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119_Boom\"/>
    </mc:Choice>
  </mc:AlternateContent>
  <xr:revisionPtr revIDLastSave="0" documentId="13_ncr:1_{4DB7CB85-12F9-42E2-B61B-DED01D968DD4}" xr6:coauthVersionLast="46" xr6:coauthVersionMax="46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36" l="1"/>
  <c r="M23" i="36"/>
  <c r="M22" i="36"/>
  <c r="M21" i="36"/>
  <c r="M20" i="36"/>
  <c r="M19" i="36"/>
  <c r="M18" i="36"/>
  <c r="M17" i="36"/>
  <c r="M16" i="36"/>
  <c r="M15" i="36"/>
  <c r="M14" i="36"/>
  <c r="M13" i="36"/>
  <c r="P12" i="36"/>
  <c r="M12" i="36"/>
  <c r="P11" i="36"/>
  <c r="M11" i="36"/>
  <c r="M24" i="36" s="1"/>
  <c r="I8" i="36"/>
  <c r="I8" i="39"/>
  <c r="J8" i="39" s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J8" i="36"/>
  <c r="I8" i="37"/>
  <c r="J8" i="37" s="1"/>
  <c r="D39" i="39"/>
  <c r="E39" i="39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52" i="36"/>
  <c r="E11" i="36"/>
  <c r="E12" i="36" s="1"/>
  <c r="B12" i="36" s="1"/>
  <c r="F5" i="36"/>
  <c r="F4" i="36"/>
  <c r="F3" i="36"/>
  <c r="P18" i="36" l="1"/>
  <c r="B11" i="36"/>
  <c r="D11" i="36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B10" i="36"/>
  <c r="A11" i="36"/>
  <c r="D12" i="36"/>
  <c r="A12" i="36"/>
  <c r="E13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3" i="36"/>
  <c r="E14" i="36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4" i="36"/>
  <c r="E15" i="36"/>
  <c r="A13" i="36"/>
  <c r="D13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15" i="36"/>
  <c r="E16" i="36"/>
  <c r="E17" i="36" s="1"/>
  <c r="D14" i="36"/>
  <c r="A14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16" i="36"/>
  <c r="E18" i="36"/>
  <c r="E19" i="36" s="1"/>
  <c r="D15" i="36"/>
  <c r="A15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20" i="36"/>
  <c r="B18" i="36"/>
  <c r="D16" i="36"/>
  <c r="D17" i="36" s="1"/>
  <c r="A16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18" i="36"/>
  <c r="D19" i="36" s="1"/>
  <c r="A18" i="36"/>
  <c r="B20" i="36"/>
  <c r="E21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22" i="36"/>
  <c r="B21" i="36"/>
  <c r="D20" i="36"/>
  <c r="A20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21" i="36"/>
  <c r="A21" i="36"/>
  <c r="B22" i="36"/>
  <c r="E23" i="36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22" i="36"/>
  <c r="A22" i="36"/>
  <c r="B23" i="36"/>
  <c r="E24" i="36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23" i="36"/>
  <c r="A23" i="36"/>
  <c r="B24" i="36"/>
  <c r="E25" i="36"/>
  <c r="E26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25" i="36"/>
  <c r="E27" i="36"/>
  <c r="D24" i="36"/>
  <c r="A24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28" i="36"/>
  <c r="E29" i="36" s="1"/>
  <c r="B27" i="36"/>
  <c r="A25" i="36"/>
  <c r="D25" i="36"/>
  <c r="D26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27" i="36"/>
  <c r="A27" i="36"/>
  <c r="E30" i="36"/>
  <c r="B28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28" i="36"/>
  <c r="D28" i="36"/>
  <c r="D29" i="36" s="1"/>
  <c r="B30" i="36"/>
  <c r="E3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32" i="36"/>
  <c r="E33" i="36" s="1"/>
  <c r="B31" i="36"/>
  <c r="D30" i="36"/>
  <c r="A3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31" i="36"/>
  <c r="A31" i="36"/>
  <c r="B32" i="36"/>
  <c r="E34" i="36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34" i="36"/>
  <c r="E35" i="36"/>
  <c r="E36" i="36" s="1"/>
  <c r="D32" i="36"/>
  <c r="D33" i="36" s="1"/>
  <c r="A3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35" i="36"/>
  <c r="E37" i="36"/>
  <c r="E38" i="36" s="1"/>
  <c r="A34" i="36"/>
  <c r="D34" i="36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37" i="36"/>
  <c r="E39" i="36"/>
  <c r="E40" i="36" s="1"/>
  <c r="D35" i="36"/>
  <c r="D36" i="36" s="1"/>
  <c r="A35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37" i="36"/>
  <c r="D37" i="36"/>
  <c r="D38" i="36" s="1"/>
  <c r="B39" i="36"/>
  <c r="E41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39" i="36"/>
  <c r="D40" i="36" s="1"/>
  <c r="A39" i="36"/>
  <c r="B41" i="36"/>
  <c r="E42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42" i="36"/>
  <c r="E43" i="36"/>
  <c r="E44" i="36" s="1"/>
  <c r="A41" i="36"/>
  <c r="D41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43" i="36"/>
  <c r="E45" i="36"/>
  <c r="E46" i="36" s="1"/>
  <c r="D42" i="36"/>
  <c r="A42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45" i="36"/>
  <c r="E47" i="36"/>
  <c r="E48" i="36" s="1"/>
  <c r="A43" i="36"/>
  <c r="D43" i="36"/>
  <c r="D4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47" i="36"/>
  <c r="E49" i="36"/>
  <c r="D45" i="36"/>
  <c r="D46" i="36" s="1"/>
  <c r="A4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50" i="36"/>
  <c r="E51" i="36"/>
  <c r="E52" i="36" s="1"/>
  <c r="B51" i="36"/>
  <c r="D51" i="36" s="1"/>
  <c r="B49" i="36"/>
  <c r="D49" i="36" s="1"/>
  <c r="D50" i="36" s="1"/>
  <c r="A47" i="36"/>
  <c r="D47" i="36"/>
  <c r="D48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53" i="36"/>
  <c r="D53" i="36"/>
  <c r="A51" i="36"/>
  <c r="A49" i="36"/>
  <c r="A52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53" i="36"/>
</calcChain>
</file>

<file path=xl/sharedStrings.xml><?xml version="1.0" encoding="utf-8"?>
<sst xmlns="http://schemas.openxmlformats.org/spreadsheetml/2006/main" count="223" uniqueCount="91">
  <si>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</si>
  <si>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</si>
  <si>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</si>
  <si>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</si>
  <si>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</si>
  <si>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</si>
  <si>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</si>
  <si>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</si>
  <si>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</si>
  <si>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</si>
  <si>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</si>
  <si>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</si>
  <si>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</si>
  <si>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</si>
  <si>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</si>
  <si>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</si>
  <si>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</si>
  <si>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</si>
  <si>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</si>
  <si>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</si>
  <si>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</si>
  <si>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</si>
  <si>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</si>
  <si>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</si>
  <si>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</si>
  <si>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</si>
  <si>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</si>
  <si>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</si>
  <si>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</si>
  <si>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</si>
  <si>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</si>
  <si>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</si>
  <si>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</si>
  <si>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</si>
  <si>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</si>
  <si>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</si>
  <si>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</si>
  <si>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</si>
  <si>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</si>
  <si>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</si>
  <si>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</si>
  <si>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</si>
  <si>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</si>
  <si>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</si>
  <si>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</si>
  <si>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</si>
  <si>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</si>
  <si>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</si>
  <si>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</si>
  <si>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</si>
  <si>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Amornthep</t>
  </si>
  <si>
    <t>Piphopsirirat</t>
  </si>
  <si>
    <t xml:space="preserve">TIME 119 </t>
  </si>
  <si>
    <t>TIME-202094</t>
  </si>
  <si>
    <t>Prepare slides for kick-off meeting</t>
  </si>
  <si>
    <t>TIME</t>
  </si>
  <si>
    <t>Search for Indonesia case study + Prepare slides</t>
  </si>
  <si>
    <t>TIME-202086</t>
  </si>
  <si>
    <t>Interview with OPS, APD team</t>
  </si>
  <si>
    <t>Search for Malaysia case study + Prepare slides</t>
  </si>
  <si>
    <t xml:space="preserve">E-meeting Invitation </t>
  </si>
  <si>
    <t>Modify slides for Malaysia, Indonesia</t>
  </si>
  <si>
    <t>Searching for Mega trend</t>
  </si>
  <si>
    <t>TIME-202036</t>
  </si>
  <si>
    <t>MOT Kick-off Meeting</t>
  </si>
  <si>
    <t>Review Questions in questionnaire , Finding 3 additional Hot issues+H45 H23</t>
  </si>
  <si>
    <t>E-meeting with ANS, AIR, HRD, IAO, prepare slides for deliverables</t>
  </si>
  <si>
    <t>E-meeting with LEG, submitting 1st Deliverables, sending e-mail for interview appoinment</t>
  </si>
  <si>
    <t>Design Survey questions for Hot Issue section</t>
  </si>
  <si>
    <t>Creating table to compare survey questions and indicators</t>
  </si>
  <si>
    <t>Writing the Kick-off meeting MOM</t>
  </si>
  <si>
    <t>Prepare slides for interviewing with CAAT's Director</t>
  </si>
  <si>
    <t>Continue researching for Mega Trend, Listing 30 organizations to check e-Commerce value, Listing 80 enterprises for survey</t>
  </si>
  <si>
    <t>MOTs</t>
  </si>
  <si>
    <t>Home</t>
  </si>
  <si>
    <t>CAAT, TIME</t>
  </si>
  <si>
    <t>CAAT</t>
  </si>
  <si>
    <t>Modify slides for Malaysia, Indonesia, China, Canada</t>
  </si>
  <si>
    <t>Writing inception report for Malaysia, Indonesia, China, Canada</t>
  </si>
  <si>
    <t>E-meeting with AGA, SMD, ERD, QAD</t>
  </si>
  <si>
    <t>Prepare slides for Mega Trend</t>
  </si>
  <si>
    <t>E-meeting with PEL, FAB, AIS, FFD</t>
  </si>
  <si>
    <t>E-meeting with ITD, CSD</t>
  </si>
  <si>
    <t>Review interview content and summarize'</t>
  </si>
  <si>
    <t>Continue preparing the slides for Mega Trend</t>
  </si>
  <si>
    <t>Interview with TO (PEL), Seurity (LEG), FM (FAB), CO (FAB), LL (PEL) , EX (PEL)</t>
  </si>
  <si>
    <t>Interview with MD (PEL), summarize the interview content</t>
  </si>
  <si>
    <t>Interview with SP (PEL), SA (OPS), summarize the interview content</t>
  </si>
  <si>
    <t>finish preparing the slides for Mega Trend</t>
  </si>
  <si>
    <t>summarize the interview content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</si>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</sst>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1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5" borderId="33" xfId="0" applyNumberFormat="1" applyFont="1" applyFill="1" applyBorder="1" applyAlignment="1" applyProtection="1">
      <alignment horizontal="center" vertical="center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41" xfId="0" applyNumberFormat="1" applyFont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11" borderId="10" xfId="0" applyFont="1" applyFill="1" applyBorder="1" applyAlignment="1" applyProtection="1">
      <alignment vertical="center"/>
      <protection locked="0"/>
    </xf>
    <xf numFmtId="43" fontId="7" fillId="0" borderId="10" xfId="1" applyFont="1" applyBorder="1" applyAlignment="1" applyProtection="1">
      <alignment vertical="center"/>
      <protection locked="0"/>
    </xf>
    <xf numFmtId="43" fontId="7" fillId="0" borderId="10" xfId="1" applyFont="1" applyFill="1" applyBorder="1" applyAlignment="1" applyProtection="1">
      <alignment vertical="center"/>
      <protection locked="0"/>
    </xf>
    <xf numFmtId="0" fontId="9" fillId="12" borderId="10" xfId="0" applyFont="1" applyFill="1" applyBorder="1" applyAlignment="1" applyProtection="1">
      <alignment vertical="center"/>
      <protection locked="0"/>
    </xf>
    <xf numFmtId="43" fontId="9" fillId="12" borderId="10" xfId="1" applyFont="1" applyFill="1" applyBorder="1" applyAlignment="1" applyProtection="1">
      <alignment vertical="center"/>
      <protection locked="0"/>
    </xf>
    <xf numFmtId="0" fontId="9" fillId="12" borderId="10" xfId="0" applyFont="1" applyFill="1" applyBorder="1" applyAlignment="1" applyProtection="1">
      <alignment horizontal="center" vertical="center"/>
      <protection locked="0"/>
    </xf>
    <xf numFmtId="43" fontId="9" fillId="12" borderId="10" xfId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16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5" sqref="C5:G5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32" t="s">
        <v>24</v>
      </c>
      <c r="C2" s="133"/>
      <c r="D2" s="133"/>
      <c r="E2" s="133"/>
      <c r="F2" s="133"/>
      <c r="G2" s="134"/>
      <c r="H2" s="2"/>
      <c r="I2" s="2"/>
    </row>
    <row r="3" spans="2:9" x14ac:dyDescent="0.25">
      <c r="B3" s="7" t="s">
        <v>25</v>
      </c>
      <c r="C3" s="138" t="s">
        <v>50</v>
      </c>
      <c r="D3" s="139"/>
      <c r="E3" s="139"/>
      <c r="F3" s="139"/>
      <c r="G3" s="140"/>
      <c r="H3" s="3"/>
      <c r="I3" s="3"/>
    </row>
    <row r="4" spans="2:9" x14ac:dyDescent="0.25">
      <c r="B4" s="6" t="s">
        <v>26</v>
      </c>
      <c r="C4" s="141" t="s">
        <v>51</v>
      </c>
      <c r="D4" s="142"/>
      <c r="E4" s="142"/>
      <c r="F4" s="142"/>
      <c r="G4" s="143"/>
      <c r="H4" s="3"/>
      <c r="I4" s="3"/>
    </row>
    <row r="5" spans="2:9" x14ac:dyDescent="0.25">
      <c r="B5" s="6" t="s">
        <v>27</v>
      </c>
      <c r="C5" s="141" t="s">
        <v>52</v>
      </c>
      <c r="D5" s="142"/>
      <c r="E5" s="142"/>
      <c r="F5" s="142"/>
      <c r="G5" s="143"/>
      <c r="H5" s="3"/>
      <c r="I5" s="3"/>
    </row>
    <row r="7" spans="2:9" ht="32.25" customHeight="1" x14ac:dyDescent="0.25">
      <c r="B7" s="152" t="s">
        <v>31</v>
      </c>
      <c r="C7" s="153"/>
      <c r="D7" s="153"/>
      <c r="E7" s="153"/>
      <c r="F7" s="153"/>
      <c r="G7" s="154"/>
      <c r="H7" s="3"/>
      <c r="I7" s="3"/>
    </row>
    <row r="8" spans="2:9" x14ac:dyDescent="0.25">
      <c r="B8" s="135" t="s">
        <v>28</v>
      </c>
      <c r="C8" s="136"/>
      <c r="D8" s="136"/>
      <c r="E8" s="136"/>
      <c r="F8" s="136"/>
      <c r="G8" s="137"/>
      <c r="H8" s="3"/>
      <c r="I8" s="3"/>
    </row>
    <row r="9" spans="2:9" x14ac:dyDescent="0.25">
      <c r="B9" s="149" t="s">
        <v>29</v>
      </c>
      <c r="C9" s="150"/>
      <c r="D9" s="150"/>
      <c r="E9" s="150"/>
      <c r="F9" s="150"/>
      <c r="G9" s="151"/>
      <c r="H9" s="3"/>
      <c r="I9" s="3"/>
    </row>
    <row r="10" spans="2:9" x14ac:dyDescent="0.25">
      <c r="B10" s="120" t="s">
        <v>30</v>
      </c>
      <c r="C10" s="121"/>
      <c r="D10" s="121"/>
      <c r="E10" s="121"/>
      <c r="F10" s="121"/>
      <c r="G10" s="122"/>
      <c r="H10" s="3"/>
      <c r="I10" s="3"/>
    </row>
    <row r="12" spans="2:9" x14ac:dyDescent="0.25">
      <c r="B12" s="58" t="s">
        <v>46</v>
      </c>
      <c r="C12" s="144" t="s">
        <v>16</v>
      </c>
      <c r="D12" s="145"/>
      <c r="E12" s="145"/>
      <c r="F12" s="145"/>
      <c r="G12" s="145"/>
      <c r="H12" s="4"/>
      <c r="I12" s="4"/>
    </row>
    <row r="13" spans="2:9" ht="19.5" customHeight="1" x14ac:dyDescent="0.25">
      <c r="B13" s="60">
        <v>9001</v>
      </c>
      <c r="C13" s="114" t="s">
        <v>36</v>
      </c>
      <c r="D13" s="115"/>
      <c r="E13" s="115"/>
      <c r="F13" s="115"/>
      <c r="G13" s="116"/>
      <c r="H13" s="4"/>
      <c r="I13" s="4"/>
    </row>
    <row r="14" spans="2:9" ht="19.5" customHeight="1" x14ac:dyDescent="0.25">
      <c r="B14" s="7" t="s">
        <v>23</v>
      </c>
      <c r="C14" s="120"/>
      <c r="D14" s="121"/>
      <c r="E14" s="121"/>
      <c r="F14" s="121"/>
      <c r="G14" s="122"/>
      <c r="H14" s="4"/>
      <c r="I14" s="4"/>
    </row>
    <row r="15" spans="2:9" ht="18.75" customHeight="1" x14ac:dyDescent="0.25">
      <c r="B15" s="60">
        <v>9002</v>
      </c>
      <c r="C15" s="146" t="s">
        <v>45</v>
      </c>
      <c r="D15" s="147"/>
      <c r="E15" s="147"/>
      <c r="F15" s="147"/>
      <c r="G15" s="148"/>
      <c r="H15" s="4"/>
      <c r="I15" s="4"/>
    </row>
    <row r="16" spans="2:9" ht="18.75" customHeight="1" x14ac:dyDescent="0.25">
      <c r="B16" s="61"/>
      <c r="C16" s="155" t="s">
        <v>43</v>
      </c>
      <c r="D16" s="156"/>
      <c r="E16" s="156"/>
      <c r="F16" s="156"/>
      <c r="G16" s="157"/>
      <c r="H16" s="4"/>
      <c r="I16" s="4"/>
    </row>
    <row r="17" spans="2:9" ht="18.75" customHeight="1" x14ac:dyDescent="0.25">
      <c r="B17" s="7" t="s">
        <v>15</v>
      </c>
      <c r="C17" s="117" t="s">
        <v>44</v>
      </c>
      <c r="D17" s="118"/>
      <c r="E17" s="118"/>
      <c r="F17" s="118"/>
      <c r="G17" s="119"/>
      <c r="H17" s="4"/>
      <c r="I17" s="4"/>
    </row>
    <row r="18" spans="2:9" ht="19.5" customHeight="1" x14ac:dyDescent="0.25">
      <c r="B18" s="62">
        <v>9003</v>
      </c>
      <c r="C18" s="123" t="s">
        <v>37</v>
      </c>
      <c r="D18" s="124"/>
      <c r="E18" s="124"/>
      <c r="F18" s="124"/>
      <c r="G18" s="125"/>
      <c r="H18" s="4"/>
      <c r="I18" s="4"/>
    </row>
    <row r="19" spans="2:9" x14ac:dyDescent="0.25">
      <c r="B19" s="63" t="s">
        <v>17</v>
      </c>
      <c r="C19" s="126"/>
      <c r="D19" s="127"/>
      <c r="E19" s="127"/>
      <c r="F19" s="127"/>
      <c r="G19" s="128"/>
      <c r="H19" s="4"/>
      <c r="I19" s="4"/>
    </row>
    <row r="20" spans="2:9" ht="19.5" customHeight="1" x14ac:dyDescent="0.25">
      <c r="B20" s="62">
        <v>9004</v>
      </c>
      <c r="C20" s="123" t="s">
        <v>42</v>
      </c>
      <c r="D20" s="124"/>
      <c r="E20" s="124"/>
      <c r="F20" s="124"/>
      <c r="G20" s="125"/>
      <c r="H20" s="4"/>
      <c r="I20" s="4"/>
    </row>
    <row r="21" spans="2:9" ht="19.5" customHeight="1" x14ac:dyDescent="0.25">
      <c r="B21" s="63" t="s">
        <v>17</v>
      </c>
      <c r="C21" s="126"/>
      <c r="D21" s="127"/>
      <c r="E21" s="127"/>
      <c r="F21" s="127"/>
      <c r="G21" s="128"/>
      <c r="H21" s="4"/>
      <c r="I21" s="4"/>
    </row>
    <row r="22" spans="2:9" ht="19.5" customHeight="1" x14ac:dyDescent="0.25">
      <c r="B22" s="60">
        <v>9005</v>
      </c>
      <c r="C22" s="114" t="s">
        <v>41</v>
      </c>
      <c r="D22" s="115"/>
      <c r="E22" s="115"/>
      <c r="F22" s="115"/>
      <c r="G22" s="116"/>
    </row>
    <row r="23" spans="2:9" ht="19.5" customHeight="1" x14ac:dyDescent="0.25">
      <c r="B23" s="7" t="s">
        <v>32</v>
      </c>
      <c r="C23" s="120"/>
      <c r="D23" s="121"/>
      <c r="E23" s="121"/>
      <c r="F23" s="121"/>
      <c r="G23" s="122"/>
    </row>
    <row r="24" spans="2:9" ht="19.5" customHeight="1" x14ac:dyDescent="0.25">
      <c r="B24" s="60">
        <v>9006</v>
      </c>
      <c r="C24" s="123" t="s">
        <v>40</v>
      </c>
      <c r="D24" s="124"/>
      <c r="E24" s="124"/>
      <c r="F24" s="124"/>
      <c r="G24" s="125"/>
    </row>
    <row r="25" spans="2:9" x14ac:dyDescent="0.25">
      <c r="B25" s="7" t="s">
        <v>22</v>
      </c>
      <c r="C25" s="126"/>
      <c r="D25" s="127"/>
      <c r="E25" s="127"/>
      <c r="F25" s="127"/>
      <c r="G25" s="128"/>
    </row>
    <row r="26" spans="2:9" ht="19.5" customHeight="1" x14ac:dyDescent="0.25">
      <c r="B26" s="60">
        <v>9007</v>
      </c>
      <c r="C26" s="114" t="s">
        <v>39</v>
      </c>
      <c r="D26" s="115"/>
      <c r="E26" s="115"/>
      <c r="F26" s="115"/>
      <c r="G26" s="116"/>
    </row>
    <row r="27" spans="2:9" ht="19.5" customHeight="1" x14ac:dyDescent="0.25">
      <c r="B27" s="7" t="s">
        <v>9</v>
      </c>
      <c r="C27" s="120"/>
      <c r="D27" s="121"/>
      <c r="E27" s="121"/>
      <c r="F27" s="121"/>
      <c r="G27" s="122"/>
    </row>
    <row r="28" spans="2:9" ht="19.5" customHeight="1" x14ac:dyDescent="0.25">
      <c r="B28" s="60">
        <v>9008</v>
      </c>
      <c r="C28" s="114" t="s">
        <v>38</v>
      </c>
      <c r="D28" s="115"/>
      <c r="E28" s="115"/>
      <c r="F28" s="115"/>
      <c r="G28" s="116"/>
    </row>
    <row r="29" spans="2:9" ht="19.5" customHeight="1" x14ac:dyDescent="0.25">
      <c r="B29" s="7" t="s">
        <v>10</v>
      </c>
      <c r="C29" s="120"/>
      <c r="D29" s="121"/>
      <c r="E29" s="121"/>
      <c r="F29" s="121"/>
      <c r="G29" s="122"/>
    </row>
    <row r="30" spans="2:9" ht="15" customHeight="1" x14ac:dyDescent="0.25">
      <c r="B30" s="60">
        <v>9009</v>
      </c>
      <c r="C30" s="123" t="s">
        <v>47</v>
      </c>
      <c r="D30" s="124"/>
      <c r="E30" s="124"/>
      <c r="F30" s="124"/>
      <c r="G30" s="125"/>
    </row>
    <row r="31" spans="2:9" x14ac:dyDescent="0.25">
      <c r="B31" s="61"/>
      <c r="C31" s="129" t="s">
        <v>48</v>
      </c>
      <c r="D31" s="130"/>
      <c r="E31" s="130"/>
      <c r="F31" s="130"/>
      <c r="G31" s="131"/>
    </row>
    <row r="32" spans="2:9" ht="19.5" customHeight="1" x14ac:dyDescent="0.25">
      <c r="B32" s="7" t="s">
        <v>21</v>
      </c>
      <c r="C32" s="126" t="s">
        <v>49</v>
      </c>
      <c r="D32" s="127"/>
      <c r="E32" s="127"/>
      <c r="F32" s="127"/>
      <c r="G32" s="128"/>
    </row>
    <row r="33" spans="2:7" ht="19.5" customHeight="1" x14ac:dyDescent="0.25">
      <c r="B33" s="60">
        <v>9010</v>
      </c>
      <c r="C33" s="114" t="s">
        <v>18</v>
      </c>
      <c r="D33" s="115"/>
      <c r="E33" s="115"/>
      <c r="F33" s="115"/>
      <c r="G33" s="116"/>
    </row>
    <row r="34" spans="2:7" ht="19.5" customHeight="1" x14ac:dyDescent="0.25">
      <c r="B34" s="7" t="s">
        <v>11</v>
      </c>
      <c r="C34" s="120"/>
      <c r="D34" s="121"/>
      <c r="E34" s="121"/>
      <c r="F34" s="121"/>
      <c r="G34" s="122"/>
    </row>
    <row r="35" spans="2:7" ht="19.5" customHeight="1" x14ac:dyDescent="0.25">
      <c r="B35" s="60">
        <v>9013</v>
      </c>
      <c r="C35" s="114" t="s">
        <v>19</v>
      </c>
      <c r="D35" s="115"/>
      <c r="E35" s="115"/>
      <c r="F35" s="115"/>
      <c r="G35" s="116"/>
    </row>
    <row r="36" spans="2:7" ht="19.5" customHeight="1" x14ac:dyDescent="0.25">
      <c r="B36" s="7" t="s">
        <v>12</v>
      </c>
      <c r="C36" s="120"/>
      <c r="D36" s="121"/>
      <c r="E36" s="121"/>
      <c r="F36" s="121"/>
      <c r="G36" s="122"/>
    </row>
    <row r="37" spans="2:7" ht="19.5" customHeight="1" x14ac:dyDescent="0.25">
      <c r="B37" s="60">
        <v>9014</v>
      </c>
      <c r="C37" s="114" t="s">
        <v>13</v>
      </c>
      <c r="D37" s="115"/>
      <c r="E37" s="115"/>
      <c r="F37" s="115"/>
      <c r="G37" s="116"/>
    </row>
    <row r="38" spans="2:7" ht="19.5" customHeight="1" x14ac:dyDescent="0.25">
      <c r="B38" s="64" t="s">
        <v>13</v>
      </c>
      <c r="C38" s="117"/>
      <c r="D38" s="118"/>
      <c r="E38" s="118"/>
      <c r="F38" s="118"/>
      <c r="G38" s="119"/>
    </row>
    <row r="39" spans="2:7" ht="19.5" customHeight="1" x14ac:dyDescent="0.25">
      <c r="B39" s="60">
        <v>9015</v>
      </c>
      <c r="C39" s="114" t="s">
        <v>20</v>
      </c>
      <c r="D39" s="115"/>
      <c r="E39" s="115"/>
      <c r="F39" s="115"/>
      <c r="G39" s="116"/>
    </row>
    <row r="40" spans="2:7" ht="19.5" customHeight="1" x14ac:dyDescent="0.25">
      <c r="B40" s="64" t="s">
        <v>14</v>
      </c>
      <c r="C40" s="120"/>
      <c r="D40" s="121"/>
      <c r="E40" s="121"/>
      <c r="F40" s="121"/>
      <c r="G40" s="122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02"/>
  <sheetViews>
    <sheetView showGridLines="0" tabSelected="1" topLeftCell="H8" zoomScale="85" zoomScaleNormal="85" workbookViewId="0">
      <selection activeCell="Q13" sqref="Q1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8"/>
    <col min="12" max="12" width="16.140625" style="8" bestFit="1" customWidth="1"/>
    <col min="13" max="13" width="17.140625" style="8" bestFit="1" customWidth="1"/>
    <col min="14" max="14" width="11.42578125" style="8"/>
    <col min="15" max="15" width="15.140625" style="8" bestFit="1" customWidth="1"/>
    <col min="16" max="16" width="17.140625" style="8" bestFit="1" customWidth="1"/>
    <col min="17" max="16384" width="11.42578125" style="8"/>
  </cols>
  <sheetData>
    <row r="1" spans="1:16" ht="51.75" customHeight="1" thickBot="1" x14ac:dyDescent="0.25">
      <c r="D1" s="160" t="s">
        <v>5</v>
      </c>
      <c r="E1" s="161"/>
      <c r="F1" s="161"/>
      <c r="G1" s="161"/>
      <c r="H1" s="161"/>
      <c r="I1" s="161"/>
      <c r="J1" s="162"/>
    </row>
    <row r="2" spans="1:16" ht="13.5" customHeight="1" x14ac:dyDescent="0.2">
      <c r="D2" s="9"/>
      <c r="E2" s="9"/>
      <c r="F2" s="9"/>
      <c r="G2" s="9"/>
      <c r="H2" s="9"/>
      <c r="I2" s="9"/>
      <c r="J2" s="10"/>
    </row>
    <row r="3" spans="1:16" ht="20.25" customHeight="1" x14ac:dyDescent="0.2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6" ht="20.25" customHeight="1" x14ac:dyDescent="0.2">
      <c r="D4" s="158" t="s">
        <v>8</v>
      </c>
      <c r="E4" s="159"/>
      <c r="F4" s="13" t="str">
        <f>'Information-General Settings'!C4</f>
        <v>Piphopsirirat</v>
      </c>
      <c r="G4" s="14"/>
      <c r="I4" s="15"/>
      <c r="J4" s="15"/>
    </row>
    <row r="5" spans="1:16" ht="20.25" customHeight="1" x14ac:dyDescent="0.2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6" ht="20.25" customHeight="1" x14ac:dyDescent="0.2">
      <c r="E6" s="15"/>
      <c r="F6" s="15"/>
      <c r="G6" s="15"/>
      <c r="H6" s="17"/>
      <c r="I6" s="18"/>
      <c r="J6" s="19"/>
    </row>
    <row r="7" spans="1:16" ht="30" x14ac:dyDescent="0.2">
      <c r="G7" s="20"/>
      <c r="H7" s="17"/>
      <c r="I7" s="21" t="s">
        <v>34</v>
      </c>
      <c r="J7" s="22" t="s">
        <v>35</v>
      </c>
    </row>
    <row r="8" spans="1:16" ht="43.5" customHeight="1" x14ac:dyDescent="0.2">
      <c r="D8" s="23"/>
      <c r="G8" s="18"/>
      <c r="H8" s="14"/>
      <c r="I8" s="24">
        <f>SUM(J10:J68)</f>
        <v>235</v>
      </c>
      <c r="J8" s="25">
        <f>I8/8</f>
        <v>29.375</v>
      </c>
    </row>
    <row r="9" spans="1:16" ht="20.25" customHeight="1" thickBot="1" x14ac:dyDescent="0.25">
      <c r="E9" s="15"/>
      <c r="F9" s="15"/>
      <c r="G9" s="15"/>
      <c r="H9" s="17"/>
      <c r="I9" s="18"/>
      <c r="J9" s="19"/>
      <c r="O9" s="163">
        <v>9001</v>
      </c>
    </row>
    <row r="10" spans="1:16" ht="15.75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64" t="s">
        <v>6</v>
      </c>
      <c r="M10" s="164" t="s">
        <v>34</v>
      </c>
      <c r="O10" s="164" t="s">
        <v>4</v>
      </c>
      <c r="P10" s="164" t="s">
        <v>34</v>
      </c>
    </row>
    <row r="11" spans="1:16" x14ac:dyDescent="0.2">
      <c r="A11" s="31">
        <f t="shared" ref="A11:A53" si="0">IF(OR(C11="f",C11="u",C11="F",C11="U"),"",IF(OR(B11=1,B11=2,B11=3,B11=4,B11=5),1,""))</f>
        <v>1</v>
      </c>
      <c r="B11" s="8">
        <f t="shared" ref="B11:B49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36">
        <v>9001</v>
      </c>
      <c r="M11" s="165">
        <f>SUMIFS($J$10:$J$142,$G$10:$G$142,L11)</f>
        <v>235</v>
      </c>
      <c r="O11" s="36" t="s">
        <v>53</v>
      </c>
      <c r="P11" s="166">
        <f>SUMIFS($J$10:$J$142,$F$10:$F$142,O11,$G$10:$G$142,$O$9)</f>
        <v>147</v>
      </c>
    </row>
    <row r="12" spans="1:16" x14ac:dyDescent="0.2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36"/>
      <c r="H12" s="43"/>
      <c r="I12" s="36"/>
      <c r="J12" s="38"/>
      <c r="L12" s="36">
        <v>9002</v>
      </c>
      <c r="M12" s="165">
        <f t="shared" ref="M12:M23" si="2">SUMIFS($J$10:$J$142,$G$10:$G$142,L12)</f>
        <v>0</v>
      </c>
      <c r="O12" s="36" t="s">
        <v>57</v>
      </c>
      <c r="P12" s="166">
        <f>SUMIFS($J$10:$J$142,$F$10:$F$142,O12,$G$10:$G$142,$O$9)</f>
        <v>84</v>
      </c>
    </row>
    <row r="13" spans="1:16" x14ac:dyDescent="0.2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43" si="3">+E12+1</f>
        <v>44199</v>
      </c>
      <c r="F13" s="35"/>
      <c r="G13" s="36"/>
      <c r="H13" s="37"/>
      <c r="I13" s="36"/>
      <c r="J13" s="38"/>
      <c r="L13" s="36">
        <v>9003</v>
      </c>
      <c r="M13" s="165">
        <f t="shared" si="2"/>
        <v>0</v>
      </c>
      <c r="O13" s="36" t="s">
        <v>63</v>
      </c>
      <c r="P13" s="166">
        <f>SUMIFS($J$10:$J$142,$F$10:$F$142,O13,$G$10:$G$142,$O$9)</f>
        <v>4</v>
      </c>
    </row>
    <row r="14" spans="1:16" x14ac:dyDescent="0.2">
      <c r="A14" s="31">
        <f t="shared" si="0"/>
        <v>1</v>
      </c>
      <c r="B14" s="8">
        <f t="shared" si="1"/>
        <v>1</v>
      </c>
      <c r="C14" s="40"/>
      <c r="D14" s="33" t="str">
        <f t="shared" ref="D14:D53" si="4">IF(B14=1,"Mo",IF(B14=2,"Tue",IF(B14=3,"Wed",IF(B14=4,"Thu",IF(B14=5,"Fri",IF(B14=6,"Sat",IF(B14=7,"Sun","")))))))</f>
        <v>Mo</v>
      </c>
      <c r="E14" s="34">
        <f t="shared" si="3"/>
        <v>44200</v>
      </c>
      <c r="F14" s="35" t="s">
        <v>53</v>
      </c>
      <c r="G14" s="36">
        <v>9001</v>
      </c>
      <c r="H14" s="37" t="s">
        <v>54</v>
      </c>
      <c r="I14" s="36" t="s">
        <v>55</v>
      </c>
      <c r="J14" s="38">
        <v>13</v>
      </c>
      <c r="L14" s="36">
        <v>9004</v>
      </c>
      <c r="M14" s="165">
        <f t="shared" si="2"/>
        <v>0</v>
      </c>
      <c r="O14" s="36"/>
      <c r="P14" s="166"/>
    </row>
    <row r="15" spans="1:16" x14ac:dyDescent="0.2">
      <c r="A15" s="31">
        <f t="shared" si="0"/>
        <v>1</v>
      </c>
      <c r="B15" s="8">
        <f t="shared" si="1"/>
        <v>2</v>
      </c>
      <c r="C15" s="40"/>
      <c r="D15" s="44" t="str">
        <f t="shared" si="4"/>
        <v>Tue</v>
      </c>
      <c r="E15" s="45">
        <f>+E14+1</f>
        <v>44201</v>
      </c>
      <c r="F15" s="46" t="s">
        <v>53</v>
      </c>
      <c r="G15" s="47">
        <v>9001</v>
      </c>
      <c r="H15" s="48" t="s">
        <v>56</v>
      </c>
      <c r="I15" s="47" t="s">
        <v>55</v>
      </c>
      <c r="J15" s="49">
        <v>13</v>
      </c>
      <c r="L15" s="36">
        <v>9005</v>
      </c>
      <c r="M15" s="165">
        <f t="shared" si="2"/>
        <v>0</v>
      </c>
      <c r="O15" s="36"/>
      <c r="P15" s="166"/>
    </row>
    <row r="16" spans="1:16" x14ac:dyDescent="0.2">
      <c r="A16" s="31">
        <f t="shared" si="0"/>
        <v>1</v>
      </c>
      <c r="B16" s="8">
        <f t="shared" si="1"/>
        <v>3</v>
      </c>
      <c r="C16" s="40"/>
      <c r="D16" s="33" t="str">
        <f t="shared" si="4"/>
        <v>Wed</v>
      </c>
      <c r="E16" s="34">
        <f>+E15+1</f>
        <v>44202</v>
      </c>
      <c r="F16" s="35" t="s">
        <v>57</v>
      </c>
      <c r="G16" s="36">
        <v>9001</v>
      </c>
      <c r="H16" s="50" t="s">
        <v>58</v>
      </c>
      <c r="I16" s="36" t="s">
        <v>55</v>
      </c>
      <c r="J16" s="38">
        <v>8</v>
      </c>
      <c r="L16" s="36">
        <v>9006</v>
      </c>
      <c r="M16" s="165">
        <f t="shared" si="2"/>
        <v>0</v>
      </c>
      <c r="O16" s="36"/>
      <c r="P16" s="166"/>
    </row>
    <row r="17" spans="1:16" x14ac:dyDescent="0.2">
      <c r="A17" s="31"/>
      <c r="C17" s="40"/>
      <c r="D17" s="33" t="str">
        <f>D16</f>
        <v>Wed</v>
      </c>
      <c r="E17" s="34">
        <f>E16</f>
        <v>44202</v>
      </c>
      <c r="F17" s="35" t="s">
        <v>53</v>
      </c>
      <c r="G17" s="36">
        <v>9001</v>
      </c>
      <c r="H17" s="50" t="s">
        <v>59</v>
      </c>
      <c r="I17" s="36" t="s">
        <v>55</v>
      </c>
      <c r="J17" s="38">
        <v>5</v>
      </c>
      <c r="L17" s="36">
        <v>9007</v>
      </c>
      <c r="M17" s="165">
        <f t="shared" si="2"/>
        <v>0</v>
      </c>
      <c r="O17" s="36"/>
      <c r="P17" s="166"/>
    </row>
    <row r="18" spans="1:16" x14ac:dyDescent="0.2">
      <c r="A18" s="31">
        <f t="shared" si="0"/>
        <v>1</v>
      </c>
      <c r="B18" s="8">
        <f t="shared" si="1"/>
        <v>4</v>
      </c>
      <c r="C18" s="40"/>
      <c r="D18" s="44" t="str">
        <f t="shared" si="4"/>
        <v>Thu</v>
      </c>
      <c r="E18" s="45">
        <f>+E16+1</f>
        <v>44203</v>
      </c>
      <c r="F18" s="46" t="s">
        <v>57</v>
      </c>
      <c r="G18" s="47">
        <v>9001</v>
      </c>
      <c r="H18" s="48" t="s">
        <v>60</v>
      </c>
      <c r="I18" s="47" t="s">
        <v>55</v>
      </c>
      <c r="J18" s="49">
        <v>3</v>
      </c>
      <c r="L18" s="36">
        <v>9008</v>
      </c>
      <c r="M18" s="165">
        <f t="shared" si="2"/>
        <v>0</v>
      </c>
      <c r="O18" s="167" t="s">
        <v>90</v>
      </c>
      <c r="P18" s="168">
        <f>SUM(P11:P17)</f>
        <v>235</v>
      </c>
    </row>
    <row r="19" spans="1:16" x14ac:dyDescent="0.2">
      <c r="A19" s="31"/>
      <c r="C19" s="40"/>
      <c r="D19" s="44" t="str">
        <f>D18</f>
        <v>Thu</v>
      </c>
      <c r="E19" s="45">
        <f>E18</f>
        <v>44203</v>
      </c>
      <c r="F19" s="46" t="s">
        <v>53</v>
      </c>
      <c r="G19" s="47">
        <v>9001</v>
      </c>
      <c r="H19" s="48" t="s">
        <v>61</v>
      </c>
      <c r="I19" s="47" t="s">
        <v>55</v>
      </c>
      <c r="J19" s="49">
        <v>9</v>
      </c>
      <c r="L19" s="36">
        <v>9009</v>
      </c>
      <c r="M19" s="165">
        <f t="shared" si="2"/>
        <v>0</v>
      </c>
    </row>
    <row r="20" spans="1:16" x14ac:dyDescent="0.2">
      <c r="A20" s="31">
        <f t="shared" si="0"/>
        <v>1</v>
      </c>
      <c r="B20" s="8">
        <f t="shared" si="1"/>
        <v>5</v>
      </c>
      <c r="C20" s="40"/>
      <c r="D20" s="33" t="str">
        <f>IF(B20=1,"Mo",IF(B20=2,"Tue",IF(B20=3,"Wed",IF(B20=4,"Thu",IF(B20=5,"Fri",IF(B20=6,"Sat",IF(B20=7,"Sun","")))))))</f>
        <v>Fri</v>
      </c>
      <c r="E20" s="34">
        <f>+E18+1</f>
        <v>44204</v>
      </c>
      <c r="F20" s="35" t="s">
        <v>53</v>
      </c>
      <c r="G20" s="36">
        <v>9001</v>
      </c>
      <c r="H20" s="43" t="s">
        <v>62</v>
      </c>
      <c r="I20" s="36" t="s">
        <v>55</v>
      </c>
      <c r="J20" s="38">
        <v>12</v>
      </c>
      <c r="L20" s="36">
        <v>9010</v>
      </c>
      <c r="M20" s="165">
        <f t="shared" si="2"/>
        <v>0</v>
      </c>
    </row>
    <row r="21" spans="1:16" x14ac:dyDescent="0.2">
      <c r="A21" s="31" t="str">
        <f t="shared" si="0"/>
        <v/>
      </c>
      <c r="B21" s="8">
        <f t="shared" si="1"/>
        <v>6</v>
      </c>
      <c r="C21" s="40"/>
      <c r="D21" s="33" t="str">
        <f>IF(B21=1,"Mo",IF(B21=2,"Tue",IF(B21=3,"Wed",IF(B21=4,"Thu",IF(B21=5,"Fri",IF(B21=6,"Sat",IF(B21=7,"Sun","")))))))</f>
        <v>Sat</v>
      </c>
      <c r="E21" s="34">
        <f>+E20+1</f>
        <v>44205</v>
      </c>
      <c r="F21" s="35"/>
      <c r="G21" s="36"/>
      <c r="H21" s="43"/>
      <c r="I21" s="36"/>
      <c r="J21" s="38"/>
      <c r="L21" s="36">
        <v>9013</v>
      </c>
      <c r="M21" s="165">
        <f t="shared" si="2"/>
        <v>0</v>
      </c>
    </row>
    <row r="22" spans="1:16" x14ac:dyDescent="0.2">
      <c r="A22" s="31" t="str">
        <f t="shared" si="0"/>
        <v/>
      </c>
      <c r="B22" s="8">
        <f t="shared" si="1"/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 t="shared" si="3"/>
        <v>44206</v>
      </c>
      <c r="F22" s="35"/>
      <c r="G22" s="36"/>
      <c r="H22" s="37"/>
      <c r="I22" s="36"/>
      <c r="J22" s="38"/>
      <c r="L22" s="36">
        <v>9014</v>
      </c>
      <c r="M22" s="165">
        <f t="shared" si="2"/>
        <v>0</v>
      </c>
    </row>
    <row r="23" spans="1:16" x14ac:dyDescent="0.2">
      <c r="A23" s="31">
        <f t="shared" si="0"/>
        <v>1</v>
      </c>
      <c r="B23" s="8">
        <f t="shared" si="1"/>
        <v>1</v>
      </c>
      <c r="C23" s="40"/>
      <c r="D23" s="33" t="str">
        <f t="shared" si="4"/>
        <v>Mo</v>
      </c>
      <c r="E23" s="34">
        <f t="shared" si="3"/>
        <v>44207</v>
      </c>
      <c r="F23" s="35" t="s">
        <v>53</v>
      </c>
      <c r="G23" s="36">
        <v>9001</v>
      </c>
      <c r="H23" s="43" t="s">
        <v>77</v>
      </c>
      <c r="I23" s="36" t="s">
        <v>55</v>
      </c>
      <c r="J23" s="38">
        <v>14</v>
      </c>
      <c r="L23" s="36">
        <v>9015</v>
      </c>
      <c r="M23" s="165">
        <f t="shared" si="2"/>
        <v>0</v>
      </c>
    </row>
    <row r="24" spans="1:16" x14ac:dyDescent="0.2">
      <c r="A24" s="31">
        <f t="shared" si="0"/>
        <v>1</v>
      </c>
      <c r="B24" s="8">
        <f t="shared" si="1"/>
        <v>2</v>
      </c>
      <c r="C24" s="40"/>
      <c r="D24" s="44" t="str">
        <f t="shared" si="4"/>
        <v>Tue</v>
      </c>
      <c r="E24" s="45">
        <f>+E23+1</f>
        <v>44208</v>
      </c>
      <c r="F24" s="46" t="s">
        <v>53</v>
      </c>
      <c r="G24" s="47">
        <v>9001</v>
      </c>
      <c r="H24" s="51" t="s">
        <v>78</v>
      </c>
      <c r="I24" s="47" t="s">
        <v>74</v>
      </c>
      <c r="J24" s="49">
        <v>12</v>
      </c>
      <c r="L24" s="169" t="s">
        <v>90</v>
      </c>
      <c r="M24" s="170">
        <f>SUM(M11:M23)</f>
        <v>235</v>
      </c>
    </row>
    <row r="25" spans="1:16" x14ac:dyDescent="0.2">
      <c r="A25" s="31">
        <f t="shared" si="0"/>
        <v>1</v>
      </c>
      <c r="B25" s="8">
        <f t="shared" si="1"/>
        <v>3</v>
      </c>
      <c r="C25" s="40"/>
      <c r="D25" s="33" t="str">
        <f t="shared" si="4"/>
        <v>Wed</v>
      </c>
      <c r="E25" s="34">
        <f>+E24+1</f>
        <v>44209</v>
      </c>
      <c r="F25" s="35" t="s">
        <v>57</v>
      </c>
      <c r="G25" s="36">
        <v>9001</v>
      </c>
      <c r="H25" s="43" t="s">
        <v>79</v>
      </c>
      <c r="I25" s="36" t="s">
        <v>55</v>
      </c>
      <c r="J25" s="38">
        <v>8</v>
      </c>
    </row>
    <row r="26" spans="1:16" x14ac:dyDescent="0.2">
      <c r="A26" s="31"/>
      <c r="C26" s="40"/>
      <c r="D26" s="33" t="str">
        <f>D25</f>
        <v>Wed</v>
      </c>
      <c r="E26" s="34">
        <f>E25</f>
        <v>44209</v>
      </c>
      <c r="F26" s="35" t="s">
        <v>53</v>
      </c>
      <c r="G26" s="36">
        <v>9001</v>
      </c>
      <c r="H26" s="43" t="s">
        <v>80</v>
      </c>
      <c r="I26" s="36" t="s">
        <v>55</v>
      </c>
      <c r="J26" s="38">
        <v>6</v>
      </c>
    </row>
    <row r="27" spans="1:16" x14ac:dyDescent="0.2">
      <c r="A27" s="31">
        <f t="shared" si="0"/>
        <v>1</v>
      </c>
      <c r="B27" s="8">
        <f t="shared" si="1"/>
        <v>4</v>
      </c>
      <c r="C27" s="40"/>
      <c r="D27" s="44" t="str">
        <f t="shared" si="4"/>
        <v>Thu</v>
      </c>
      <c r="E27" s="45">
        <f>+E25+1</f>
        <v>44210</v>
      </c>
      <c r="F27" s="46" t="s">
        <v>57</v>
      </c>
      <c r="G27" s="47">
        <v>9001</v>
      </c>
      <c r="H27" s="48" t="s">
        <v>81</v>
      </c>
      <c r="I27" s="47" t="s">
        <v>55</v>
      </c>
      <c r="J27" s="49">
        <v>8</v>
      </c>
    </row>
    <row r="28" spans="1:16" x14ac:dyDescent="0.2">
      <c r="A28" s="31">
        <f t="shared" si="0"/>
        <v>1</v>
      </c>
      <c r="B28" s="8">
        <f t="shared" si="1"/>
        <v>5</v>
      </c>
      <c r="C28" s="40"/>
      <c r="D28" s="33" t="str">
        <f t="shared" si="4"/>
        <v>Fri</v>
      </c>
      <c r="E28" s="34">
        <f>+E27+1</f>
        <v>44211</v>
      </c>
      <c r="F28" s="35" t="s">
        <v>57</v>
      </c>
      <c r="G28" s="36">
        <v>9001</v>
      </c>
      <c r="H28" s="43" t="s">
        <v>82</v>
      </c>
      <c r="I28" s="36" t="s">
        <v>74</v>
      </c>
      <c r="J28" s="38">
        <v>3</v>
      </c>
    </row>
    <row r="29" spans="1:16" x14ac:dyDescent="0.2">
      <c r="A29" s="31"/>
      <c r="C29" s="40"/>
      <c r="D29" s="33" t="str">
        <f>D28</f>
        <v>Fri</v>
      </c>
      <c r="E29" s="34">
        <f>E28</f>
        <v>44211</v>
      </c>
      <c r="F29" s="35" t="s">
        <v>53</v>
      </c>
      <c r="G29" s="36">
        <v>9001</v>
      </c>
      <c r="H29" s="43" t="s">
        <v>80</v>
      </c>
      <c r="I29" s="36" t="s">
        <v>74</v>
      </c>
      <c r="J29" s="38">
        <v>6</v>
      </c>
    </row>
    <row r="30" spans="1:16" x14ac:dyDescent="0.2">
      <c r="A30" s="31" t="str">
        <f t="shared" si="0"/>
        <v/>
      </c>
      <c r="B30" s="8">
        <f t="shared" si="1"/>
        <v>6</v>
      </c>
      <c r="C30" s="40"/>
      <c r="D30" s="33" t="str">
        <f t="shared" si="4"/>
        <v>Sat</v>
      </c>
      <c r="E30" s="34">
        <f>+E28+1</f>
        <v>44212</v>
      </c>
      <c r="F30" s="35"/>
      <c r="G30" s="36"/>
      <c r="H30" s="43"/>
      <c r="I30" s="36"/>
      <c r="J30" s="38"/>
    </row>
    <row r="31" spans="1:16" x14ac:dyDescent="0.2">
      <c r="A31" s="31" t="str">
        <f t="shared" si="0"/>
        <v/>
      </c>
      <c r="B31" s="8">
        <f t="shared" si="1"/>
        <v>7</v>
      </c>
      <c r="C31" s="40"/>
      <c r="D31" s="33" t="str">
        <f t="shared" si="4"/>
        <v>Sun</v>
      </c>
      <c r="E31" s="34">
        <f t="shared" si="3"/>
        <v>44213</v>
      </c>
      <c r="F31" s="35"/>
      <c r="G31" s="36"/>
      <c r="H31" s="43"/>
      <c r="I31" s="36"/>
      <c r="J31" s="38"/>
    </row>
    <row r="32" spans="1:16" x14ac:dyDescent="0.2">
      <c r="A32" s="31">
        <f t="shared" si="0"/>
        <v>1</v>
      </c>
      <c r="B32" s="8">
        <f t="shared" si="1"/>
        <v>1</v>
      </c>
      <c r="C32" s="40"/>
      <c r="D32" s="33" t="str">
        <f t="shared" si="4"/>
        <v>Mo</v>
      </c>
      <c r="E32" s="34">
        <f t="shared" si="3"/>
        <v>44214</v>
      </c>
      <c r="F32" s="35" t="s">
        <v>63</v>
      </c>
      <c r="G32" s="36">
        <v>9001</v>
      </c>
      <c r="H32" s="43" t="s">
        <v>64</v>
      </c>
      <c r="I32" s="36" t="s">
        <v>73</v>
      </c>
      <c r="J32" s="38">
        <v>4</v>
      </c>
    </row>
    <row r="33" spans="1:10" x14ac:dyDescent="0.2">
      <c r="A33" s="31"/>
      <c r="C33" s="40"/>
      <c r="D33" s="33" t="str">
        <f>D32</f>
        <v>Mo</v>
      </c>
      <c r="E33" s="34">
        <f>E32</f>
        <v>44214</v>
      </c>
      <c r="F33" s="35" t="s">
        <v>53</v>
      </c>
      <c r="G33" s="36">
        <v>9001</v>
      </c>
      <c r="H33" s="43" t="s">
        <v>65</v>
      </c>
      <c r="I33" s="36" t="s">
        <v>55</v>
      </c>
      <c r="J33" s="38">
        <v>6</v>
      </c>
    </row>
    <row r="34" spans="1:10" x14ac:dyDescent="0.2">
      <c r="A34" s="31">
        <f t="shared" si="0"/>
        <v>1</v>
      </c>
      <c r="B34" s="8">
        <f t="shared" si="1"/>
        <v>2</v>
      </c>
      <c r="C34" s="40"/>
      <c r="D34" s="44" t="str">
        <f t="shared" si="4"/>
        <v>Tue</v>
      </c>
      <c r="E34" s="45">
        <f>+E32+1</f>
        <v>44215</v>
      </c>
      <c r="F34" s="46" t="s">
        <v>57</v>
      </c>
      <c r="G34" s="47">
        <v>9001</v>
      </c>
      <c r="H34" s="51" t="s">
        <v>66</v>
      </c>
      <c r="I34" s="47" t="s">
        <v>74</v>
      </c>
      <c r="J34" s="49">
        <v>7</v>
      </c>
    </row>
    <row r="35" spans="1:10" x14ac:dyDescent="0.2">
      <c r="A35" s="31">
        <f t="shared" si="0"/>
        <v>1</v>
      </c>
      <c r="B35" s="8">
        <f t="shared" si="1"/>
        <v>3</v>
      </c>
      <c r="C35" s="40"/>
      <c r="D35" s="33" t="str">
        <f t="shared" si="4"/>
        <v>Wed</v>
      </c>
      <c r="E35" s="34">
        <f>+E34+1</f>
        <v>44216</v>
      </c>
      <c r="F35" s="35" t="s">
        <v>57</v>
      </c>
      <c r="G35" s="36">
        <v>9001</v>
      </c>
      <c r="H35" s="43" t="s">
        <v>67</v>
      </c>
      <c r="I35" s="36" t="s">
        <v>75</v>
      </c>
      <c r="J35" s="38">
        <v>6</v>
      </c>
    </row>
    <row r="36" spans="1:10" x14ac:dyDescent="0.2">
      <c r="A36" s="31"/>
      <c r="C36" s="40"/>
      <c r="D36" s="33" t="str">
        <f>D35</f>
        <v>Wed</v>
      </c>
      <c r="E36" s="34">
        <f>E35</f>
        <v>44216</v>
      </c>
      <c r="F36" s="35" t="s">
        <v>53</v>
      </c>
      <c r="G36" s="36">
        <v>9001</v>
      </c>
      <c r="H36" s="43" t="s">
        <v>68</v>
      </c>
      <c r="I36" s="36" t="s">
        <v>55</v>
      </c>
      <c r="J36" s="38">
        <v>4</v>
      </c>
    </row>
    <row r="37" spans="1:10" x14ac:dyDescent="0.2">
      <c r="A37" s="31">
        <f t="shared" si="0"/>
        <v>1</v>
      </c>
      <c r="B37" s="8">
        <f t="shared" si="1"/>
        <v>4</v>
      </c>
      <c r="C37" s="40"/>
      <c r="D37" s="44" t="str">
        <f t="shared" si="4"/>
        <v>Thu</v>
      </c>
      <c r="E37" s="45">
        <f>+E35+1</f>
        <v>44217</v>
      </c>
      <c r="F37" s="46" t="s">
        <v>53</v>
      </c>
      <c r="G37" s="47">
        <v>9001</v>
      </c>
      <c r="H37" s="48" t="s">
        <v>69</v>
      </c>
      <c r="I37" s="47" t="s">
        <v>55</v>
      </c>
      <c r="J37" s="49">
        <v>5</v>
      </c>
    </row>
    <row r="38" spans="1:10" x14ac:dyDescent="0.2">
      <c r="A38" s="31"/>
      <c r="C38" s="40"/>
      <c r="D38" s="44" t="str">
        <f>D37</f>
        <v>Thu</v>
      </c>
      <c r="E38" s="45">
        <f>E37</f>
        <v>44217</v>
      </c>
      <c r="F38" s="46" t="s">
        <v>57</v>
      </c>
      <c r="G38" s="47">
        <v>9001</v>
      </c>
      <c r="H38" s="48" t="s">
        <v>70</v>
      </c>
      <c r="I38" s="47" t="s">
        <v>55</v>
      </c>
      <c r="J38" s="49">
        <v>5</v>
      </c>
    </row>
    <row r="39" spans="1:10" x14ac:dyDescent="0.2">
      <c r="A39" s="31">
        <f t="shared" si="0"/>
        <v>1</v>
      </c>
      <c r="B39" s="8">
        <f t="shared" si="1"/>
        <v>5</v>
      </c>
      <c r="C39" s="40"/>
      <c r="D39" s="33" t="str">
        <f t="shared" si="4"/>
        <v>Fri</v>
      </c>
      <c r="E39" s="34">
        <f>+E37+1</f>
        <v>44218</v>
      </c>
      <c r="F39" s="35" t="s">
        <v>57</v>
      </c>
      <c r="G39" s="36">
        <v>9001</v>
      </c>
      <c r="H39" s="43" t="s">
        <v>71</v>
      </c>
      <c r="I39" s="36" t="s">
        <v>76</v>
      </c>
      <c r="J39" s="38">
        <v>2</v>
      </c>
    </row>
    <row r="40" spans="1:10" ht="30" x14ac:dyDescent="0.2">
      <c r="A40" s="31"/>
      <c r="C40" s="40"/>
      <c r="D40" s="33" t="str">
        <f>D39</f>
        <v>Fri</v>
      </c>
      <c r="E40" s="34">
        <f>E39</f>
        <v>44218</v>
      </c>
      <c r="F40" s="35" t="s">
        <v>53</v>
      </c>
      <c r="G40" s="36">
        <v>9001</v>
      </c>
      <c r="H40" s="43" t="s">
        <v>72</v>
      </c>
      <c r="I40" s="36" t="s">
        <v>55</v>
      </c>
      <c r="J40" s="38">
        <v>6</v>
      </c>
    </row>
    <row r="41" spans="1:10" x14ac:dyDescent="0.2">
      <c r="A41" s="31" t="str">
        <f t="shared" si="0"/>
        <v/>
      </c>
      <c r="B41" s="8">
        <f t="shared" si="1"/>
        <v>6</v>
      </c>
      <c r="C41" s="40"/>
      <c r="D41" s="33" t="str">
        <f t="shared" si="4"/>
        <v>Sat</v>
      </c>
      <c r="E41" s="34">
        <f>+E39+1</f>
        <v>44219</v>
      </c>
      <c r="F41" s="35"/>
      <c r="G41" s="36"/>
      <c r="H41" s="37"/>
      <c r="I41" s="36"/>
      <c r="J41" s="38"/>
    </row>
    <row r="42" spans="1:10" x14ac:dyDescent="0.2">
      <c r="A42" s="31" t="str">
        <f t="shared" si="0"/>
        <v/>
      </c>
      <c r="B42" s="8">
        <f t="shared" si="1"/>
        <v>7</v>
      </c>
      <c r="C42" s="40"/>
      <c r="D42" s="33" t="str">
        <f t="shared" si="4"/>
        <v>Sun</v>
      </c>
      <c r="E42" s="34">
        <f t="shared" si="3"/>
        <v>44220</v>
      </c>
      <c r="F42" s="35"/>
      <c r="G42" s="36"/>
      <c r="H42" s="43"/>
      <c r="I42" s="36"/>
      <c r="J42" s="38"/>
    </row>
    <row r="43" spans="1:10" x14ac:dyDescent="0.2">
      <c r="A43" s="31">
        <f t="shared" si="0"/>
        <v>1</v>
      </c>
      <c r="B43" s="8">
        <f t="shared" si="1"/>
        <v>1</v>
      </c>
      <c r="C43" s="40"/>
      <c r="D43" s="33" t="str">
        <f t="shared" si="4"/>
        <v>Mo</v>
      </c>
      <c r="E43" s="34">
        <f t="shared" si="3"/>
        <v>44221</v>
      </c>
      <c r="F43" s="35" t="s">
        <v>57</v>
      </c>
      <c r="G43" s="36">
        <v>9001</v>
      </c>
      <c r="H43" s="43" t="s">
        <v>83</v>
      </c>
      <c r="I43" s="36" t="s">
        <v>55</v>
      </c>
      <c r="J43" s="38">
        <v>6</v>
      </c>
    </row>
    <row r="44" spans="1:10" x14ac:dyDescent="0.2">
      <c r="A44" s="31"/>
      <c r="C44" s="40"/>
      <c r="D44" s="33" t="str">
        <f>D43</f>
        <v>Mo</v>
      </c>
      <c r="E44" s="34">
        <f>E43</f>
        <v>44221</v>
      </c>
      <c r="F44" s="35" t="s">
        <v>53</v>
      </c>
      <c r="G44" s="36">
        <v>9001</v>
      </c>
      <c r="H44" s="43" t="s">
        <v>84</v>
      </c>
      <c r="I44" s="36" t="s">
        <v>55</v>
      </c>
      <c r="J44" s="38">
        <v>5</v>
      </c>
    </row>
    <row r="45" spans="1:10" x14ac:dyDescent="0.2">
      <c r="A45" s="31">
        <f t="shared" si="0"/>
        <v>1</v>
      </c>
      <c r="B45" s="8">
        <f t="shared" si="1"/>
        <v>2</v>
      </c>
      <c r="C45" s="40"/>
      <c r="D45" s="44" t="str">
        <f t="shared" si="4"/>
        <v>Tue</v>
      </c>
      <c r="E45" s="45">
        <f>+E43+1</f>
        <v>44222</v>
      </c>
      <c r="F45" s="46" t="s">
        <v>57</v>
      </c>
      <c r="G45" s="47">
        <v>9001</v>
      </c>
      <c r="H45" s="48" t="s">
        <v>85</v>
      </c>
      <c r="I45" s="47" t="s">
        <v>55</v>
      </c>
      <c r="J45" s="49">
        <v>8</v>
      </c>
    </row>
    <row r="46" spans="1:10" x14ac:dyDescent="0.2">
      <c r="A46" s="31"/>
      <c r="C46" s="40"/>
      <c r="D46" s="44" t="str">
        <f>D45</f>
        <v>Tue</v>
      </c>
      <c r="E46" s="45">
        <f>E45</f>
        <v>44222</v>
      </c>
      <c r="F46" s="46" t="s">
        <v>53</v>
      </c>
      <c r="G46" s="47">
        <v>9001</v>
      </c>
      <c r="H46" s="48" t="s">
        <v>84</v>
      </c>
      <c r="I46" s="47" t="s">
        <v>55</v>
      </c>
      <c r="J46" s="49">
        <v>5</v>
      </c>
    </row>
    <row r="47" spans="1:10" x14ac:dyDescent="0.2">
      <c r="A47" s="31">
        <f t="shared" si="0"/>
        <v>1</v>
      </c>
      <c r="B47" s="8">
        <f t="shared" si="1"/>
        <v>3</v>
      </c>
      <c r="C47" s="40"/>
      <c r="D47" s="33" t="str">
        <f t="shared" si="4"/>
        <v>Wed</v>
      </c>
      <c r="E47" s="34">
        <f>+E45+1</f>
        <v>44223</v>
      </c>
      <c r="F47" s="35" t="s">
        <v>57</v>
      </c>
      <c r="G47" s="36">
        <v>9001</v>
      </c>
      <c r="H47" s="43" t="s">
        <v>86</v>
      </c>
      <c r="I47" s="36" t="s">
        <v>55</v>
      </c>
      <c r="J47" s="38">
        <v>5</v>
      </c>
    </row>
    <row r="48" spans="1:10" x14ac:dyDescent="0.2">
      <c r="A48" s="31"/>
      <c r="C48" s="40"/>
      <c r="D48" s="33" t="str">
        <f>D47</f>
        <v>Wed</v>
      </c>
      <c r="E48" s="34">
        <f>E47</f>
        <v>44223</v>
      </c>
      <c r="F48" s="35" t="s">
        <v>53</v>
      </c>
      <c r="G48" s="36">
        <v>9001</v>
      </c>
      <c r="H48" s="43" t="s">
        <v>84</v>
      </c>
      <c r="I48" s="36" t="s">
        <v>55</v>
      </c>
      <c r="J48" s="38">
        <v>8</v>
      </c>
    </row>
    <row r="49" spans="1:10" x14ac:dyDescent="0.2">
      <c r="A49" s="31">
        <f t="shared" si="0"/>
        <v>1</v>
      </c>
      <c r="B49" s="8">
        <f t="shared" si="1"/>
        <v>4</v>
      </c>
      <c r="C49" s="40"/>
      <c r="D49" s="44" t="str">
        <f t="shared" si="4"/>
        <v>Thu</v>
      </c>
      <c r="E49" s="45">
        <f>+E47+1</f>
        <v>44224</v>
      </c>
      <c r="F49" s="46" t="s">
        <v>57</v>
      </c>
      <c r="G49" s="47">
        <v>9001</v>
      </c>
      <c r="H49" s="51" t="s">
        <v>87</v>
      </c>
      <c r="I49" s="47" t="s">
        <v>55</v>
      </c>
      <c r="J49" s="49">
        <v>5</v>
      </c>
    </row>
    <row r="50" spans="1:10" x14ac:dyDescent="0.2">
      <c r="A50" s="31"/>
      <c r="C50" s="40"/>
      <c r="D50" s="44" t="str">
        <f>D49</f>
        <v>Thu</v>
      </c>
      <c r="E50" s="45">
        <f>E49</f>
        <v>44224</v>
      </c>
      <c r="F50" s="46" t="s">
        <v>53</v>
      </c>
      <c r="G50" s="47">
        <v>9001</v>
      </c>
      <c r="H50" s="51" t="s">
        <v>84</v>
      </c>
      <c r="I50" s="47" t="s">
        <v>55</v>
      </c>
      <c r="J50" s="49">
        <v>8</v>
      </c>
    </row>
    <row r="51" spans="1:10" x14ac:dyDescent="0.2">
      <c r="A51" s="31">
        <f t="shared" si="0"/>
        <v>1</v>
      </c>
      <c r="B51" s="8">
        <f>WEEKDAY(E49+1,2)</f>
        <v>5</v>
      </c>
      <c r="C51" s="40"/>
      <c r="D51" s="33" t="str">
        <f>IF(B51=1,"Mo",IF(B51=2,"Tue",IF(B51=3,"Wed",IF(B51=4,"Thu",IF(B51=5,"Fri",IF(B51=6,"Sat",IF(B51=7,"Sun","")))))))</f>
        <v>Fri</v>
      </c>
      <c r="E51" s="34">
        <f>IF(MONTH(E49+1)&gt;MONTH(E49),"",E49+1)</f>
        <v>44225</v>
      </c>
      <c r="F51" s="35" t="s">
        <v>53</v>
      </c>
      <c r="G51" s="36">
        <v>9001</v>
      </c>
      <c r="H51" s="43" t="s">
        <v>88</v>
      </c>
      <c r="I51" s="36" t="s">
        <v>55</v>
      </c>
      <c r="J51" s="38">
        <v>10</v>
      </c>
    </row>
    <row r="52" spans="1:10" x14ac:dyDescent="0.2">
      <c r="A52" s="31" t="str">
        <f t="shared" si="0"/>
        <v/>
      </c>
      <c r="B52" s="8">
        <v>6</v>
      </c>
      <c r="C52" s="40"/>
      <c r="D52" s="33" t="str">
        <f>IF(B52=1,"Mo",IF(B52=2,"Tue",IF(B52=3,"Wed",IF(B52=4,"Thu",IF(B52=5,"Fri",IF(B52=6,"Sat",IF(B52=7,"Sun","")))))))</f>
        <v>Sat</v>
      </c>
      <c r="E52" s="34">
        <f>IF(MONTH(E51+1)&gt;MONTH(E51),"",E51+1)</f>
        <v>44226</v>
      </c>
      <c r="F52" s="35"/>
      <c r="G52" s="36"/>
      <c r="H52" s="37"/>
      <c r="I52" s="36"/>
      <c r="J52" s="38"/>
    </row>
    <row r="53" spans="1:10" ht="15.75" thickBot="1" x14ac:dyDescent="0.25">
      <c r="A53" s="31" t="str">
        <f t="shared" si="0"/>
        <v/>
      </c>
      <c r="B53" s="8">
        <v>7</v>
      </c>
      <c r="C53" s="40"/>
      <c r="D53" s="52" t="str">
        <f t="shared" si="4"/>
        <v>Sun</v>
      </c>
      <c r="E53" s="53">
        <f>IF(MONTH(E52+1)&gt;MONTH(E52),"",E52+1)</f>
        <v>44227</v>
      </c>
      <c r="F53" s="54" t="s">
        <v>57</v>
      </c>
      <c r="G53" s="55">
        <v>9001</v>
      </c>
      <c r="H53" s="56" t="s">
        <v>89</v>
      </c>
      <c r="I53" s="55" t="s">
        <v>55</v>
      </c>
      <c r="J53" s="57">
        <v>10</v>
      </c>
    </row>
    <row r="54" spans="1:10" ht="30" customHeight="1" x14ac:dyDescent="0.2"/>
    <row r="55" spans="1:10" ht="30" customHeight="1" x14ac:dyDescent="0.2"/>
    <row r="56" spans="1:10" ht="30" customHeight="1" x14ac:dyDescent="0.2"/>
    <row r="57" spans="1:10" ht="30" customHeight="1" x14ac:dyDescent="0.2"/>
    <row r="58" spans="1:10" ht="30" customHeight="1" x14ac:dyDescent="0.2"/>
    <row r="59" spans="1:10" ht="30" customHeight="1" x14ac:dyDescent="0.2"/>
    <row r="60" spans="1:10" ht="30" customHeight="1" x14ac:dyDescent="0.2"/>
    <row r="61" spans="1:10" ht="30" customHeight="1" x14ac:dyDescent="0.2"/>
    <row r="62" spans="1:10" ht="30" customHeight="1" x14ac:dyDescent="0.2"/>
    <row r="63" spans="1:10" ht="30" customHeight="1" x14ac:dyDescent="0.2"/>
    <row r="64" spans="1:10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</sheetData>
  <mergeCells count="2">
    <mergeCell ref="D4:E4"/>
    <mergeCell ref="D1:J1"/>
  </mergeCells>
  <conditionalFormatting sqref="C11:C51">
    <cfRule type="expression" dxfId="167" priority="35" stopIfTrue="1">
      <formula>IF($A11=1,B11,)</formula>
    </cfRule>
    <cfRule type="expression" dxfId="166" priority="36" stopIfTrue="1">
      <formula>IF($A11="",B11,)</formula>
    </cfRule>
  </conditionalFormatting>
  <conditionalFormatting sqref="E11">
    <cfRule type="expression" dxfId="165" priority="37" stopIfTrue="1">
      <formula>IF($A11="",B11,"")</formula>
    </cfRule>
  </conditionalFormatting>
  <conditionalFormatting sqref="E12:E51">
    <cfRule type="expression" dxfId="164" priority="38" stopIfTrue="1">
      <formula>IF($A12&lt;&gt;1,B12,"")</formula>
    </cfRule>
  </conditionalFormatting>
  <conditionalFormatting sqref="D11:D51">
    <cfRule type="expression" dxfId="163" priority="39" stopIfTrue="1">
      <formula>IF($A11="",B11,)</formula>
    </cfRule>
  </conditionalFormatting>
  <conditionalFormatting sqref="G14:G31 G41:G50 G11:G12">
    <cfRule type="expression" dxfId="162" priority="40" stopIfTrue="1">
      <formula>#REF!="Freelancer"</formula>
    </cfRule>
    <cfRule type="expression" dxfId="161" priority="41" stopIfTrue="1">
      <formula>#REF!="DTC Int. Staff"</formula>
    </cfRule>
  </conditionalFormatting>
  <conditionalFormatting sqref="G49:G50 G14 G18:G23 G41:G44 G27:G31">
    <cfRule type="expression" dxfId="160" priority="33" stopIfTrue="1">
      <formula>$F$5="Freelancer"</formula>
    </cfRule>
    <cfRule type="expression" dxfId="159" priority="34" stopIfTrue="1">
      <formula>$F$5="DTC Int. Staff"</formula>
    </cfRule>
  </conditionalFormatting>
  <conditionalFormatting sqref="G12">
    <cfRule type="expression" dxfId="158" priority="31" stopIfTrue="1">
      <formula>#REF!="Freelancer"</formula>
    </cfRule>
    <cfRule type="expression" dxfId="157" priority="32" stopIfTrue="1">
      <formula>#REF!="DTC Int. Staff"</formula>
    </cfRule>
  </conditionalFormatting>
  <conditionalFormatting sqref="G12">
    <cfRule type="expression" dxfId="156" priority="29" stopIfTrue="1">
      <formula>$F$5="Freelancer"</formula>
    </cfRule>
    <cfRule type="expression" dxfId="155" priority="30" stopIfTrue="1">
      <formula>$F$5="DTC Int. Staff"</formula>
    </cfRule>
  </conditionalFormatting>
  <conditionalFormatting sqref="G13">
    <cfRule type="expression" dxfId="154" priority="27" stopIfTrue="1">
      <formula>#REF!="Freelancer"</formula>
    </cfRule>
    <cfRule type="expression" dxfId="153" priority="28" stopIfTrue="1">
      <formula>#REF!="DTC Int. Staff"</formula>
    </cfRule>
  </conditionalFormatting>
  <conditionalFormatting sqref="G13">
    <cfRule type="expression" dxfId="152" priority="25" stopIfTrue="1">
      <formula>$F$5="Freelancer"</formula>
    </cfRule>
    <cfRule type="expression" dxfId="151" priority="26" stopIfTrue="1">
      <formula>$F$5="DTC Int. Staff"</formula>
    </cfRule>
  </conditionalFormatting>
  <conditionalFormatting sqref="C53">
    <cfRule type="expression" dxfId="150" priority="22" stopIfTrue="1">
      <formula>IF($A53=1,B53,)</formula>
    </cfRule>
    <cfRule type="expression" dxfId="149" priority="23" stopIfTrue="1">
      <formula>IF($A53="",B53,)</formula>
    </cfRule>
  </conditionalFormatting>
  <conditionalFormatting sqref="D53">
    <cfRule type="expression" dxfId="148" priority="24" stopIfTrue="1">
      <formula>IF($A53="",B53,)</formula>
    </cfRule>
  </conditionalFormatting>
  <conditionalFormatting sqref="C52">
    <cfRule type="expression" dxfId="147" priority="19" stopIfTrue="1">
      <formula>IF($A52=1,B52,)</formula>
    </cfRule>
    <cfRule type="expression" dxfId="146" priority="20" stopIfTrue="1">
      <formula>IF($A52="",B52,)</formula>
    </cfRule>
  </conditionalFormatting>
  <conditionalFormatting sqref="D52">
    <cfRule type="expression" dxfId="145" priority="21" stopIfTrue="1">
      <formula>IF($A52="",B52,)</formula>
    </cfRule>
  </conditionalFormatting>
  <conditionalFormatting sqref="E52">
    <cfRule type="expression" dxfId="144" priority="18" stopIfTrue="1">
      <formula>IF($A52&lt;&gt;1,B52,"")</formula>
    </cfRule>
  </conditionalFormatting>
  <conditionalFormatting sqref="E53">
    <cfRule type="expression" dxfId="143" priority="17" stopIfTrue="1">
      <formula>IF($A53&lt;&gt;1,B53,"")</formula>
    </cfRule>
  </conditionalFormatting>
  <conditionalFormatting sqref="G25:G26">
    <cfRule type="expression" dxfId="142" priority="15" stopIfTrue="1">
      <formula>$F$5="Freelancer"</formula>
    </cfRule>
    <cfRule type="expression" dxfId="141" priority="16" stopIfTrue="1">
      <formula>$F$5="DTC Int. Staff"</formula>
    </cfRule>
  </conditionalFormatting>
  <conditionalFormatting sqref="G32:G40">
    <cfRule type="expression" dxfId="140" priority="5" stopIfTrue="1">
      <formula>#REF!="Freelancer"</formula>
    </cfRule>
    <cfRule type="expression" dxfId="139" priority="6" stopIfTrue="1">
      <formula>#REF!="DTC Int. Staff"</formula>
    </cfRule>
  </conditionalFormatting>
  <conditionalFormatting sqref="G32:G33 G37:G40">
    <cfRule type="expression" dxfId="138" priority="3" stopIfTrue="1">
      <formula>$F$5="Freelancer"</formula>
    </cfRule>
    <cfRule type="expression" dxfId="137" priority="4" stopIfTrue="1">
      <formula>$F$5="DTC Int. Staff"</formula>
    </cfRule>
  </conditionalFormatting>
  <conditionalFormatting sqref="G35:G36">
    <cfRule type="expression" dxfId="136" priority="1" stopIfTrue="1">
      <formula>$F$5="Freelancer"</formula>
    </cfRule>
    <cfRule type="expression" dxfId="13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0"/>
  <sheetViews>
    <sheetView showGridLines="0" topLeftCell="D1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">
      <c r="D4" s="158" t="s">
        <v>8</v>
      </c>
      <c r="E4" s="159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SUM(J10:J125)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</row>
    <row r="17" spans="1:10" ht="22.5" customHeight="1" x14ac:dyDescent="0.2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</row>
    <row r="28" spans="1:10" ht="22.5" customHeight="1" x14ac:dyDescent="0.2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</row>
    <row r="33" spans="1:10" ht="22.5" customHeight="1" x14ac:dyDescent="0.2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</row>
    <row r="44" spans="1:10" ht="22.5" customHeight="1" x14ac:dyDescent="0.2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</row>
    <row r="55" spans="1:10" ht="22.5" customHeight="1" x14ac:dyDescent="0.2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</row>
    <row r="60" spans="1:10" ht="22.5" customHeight="1" x14ac:dyDescent="0.2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</row>
    <row r="71" spans="1:10" ht="22.5" customHeight="1" x14ac:dyDescent="0.2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</row>
    <row r="82" spans="1:10" ht="22.5" customHeight="1" x14ac:dyDescent="0.2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</row>
    <row r="87" spans="1:10" ht="22.5" customHeight="1" x14ac:dyDescent="0.2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</row>
    <row r="99" spans="1:10" ht="22.5" customHeight="1" x14ac:dyDescent="0.2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</row>
    <row r="110" spans="1:10" ht="22.5" customHeight="1" x14ac:dyDescent="0.2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35"/>
      <c r="G110" s="36"/>
      <c r="H110" s="43"/>
      <c r="I110" s="36"/>
      <c r="J110" s="38"/>
    </row>
    <row r="111" spans="1:10" ht="22.5" customHeight="1" x14ac:dyDescent="0.2">
      <c r="A111" s="31" t="str">
        <f t="shared" si="0"/>
        <v/>
      </c>
      <c r="B111" s="8">
        <f t="shared" si="1"/>
        <v>7</v>
      </c>
      <c r="C111" s="40"/>
      <c r="D111" s="44" t="str">
        <f t="shared" si="4"/>
        <v>Sun</v>
      </c>
      <c r="E111" s="45">
        <f>+E110+1</f>
        <v>44255</v>
      </c>
      <c r="F111" s="46"/>
      <c r="G111" s="47"/>
      <c r="H111" s="51"/>
      <c r="I111" s="47"/>
      <c r="J111" s="49"/>
    </row>
    <row r="112" spans="1:10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9" customHeight="1" x14ac:dyDescent="0.2"/>
    <row r="250" ht="39" customHeight="1" x14ac:dyDescent="0.2"/>
    <row r="251" ht="39" customHeight="1" x14ac:dyDescent="0.2"/>
    <row r="252" ht="39" customHeight="1" x14ac:dyDescent="0.2"/>
    <row r="253" ht="39" customHeight="1" x14ac:dyDescent="0.2"/>
    <row r="254" ht="39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</sheetData>
  <mergeCells count="2">
    <mergeCell ref="D1:J1"/>
    <mergeCell ref="D4:E4"/>
  </mergeCells>
  <conditionalFormatting sqref="C11:C111">
    <cfRule type="expression" dxfId="134" priority="25" stopIfTrue="1">
      <formula>IF($A11=1,B11,)</formula>
    </cfRule>
    <cfRule type="expression" dxfId="133" priority="26" stopIfTrue="1">
      <formula>IF($A11="",B11,)</formula>
    </cfRule>
  </conditionalFormatting>
  <conditionalFormatting sqref="E11:E15">
    <cfRule type="expression" dxfId="132" priority="27" stopIfTrue="1">
      <formula>IF($A11="",B11,"")</formula>
    </cfRule>
  </conditionalFormatting>
  <conditionalFormatting sqref="E16:E111">
    <cfRule type="expression" dxfId="131" priority="28" stopIfTrue="1">
      <formula>IF($A16&lt;&gt;1,B16,"")</formula>
    </cfRule>
  </conditionalFormatting>
  <conditionalFormatting sqref="D11:D111">
    <cfRule type="expression" dxfId="130" priority="29" stopIfTrue="1">
      <formula>IF($A11="",B11,)</formula>
    </cfRule>
  </conditionalFormatting>
  <conditionalFormatting sqref="G11:G16 G18:G76 G82:G111">
    <cfRule type="expression" dxfId="129" priority="30" stopIfTrue="1">
      <formula>#REF!="Freelancer"</formula>
    </cfRule>
    <cfRule type="expression" dxfId="128" priority="31" stopIfTrue="1">
      <formula>#REF!="DTC Int. Staff"</formula>
    </cfRule>
  </conditionalFormatting>
  <conditionalFormatting sqref="G111 G87:G104 G18:G22 G33:G49 G60:G76">
    <cfRule type="expression" dxfId="127" priority="23" stopIfTrue="1">
      <formula>$F$5="Freelancer"</formula>
    </cfRule>
    <cfRule type="expression" dxfId="126" priority="24" stopIfTrue="1">
      <formula>$F$5="DTC Int. Staff"</formula>
    </cfRule>
  </conditionalFormatting>
  <conditionalFormatting sqref="G16">
    <cfRule type="expression" dxfId="125" priority="21" stopIfTrue="1">
      <formula>#REF!="Freelancer"</formula>
    </cfRule>
    <cfRule type="expression" dxfId="124" priority="22" stopIfTrue="1">
      <formula>#REF!="DTC Int. Staff"</formula>
    </cfRule>
  </conditionalFormatting>
  <conditionalFormatting sqref="G16">
    <cfRule type="expression" dxfId="123" priority="19" stopIfTrue="1">
      <formula>$F$5="Freelancer"</formula>
    </cfRule>
    <cfRule type="expression" dxfId="122" priority="20" stopIfTrue="1">
      <formula>$F$5="DTC Int. Staff"</formula>
    </cfRule>
  </conditionalFormatting>
  <conditionalFormatting sqref="G17">
    <cfRule type="expression" dxfId="121" priority="17" stopIfTrue="1">
      <formula>#REF!="Freelancer"</formula>
    </cfRule>
    <cfRule type="expression" dxfId="120" priority="18" stopIfTrue="1">
      <formula>#REF!="DTC Int. Staff"</formula>
    </cfRule>
  </conditionalFormatting>
  <conditionalFormatting sqref="G17">
    <cfRule type="expression" dxfId="119" priority="15" stopIfTrue="1">
      <formula>$F$5="Freelancer"</formula>
    </cfRule>
    <cfRule type="expression" dxfId="118" priority="16" stopIfTrue="1">
      <formula>$F$5="DTC Int. Staff"</formula>
    </cfRule>
  </conditionalFormatting>
  <conditionalFormatting sqref="G55:G59">
    <cfRule type="expression" dxfId="117" priority="5" stopIfTrue="1">
      <formula>$F$5="Freelancer"</formula>
    </cfRule>
    <cfRule type="expression" dxfId="116" priority="6" stopIfTrue="1">
      <formula>$F$5="DTC Int. Staff"</formula>
    </cfRule>
  </conditionalFormatting>
  <conditionalFormatting sqref="G77:G81">
    <cfRule type="expression" dxfId="115" priority="3" stopIfTrue="1">
      <formula>#REF!="Freelancer"</formula>
    </cfRule>
    <cfRule type="expression" dxfId="114" priority="4" stopIfTrue="1">
      <formula>#REF!="DTC Int. Staff"</formula>
    </cfRule>
  </conditionalFormatting>
  <conditionalFormatting sqref="G77:G81">
    <cfRule type="expression" dxfId="113" priority="1" stopIfTrue="1">
      <formula>$F$5="Freelancer"</formula>
    </cfRule>
    <cfRule type="expression" dxfId="1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75"/>
  <sheetViews>
    <sheetView showGridLines="0" topLeftCell="D9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">
      <c r="D4" s="158" t="s">
        <v>8</v>
      </c>
      <c r="E4" s="159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91"/>
    </row>
    <row r="12" spans="1:10" ht="22.5" customHeight="1" x14ac:dyDescent="0.2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91"/>
    </row>
    <row r="13" spans="1:10" ht="22.5" customHeight="1" x14ac:dyDescent="0.2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91"/>
    </row>
    <row r="14" spans="1:10" ht="22.5" customHeight="1" x14ac:dyDescent="0.2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91"/>
    </row>
    <row r="15" spans="1:10" ht="22.5" customHeight="1" x14ac:dyDescent="0.2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91"/>
    </row>
    <row r="16" spans="1:10" ht="22.5" customHeight="1" x14ac:dyDescent="0.2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91"/>
    </row>
    <row r="17" spans="1:10" ht="22.5" customHeight="1" x14ac:dyDescent="0.2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91"/>
    </row>
    <row r="18" spans="1:10" ht="22.5" customHeight="1" x14ac:dyDescent="0.2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91"/>
    </row>
    <row r="19" spans="1:10" ht="22.5" customHeight="1" x14ac:dyDescent="0.2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91"/>
    </row>
    <row r="20" spans="1:10" ht="22.5" customHeight="1" x14ac:dyDescent="0.2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91"/>
    </row>
    <row r="21" spans="1:10" ht="22.5" customHeight="1" x14ac:dyDescent="0.2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91"/>
    </row>
    <row r="22" spans="1:10" ht="22.5" customHeight="1" x14ac:dyDescent="0.2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91"/>
    </row>
    <row r="23" spans="1:10" ht="22.5" customHeight="1" x14ac:dyDescent="0.2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92"/>
    </row>
    <row r="24" spans="1:10" ht="22.5" customHeight="1" x14ac:dyDescent="0.2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92"/>
    </row>
    <row r="25" spans="1:10" ht="22.5" customHeight="1" x14ac:dyDescent="0.2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92"/>
    </row>
    <row r="26" spans="1:10" ht="22.5" customHeight="1" x14ac:dyDescent="0.2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92"/>
    </row>
    <row r="27" spans="1:10" ht="22.5" customHeight="1" x14ac:dyDescent="0.2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92"/>
    </row>
    <row r="28" spans="1:10" ht="22.5" customHeight="1" x14ac:dyDescent="0.2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3"/>
    </row>
    <row r="29" spans="1:10" ht="22.5" customHeight="1" x14ac:dyDescent="0.2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3"/>
    </row>
    <row r="30" spans="1:10" ht="22.5" customHeight="1" x14ac:dyDescent="0.2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91"/>
    </row>
    <row r="31" spans="1:10" ht="22.5" customHeight="1" x14ac:dyDescent="0.2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91"/>
    </row>
    <row r="32" spans="1:10" ht="22.5" customHeight="1" x14ac:dyDescent="0.2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91"/>
    </row>
    <row r="33" spans="1:10" ht="22.5" customHeight="1" x14ac:dyDescent="0.2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91"/>
    </row>
    <row r="34" spans="1:10" ht="22.5" customHeight="1" x14ac:dyDescent="0.2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91"/>
    </row>
    <row r="35" spans="1:10" ht="22.5" customHeight="1" x14ac:dyDescent="0.2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92"/>
    </row>
    <row r="36" spans="1:10" ht="22.5" customHeight="1" x14ac:dyDescent="0.2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92"/>
    </row>
    <row r="37" spans="1:10" ht="22.5" customHeight="1" x14ac:dyDescent="0.2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92"/>
    </row>
    <row r="38" spans="1:10" ht="22.5" customHeight="1" x14ac:dyDescent="0.2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92"/>
    </row>
    <row r="39" spans="1:10" ht="22.5" customHeight="1" x14ac:dyDescent="0.2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92"/>
    </row>
    <row r="40" spans="1:10" ht="22.5" customHeight="1" x14ac:dyDescent="0.2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91"/>
    </row>
    <row r="41" spans="1:10" ht="22.5" customHeight="1" x14ac:dyDescent="0.2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91"/>
    </row>
    <row r="42" spans="1:10" ht="22.5" customHeight="1" x14ac:dyDescent="0.2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91"/>
    </row>
    <row r="43" spans="1:10" ht="22.5" customHeight="1" x14ac:dyDescent="0.2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91"/>
    </row>
    <row r="44" spans="1:10" ht="22.5" customHeight="1" x14ac:dyDescent="0.2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91"/>
    </row>
    <row r="45" spans="1:10" s="69" customFormat="1" ht="22.5" customHeight="1" x14ac:dyDescent="0.2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92"/>
    </row>
    <row r="46" spans="1:10" s="69" customFormat="1" ht="22.5" customHeight="1" x14ac:dyDescent="0.2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92"/>
    </row>
    <row r="47" spans="1:10" s="69" customFormat="1" ht="22.5" customHeight="1" x14ac:dyDescent="0.2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92"/>
    </row>
    <row r="48" spans="1:10" s="69" customFormat="1" ht="22.5" customHeight="1" x14ac:dyDescent="0.2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92"/>
    </row>
    <row r="49" spans="1:10" s="69" customFormat="1" ht="22.5" customHeight="1" x14ac:dyDescent="0.2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92"/>
    </row>
    <row r="50" spans="1:10" s="69" customFormat="1" ht="22.5" customHeight="1" x14ac:dyDescent="0.2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3"/>
    </row>
    <row r="51" spans="1:10" s="69" customFormat="1" ht="22.5" customHeight="1" x14ac:dyDescent="0.2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3"/>
    </row>
    <row r="52" spans="1:10" s="69" customFormat="1" ht="22.5" customHeight="1" x14ac:dyDescent="0.2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3"/>
    </row>
    <row r="53" spans="1:10" s="69" customFormat="1" ht="22.5" customHeight="1" x14ac:dyDescent="0.2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3"/>
    </row>
    <row r="54" spans="1:10" s="69" customFormat="1" ht="22.5" customHeight="1" x14ac:dyDescent="0.2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3"/>
    </row>
    <row r="55" spans="1:10" ht="22.5" customHeight="1" x14ac:dyDescent="0.2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91"/>
    </row>
    <row r="56" spans="1:10" ht="22.5" customHeight="1" x14ac:dyDescent="0.2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3"/>
    </row>
    <row r="57" spans="1:10" ht="22.5" customHeight="1" x14ac:dyDescent="0.2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91"/>
    </row>
    <row r="58" spans="1:10" ht="22.5" customHeight="1" x14ac:dyDescent="0.2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91"/>
    </row>
    <row r="59" spans="1:10" ht="22.5" customHeight="1" x14ac:dyDescent="0.2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91"/>
    </row>
    <row r="60" spans="1:10" ht="22.5" customHeight="1" x14ac:dyDescent="0.2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91"/>
    </row>
    <row r="61" spans="1:10" ht="22.5" customHeight="1" x14ac:dyDescent="0.2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91"/>
    </row>
    <row r="62" spans="1:10" ht="22.5" customHeight="1" x14ac:dyDescent="0.2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92"/>
    </row>
    <row r="63" spans="1:10" ht="22.5" customHeight="1" x14ac:dyDescent="0.2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92"/>
    </row>
    <row r="64" spans="1:10" ht="22.5" customHeight="1" x14ac:dyDescent="0.2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92"/>
    </row>
    <row r="65" spans="1:10" ht="22.5" customHeight="1" x14ac:dyDescent="0.2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92"/>
    </row>
    <row r="66" spans="1:10" ht="22.5" customHeight="1" x14ac:dyDescent="0.2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92"/>
    </row>
    <row r="67" spans="1:10" ht="22.5" customHeight="1" x14ac:dyDescent="0.2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91"/>
    </row>
    <row r="68" spans="1:10" ht="22.5" customHeight="1" x14ac:dyDescent="0.2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91"/>
    </row>
    <row r="69" spans="1:10" ht="22.5" customHeight="1" x14ac:dyDescent="0.2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91"/>
    </row>
    <row r="70" spans="1:10" ht="22.5" customHeight="1" x14ac:dyDescent="0.2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91"/>
    </row>
    <row r="71" spans="1:10" ht="22.5" customHeight="1" x14ac:dyDescent="0.2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91"/>
    </row>
    <row r="72" spans="1:10" ht="22.5" customHeight="1" x14ac:dyDescent="0.2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92"/>
    </row>
    <row r="73" spans="1:10" ht="22.5" customHeight="1" x14ac:dyDescent="0.2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92"/>
    </row>
    <row r="74" spans="1:10" ht="22.5" customHeight="1" x14ac:dyDescent="0.2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92"/>
    </row>
    <row r="75" spans="1:10" ht="22.5" customHeight="1" x14ac:dyDescent="0.2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92"/>
    </row>
    <row r="76" spans="1:10" ht="22.5" customHeight="1" x14ac:dyDescent="0.2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92"/>
    </row>
    <row r="77" spans="1:10" ht="22.5" customHeight="1" x14ac:dyDescent="0.2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3"/>
    </row>
    <row r="78" spans="1:10" ht="22.5" customHeight="1" x14ac:dyDescent="0.2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3"/>
    </row>
    <row r="79" spans="1:10" ht="22.5" customHeight="1" x14ac:dyDescent="0.2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3"/>
    </row>
    <row r="80" spans="1:10" ht="22.5" customHeight="1" x14ac:dyDescent="0.2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3"/>
    </row>
    <row r="81" spans="1:10" ht="22.5" customHeight="1" x14ac:dyDescent="0.2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3"/>
    </row>
    <row r="82" spans="1:10" ht="22.5" customHeight="1" x14ac:dyDescent="0.2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91"/>
    </row>
    <row r="83" spans="1:10" ht="22.5" customHeight="1" x14ac:dyDescent="0.2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92"/>
    </row>
    <row r="84" spans="1:10" ht="22.5" customHeight="1" x14ac:dyDescent="0.2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91"/>
    </row>
    <row r="85" spans="1:10" ht="22.5" customHeight="1" x14ac:dyDescent="0.2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91"/>
    </row>
    <row r="86" spans="1:10" ht="22.5" customHeight="1" x14ac:dyDescent="0.2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91"/>
    </row>
    <row r="87" spans="1:10" ht="22.5" customHeight="1" x14ac:dyDescent="0.2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91"/>
    </row>
    <row r="88" spans="1:10" ht="22.5" customHeight="1" x14ac:dyDescent="0.2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91"/>
    </row>
    <row r="89" spans="1:10" ht="22.5" customHeight="1" x14ac:dyDescent="0.2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91"/>
    </row>
    <row r="90" spans="1:10" ht="22.5" customHeight="1" x14ac:dyDescent="0.2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92"/>
    </row>
    <row r="91" spans="1:10" ht="22.5" customHeight="1" x14ac:dyDescent="0.2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92"/>
    </row>
    <row r="92" spans="1:10" ht="22.5" customHeight="1" x14ac:dyDescent="0.2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92"/>
    </row>
    <row r="93" spans="1:10" ht="22.5" customHeight="1" x14ac:dyDescent="0.2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92"/>
    </row>
    <row r="94" spans="1:10" ht="22.5" customHeight="1" x14ac:dyDescent="0.2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92"/>
    </row>
    <row r="95" spans="1:10" ht="22.5" customHeight="1" x14ac:dyDescent="0.2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91"/>
    </row>
    <row r="96" spans="1:10" ht="22.5" customHeight="1" x14ac:dyDescent="0.2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91"/>
    </row>
    <row r="97" spans="1:10" ht="22.5" customHeight="1" x14ac:dyDescent="0.2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91"/>
    </row>
    <row r="98" spans="1:10" ht="22.5" customHeight="1" x14ac:dyDescent="0.2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91"/>
    </row>
    <row r="99" spans="1:10" ht="22.5" customHeight="1" x14ac:dyDescent="0.2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91"/>
    </row>
    <row r="100" spans="1:10" ht="22.5" customHeight="1" x14ac:dyDescent="0.2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92"/>
    </row>
    <row r="101" spans="1:10" ht="22.5" customHeight="1" x14ac:dyDescent="0.2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92"/>
    </row>
    <row r="102" spans="1:10" ht="22.5" customHeight="1" x14ac:dyDescent="0.2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92"/>
    </row>
    <row r="103" spans="1:10" ht="22.5" customHeight="1" x14ac:dyDescent="0.2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92"/>
    </row>
    <row r="104" spans="1:10" ht="22.5" customHeight="1" x14ac:dyDescent="0.2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92"/>
    </row>
    <row r="105" spans="1:10" ht="22.5" customHeight="1" x14ac:dyDescent="0.2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3"/>
    </row>
    <row r="106" spans="1:10" ht="22.5" customHeight="1" x14ac:dyDescent="0.2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3"/>
    </row>
    <row r="107" spans="1:10" ht="22.5" customHeight="1" x14ac:dyDescent="0.2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3"/>
    </row>
    <row r="108" spans="1:10" ht="22.5" customHeight="1" x14ac:dyDescent="0.2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3"/>
    </row>
    <row r="109" spans="1:10" ht="22.5" customHeight="1" x14ac:dyDescent="0.2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3"/>
    </row>
    <row r="110" spans="1:10" ht="22.5" customHeight="1" x14ac:dyDescent="0.2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91"/>
    </row>
    <row r="111" spans="1:10" ht="22.5" customHeight="1" x14ac:dyDescent="0.2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3"/>
    </row>
    <row r="112" spans="1:10" ht="22.5" customHeight="1" x14ac:dyDescent="0.2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91"/>
    </row>
    <row r="113" spans="1:10" ht="22.5" customHeight="1" x14ac:dyDescent="0.2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91"/>
    </row>
    <row r="114" spans="1:10" ht="22.5" customHeight="1" x14ac:dyDescent="0.2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91"/>
    </row>
    <row r="115" spans="1:10" ht="22.5" customHeight="1" x14ac:dyDescent="0.2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91"/>
    </row>
    <row r="116" spans="1:10" ht="22.5" customHeight="1" x14ac:dyDescent="0.2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91"/>
    </row>
    <row r="117" spans="1:10" ht="22.5" customHeight="1" x14ac:dyDescent="0.2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91"/>
    </row>
    <row r="118" spans="1:10" ht="22.5" customHeight="1" x14ac:dyDescent="0.2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94"/>
    </row>
    <row r="119" spans="1:10" ht="22.5" customHeight="1" x14ac:dyDescent="0.2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94"/>
    </row>
    <row r="120" spans="1:10" ht="22.5" customHeight="1" x14ac:dyDescent="0.2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94"/>
    </row>
    <row r="121" spans="1:10" ht="22.5" customHeight="1" x14ac:dyDescent="0.2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91"/>
    </row>
    <row r="122" spans="1:10" ht="22.5" customHeight="1" x14ac:dyDescent="0.2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91"/>
    </row>
    <row r="123" spans="1:10" ht="22.5" customHeight="1" x14ac:dyDescent="0.2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91"/>
    </row>
    <row r="124" spans="1:10" ht="22.5" customHeight="1" x14ac:dyDescent="0.2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91"/>
    </row>
    <row r="125" spans="1:10" ht="22.5" customHeight="1" x14ac:dyDescent="0.2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91"/>
    </row>
    <row r="126" spans="1:10" ht="22.5" customHeight="1" thickBot="1" x14ac:dyDescent="0.25">
      <c r="A126" s="31"/>
      <c r="C126" s="89"/>
      <c r="D126" s="95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96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16 C122:C126">
    <cfRule type="expression" dxfId="111" priority="25" stopIfTrue="1">
      <formula>IF($A11=1,B11,)</formula>
    </cfRule>
    <cfRule type="expression" dxfId="110" priority="26" stopIfTrue="1">
      <formula>IF($A11="",B11,)</formula>
    </cfRule>
  </conditionalFormatting>
  <conditionalFormatting sqref="E11:E15">
    <cfRule type="expression" dxfId="109" priority="27" stopIfTrue="1">
      <formula>IF($A11="",B11,"")</formula>
    </cfRule>
  </conditionalFormatting>
  <conditionalFormatting sqref="E122:E126 E16:E116">
    <cfRule type="expression" dxfId="108" priority="28" stopIfTrue="1">
      <formula>IF($A16&lt;&gt;1,B16,"")</formula>
    </cfRule>
  </conditionalFormatting>
  <conditionalFormatting sqref="D122:D126 D11:D116">
    <cfRule type="expression" dxfId="107" priority="29" stopIfTrue="1">
      <formula>IF($A11="",B11,)</formula>
    </cfRule>
  </conditionalFormatting>
  <conditionalFormatting sqref="G11:G16 G18:G76 G82:G111">
    <cfRule type="expression" dxfId="106" priority="30" stopIfTrue="1">
      <formula>#REF!="Freelancer"</formula>
    </cfRule>
    <cfRule type="expression" dxfId="105" priority="31" stopIfTrue="1">
      <formula>#REF!="DTC Int. Staff"</formula>
    </cfRule>
  </conditionalFormatting>
  <conditionalFormatting sqref="G111 G18:G22 G29:G49 G56:G76 G83:G104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16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16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G17">
    <cfRule type="expression" dxfId="98" priority="17" stopIfTrue="1">
      <formula>#REF!="Freelancer"</formula>
    </cfRule>
    <cfRule type="expression" dxfId="97" priority="18" stopIfTrue="1">
      <formula>#REF!="DTC Int. Staff"</formula>
    </cfRule>
  </conditionalFormatting>
  <conditionalFormatting sqref="G17">
    <cfRule type="expression" dxfId="96" priority="15" stopIfTrue="1">
      <formula>$F$5="Freelancer"</formula>
    </cfRule>
    <cfRule type="expression" dxfId="95" priority="16" stopIfTrue="1">
      <formula>$F$5="DTC Int. Staff"</formula>
    </cfRule>
  </conditionalFormatting>
  <conditionalFormatting sqref="C117:C121">
    <cfRule type="expression" dxfId="94" priority="9" stopIfTrue="1">
      <formula>IF($A117=1,B117,)</formula>
    </cfRule>
    <cfRule type="expression" dxfId="93" priority="10" stopIfTrue="1">
      <formula>IF($A117="",B117,)</formula>
    </cfRule>
  </conditionalFormatting>
  <conditionalFormatting sqref="D117:D121">
    <cfRule type="expression" dxfId="92" priority="11" stopIfTrue="1">
      <formula>IF($A117="",B117,)</formula>
    </cfRule>
  </conditionalFormatting>
  <conditionalFormatting sqref="E117:E121">
    <cfRule type="expression" dxfId="91" priority="8" stopIfTrue="1">
      <formula>IF($A117&lt;&gt;1,B117,"")</formula>
    </cfRule>
  </conditionalFormatting>
  <conditionalFormatting sqref="G55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G77:G81">
    <cfRule type="expression" dxfId="88" priority="3" stopIfTrue="1">
      <formula>#REF!="Freelancer"</formula>
    </cfRule>
    <cfRule type="expression" dxfId="87" priority="4" stopIfTrue="1">
      <formula>#REF!="DTC Int. Staff"</formula>
    </cfRule>
  </conditionalFormatting>
  <conditionalFormatting sqref="G77:G81">
    <cfRule type="expression" dxfId="86" priority="1" stopIfTrue="1">
      <formula>$F$5="Freelancer"</formula>
    </cfRule>
    <cfRule type="expression" dxfId="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9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">
      <c r="D4" s="158" t="s">
        <v>8</v>
      </c>
      <c r="E4" s="159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9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">
      <c r="D4" s="158" t="s">
        <v>8</v>
      </c>
      <c r="E4" s="159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8"/>
      <c r="D10" s="99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5"/>
      <c r="D11" s="86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91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85"/>
      <c r="D12" s="100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91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85"/>
      <c r="D13" s="86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91"/>
    </row>
    <row r="14" spans="1:10" ht="22.5" customHeight="1" x14ac:dyDescent="0.2">
      <c r="A14" s="31"/>
      <c r="C14" s="85"/>
      <c r="D14" s="86" t="str">
        <f>D13</f>
        <v>Mo</v>
      </c>
      <c r="E14" s="34">
        <f>E13</f>
        <v>44319</v>
      </c>
      <c r="F14" s="35"/>
      <c r="G14" s="36"/>
      <c r="H14" s="37"/>
      <c r="I14" s="36"/>
      <c r="J14" s="91"/>
    </row>
    <row r="15" spans="1:10" ht="22.5" customHeight="1" x14ac:dyDescent="0.2">
      <c r="A15" s="31"/>
      <c r="C15" s="85"/>
      <c r="D15" s="86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91"/>
    </row>
    <row r="16" spans="1:10" ht="22.5" customHeight="1" x14ac:dyDescent="0.2">
      <c r="A16" s="31"/>
      <c r="C16" s="85"/>
      <c r="D16" s="86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91"/>
    </row>
    <row r="17" spans="1:10" ht="22.5" customHeight="1" x14ac:dyDescent="0.2">
      <c r="A17" s="31"/>
      <c r="C17" s="85"/>
      <c r="D17" s="86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91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85"/>
      <c r="D18" s="101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92"/>
    </row>
    <row r="19" spans="1:10" ht="22.5" customHeight="1" x14ac:dyDescent="0.2">
      <c r="A19" s="31"/>
      <c r="C19" s="85"/>
      <c r="D19" s="101" t="str">
        <f>D18</f>
        <v>Tue</v>
      </c>
      <c r="E19" s="45">
        <f>E18</f>
        <v>44320</v>
      </c>
      <c r="F19" s="46"/>
      <c r="G19" s="47"/>
      <c r="H19" s="71"/>
      <c r="I19" s="47"/>
      <c r="J19" s="92"/>
    </row>
    <row r="20" spans="1:10" ht="22.5" customHeight="1" x14ac:dyDescent="0.2">
      <c r="A20" s="31"/>
      <c r="C20" s="85"/>
      <c r="D20" s="101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92"/>
    </row>
    <row r="21" spans="1:10" ht="22.5" customHeight="1" x14ac:dyDescent="0.2">
      <c r="A21" s="31"/>
      <c r="C21" s="85"/>
      <c r="D21" s="101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92"/>
    </row>
    <row r="22" spans="1:10" ht="22.5" customHeight="1" x14ac:dyDescent="0.2">
      <c r="A22" s="31"/>
      <c r="C22" s="85"/>
      <c r="D22" s="101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92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85"/>
      <c r="D23" s="86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</row>
    <row r="24" spans="1:10" ht="22.5" customHeight="1" x14ac:dyDescent="0.2">
      <c r="A24" s="31"/>
      <c r="C24" s="85"/>
      <c r="D24" s="86" t="str">
        <f>D23</f>
        <v>Wed</v>
      </c>
      <c r="E24" s="34">
        <f>E23</f>
        <v>44321</v>
      </c>
      <c r="F24" s="65"/>
      <c r="G24" s="66"/>
      <c r="H24" s="67"/>
      <c r="I24" s="66"/>
      <c r="J24" s="93"/>
    </row>
    <row r="25" spans="1:10" ht="22.5" customHeight="1" x14ac:dyDescent="0.2">
      <c r="A25" s="31"/>
      <c r="C25" s="85"/>
      <c r="D25" s="86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</row>
    <row r="26" spans="1:10" ht="22.5" customHeight="1" x14ac:dyDescent="0.2">
      <c r="A26" s="31"/>
      <c r="C26" s="85"/>
      <c r="D26" s="86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</row>
    <row r="27" spans="1:10" ht="22.5" customHeight="1" x14ac:dyDescent="0.2">
      <c r="A27" s="31"/>
      <c r="C27" s="85"/>
      <c r="D27" s="86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85"/>
      <c r="D28" s="101" t="str">
        <f t="shared" si="5"/>
        <v>Thu</v>
      </c>
      <c r="E28" s="45">
        <f>+E23+1</f>
        <v>44322</v>
      </c>
      <c r="F28" s="46"/>
      <c r="G28" s="47"/>
      <c r="H28" s="97"/>
      <c r="I28" s="47"/>
      <c r="J28" s="92"/>
    </row>
    <row r="29" spans="1:10" ht="22.5" customHeight="1" x14ac:dyDescent="0.2">
      <c r="A29" s="31"/>
      <c r="C29" s="85"/>
      <c r="D29" s="101" t="str">
        <f>D28</f>
        <v>Thu</v>
      </c>
      <c r="E29" s="45">
        <f>E28</f>
        <v>44322</v>
      </c>
      <c r="F29" s="46"/>
      <c r="G29" s="47"/>
      <c r="H29" s="97"/>
      <c r="I29" s="47"/>
      <c r="J29" s="92"/>
    </row>
    <row r="30" spans="1:10" ht="22.5" customHeight="1" x14ac:dyDescent="0.2">
      <c r="A30" s="31"/>
      <c r="C30" s="85"/>
      <c r="D30" s="101" t="str">
        <f t="shared" ref="D30:E32" si="8">D29</f>
        <v>Thu</v>
      </c>
      <c r="E30" s="45">
        <f t="shared" si="8"/>
        <v>44322</v>
      </c>
      <c r="F30" s="46"/>
      <c r="G30" s="47"/>
      <c r="H30" s="97"/>
      <c r="I30" s="47"/>
      <c r="J30" s="92"/>
    </row>
    <row r="31" spans="1:10" ht="22.5" customHeight="1" x14ac:dyDescent="0.2">
      <c r="A31" s="31"/>
      <c r="C31" s="85"/>
      <c r="D31" s="101" t="str">
        <f t="shared" si="8"/>
        <v>Thu</v>
      </c>
      <c r="E31" s="45">
        <f t="shared" si="8"/>
        <v>44322</v>
      </c>
      <c r="F31" s="46"/>
      <c r="G31" s="47"/>
      <c r="H31" s="97"/>
      <c r="I31" s="47"/>
      <c r="J31" s="92"/>
    </row>
    <row r="32" spans="1:10" ht="22.5" customHeight="1" x14ac:dyDescent="0.2">
      <c r="A32" s="31"/>
      <c r="C32" s="85"/>
      <c r="D32" s="101" t="str">
        <f t="shared" si="8"/>
        <v>Thu</v>
      </c>
      <c r="E32" s="45">
        <f t="shared" si="8"/>
        <v>44322</v>
      </c>
      <c r="F32" s="46"/>
      <c r="G32" s="47"/>
      <c r="H32" s="97"/>
      <c r="I32" s="47"/>
      <c r="J32" s="92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85"/>
      <c r="D33" s="86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</row>
    <row r="34" spans="1:10" ht="22.5" customHeight="1" x14ac:dyDescent="0.2">
      <c r="A34" s="31"/>
      <c r="C34" s="85"/>
      <c r="D34" s="86" t="str">
        <f>D33</f>
        <v>Fri</v>
      </c>
      <c r="E34" s="34">
        <f>E33</f>
        <v>44323</v>
      </c>
      <c r="F34" s="65"/>
      <c r="G34" s="66"/>
      <c r="H34" s="67"/>
      <c r="I34" s="66"/>
      <c r="J34" s="93"/>
    </row>
    <row r="35" spans="1:10" ht="22.5" customHeight="1" x14ac:dyDescent="0.2">
      <c r="A35" s="31"/>
      <c r="C35" s="85"/>
      <c r="D35" s="86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</row>
    <row r="36" spans="1:10" ht="22.5" customHeight="1" x14ac:dyDescent="0.2">
      <c r="A36" s="31"/>
      <c r="C36" s="85"/>
      <c r="D36" s="86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</row>
    <row r="37" spans="1:10" ht="22.5" customHeight="1" x14ac:dyDescent="0.2">
      <c r="A37" s="31"/>
      <c r="C37" s="85"/>
      <c r="D37" s="86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85"/>
      <c r="D38" s="86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91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85"/>
      <c r="D39" s="86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91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85"/>
      <c r="D40" s="101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92"/>
    </row>
    <row r="41" spans="1:10" ht="22.5" customHeight="1" x14ac:dyDescent="0.2">
      <c r="A41" s="31"/>
      <c r="C41" s="85"/>
      <c r="D41" s="101" t="str">
        <f>D40</f>
        <v>Mo</v>
      </c>
      <c r="E41" s="45">
        <f>E40</f>
        <v>44326</v>
      </c>
      <c r="F41" s="46"/>
      <c r="G41" s="47"/>
      <c r="H41" s="71"/>
      <c r="I41" s="47"/>
      <c r="J41" s="92"/>
    </row>
    <row r="42" spans="1:10" ht="22.5" customHeight="1" x14ac:dyDescent="0.2">
      <c r="A42" s="31"/>
      <c r="C42" s="85"/>
      <c r="D42" s="101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92"/>
    </row>
    <row r="43" spans="1:10" ht="22.5" customHeight="1" x14ac:dyDescent="0.2">
      <c r="A43" s="31"/>
      <c r="C43" s="85"/>
      <c r="D43" s="101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92"/>
    </row>
    <row r="44" spans="1:10" ht="22.5" customHeight="1" x14ac:dyDescent="0.2">
      <c r="A44" s="31"/>
      <c r="C44" s="85"/>
      <c r="D44" s="101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92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85"/>
      <c r="D45" s="86" t="str">
        <f t="shared" si="5"/>
        <v>Tue</v>
      </c>
      <c r="E45" s="34">
        <f>+E40+1</f>
        <v>44327</v>
      </c>
      <c r="F45" s="35"/>
      <c r="G45" s="36"/>
      <c r="H45" s="43"/>
      <c r="I45" s="36"/>
      <c r="J45" s="91"/>
    </row>
    <row r="46" spans="1:10" ht="22.5" customHeight="1" x14ac:dyDescent="0.2">
      <c r="A46" s="31"/>
      <c r="C46" s="85"/>
      <c r="D46" s="86" t="str">
        <f>D45</f>
        <v>Tue</v>
      </c>
      <c r="E46" s="34">
        <f>E45</f>
        <v>44327</v>
      </c>
      <c r="F46" s="35"/>
      <c r="G46" s="36"/>
      <c r="H46" s="43"/>
      <c r="I46" s="36"/>
      <c r="J46" s="91"/>
    </row>
    <row r="47" spans="1:10" ht="22.5" customHeight="1" x14ac:dyDescent="0.2">
      <c r="A47" s="31"/>
      <c r="C47" s="85"/>
      <c r="D47" s="86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91"/>
    </row>
    <row r="48" spans="1:10" ht="22.5" customHeight="1" x14ac:dyDescent="0.2">
      <c r="A48" s="31"/>
      <c r="C48" s="85"/>
      <c r="D48" s="86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91"/>
    </row>
    <row r="49" spans="1:10" ht="22.5" customHeight="1" x14ac:dyDescent="0.2">
      <c r="A49" s="31"/>
      <c r="C49" s="85"/>
      <c r="D49" s="86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91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85"/>
      <c r="D50" s="101" t="str">
        <f t="shared" si="5"/>
        <v>Wed</v>
      </c>
      <c r="E50" s="45">
        <f>+E45+1</f>
        <v>44328</v>
      </c>
      <c r="F50" s="46"/>
      <c r="G50" s="47"/>
      <c r="H50" s="51"/>
      <c r="I50" s="47"/>
      <c r="J50" s="92"/>
    </row>
    <row r="51" spans="1:10" ht="22.5" customHeight="1" x14ac:dyDescent="0.2">
      <c r="A51" s="31"/>
      <c r="C51" s="85"/>
      <c r="D51" s="101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92"/>
    </row>
    <row r="52" spans="1:10" ht="22.5" customHeight="1" x14ac:dyDescent="0.2">
      <c r="A52" s="31"/>
      <c r="C52" s="85"/>
      <c r="D52" s="101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92"/>
    </row>
    <row r="53" spans="1:10" ht="22.5" customHeight="1" x14ac:dyDescent="0.2">
      <c r="A53" s="31"/>
      <c r="C53" s="85"/>
      <c r="D53" s="101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92"/>
    </row>
    <row r="54" spans="1:10" ht="22.5" customHeight="1" x14ac:dyDescent="0.2">
      <c r="A54" s="31"/>
      <c r="C54" s="85"/>
      <c r="D54" s="101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92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85"/>
      <c r="D55" s="86" t="str">
        <f t="shared" si="5"/>
        <v>Thu</v>
      </c>
      <c r="E55" s="34">
        <f>+E50+1</f>
        <v>44329</v>
      </c>
      <c r="F55" s="35"/>
      <c r="G55" s="36"/>
      <c r="H55" s="43"/>
      <c r="I55" s="36"/>
      <c r="J55" s="91"/>
    </row>
    <row r="56" spans="1:10" ht="22.5" customHeight="1" x14ac:dyDescent="0.2">
      <c r="A56" s="31"/>
      <c r="C56" s="85"/>
      <c r="D56" s="86" t="str">
        <f>D55</f>
        <v>Thu</v>
      </c>
      <c r="E56" s="34">
        <f>E55</f>
        <v>44329</v>
      </c>
      <c r="F56" s="35"/>
      <c r="G56" s="36"/>
      <c r="H56" s="43"/>
      <c r="I56" s="36"/>
      <c r="J56" s="91"/>
    </row>
    <row r="57" spans="1:10" ht="22.5" customHeight="1" x14ac:dyDescent="0.2">
      <c r="A57" s="31"/>
      <c r="C57" s="85"/>
      <c r="D57" s="86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91"/>
    </row>
    <row r="58" spans="1:10" ht="22.5" customHeight="1" x14ac:dyDescent="0.2">
      <c r="A58" s="31"/>
      <c r="C58" s="85"/>
      <c r="D58" s="86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91"/>
    </row>
    <row r="59" spans="1:10" ht="22.5" customHeight="1" x14ac:dyDescent="0.2">
      <c r="A59" s="31"/>
      <c r="C59" s="85"/>
      <c r="D59" s="86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91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85"/>
      <c r="D60" s="101" t="str">
        <f t="shared" si="5"/>
        <v>Fri</v>
      </c>
      <c r="E60" s="45">
        <f>+E55+1</f>
        <v>44330</v>
      </c>
      <c r="F60" s="46"/>
      <c r="G60" s="47"/>
      <c r="H60" s="48"/>
      <c r="I60" s="47"/>
      <c r="J60" s="92"/>
    </row>
    <row r="61" spans="1:10" ht="22.5" customHeight="1" x14ac:dyDescent="0.2">
      <c r="A61" s="31"/>
      <c r="C61" s="85"/>
      <c r="D61" s="101" t="str">
        <f>D60</f>
        <v>Fri</v>
      </c>
      <c r="E61" s="45">
        <f>E60</f>
        <v>44330</v>
      </c>
      <c r="F61" s="46"/>
      <c r="G61" s="47"/>
      <c r="H61" s="48"/>
      <c r="I61" s="47"/>
      <c r="J61" s="92"/>
    </row>
    <row r="62" spans="1:10" ht="22.5" customHeight="1" x14ac:dyDescent="0.2">
      <c r="A62" s="31"/>
      <c r="C62" s="85"/>
      <c r="D62" s="101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92"/>
    </row>
    <row r="63" spans="1:10" ht="22.5" customHeight="1" x14ac:dyDescent="0.2">
      <c r="A63" s="31"/>
      <c r="C63" s="85"/>
      <c r="D63" s="101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92"/>
    </row>
    <row r="64" spans="1:10" ht="22.5" customHeight="1" x14ac:dyDescent="0.2">
      <c r="A64" s="31"/>
      <c r="C64" s="85"/>
      <c r="D64" s="101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92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85"/>
      <c r="D65" s="86" t="str">
        <f t="shared" si="5"/>
        <v>Sat</v>
      </c>
      <c r="E65" s="34">
        <f>+E60+1</f>
        <v>44331</v>
      </c>
      <c r="F65" s="35"/>
      <c r="G65" s="36"/>
      <c r="H65" s="43"/>
      <c r="I65" s="36"/>
      <c r="J65" s="91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85"/>
      <c r="D66" s="86" t="str">
        <f t="shared" si="5"/>
        <v>Sun</v>
      </c>
      <c r="E66" s="34">
        <f>+E65+1</f>
        <v>44332</v>
      </c>
      <c r="F66" s="35"/>
      <c r="G66" s="36"/>
      <c r="H66" s="43"/>
      <c r="I66" s="36"/>
      <c r="J66" s="91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85"/>
      <c r="D67" s="86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91"/>
    </row>
    <row r="68" spans="1:10" ht="22.5" customHeight="1" x14ac:dyDescent="0.2">
      <c r="A68" s="31"/>
      <c r="C68" s="85"/>
      <c r="D68" s="86" t="str">
        <f>D67</f>
        <v>Mo</v>
      </c>
      <c r="E68" s="34">
        <f>E67</f>
        <v>44333</v>
      </c>
      <c r="F68" s="35"/>
      <c r="G68" s="36"/>
      <c r="H68" s="43"/>
      <c r="I68" s="36"/>
      <c r="J68" s="91"/>
    </row>
    <row r="69" spans="1:10" ht="22.5" customHeight="1" x14ac:dyDescent="0.2">
      <c r="A69" s="31"/>
      <c r="C69" s="85"/>
      <c r="D69" s="86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91"/>
    </row>
    <row r="70" spans="1:10" ht="22.5" customHeight="1" x14ac:dyDescent="0.2">
      <c r="A70" s="31"/>
      <c r="C70" s="85"/>
      <c r="D70" s="86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91"/>
    </row>
    <row r="71" spans="1:10" ht="22.5" customHeight="1" x14ac:dyDescent="0.2">
      <c r="A71" s="31"/>
      <c r="C71" s="85"/>
      <c r="D71" s="86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91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85"/>
      <c r="D72" s="101" t="str">
        <f t="shared" si="5"/>
        <v>Tue</v>
      </c>
      <c r="E72" s="45">
        <f>+E67+1</f>
        <v>44334</v>
      </c>
      <c r="F72" s="46"/>
      <c r="G72" s="47"/>
      <c r="H72" s="48"/>
      <c r="I72" s="47"/>
      <c r="J72" s="92"/>
    </row>
    <row r="73" spans="1:10" ht="22.5" customHeight="1" x14ac:dyDescent="0.2">
      <c r="A73" s="31"/>
      <c r="C73" s="85"/>
      <c r="D73" s="101" t="str">
        <f>D72</f>
        <v>Tue</v>
      </c>
      <c r="E73" s="45">
        <f>E72</f>
        <v>44334</v>
      </c>
      <c r="F73" s="46"/>
      <c r="G73" s="47"/>
      <c r="H73" s="48"/>
      <c r="I73" s="47"/>
      <c r="J73" s="92"/>
    </row>
    <row r="74" spans="1:10" ht="22.5" customHeight="1" x14ac:dyDescent="0.2">
      <c r="A74" s="31"/>
      <c r="C74" s="85"/>
      <c r="D74" s="101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92"/>
    </row>
    <row r="75" spans="1:10" ht="22.5" customHeight="1" x14ac:dyDescent="0.2">
      <c r="A75" s="31"/>
      <c r="C75" s="85"/>
      <c r="D75" s="101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92"/>
    </row>
    <row r="76" spans="1:10" ht="22.5" customHeight="1" x14ac:dyDescent="0.2">
      <c r="A76" s="31"/>
      <c r="C76" s="85"/>
      <c r="D76" s="101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92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85"/>
      <c r="D77" s="86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</row>
    <row r="78" spans="1:10" ht="22.5" customHeight="1" x14ac:dyDescent="0.2">
      <c r="A78" s="31"/>
      <c r="C78" s="85"/>
      <c r="D78" s="86" t="str">
        <f>D77</f>
        <v>Wed</v>
      </c>
      <c r="E78" s="34">
        <f>E77</f>
        <v>44335</v>
      </c>
      <c r="F78" s="65"/>
      <c r="G78" s="66"/>
      <c r="H78" s="67"/>
      <c r="I78" s="66"/>
      <c r="J78" s="93"/>
    </row>
    <row r="79" spans="1:10" ht="22.5" customHeight="1" x14ac:dyDescent="0.2">
      <c r="A79" s="31"/>
      <c r="C79" s="85"/>
      <c r="D79" s="86" t="str">
        <f>D78</f>
        <v>Wed</v>
      </c>
      <c r="E79" s="34">
        <f>E78</f>
        <v>44335</v>
      </c>
      <c r="F79" s="65"/>
      <c r="G79" s="66"/>
      <c r="H79" s="67"/>
      <c r="I79" s="66"/>
      <c r="J79" s="93"/>
    </row>
    <row r="80" spans="1:10" ht="22.5" customHeight="1" x14ac:dyDescent="0.2">
      <c r="A80" s="31"/>
      <c r="C80" s="85"/>
      <c r="D80" s="86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</row>
    <row r="81" spans="1:10" ht="22.5" customHeight="1" x14ac:dyDescent="0.2">
      <c r="A81" s="31"/>
      <c r="C81" s="85"/>
      <c r="D81" s="86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85"/>
      <c r="D82" s="101" t="str">
        <f t="shared" si="5"/>
        <v>Thu</v>
      </c>
      <c r="E82" s="45">
        <f>+E77+1</f>
        <v>44336</v>
      </c>
      <c r="F82" s="46"/>
      <c r="G82" s="47"/>
      <c r="H82" s="48"/>
      <c r="I82" s="47"/>
      <c r="J82" s="92"/>
    </row>
    <row r="83" spans="1:10" ht="22.5" customHeight="1" x14ac:dyDescent="0.2">
      <c r="A83" s="31"/>
      <c r="C83" s="85"/>
      <c r="D83" s="101" t="str">
        <f>D82</f>
        <v>Thu</v>
      </c>
      <c r="E83" s="45">
        <f>E82</f>
        <v>44336</v>
      </c>
      <c r="F83" s="46"/>
      <c r="G83" s="47"/>
      <c r="H83" s="48"/>
      <c r="I83" s="47"/>
      <c r="J83" s="92"/>
    </row>
    <row r="84" spans="1:10" ht="22.5" customHeight="1" x14ac:dyDescent="0.2">
      <c r="A84" s="31"/>
      <c r="C84" s="85"/>
      <c r="D84" s="101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92"/>
    </row>
    <row r="85" spans="1:10" ht="22.5" customHeight="1" x14ac:dyDescent="0.2">
      <c r="A85" s="31"/>
      <c r="C85" s="85"/>
      <c r="D85" s="101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92"/>
    </row>
    <row r="86" spans="1:10" ht="22.5" customHeight="1" x14ac:dyDescent="0.2">
      <c r="A86" s="31"/>
      <c r="C86" s="85"/>
      <c r="D86" s="101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92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85"/>
      <c r="D87" s="86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</row>
    <row r="88" spans="1:10" ht="22.5" customHeight="1" x14ac:dyDescent="0.2">
      <c r="A88" s="31"/>
      <c r="C88" s="85"/>
      <c r="D88" s="86" t="str">
        <f>D87</f>
        <v>Fri</v>
      </c>
      <c r="E88" s="34">
        <f>E87</f>
        <v>44337</v>
      </c>
      <c r="F88" s="65"/>
      <c r="G88" s="66"/>
      <c r="H88" s="67"/>
      <c r="I88" s="66"/>
      <c r="J88" s="93"/>
    </row>
    <row r="89" spans="1:10" ht="22.5" customHeight="1" x14ac:dyDescent="0.2">
      <c r="A89" s="31"/>
      <c r="C89" s="85"/>
      <c r="D89" s="86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</row>
    <row r="90" spans="1:10" ht="22.5" customHeight="1" x14ac:dyDescent="0.2">
      <c r="A90" s="31"/>
      <c r="C90" s="85"/>
      <c r="D90" s="86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</row>
    <row r="91" spans="1:10" ht="22.5" customHeight="1" x14ac:dyDescent="0.2">
      <c r="A91" s="31"/>
      <c r="C91" s="85"/>
      <c r="D91" s="86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85"/>
      <c r="D92" s="86" t="str">
        <f t="shared" si="5"/>
        <v>Sat</v>
      </c>
      <c r="E92" s="34">
        <f>+E87+1</f>
        <v>44338</v>
      </c>
      <c r="F92" s="35"/>
      <c r="G92" s="36"/>
      <c r="H92" s="43"/>
      <c r="I92" s="36"/>
      <c r="J92" s="91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85"/>
      <c r="D93" s="86" t="str">
        <f t="shared" si="5"/>
        <v>Sun</v>
      </c>
      <c r="E93" s="34">
        <f>+E92+1</f>
        <v>44339</v>
      </c>
      <c r="F93" s="35"/>
      <c r="G93" s="36"/>
      <c r="H93" s="37"/>
      <c r="I93" s="36"/>
      <c r="J93" s="91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85"/>
      <c r="D94" s="86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91"/>
    </row>
    <row r="95" spans="1:10" ht="22.5" customHeight="1" x14ac:dyDescent="0.2">
      <c r="A95" s="31"/>
      <c r="C95" s="85"/>
      <c r="D95" s="86" t="str">
        <f>D94</f>
        <v>Mo</v>
      </c>
      <c r="E95" s="34">
        <f>E94</f>
        <v>44340</v>
      </c>
      <c r="F95" s="35"/>
      <c r="G95" s="36"/>
      <c r="H95" s="43"/>
      <c r="I95" s="36"/>
      <c r="J95" s="91"/>
    </row>
    <row r="96" spans="1:10" ht="22.5" customHeight="1" x14ac:dyDescent="0.2">
      <c r="A96" s="31"/>
      <c r="C96" s="85"/>
      <c r="D96" s="86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91"/>
    </row>
    <row r="97" spans="1:10" ht="22.5" customHeight="1" x14ac:dyDescent="0.2">
      <c r="A97" s="31"/>
      <c r="C97" s="85"/>
      <c r="D97" s="86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91"/>
    </row>
    <row r="98" spans="1:10" ht="22.5" customHeight="1" x14ac:dyDescent="0.2">
      <c r="A98" s="31"/>
      <c r="C98" s="85"/>
      <c r="D98" s="86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91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85"/>
      <c r="D99" s="101" t="str">
        <f t="shared" si="5"/>
        <v>Tue</v>
      </c>
      <c r="E99" s="45">
        <f>+E94+1</f>
        <v>44341</v>
      </c>
      <c r="F99" s="46"/>
      <c r="G99" s="47"/>
      <c r="H99" s="48"/>
      <c r="I99" s="47"/>
      <c r="J99" s="92"/>
    </row>
    <row r="100" spans="1:10" ht="22.5" customHeight="1" x14ac:dyDescent="0.2">
      <c r="A100" s="31"/>
      <c r="C100" s="85"/>
      <c r="D100" s="101" t="str">
        <f>D99</f>
        <v>Tue</v>
      </c>
      <c r="E100" s="45">
        <f>E99</f>
        <v>44341</v>
      </c>
      <c r="F100" s="46"/>
      <c r="G100" s="47"/>
      <c r="H100" s="48"/>
      <c r="I100" s="47"/>
      <c r="J100" s="92"/>
    </row>
    <row r="101" spans="1:10" ht="22.5" customHeight="1" x14ac:dyDescent="0.2">
      <c r="A101" s="31"/>
      <c r="C101" s="85"/>
      <c r="D101" s="101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92"/>
    </row>
    <row r="102" spans="1:10" ht="22.5" customHeight="1" x14ac:dyDescent="0.2">
      <c r="A102" s="31"/>
      <c r="C102" s="85"/>
      <c r="D102" s="101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92"/>
    </row>
    <row r="103" spans="1:10" ht="22.5" customHeight="1" x14ac:dyDescent="0.2">
      <c r="A103" s="31"/>
      <c r="C103" s="85"/>
      <c r="D103" s="101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92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85"/>
      <c r="D104" s="86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</row>
    <row r="105" spans="1:10" ht="22.5" customHeight="1" x14ac:dyDescent="0.2">
      <c r="A105" s="31"/>
      <c r="C105" s="85"/>
      <c r="D105" s="86" t="str">
        <f>D104</f>
        <v>Wed</v>
      </c>
      <c r="E105" s="34">
        <f>E104</f>
        <v>44342</v>
      </c>
      <c r="F105" s="65"/>
      <c r="G105" s="66"/>
      <c r="H105" s="67"/>
      <c r="I105" s="66"/>
      <c r="J105" s="93"/>
    </row>
    <row r="106" spans="1:10" ht="22.5" customHeight="1" x14ac:dyDescent="0.2">
      <c r="A106" s="31"/>
      <c r="C106" s="85"/>
      <c r="D106" s="86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</row>
    <row r="107" spans="1:10" ht="22.5" customHeight="1" x14ac:dyDescent="0.2">
      <c r="A107" s="31"/>
      <c r="C107" s="85"/>
      <c r="D107" s="86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</row>
    <row r="108" spans="1:10" ht="22.5" customHeight="1" x14ac:dyDescent="0.2">
      <c r="A108" s="31"/>
      <c r="C108" s="85"/>
      <c r="D108" s="86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85"/>
      <c r="D109" s="101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92"/>
    </row>
    <row r="110" spans="1:10" ht="22.5" customHeight="1" x14ac:dyDescent="0.2">
      <c r="A110" s="31"/>
      <c r="C110" s="85"/>
      <c r="D110" s="101" t="str">
        <f>D109</f>
        <v>Thu</v>
      </c>
      <c r="E110" s="45">
        <f>E109</f>
        <v>44343</v>
      </c>
      <c r="F110" s="46"/>
      <c r="G110" s="47"/>
      <c r="H110" s="48"/>
      <c r="I110" s="47"/>
      <c r="J110" s="92"/>
    </row>
    <row r="111" spans="1:10" ht="22.5" customHeight="1" x14ac:dyDescent="0.2">
      <c r="A111" s="31"/>
      <c r="C111" s="85"/>
      <c r="D111" s="101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92"/>
    </row>
    <row r="112" spans="1:10" ht="22.5" customHeight="1" x14ac:dyDescent="0.2">
      <c r="A112" s="31"/>
      <c r="C112" s="85"/>
      <c r="D112" s="101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92"/>
    </row>
    <row r="113" spans="1:10" ht="22.5" customHeight="1" x14ac:dyDescent="0.2">
      <c r="A113" s="31"/>
      <c r="C113" s="85"/>
      <c r="D113" s="101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92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85"/>
      <c r="D114" s="86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</row>
    <row r="115" spans="1:10" ht="22.5" customHeight="1" x14ac:dyDescent="0.2">
      <c r="A115" s="31"/>
      <c r="C115" s="85"/>
      <c r="D115" s="86" t="str">
        <f>D114</f>
        <v>Fri</v>
      </c>
      <c r="E115" s="34">
        <f>E114</f>
        <v>44344</v>
      </c>
      <c r="F115" s="65"/>
      <c r="G115" s="66"/>
      <c r="H115" s="68"/>
      <c r="I115" s="66"/>
      <c r="J115" s="93"/>
    </row>
    <row r="116" spans="1:10" ht="22.5" customHeight="1" x14ac:dyDescent="0.2">
      <c r="A116" s="31"/>
      <c r="C116" s="85"/>
      <c r="D116" s="86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</row>
    <row r="117" spans="1:10" ht="22.5" customHeight="1" x14ac:dyDescent="0.2">
      <c r="A117" s="31"/>
      <c r="C117" s="85"/>
      <c r="D117" s="86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</row>
    <row r="118" spans="1:10" ht="22.5" customHeight="1" x14ac:dyDescent="0.2">
      <c r="A118" s="31"/>
      <c r="C118" s="85"/>
      <c r="D118" s="86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85"/>
      <c r="D119" s="86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91"/>
    </row>
    <row r="120" spans="1:10" ht="24" customHeight="1" x14ac:dyDescent="0.2">
      <c r="A120" s="31" t="str">
        <f t="shared" si="0"/>
        <v/>
      </c>
      <c r="B120" s="8">
        <v>7</v>
      </c>
      <c r="C120" s="85"/>
      <c r="D120" s="86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91"/>
    </row>
    <row r="121" spans="1:10" ht="24" customHeight="1" x14ac:dyDescent="0.2">
      <c r="A121" s="31">
        <f t="shared" si="0"/>
        <v>1</v>
      </c>
      <c r="B121" s="8">
        <v>1</v>
      </c>
      <c r="C121" s="85"/>
      <c r="D121" s="86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91"/>
    </row>
    <row r="122" spans="1:10" ht="24" customHeight="1" x14ac:dyDescent="0.2">
      <c r="C122" s="85"/>
      <c r="D122" s="86" t="str">
        <f>D121</f>
        <v>Mo</v>
      </c>
      <c r="E122" s="34">
        <f>E121</f>
        <v>44347</v>
      </c>
      <c r="F122" s="35"/>
      <c r="G122" s="36"/>
      <c r="H122" s="37"/>
      <c r="I122" s="36"/>
      <c r="J122" s="91"/>
    </row>
    <row r="123" spans="1:10" ht="24" customHeight="1" x14ac:dyDescent="0.2">
      <c r="C123" s="85"/>
      <c r="D123" s="86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91"/>
    </row>
    <row r="124" spans="1:10" ht="24" customHeight="1" x14ac:dyDescent="0.2">
      <c r="C124" s="85"/>
      <c r="D124" s="86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91"/>
    </row>
    <row r="125" spans="1:10" ht="24" customHeight="1" thickBot="1" x14ac:dyDescent="0.25">
      <c r="C125" s="87"/>
      <c r="D125" s="88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96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9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">
      <c r="D4" s="158" t="s">
        <v>8</v>
      </c>
      <c r="E4" s="159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91"/>
    </row>
    <row r="12" spans="1:10" ht="22.5" customHeight="1" x14ac:dyDescent="0.2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91"/>
    </row>
    <row r="13" spans="1:10" ht="22.5" customHeight="1" x14ac:dyDescent="0.2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91"/>
    </row>
    <row r="14" spans="1:10" ht="22.5" customHeight="1" x14ac:dyDescent="0.2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91"/>
    </row>
    <row r="15" spans="1:10" ht="22.5" customHeight="1" x14ac:dyDescent="0.2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91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92"/>
    </row>
    <row r="17" spans="1:10" ht="22.5" customHeight="1" x14ac:dyDescent="0.2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92"/>
    </row>
    <row r="18" spans="1:10" ht="22.5" customHeight="1" x14ac:dyDescent="0.2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92"/>
    </row>
    <row r="19" spans="1:10" ht="22.5" customHeight="1" x14ac:dyDescent="0.2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92"/>
    </row>
    <row r="20" spans="1:10" ht="22.5" customHeight="1" x14ac:dyDescent="0.2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92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91"/>
    </row>
    <row r="22" spans="1:10" ht="22.5" customHeight="1" x14ac:dyDescent="0.2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91"/>
    </row>
    <row r="23" spans="1:10" ht="22.5" customHeight="1" x14ac:dyDescent="0.2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91"/>
    </row>
    <row r="24" spans="1:10" ht="22.5" customHeight="1" x14ac:dyDescent="0.2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91"/>
    </row>
    <row r="25" spans="1:10" ht="22.5" customHeight="1" x14ac:dyDescent="0.2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91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92"/>
    </row>
    <row r="27" spans="1:10" ht="22.5" customHeight="1" x14ac:dyDescent="0.2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92"/>
    </row>
    <row r="28" spans="1:10" ht="22.5" customHeight="1" x14ac:dyDescent="0.2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92"/>
    </row>
    <row r="29" spans="1:10" ht="22.5" customHeight="1" x14ac:dyDescent="0.2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92"/>
    </row>
    <row r="30" spans="1:10" ht="22.5" customHeight="1" x14ac:dyDescent="0.2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92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92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91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92"/>
    </row>
    <row r="34" spans="1:10" ht="22.5" customHeight="1" x14ac:dyDescent="0.2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92"/>
    </row>
    <row r="35" spans="1:10" ht="22.5" customHeight="1" x14ac:dyDescent="0.2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92"/>
    </row>
    <row r="36" spans="1:10" ht="22.5" customHeight="1" x14ac:dyDescent="0.2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92"/>
    </row>
    <row r="37" spans="1:10" ht="22.5" customHeight="1" x14ac:dyDescent="0.2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92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91"/>
    </row>
    <row r="39" spans="1:10" ht="22.5" customHeight="1" x14ac:dyDescent="0.2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91"/>
    </row>
    <row r="40" spans="1:10" ht="22.5" customHeight="1" x14ac:dyDescent="0.2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91"/>
    </row>
    <row r="41" spans="1:10" ht="22.5" customHeight="1" x14ac:dyDescent="0.2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91"/>
    </row>
    <row r="42" spans="1:10" ht="22.5" customHeight="1" x14ac:dyDescent="0.2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91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92"/>
    </row>
    <row r="44" spans="1:10" ht="22.5" customHeight="1" x14ac:dyDescent="0.2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92"/>
    </row>
    <row r="45" spans="1:10" ht="22.5" customHeight="1" x14ac:dyDescent="0.2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92"/>
    </row>
    <row r="46" spans="1:10" ht="22.5" customHeight="1" x14ac:dyDescent="0.2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92"/>
    </row>
    <row r="47" spans="1:10" ht="22.5" customHeight="1" x14ac:dyDescent="0.2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92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91"/>
    </row>
    <row r="49" spans="1:10" ht="22.5" customHeight="1" x14ac:dyDescent="0.2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91"/>
    </row>
    <row r="50" spans="1:10" ht="22.5" customHeight="1" x14ac:dyDescent="0.2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91"/>
    </row>
    <row r="51" spans="1:10" ht="22.5" customHeight="1" x14ac:dyDescent="0.2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91"/>
    </row>
    <row r="52" spans="1:10" ht="22.5" customHeight="1" x14ac:dyDescent="0.2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91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92"/>
    </row>
    <row r="54" spans="1:10" ht="22.5" customHeight="1" x14ac:dyDescent="0.2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92"/>
    </row>
    <row r="55" spans="1:10" ht="22.5" customHeight="1" x14ac:dyDescent="0.2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92"/>
    </row>
    <row r="56" spans="1:10" ht="22.5" customHeight="1" x14ac:dyDescent="0.2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92"/>
    </row>
    <row r="57" spans="1:10" ht="22.5" customHeight="1" x14ac:dyDescent="0.2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92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91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92"/>
    </row>
    <row r="61" spans="1:10" ht="22.5" customHeight="1" x14ac:dyDescent="0.2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92"/>
    </row>
    <row r="62" spans="1:10" ht="22.5" customHeight="1" x14ac:dyDescent="0.2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92"/>
    </row>
    <row r="63" spans="1:10" ht="22.5" customHeight="1" x14ac:dyDescent="0.2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92"/>
    </row>
    <row r="64" spans="1:10" ht="22.5" customHeight="1" x14ac:dyDescent="0.2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92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91"/>
    </row>
    <row r="66" spans="1:10" ht="22.5" customHeight="1" x14ac:dyDescent="0.2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91"/>
    </row>
    <row r="67" spans="1:10" ht="22.5" customHeight="1" x14ac:dyDescent="0.2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91"/>
    </row>
    <row r="68" spans="1:10" ht="22.5" customHeight="1" x14ac:dyDescent="0.2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91"/>
    </row>
    <row r="69" spans="1:10" ht="22.5" customHeight="1" x14ac:dyDescent="0.2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91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92"/>
    </row>
    <row r="71" spans="1:10" ht="22.5" customHeight="1" x14ac:dyDescent="0.2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92"/>
    </row>
    <row r="72" spans="1:10" ht="22.5" customHeight="1" x14ac:dyDescent="0.2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92"/>
    </row>
    <row r="73" spans="1:10" ht="22.5" customHeight="1" x14ac:dyDescent="0.2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92"/>
    </row>
    <row r="74" spans="1:10" ht="22.5" customHeight="1" x14ac:dyDescent="0.2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92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91"/>
    </row>
    <row r="76" spans="1:10" ht="22.5" customHeight="1" x14ac:dyDescent="0.2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91"/>
    </row>
    <row r="77" spans="1:10" ht="22.5" customHeight="1" x14ac:dyDescent="0.2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91"/>
    </row>
    <row r="78" spans="1:10" ht="22.5" customHeight="1" x14ac:dyDescent="0.2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91"/>
    </row>
    <row r="79" spans="1:10" ht="22.5" customHeight="1" x14ac:dyDescent="0.2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91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92"/>
    </row>
    <row r="81" spans="1:10" ht="22.5" customHeight="1" x14ac:dyDescent="0.2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92"/>
    </row>
    <row r="82" spans="1:10" ht="22.5" customHeight="1" x14ac:dyDescent="0.2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92"/>
    </row>
    <row r="83" spans="1:10" ht="22.5" customHeight="1" x14ac:dyDescent="0.2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92"/>
    </row>
    <row r="84" spans="1:10" ht="22.5" customHeight="1" x14ac:dyDescent="0.2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92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91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92"/>
    </row>
    <row r="88" spans="1:10" ht="22.5" customHeight="1" x14ac:dyDescent="0.2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92"/>
    </row>
    <row r="89" spans="1:10" ht="22.5" customHeight="1" x14ac:dyDescent="0.2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92"/>
    </row>
    <row r="90" spans="1:10" ht="22.5" customHeight="1" x14ac:dyDescent="0.2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92"/>
    </row>
    <row r="91" spans="1:10" ht="22.5" customHeight="1" x14ac:dyDescent="0.2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92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91"/>
    </row>
    <row r="93" spans="1:10" ht="22.5" customHeight="1" x14ac:dyDescent="0.2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91"/>
    </row>
    <row r="94" spans="1:10" ht="22.5" customHeight="1" x14ac:dyDescent="0.2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91"/>
    </row>
    <row r="95" spans="1:10" ht="22.5" customHeight="1" x14ac:dyDescent="0.2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91"/>
    </row>
    <row r="96" spans="1:10" ht="22.5" customHeight="1" x14ac:dyDescent="0.2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91"/>
    </row>
    <row r="97" spans="1:10" ht="22.5" customHeight="1" x14ac:dyDescent="0.2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91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92"/>
    </row>
    <row r="99" spans="1:10" ht="22.5" customHeight="1" x14ac:dyDescent="0.2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92"/>
    </row>
    <row r="100" spans="1:10" ht="22.5" customHeight="1" x14ac:dyDescent="0.2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92"/>
    </row>
    <row r="101" spans="1:10" ht="22.5" customHeight="1" x14ac:dyDescent="0.2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92"/>
    </row>
    <row r="102" spans="1:10" ht="22.5" customHeight="1" x14ac:dyDescent="0.2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92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91"/>
    </row>
    <row r="104" spans="1:10" ht="22.5" customHeight="1" x14ac:dyDescent="0.2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91"/>
    </row>
    <row r="105" spans="1:10" ht="22.5" customHeight="1" x14ac:dyDescent="0.2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91"/>
    </row>
    <row r="106" spans="1:10" ht="22.5" customHeight="1" x14ac:dyDescent="0.2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91"/>
    </row>
    <row r="107" spans="1:10" ht="22.5" customHeight="1" x14ac:dyDescent="0.2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91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92"/>
    </row>
    <row r="109" spans="1:10" ht="22.5" customHeight="1" x14ac:dyDescent="0.2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92"/>
    </row>
    <row r="110" spans="1:10" ht="22.5" customHeight="1" x14ac:dyDescent="0.2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92"/>
    </row>
    <row r="111" spans="1:10" ht="22.5" customHeight="1" x14ac:dyDescent="0.2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92"/>
    </row>
    <row r="112" spans="1:10" ht="22.5" customHeight="1" x14ac:dyDescent="0.2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92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91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92"/>
    </row>
    <row r="116" spans="1:10" ht="22.5" customHeight="1" x14ac:dyDescent="0.2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92"/>
    </row>
    <row r="117" spans="1:10" ht="22.5" customHeight="1" x14ac:dyDescent="0.2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92"/>
    </row>
    <row r="118" spans="1:10" ht="22.5" customHeight="1" x14ac:dyDescent="0.2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92"/>
    </row>
    <row r="119" spans="1:10" ht="22.5" customHeight="1" x14ac:dyDescent="0.2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92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91"/>
    </row>
    <row r="121" spans="1:10" ht="22.5" customHeight="1" x14ac:dyDescent="0.2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91"/>
    </row>
    <row r="122" spans="1:10" ht="22.5" customHeight="1" x14ac:dyDescent="0.2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91"/>
    </row>
    <row r="123" spans="1:10" ht="22.5" customHeight="1" x14ac:dyDescent="0.2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91"/>
    </row>
    <row r="124" spans="1:10" ht="22.5" customHeight="1" x14ac:dyDescent="0.2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91"/>
    </row>
    <row r="125" spans="1:10" ht="22.5" customHeight="1" x14ac:dyDescent="0.2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92"/>
    </row>
    <row r="126" spans="1:10" ht="22.5" customHeight="1" x14ac:dyDescent="0.2">
      <c r="A126" s="31"/>
      <c r="C126" s="80"/>
      <c r="D126" s="102" t="str">
        <f>D125</f>
        <v>Wed</v>
      </c>
      <c r="E126" s="103">
        <f>E125</f>
        <v>44377</v>
      </c>
      <c r="F126" s="104"/>
      <c r="G126" s="105"/>
      <c r="H126" s="106"/>
      <c r="I126" s="105"/>
      <c r="J126" s="107"/>
    </row>
    <row r="127" spans="1:10" ht="22.5" customHeight="1" x14ac:dyDescent="0.2">
      <c r="A127" s="31"/>
      <c r="C127" s="80"/>
      <c r="D127" s="102" t="str">
        <f t="shared" ref="D127:D129" si="34">D126</f>
        <v>Wed</v>
      </c>
      <c r="E127" s="103">
        <f t="shared" ref="E127:E129" si="35">E126</f>
        <v>44377</v>
      </c>
      <c r="F127" s="104"/>
      <c r="G127" s="105"/>
      <c r="H127" s="106"/>
      <c r="I127" s="105"/>
      <c r="J127" s="107"/>
    </row>
    <row r="128" spans="1:10" ht="21.75" customHeight="1" x14ac:dyDescent="0.2">
      <c r="A128" s="31"/>
      <c r="C128" s="80"/>
      <c r="D128" s="102" t="str">
        <f t="shared" si="34"/>
        <v>Wed</v>
      </c>
      <c r="E128" s="103">
        <f t="shared" si="35"/>
        <v>44377</v>
      </c>
      <c r="F128" s="104"/>
      <c r="G128" s="105"/>
      <c r="H128" s="106"/>
      <c r="I128" s="105"/>
      <c r="J128" s="107"/>
    </row>
    <row r="129" spans="1:10" ht="21.75" customHeight="1" thickBot="1" x14ac:dyDescent="0.25">
      <c r="A129" s="31"/>
      <c r="C129" s="87"/>
      <c r="D129" s="108" t="str">
        <f t="shared" si="34"/>
        <v>Wed</v>
      </c>
      <c r="E129" s="109">
        <f t="shared" si="35"/>
        <v>44377</v>
      </c>
      <c r="F129" s="110"/>
      <c r="G129" s="111"/>
      <c r="H129" s="112"/>
      <c r="I129" s="111"/>
      <c r="J129" s="113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2021-02-18T06:18:05Z</dcterms:modified>
</cp:coreProperties>
</file>