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20_Vida\"/>
    </mc:Choice>
  </mc:AlternateContent>
  <xr:revisionPtr revIDLastSave="0" documentId="13_ncr:1_{82C18B8C-5FF2-487E-A502-D78FC3594F73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36" l="1"/>
  <c r="M22" i="36"/>
  <c r="M21" i="36"/>
  <c r="M20" i="36"/>
  <c r="M19" i="36"/>
  <c r="M18" i="36"/>
  <c r="M17" i="36"/>
  <c r="M16" i="36"/>
  <c r="M15" i="36"/>
  <c r="M14" i="36"/>
  <c r="M13" i="36"/>
  <c r="P12" i="36"/>
  <c r="M12" i="36"/>
  <c r="P11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<sst xmlns="http://schemas.openxmlformats.org/spreadsheetml/2006/main" count="177" uniqueCount="71">
  <si>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</si>
  <si>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</si>
  <si>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</si>
  <si>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</si>
  <si>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</si>
  <si>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</si>
  <si>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</si>
  <si>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</si>
  <si>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</si>
  <si>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</si>
  <si>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</si>
  <si>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</si>
  <si>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</si>
  <si>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</si>
  <si>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</si>
  <si>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</si>
  <si>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</si>
  <si>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</si>
  <si>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</si>
  <si>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</si>
  <si>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</si>
  <si>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</si>
  <si>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</si>
  <si>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</si>
  <si>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</si>
  <si>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</si>
  <si>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</si>
  <si>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</si>
  <si>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</si>
  <si>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</si>
  <si>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</si>
  <si>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</si>
  <si>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</si>
  <si>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</si>
  <si>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</si>
  <si>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</si>
  <si>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</si>
  <si>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</si>
  <si>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</si>
  <si>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</si>
  <si>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</si>
  <si>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</si>
  <si>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</si>
  <si>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</si>
  <si>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</si>
  <si>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</si>
  <si>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</si>
  <si>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</si>
  <si>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</si>
  <si>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</si>
  <si>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Chonnanun</t>
  </si>
  <si>
    <t>Yiamram</t>
  </si>
  <si>
    <t>TIME120</t>
  </si>
  <si>
    <t>TIME</t>
  </si>
  <si>
    <t>Rewite the Data requirement in the report, Adjust the model</t>
  </si>
  <si>
    <t>Adjust the rate for each operator</t>
  </si>
  <si>
    <t xml:space="preserve">Adjust the rate for each operator </t>
  </si>
  <si>
    <t>Adjudt the rate for each operator</t>
  </si>
  <si>
    <t>Focus group 4, Adjust the rate for each operator</t>
  </si>
  <si>
    <t>NBTC, TIME</t>
  </si>
  <si>
    <t xml:space="preserve">TIME </t>
  </si>
  <si>
    <t>Writing report</t>
  </si>
  <si>
    <t xml:space="preserve">Assetlife sensitivity </t>
  </si>
  <si>
    <t>Writing report, Adjust the rate of AMNEX, OTARO</t>
  </si>
  <si>
    <t xml:space="preserve">Adjust the rate of AMNEX, OTARO, WACC sensitivity, writing sensitivity report </t>
  </si>
  <si>
    <t>Evaluation, Revise interim 1 (comment from p nuch)</t>
  </si>
  <si>
    <t>OFF</t>
  </si>
  <si>
    <t>TIME-201961</t>
  </si>
  <si>
    <t>ArcGis Introduction</t>
  </si>
  <si>
    <t>TIME-202111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</si>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</sst>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52" zoomScaleNormal="100" workbookViewId="0">
      <selection activeCell="C5" sqref="C5:G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2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2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2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2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2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2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2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2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2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2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2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25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25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2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2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2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2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2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2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2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2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4" zoomScale="70" zoomScaleNormal="90" workbookViewId="0">
      <selection activeCell="O12" sqref="O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7.42578125" style="8" bestFit="1" customWidth="1"/>
    <col min="13" max="13" width="17.28515625" style="8" bestFit="1" customWidth="1"/>
    <col min="14" max="14" width="11.42578125" style="8"/>
    <col min="15" max="15" width="16" style="8" bestFit="1" customWidth="1"/>
    <col min="16" max="16" width="17.28515625" style="8" bestFit="1" customWidth="1"/>
    <col min="17" max="16384" width="11.42578125" style="8"/>
  </cols>
  <sheetData>
    <row r="1" spans="1:16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6" ht="20.25" customHeight="1" x14ac:dyDescent="0.2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163</v>
      </c>
      <c r="J8" s="25">
        <f>I8/8</f>
        <v>20.375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59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0" t="s">
        <v>6</v>
      </c>
      <c r="M10" s="160" t="s">
        <v>34</v>
      </c>
      <c r="O10" s="160" t="s">
        <v>4</v>
      </c>
      <c r="P10" s="160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1">
        <f>SUMIFS($J$10:$J$142,$G$10:$G$142,L11)</f>
        <v>163</v>
      </c>
      <c r="O11" s="36" t="s">
        <v>67</v>
      </c>
      <c r="P11" s="162">
        <f>SUMIFS($J$10:$J$142,$F$10:$F$142,O11,$G$10:$G$142,$O$9)</f>
        <v>155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1">
        <f t="shared" ref="M12:M23" si="2">SUMIFS($J$10:$J$142,$G$10:$G$142,L12)</f>
        <v>0</v>
      </c>
      <c r="O12" s="36" t="s">
        <v>69</v>
      </c>
      <c r="P12" s="162">
        <f>SUMIFS($J$10:$J$142,$F$10:$F$142,O12,$G$10:$G$142,$O$9)</f>
        <v>8</v>
      </c>
    </row>
    <row r="13" spans="1:16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61">
        <f t="shared" si="2"/>
        <v>0</v>
      </c>
      <c r="O13" s="36"/>
      <c r="P13" s="162"/>
    </row>
    <row r="14" spans="1:16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61">
        <f t="shared" si="2"/>
        <v>0</v>
      </c>
      <c r="O14" s="36"/>
      <c r="P14" s="162"/>
    </row>
    <row r="15" spans="1:16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61">
        <f t="shared" si="2"/>
        <v>0</v>
      </c>
      <c r="O15" s="36"/>
      <c r="P15" s="162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1">
        <f t="shared" si="2"/>
        <v>0</v>
      </c>
      <c r="O16" s="36"/>
      <c r="P16" s="162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61">
        <f t="shared" si="2"/>
        <v>0</v>
      </c>
      <c r="O17" s="36"/>
      <c r="P17" s="162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35" t="s">
        <v>67</v>
      </c>
      <c r="G18" s="36">
        <v>9001</v>
      </c>
      <c r="H18" s="43" t="s">
        <v>54</v>
      </c>
      <c r="I18" s="36" t="s">
        <v>53</v>
      </c>
      <c r="J18" s="38">
        <v>11</v>
      </c>
      <c r="L18" s="36">
        <v>9008</v>
      </c>
      <c r="M18" s="161">
        <f t="shared" si="2"/>
        <v>0</v>
      </c>
      <c r="O18" s="163" t="s">
        <v>70</v>
      </c>
      <c r="P18" s="164">
        <f>SUM(P11:P17)</f>
        <v>163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61">
        <f t="shared" si="2"/>
        <v>0</v>
      </c>
    </row>
    <row r="20" spans="1:16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37"/>
      <c r="I20" s="36"/>
      <c r="J20" s="38"/>
      <c r="L20" s="36">
        <v>9010</v>
      </c>
      <c r="M20" s="161">
        <f t="shared" si="2"/>
        <v>0</v>
      </c>
    </row>
    <row r="21" spans="1:16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37"/>
      <c r="I21" s="36"/>
      <c r="J21" s="38"/>
      <c r="L21" s="36">
        <v>9013</v>
      </c>
      <c r="M21" s="161">
        <f t="shared" si="2"/>
        <v>0</v>
      </c>
    </row>
    <row r="22" spans="1:16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37"/>
      <c r="I22" s="36"/>
      <c r="J22" s="38"/>
      <c r="L22" s="36">
        <v>9014</v>
      </c>
      <c r="M22" s="161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 t="s">
        <v>67</v>
      </c>
      <c r="G23" s="47">
        <v>9001</v>
      </c>
      <c r="H23" s="48" t="s">
        <v>55</v>
      </c>
      <c r="I23" s="47" t="s">
        <v>53</v>
      </c>
      <c r="J23" s="49">
        <v>11</v>
      </c>
      <c r="L23" s="36">
        <v>9015</v>
      </c>
      <c r="M23" s="161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65" t="s">
        <v>70</v>
      </c>
      <c r="M24" s="166">
        <f>SUM(M11:M23)</f>
        <v>163</v>
      </c>
    </row>
    <row r="25" spans="1:16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67</v>
      </c>
      <c r="G28" s="36">
        <v>9001</v>
      </c>
      <c r="H28" s="108" t="s">
        <v>56</v>
      </c>
      <c r="I28" s="36" t="s">
        <v>53</v>
      </c>
      <c r="J28" s="38">
        <v>11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46" t="s">
        <v>67</v>
      </c>
      <c r="G33" s="47">
        <v>9001</v>
      </c>
      <c r="H33" s="48" t="s">
        <v>57</v>
      </c>
      <c r="I33" s="47" t="s">
        <v>53</v>
      </c>
      <c r="J33" s="49">
        <v>10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67</v>
      </c>
      <c r="G38" s="36">
        <v>9001</v>
      </c>
      <c r="H38" s="43" t="s">
        <v>58</v>
      </c>
      <c r="I38" s="36" t="s">
        <v>59</v>
      </c>
      <c r="J38" s="38">
        <v>14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67</v>
      </c>
      <c r="G45" s="36">
        <v>9001</v>
      </c>
      <c r="H45" s="43" t="s">
        <v>57</v>
      </c>
      <c r="I45" s="36" t="s">
        <v>53</v>
      </c>
      <c r="J45" s="38">
        <v>11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67</v>
      </c>
      <c r="G50" s="47">
        <v>9001</v>
      </c>
      <c r="H50" s="43" t="s">
        <v>55</v>
      </c>
      <c r="I50" s="47" t="s">
        <v>53</v>
      </c>
      <c r="J50" s="49">
        <v>8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 t="s">
        <v>69</v>
      </c>
      <c r="G51" s="47">
        <v>9001</v>
      </c>
      <c r="H51" s="109" t="s">
        <v>68</v>
      </c>
      <c r="I51" s="47" t="s">
        <v>53</v>
      </c>
      <c r="J51" s="49">
        <v>3</v>
      </c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69</v>
      </c>
      <c r="G55" s="36">
        <v>9001</v>
      </c>
      <c r="H55" s="43" t="s">
        <v>68</v>
      </c>
      <c r="I55" s="36" t="s">
        <v>53</v>
      </c>
      <c r="J55" s="38">
        <v>5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 t="s">
        <v>67</v>
      </c>
      <c r="G56" s="36">
        <v>9001</v>
      </c>
      <c r="H56" s="43" t="s">
        <v>61</v>
      </c>
      <c r="I56" s="36" t="s">
        <v>53</v>
      </c>
      <c r="J56" s="38">
        <v>5</v>
      </c>
    </row>
    <row r="57" spans="1:1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67</v>
      </c>
      <c r="G60" s="47">
        <v>9001</v>
      </c>
      <c r="H60" s="48" t="s">
        <v>61</v>
      </c>
      <c r="I60" s="47" t="s">
        <v>60</v>
      </c>
      <c r="J60" s="49">
        <v>8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67</v>
      </c>
      <c r="G65" s="36">
        <v>9001</v>
      </c>
      <c r="H65" s="43" t="s">
        <v>62</v>
      </c>
      <c r="I65" s="36" t="s">
        <v>53</v>
      </c>
      <c r="J65" s="38">
        <v>11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67</v>
      </c>
      <c r="G72" s="36">
        <v>9001</v>
      </c>
      <c r="H72" s="43" t="s">
        <v>63</v>
      </c>
      <c r="I72" s="36" t="s">
        <v>53</v>
      </c>
      <c r="J72" s="38">
        <v>15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67</v>
      </c>
      <c r="G77" s="47">
        <v>9001</v>
      </c>
      <c r="H77" s="48" t="s">
        <v>64</v>
      </c>
      <c r="I77" s="47" t="s">
        <v>60</v>
      </c>
      <c r="J77" s="49">
        <v>24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67</v>
      </c>
      <c r="G82" s="36">
        <v>9001</v>
      </c>
      <c r="H82" s="43" t="s">
        <v>61</v>
      </c>
      <c r="I82" s="36" t="s">
        <v>53</v>
      </c>
      <c r="J82" s="38">
        <v>8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67</v>
      </c>
      <c r="G87" s="47">
        <v>9001</v>
      </c>
      <c r="H87" s="48" t="s">
        <v>65</v>
      </c>
      <c r="I87" s="47" t="s">
        <v>53</v>
      </c>
      <c r="J87" s="49">
        <v>8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/>
      <c r="G92" s="36">
        <v>9010</v>
      </c>
      <c r="H92" s="43" t="s">
        <v>66</v>
      </c>
      <c r="I92" s="36"/>
      <c r="J92" s="38"/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/>
      <c r="G100" s="36">
        <v>9010</v>
      </c>
      <c r="H100" s="43" t="s">
        <v>66</v>
      </c>
      <c r="I100" s="36"/>
      <c r="J100" s="38"/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/>
      <c r="G105" s="47">
        <v>9010</v>
      </c>
      <c r="H105" s="48" t="s">
        <v>66</v>
      </c>
      <c r="I105" s="47"/>
      <c r="J105" s="49"/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/>
      <c r="G110" s="36">
        <v>9010</v>
      </c>
      <c r="H110" s="43" t="s">
        <v>66</v>
      </c>
      <c r="I110" s="36"/>
      <c r="J110" s="38"/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/>
      <c r="G115" s="47">
        <v>9010</v>
      </c>
      <c r="H115" s="109" t="s">
        <v>66</v>
      </c>
      <c r="I115" s="47"/>
      <c r="J115" s="49"/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66</v>
      </c>
      <c r="I120" s="36"/>
      <c r="J120" s="38"/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2021-02-18T06:19:22Z</dcterms:modified>
</cp:coreProperties>
</file>