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049_Mint\"/>
    </mc:Choice>
  </mc:AlternateContent>
  <xr:revisionPtr revIDLastSave="0" documentId="13_ncr:1_{389936B2-CDD8-4B57-8925-937ECBF80D2F}" xr6:coauthVersionLast="46" xr6:coauthVersionMax="46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6" l="1"/>
  <c r="P13" i="36"/>
  <c r="P14" i="36"/>
  <c r="P11" i="36"/>
  <c r="M23" i="36"/>
  <c r="M22" i="36"/>
  <c r="M21" i="36"/>
  <c r="M20" i="36"/>
  <c r="M19" i="36"/>
  <c r="M18" i="36"/>
  <c r="M17" i="36"/>
  <c r="M16" i="36"/>
  <c r="M15" i="36"/>
  <c r="M14" i="36"/>
  <c r="M13" i="36"/>
  <c r="M12" i="36"/>
  <c r="M11" i="36"/>
  <c r="M24" i="36" s="1"/>
  <c r="I8" i="36"/>
  <c r="P15" i="36" l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J8" i="36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<sst xmlns="http://schemas.openxmlformats.org/spreadsheetml/2006/main" count="228" uniqueCount="83">
  <si>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</si>
  <si>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</si>
  <si>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</si>
  <si>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</si>
  <si>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</si>
  <si>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</si>
  <si>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</si>
  <si>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</si>
  <si>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</si>
  <si>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</si>
  <si>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</si>
  <si>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</si>
  <si>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</si>
  <si>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</si>
  <si>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</si>
  <si>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</si>
  <si>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</si>
  <si>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</si>
  <si>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</si>
  <si>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</si>
  <si>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</si>
  <si>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</si>
  <si>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</si>
  <si>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</si>
  <si>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</si>
  <si>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</si>
  <si>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</si>
  <si>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</si>
  <si>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</si>
  <si>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</si>
  <si>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</si>
  <si>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</si>
  <si>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</si>
  <si>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</si>
  <si>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</si>
  <si>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</si>
  <si>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</si>
  <si>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</si>
  <si>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</si>
  <si>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</si>
  <si>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</si>
  <si>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</si>
  <si>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</si>
  <si>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</si>
  <si>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</si>
  <si>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</si>
  <si>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</si>
  <si>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</si>
  <si>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</si>
  <si>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</si>
  <si>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Theenida</t>
  </si>
  <si>
    <t>Mahathanapat</t>
  </si>
  <si>
    <t>049</t>
  </si>
  <si>
    <t>Holiday</t>
  </si>
  <si>
    <t>Work Review</t>
  </si>
  <si>
    <t>TIME-202063</t>
  </si>
  <si>
    <t>Kick off Presentation Review</t>
  </si>
  <si>
    <t>TIME</t>
  </si>
  <si>
    <t>TIME-202064</t>
  </si>
  <si>
    <t>Project Plan</t>
  </si>
  <si>
    <t>TIME-201960</t>
  </si>
  <si>
    <t>Phase 2 work</t>
  </si>
  <si>
    <t>Prepare for Kick off Meeting and Meeting</t>
  </si>
  <si>
    <t>Progress Meeting</t>
  </si>
  <si>
    <t>Weekly Meeting and Kick off Presentation Review</t>
  </si>
  <si>
    <t>Meeting with TTTBB &amp; Phase 2 work</t>
  </si>
  <si>
    <t>Data Center Weekly Meeting</t>
  </si>
  <si>
    <t>Meeting with TUC/TICC &amp; Phase 2 work</t>
  </si>
  <si>
    <t>Prepare for Presentation &amp; Presentation</t>
  </si>
  <si>
    <t>Meeting with Pdome and Work Review</t>
  </si>
  <si>
    <t>Meeting with DTN &amp; Phase 2 work</t>
  </si>
  <si>
    <t>Evaluation Chai</t>
  </si>
  <si>
    <t>Evaluation Draft</t>
  </si>
  <si>
    <t>Meeting with Amnex &amp; Phase 2 work</t>
  </si>
  <si>
    <t>TIME-202059</t>
  </si>
  <si>
    <t>Internal Meeting</t>
  </si>
  <si>
    <t>Mock-up Presenation &amp; Phase 2 work</t>
  </si>
  <si>
    <t>Project Calculation Training</t>
  </si>
  <si>
    <t>Intern Interview</t>
  </si>
  <si>
    <t>Phase 2 Work</t>
  </si>
  <si>
    <t>Full-time Interview</t>
  </si>
  <si>
    <t>Evaluation with Pdome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</si>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</sst>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7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10" xfId="0" applyFont="1" applyBorder="1" applyAlignment="1" applyProtection="1">
      <alignment horizontal="left" vertical="center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10" fillId="8" borderId="8" xfId="0" quotePrefix="1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11" borderId="10" xfId="0" applyFont="1" applyFill="1" applyBorder="1" applyAlignment="1" applyProtection="1">
      <alignment vertical="center"/>
      <protection locked="0"/>
    </xf>
    <xf numFmtId="43" fontId="8" fillId="0" borderId="10" xfId="1" applyFont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horizontal="center" vertical="center"/>
      <protection locked="0"/>
    </xf>
    <xf numFmtId="43" fontId="10" fillId="12" borderId="10" xfId="1" applyFont="1" applyFill="1" applyBorder="1" applyAlignment="1" applyProtection="1">
      <alignment horizontal="center" vertical="center"/>
      <protection locked="0"/>
    </xf>
    <xf numFmtId="0" fontId="10" fillId="12" borderId="10" xfId="0" applyFont="1" applyFill="1" applyBorder="1" applyAlignment="1" applyProtection="1">
      <alignment vertical="center"/>
      <protection locked="0"/>
    </xf>
    <xf numFmtId="43" fontId="10" fillId="12" borderId="10" xfId="1" applyFont="1" applyFill="1" applyBorder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19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2</xdr:row>
      <xdr:rowOff>20929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I17" sqref="I1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11" t="s">
        <v>24</v>
      </c>
      <c r="C2" s="112"/>
      <c r="D2" s="112"/>
      <c r="E2" s="112"/>
      <c r="F2" s="112"/>
      <c r="G2" s="113"/>
      <c r="H2" s="2"/>
      <c r="I2" s="2"/>
    </row>
    <row r="3" spans="2:9" x14ac:dyDescent="0.25">
      <c r="B3" s="7" t="s">
        <v>25</v>
      </c>
      <c r="C3" s="129" t="s">
        <v>50</v>
      </c>
      <c r="D3" s="130"/>
      <c r="E3" s="130"/>
      <c r="F3" s="130"/>
      <c r="G3" s="131"/>
      <c r="H3" s="3"/>
      <c r="I3" s="3"/>
    </row>
    <row r="4" spans="2:9" x14ac:dyDescent="0.25">
      <c r="B4" s="6" t="s">
        <v>26</v>
      </c>
      <c r="C4" s="132" t="s">
        <v>51</v>
      </c>
      <c r="D4" s="133"/>
      <c r="E4" s="133"/>
      <c r="F4" s="133"/>
      <c r="G4" s="134"/>
      <c r="H4" s="3"/>
      <c r="I4" s="3"/>
    </row>
    <row r="5" spans="2:9" x14ac:dyDescent="0.25">
      <c r="B5" s="6" t="s">
        <v>27</v>
      </c>
      <c r="C5" s="135" t="s">
        <v>52</v>
      </c>
      <c r="D5" s="133"/>
      <c r="E5" s="133"/>
      <c r="F5" s="133"/>
      <c r="G5" s="134"/>
      <c r="H5" s="3"/>
      <c r="I5" s="3"/>
    </row>
    <row r="7" spans="2:9" ht="32.25" customHeight="1" x14ac:dyDescent="0.25">
      <c r="B7" s="144" t="s">
        <v>31</v>
      </c>
      <c r="C7" s="145"/>
      <c r="D7" s="145"/>
      <c r="E7" s="145"/>
      <c r="F7" s="145"/>
      <c r="G7" s="146"/>
      <c r="H7" s="3"/>
      <c r="I7" s="3"/>
    </row>
    <row r="8" spans="2:9" x14ac:dyDescent="0.25">
      <c r="B8" s="114" t="s">
        <v>28</v>
      </c>
      <c r="C8" s="115"/>
      <c r="D8" s="115"/>
      <c r="E8" s="115"/>
      <c r="F8" s="115"/>
      <c r="G8" s="116"/>
      <c r="H8" s="3"/>
      <c r="I8" s="3"/>
    </row>
    <row r="9" spans="2:9" x14ac:dyDescent="0.25">
      <c r="B9" s="141" t="s">
        <v>29</v>
      </c>
      <c r="C9" s="142"/>
      <c r="D9" s="142"/>
      <c r="E9" s="142"/>
      <c r="F9" s="142"/>
      <c r="G9" s="143"/>
      <c r="H9" s="3"/>
      <c r="I9" s="3"/>
    </row>
    <row r="10" spans="2:9" x14ac:dyDescent="0.25">
      <c r="B10" s="123" t="s">
        <v>30</v>
      </c>
      <c r="C10" s="124"/>
      <c r="D10" s="124"/>
      <c r="E10" s="124"/>
      <c r="F10" s="124"/>
      <c r="G10" s="125"/>
      <c r="H10" s="3"/>
      <c r="I10" s="3"/>
    </row>
    <row r="12" spans="2:9" x14ac:dyDescent="0.25">
      <c r="B12" s="58" t="s">
        <v>46</v>
      </c>
      <c r="C12" s="136" t="s">
        <v>16</v>
      </c>
      <c r="D12" s="137"/>
      <c r="E12" s="137"/>
      <c r="F12" s="137"/>
      <c r="G12" s="137"/>
      <c r="H12" s="4"/>
      <c r="I12" s="4"/>
    </row>
    <row r="13" spans="2:9" ht="19.5" customHeight="1" x14ac:dyDescent="0.25">
      <c r="B13" s="60">
        <v>9001</v>
      </c>
      <c r="C13" s="120" t="s">
        <v>36</v>
      </c>
      <c r="D13" s="121"/>
      <c r="E13" s="121"/>
      <c r="F13" s="121"/>
      <c r="G13" s="122"/>
      <c r="H13" s="4"/>
      <c r="I13" s="4"/>
    </row>
    <row r="14" spans="2:9" ht="19.5" customHeight="1" x14ac:dyDescent="0.25">
      <c r="B14" s="7" t="s">
        <v>23</v>
      </c>
      <c r="C14" s="123"/>
      <c r="D14" s="124"/>
      <c r="E14" s="124"/>
      <c r="F14" s="124"/>
      <c r="G14" s="125"/>
      <c r="H14" s="4"/>
      <c r="I14" s="4"/>
    </row>
    <row r="15" spans="2:9" ht="18.75" customHeight="1" x14ac:dyDescent="0.25">
      <c r="B15" s="60">
        <v>9002</v>
      </c>
      <c r="C15" s="138" t="s">
        <v>45</v>
      </c>
      <c r="D15" s="139"/>
      <c r="E15" s="139"/>
      <c r="F15" s="139"/>
      <c r="G15" s="140"/>
      <c r="H15" s="4"/>
      <c r="I15" s="4"/>
    </row>
    <row r="16" spans="2:9" ht="18.75" customHeight="1" x14ac:dyDescent="0.25">
      <c r="B16" s="61"/>
      <c r="C16" s="147" t="s">
        <v>43</v>
      </c>
      <c r="D16" s="148"/>
      <c r="E16" s="148"/>
      <c r="F16" s="148"/>
      <c r="G16" s="149"/>
      <c r="H16" s="4"/>
      <c r="I16" s="4"/>
    </row>
    <row r="17" spans="2:9" ht="18.75" customHeight="1" x14ac:dyDescent="0.25">
      <c r="B17" s="7" t="s">
        <v>15</v>
      </c>
      <c r="C17" s="150" t="s">
        <v>44</v>
      </c>
      <c r="D17" s="151"/>
      <c r="E17" s="151"/>
      <c r="F17" s="151"/>
      <c r="G17" s="152"/>
      <c r="H17" s="4"/>
      <c r="I17" s="4"/>
    </row>
    <row r="18" spans="2:9" ht="19.5" customHeight="1" x14ac:dyDescent="0.25">
      <c r="B18" s="62">
        <v>9003</v>
      </c>
      <c r="C18" s="126" t="s">
        <v>37</v>
      </c>
      <c r="D18" s="127"/>
      <c r="E18" s="127"/>
      <c r="F18" s="127"/>
      <c r="G18" s="128"/>
      <c r="H18" s="4"/>
      <c r="I18" s="4"/>
    </row>
    <row r="19" spans="2:9" x14ac:dyDescent="0.25">
      <c r="B19" s="63" t="s">
        <v>17</v>
      </c>
      <c r="C19" s="117"/>
      <c r="D19" s="118"/>
      <c r="E19" s="118"/>
      <c r="F19" s="118"/>
      <c r="G19" s="119"/>
      <c r="H19" s="4"/>
      <c r="I19" s="4"/>
    </row>
    <row r="20" spans="2:9" ht="19.5" customHeight="1" x14ac:dyDescent="0.25">
      <c r="B20" s="62">
        <v>9004</v>
      </c>
      <c r="C20" s="126" t="s">
        <v>42</v>
      </c>
      <c r="D20" s="127"/>
      <c r="E20" s="127"/>
      <c r="F20" s="127"/>
      <c r="G20" s="128"/>
      <c r="H20" s="4"/>
      <c r="I20" s="4"/>
    </row>
    <row r="21" spans="2:9" ht="19.5" customHeight="1" x14ac:dyDescent="0.25">
      <c r="B21" s="63" t="s">
        <v>17</v>
      </c>
      <c r="C21" s="117"/>
      <c r="D21" s="118"/>
      <c r="E21" s="118"/>
      <c r="F21" s="118"/>
      <c r="G21" s="119"/>
      <c r="H21" s="4"/>
      <c r="I21" s="4"/>
    </row>
    <row r="22" spans="2:9" ht="19.5" customHeight="1" x14ac:dyDescent="0.25">
      <c r="B22" s="60">
        <v>9005</v>
      </c>
      <c r="C22" s="120" t="s">
        <v>41</v>
      </c>
      <c r="D22" s="121"/>
      <c r="E22" s="121"/>
      <c r="F22" s="121"/>
      <c r="G22" s="122"/>
    </row>
    <row r="23" spans="2:9" ht="19.5" customHeight="1" x14ac:dyDescent="0.25">
      <c r="B23" s="7" t="s">
        <v>32</v>
      </c>
      <c r="C23" s="123"/>
      <c r="D23" s="124"/>
      <c r="E23" s="124"/>
      <c r="F23" s="124"/>
      <c r="G23" s="125"/>
    </row>
    <row r="24" spans="2:9" ht="19.5" customHeight="1" x14ac:dyDescent="0.25">
      <c r="B24" s="60">
        <v>9006</v>
      </c>
      <c r="C24" s="126" t="s">
        <v>40</v>
      </c>
      <c r="D24" s="127"/>
      <c r="E24" s="127"/>
      <c r="F24" s="127"/>
      <c r="G24" s="128"/>
    </row>
    <row r="25" spans="2:9" x14ac:dyDescent="0.25">
      <c r="B25" s="7" t="s">
        <v>22</v>
      </c>
      <c r="C25" s="117"/>
      <c r="D25" s="118"/>
      <c r="E25" s="118"/>
      <c r="F25" s="118"/>
      <c r="G25" s="119"/>
    </row>
    <row r="26" spans="2:9" ht="19.5" customHeight="1" x14ac:dyDescent="0.25">
      <c r="B26" s="60">
        <v>9007</v>
      </c>
      <c r="C26" s="120" t="s">
        <v>39</v>
      </c>
      <c r="D26" s="121"/>
      <c r="E26" s="121"/>
      <c r="F26" s="121"/>
      <c r="G26" s="122"/>
    </row>
    <row r="27" spans="2:9" ht="19.5" customHeight="1" x14ac:dyDescent="0.25">
      <c r="B27" s="7" t="s">
        <v>9</v>
      </c>
      <c r="C27" s="123"/>
      <c r="D27" s="124"/>
      <c r="E27" s="124"/>
      <c r="F27" s="124"/>
      <c r="G27" s="125"/>
    </row>
    <row r="28" spans="2:9" ht="19.5" customHeight="1" x14ac:dyDescent="0.25">
      <c r="B28" s="60">
        <v>9008</v>
      </c>
      <c r="C28" s="120" t="s">
        <v>38</v>
      </c>
      <c r="D28" s="121"/>
      <c r="E28" s="121"/>
      <c r="F28" s="121"/>
      <c r="G28" s="122"/>
    </row>
    <row r="29" spans="2:9" ht="19.5" customHeight="1" x14ac:dyDescent="0.25">
      <c r="B29" s="7" t="s">
        <v>10</v>
      </c>
      <c r="C29" s="123"/>
      <c r="D29" s="124"/>
      <c r="E29" s="124"/>
      <c r="F29" s="124"/>
      <c r="G29" s="125"/>
    </row>
    <row r="30" spans="2:9" ht="15" customHeight="1" x14ac:dyDescent="0.25">
      <c r="B30" s="60">
        <v>9009</v>
      </c>
      <c r="C30" s="126" t="s">
        <v>47</v>
      </c>
      <c r="D30" s="127"/>
      <c r="E30" s="127"/>
      <c r="F30" s="127"/>
      <c r="G30" s="128"/>
    </row>
    <row r="31" spans="2:9" x14ac:dyDescent="0.25">
      <c r="B31" s="61"/>
      <c r="C31" s="153" t="s">
        <v>48</v>
      </c>
      <c r="D31" s="154"/>
      <c r="E31" s="154"/>
      <c r="F31" s="154"/>
      <c r="G31" s="155"/>
    </row>
    <row r="32" spans="2:9" ht="19.5" customHeight="1" x14ac:dyDescent="0.25">
      <c r="B32" s="7" t="s">
        <v>21</v>
      </c>
      <c r="C32" s="117" t="s">
        <v>49</v>
      </c>
      <c r="D32" s="118"/>
      <c r="E32" s="118"/>
      <c r="F32" s="118"/>
      <c r="G32" s="119"/>
    </row>
    <row r="33" spans="2:7" ht="19.5" customHeight="1" x14ac:dyDescent="0.25">
      <c r="B33" s="60">
        <v>9010</v>
      </c>
      <c r="C33" s="120" t="s">
        <v>18</v>
      </c>
      <c r="D33" s="121"/>
      <c r="E33" s="121"/>
      <c r="F33" s="121"/>
      <c r="G33" s="122"/>
    </row>
    <row r="34" spans="2:7" ht="19.5" customHeight="1" x14ac:dyDescent="0.25">
      <c r="B34" s="7" t="s">
        <v>11</v>
      </c>
      <c r="C34" s="123"/>
      <c r="D34" s="124"/>
      <c r="E34" s="124"/>
      <c r="F34" s="124"/>
      <c r="G34" s="125"/>
    </row>
    <row r="35" spans="2:7" ht="19.5" customHeight="1" x14ac:dyDescent="0.25">
      <c r="B35" s="60">
        <v>9013</v>
      </c>
      <c r="C35" s="120" t="s">
        <v>19</v>
      </c>
      <c r="D35" s="121"/>
      <c r="E35" s="121"/>
      <c r="F35" s="121"/>
      <c r="G35" s="122"/>
    </row>
    <row r="36" spans="2:7" ht="19.5" customHeight="1" x14ac:dyDescent="0.25">
      <c r="B36" s="7" t="s">
        <v>12</v>
      </c>
      <c r="C36" s="123"/>
      <c r="D36" s="124"/>
      <c r="E36" s="124"/>
      <c r="F36" s="124"/>
      <c r="G36" s="125"/>
    </row>
    <row r="37" spans="2:7" ht="19.5" customHeight="1" x14ac:dyDescent="0.25">
      <c r="B37" s="60">
        <v>9014</v>
      </c>
      <c r="C37" s="120" t="s">
        <v>13</v>
      </c>
      <c r="D37" s="121"/>
      <c r="E37" s="121"/>
      <c r="F37" s="121"/>
      <c r="G37" s="122"/>
    </row>
    <row r="38" spans="2:7" ht="19.5" customHeight="1" x14ac:dyDescent="0.25">
      <c r="B38" s="64" t="s">
        <v>13</v>
      </c>
      <c r="C38" s="150"/>
      <c r="D38" s="151"/>
      <c r="E38" s="151"/>
      <c r="F38" s="151"/>
      <c r="G38" s="152"/>
    </row>
    <row r="39" spans="2:7" ht="19.5" customHeight="1" x14ac:dyDescent="0.25">
      <c r="B39" s="60">
        <v>9015</v>
      </c>
      <c r="C39" s="120" t="s">
        <v>20</v>
      </c>
      <c r="D39" s="121"/>
      <c r="E39" s="121"/>
      <c r="F39" s="121"/>
      <c r="G39" s="122"/>
    </row>
    <row r="40" spans="2:7" ht="19.5" customHeight="1" x14ac:dyDescent="0.25">
      <c r="B40" s="64" t="s">
        <v>14</v>
      </c>
      <c r="C40" s="123"/>
      <c r="D40" s="124"/>
      <c r="E40" s="124"/>
      <c r="F40" s="124"/>
      <c r="G40" s="12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abSelected="1" topLeftCell="D1" zoomScale="90" zoomScaleNormal="90" workbookViewId="0">
      <pane xSplit="2" ySplit="10" topLeftCell="F11" activePane="bottomRight" state="frozen"/>
      <selection activeCell="D1" sqref="D1"/>
      <selection pane="topRight" activeCell="F1" sqref="F1"/>
      <selection pane="bottomLeft" activeCell="D11" sqref="D11"/>
      <selection pane="bottomRight" activeCell="P20" sqref="P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8"/>
    <col min="12" max="12" width="16" style="8" bestFit="1" customWidth="1"/>
    <col min="13" max="13" width="16.7109375" style="8" bestFit="1" customWidth="1"/>
    <col min="14" max="14" width="11.42578125" style="8"/>
    <col min="15" max="15" width="15.140625" style="8" bestFit="1" customWidth="1"/>
    <col min="16" max="16" width="16.7109375" style="8" bestFit="1" customWidth="1"/>
    <col min="17" max="16384" width="11.42578125" style="8"/>
  </cols>
  <sheetData>
    <row r="1" spans="1:16" ht="29.25" customHeight="1" thickBot="1" x14ac:dyDescent="0.25">
      <c r="D1" s="158" t="s">
        <v>5</v>
      </c>
      <c r="E1" s="159"/>
      <c r="F1" s="159"/>
      <c r="G1" s="159"/>
      <c r="H1" s="159"/>
      <c r="I1" s="159"/>
      <c r="J1" s="160"/>
    </row>
    <row r="2" spans="1:16" ht="13.5" customHeight="1" x14ac:dyDescent="0.2">
      <c r="D2" s="9"/>
      <c r="E2" s="9"/>
      <c r="F2" s="9"/>
      <c r="G2" s="9"/>
      <c r="H2" s="9"/>
      <c r="I2" s="9"/>
      <c r="J2" s="10"/>
    </row>
    <row r="3" spans="1:16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6" x14ac:dyDescent="0.2">
      <c r="D4" s="156" t="s">
        <v>8</v>
      </c>
      <c r="E4" s="157"/>
      <c r="F4" s="13" t="str">
        <f>'Information-General Settings'!C4</f>
        <v>Mahathanapat</v>
      </c>
      <c r="G4" s="14"/>
      <c r="I4" s="15"/>
      <c r="J4" s="15"/>
    </row>
    <row r="5" spans="1:16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6" x14ac:dyDescent="0.2">
      <c r="E6" s="15"/>
      <c r="F6" s="15"/>
      <c r="G6" s="15"/>
      <c r="H6" s="17"/>
      <c r="I6" s="18"/>
      <c r="J6" s="19"/>
    </row>
    <row r="7" spans="1:16" ht="30" x14ac:dyDescent="0.2">
      <c r="G7" s="20"/>
      <c r="H7" s="17"/>
      <c r="I7" s="21" t="s">
        <v>34</v>
      </c>
      <c r="J7" s="22" t="s">
        <v>35</v>
      </c>
    </row>
    <row r="8" spans="1:16" x14ac:dyDescent="0.2">
      <c r="D8" s="23"/>
      <c r="G8" s="18"/>
      <c r="H8" s="14"/>
      <c r="I8" s="24">
        <f>SUM(J11:J126)</f>
        <v>170</v>
      </c>
      <c r="J8" s="25">
        <f>I8/8</f>
        <v>21.25</v>
      </c>
    </row>
    <row r="9" spans="1:16" ht="15.75" thickBot="1" x14ac:dyDescent="0.25">
      <c r="E9" s="15"/>
      <c r="F9" s="15"/>
      <c r="G9" s="15"/>
      <c r="H9" s="17"/>
      <c r="I9" s="18"/>
      <c r="J9" s="19"/>
      <c r="O9" s="8">
        <v>9001</v>
      </c>
    </row>
    <row r="10" spans="1:16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61" t="s">
        <v>6</v>
      </c>
      <c r="M10" s="161" t="s">
        <v>34</v>
      </c>
      <c r="O10" s="161" t="s">
        <v>4</v>
      </c>
      <c r="P10" s="161" t="s">
        <v>34</v>
      </c>
    </row>
    <row r="11" spans="1:16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 t="s">
        <v>53</v>
      </c>
      <c r="I11" s="36"/>
      <c r="J11" s="38"/>
      <c r="L11" s="36">
        <v>9001</v>
      </c>
      <c r="M11" s="162">
        <f>SUMIFS($J$10:$J$142,$G$10:$G$142,L11)</f>
        <v>163</v>
      </c>
      <c r="O11" s="36" t="s">
        <v>58</v>
      </c>
      <c r="P11" s="162">
        <f>SUMIFS($J$10:$J$142,$F$10:$F$142,O11,$G$10:$G$142,$O$9)</f>
        <v>6</v>
      </c>
    </row>
    <row r="12" spans="1:16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/>
      <c r="I12" s="36"/>
      <c r="J12" s="38"/>
      <c r="L12" s="36">
        <v>9002</v>
      </c>
      <c r="M12" s="162">
        <f t="shared" ref="M12:M23" si="2">SUMIFS($J$10:$J$142,$G$10:$G$142,L12)</f>
        <v>0</v>
      </c>
      <c r="O12" s="36" t="s">
        <v>60</v>
      </c>
      <c r="P12" s="162">
        <f t="shared" ref="P12:P14" si="3">SUMIFS($J$10:$J$142,$F$10:$F$142,O12,$G$10:$G$142,$O$9)</f>
        <v>130</v>
      </c>
    </row>
    <row r="13" spans="1:16" ht="22.5" customHeight="1" x14ac:dyDescent="0.2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43"/>
      <c r="I13" s="36"/>
      <c r="J13" s="38"/>
      <c r="L13" s="36">
        <v>9003</v>
      </c>
      <c r="M13" s="162">
        <f t="shared" si="2"/>
        <v>0</v>
      </c>
      <c r="O13" s="36" t="s">
        <v>55</v>
      </c>
      <c r="P13" s="162">
        <f t="shared" si="3"/>
        <v>26</v>
      </c>
    </row>
    <row r="14" spans="1:16" ht="22.5" customHeight="1" x14ac:dyDescent="0.2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43"/>
      <c r="I14" s="36"/>
      <c r="J14" s="38"/>
      <c r="L14" s="36">
        <v>9004</v>
      </c>
      <c r="M14" s="162">
        <f t="shared" si="2"/>
        <v>0</v>
      </c>
      <c r="O14" s="36" t="s">
        <v>74</v>
      </c>
      <c r="P14" s="162">
        <f t="shared" si="3"/>
        <v>1</v>
      </c>
    </row>
    <row r="15" spans="1:16" ht="22.5" customHeight="1" x14ac:dyDescent="0.2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43"/>
      <c r="I15" s="36"/>
      <c r="J15" s="38"/>
      <c r="L15" s="36">
        <v>9005</v>
      </c>
      <c r="M15" s="162">
        <f t="shared" si="2"/>
        <v>3</v>
      </c>
      <c r="O15" s="165" t="s">
        <v>82</v>
      </c>
      <c r="P15" s="166">
        <f>SUM(P8:P14)</f>
        <v>163</v>
      </c>
    </row>
    <row r="16" spans="1:16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62">
        <f t="shared" si="2"/>
        <v>0</v>
      </c>
      <c r="P16"/>
    </row>
    <row r="17" spans="1:16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6">+E16+1</f>
        <v>44199</v>
      </c>
      <c r="F17" s="35"/>
      <c r="G17" s="36"/>
      <c r="H17" s="43"/>
      <c r="I17" s="36"/>
      <c r="J17" s="38"/>
      <c r="L17" s="36">
        <v>9007</v>
      </c>
      <c r="M17" s="162">
        <f t="shared" si="2"/>
        <v>2</v>
      </c>
      <c r="P17"/>
    </row>
    <row r="18" spans="1:16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35" t="s">
        <v>58</v>
      </c>
      <c r="G18" s="36">
        <v>9001</v>
      </c>
      <c r="H18" s="43" t="s">
        <v>59</v>
      </c>
      <c r="I18" s="36" t="s">
        <v>57</v>
      </c>
      <c r="J18" s="38">
        <v>2</v>
      </c>
      <c r="L18" s="36">
        <v>9008</v>
      </c>
      <c r="M18" s="162">
        <f t="shared" si="2"/>
        <v>0</v>
      </c>
      <c r="P18"/>
    </row>
    <row r="19" spans="1:16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 t="s">
        <v>60</v>
      </c>
      <c r="G19" s="36">
        <v>9001</v>
      </c>
      <c r="H19" s="43" t="s">
        <v>61</v>
      </c>
      <c r="I19" s="36" t="s">
        <v>57</v>
      </c>
      <c r="J19" s="38">
        <v>6</v>
      </c>
      <c r="L19" s="36">
        <v>9009</v>
      </c>
      <c r="M19" s="162">
        <f t="shared" si="2"/>
        <v>2</v>
      </c>
      <c r="P19"/>
    </row>
    <row r="20" spans="1:16" ht="22.5" customHeight="1" x14ac:dyDescent="0.2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35"/>
      <c r="G20" s="36"/>
      <c r="H20" s="43"/>
      <c r="I20" s="36"/>
      <c r="J20" s="38"/>
      <c r="L20" s="36">
        <v>9010</v>
      </c>
      <c r="M20" s="162">
        <f t="shared" si="2"/>
        <v>0</v>
      </c>
      <c r="P20"/>
    </row>
    <row r="21" spans="1:16" ht="22.5" customHeight="1" x14ac:dyDescent="0.2">
      <c r="A21" s="31"/>
      <c r="C21" s="40"/>
      <c r="D21" s="33" t="str">
        <f t="shared" si="8"/>
        <v>Mo</v>
      </c>
      <c r="E21" s="34">
        <f t="shared" si="9"/>
        <v>44200</v>
      </c>
      <c r="F21" s="35"/>
      <c r="G21" s="36"/>
      <c r="H21" s="43"/>
      <c r="I21" s="36"/>
      <c r="J21" s="38"/>
      <c r="L21" s="36">
        <v>9013</v>
      </c>
      <c r="M21" s="162">
        <f t="shared" si="2"/>
        <v>0</v>
      </c>
      <c r="P21"/>
    </row>
    <row r="22" spans="1:16" ht="22.5" customHeight="1" x14ac:dyDescent="0.2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43"/>
      <c r="I22" s="36"/>
      <c r="J22" s="38"/>
      <c r="L22" s="36">
        <v>9014</v>
      </c>
      <c r="M22" s="162">
        <f t="shared" si="2"/>
        <v>0</v>
      </c>
      <c r="P22"/>
    </row>
    <row r="23" spans="1:16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7"/>
        <v>Tue</v>
      </c>
      <c r="E23" s="45">
        <f>+E18+1</f>
        <v>44201</v>
      </c>
      <c r="F23" s="46"/>
      <c r="G23" s="47">
        <v>9009</v>
      </c>
      <c r="H23" s="48" t="s">
        <v>78</v>
      </c>
      <c r="I23" s="47" t="s">
        <v>57</v>
      </c>
      <c r="J23" s="49">
        <v>1</v>
      </c>
      <c r="L23" s="36">
        <v>9015</v>
      </c>
      <c r="M23" s="162">
        <f t="shared" si="2"/>
        <v>0</v>
      </c>
      <c r="P23"/>
    </row>
    <row r="24" spans="1:16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 t="s">
        <v>60</v>
      </c>
      <c r="G24" s="47">
        <v>9001</v>
      </c>
      <c r="H24" s="48" t="s">
        <v>79</v>
      </c>
      <c r="I24" s="47" t="s">
        <v>57</v>
      </c>
      <c r="J24" s="49">
        <v>7</v>
      </c>
      <c r="L24" s="163" t="s">
        <v>82</v>
      </c>
      <c r="M24" s="164">
        <f>SUM(M11:M23)</f>
        <v>170</v>
      </c>
      <c r="P24"/>
    </row>
    <row r="25" spans="1:16" ht="22.5" customHeight="1" x14ac:dyDescent="0.2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47"/>
      <c r="J25" s="49"/>
      <c r="P25"/>
    </row>
    <row r="26" spans="1:16" ht="22.5" customHeight="1" x14ac:dyDescent="0.2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47"/>
      <c r="J26" s="49"/>
      <c r="P26"/>
    </row>
    <row r="27" spans="1:16" ht="22.5" customHeight="1" x14ac:dyDescent="0.2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47"/>
      <c r="J27" s="49"/>
      <c r="P27"/>
    </row>
    <row r="28" spans="1:16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35" t="s">
        <v>55</v>
      </c>
      <c r="G28" s="36">
        <v>9001</v>
      </c>
      <c r="H28" s="108" t="s">
        <v>64</v>
      </c>
      <c r="I28" s="36" t="s">
        <v>57</v>
      </c>
      <c r="J28" s="38">
        <v>3</v>
      </c>
      <c r="P28"/>
    </row>
    <row r="29" spans="1:16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 t="s">
        <v>60</v>
      </c>
      <c r="G29" s="36">
        <v>9001</v>
      </c>
      <c r="H29" s="108" t="s">
        <v>61</v>
      </c>
      <c r="I29" s="36" t="s">
        <v>57</v>
      </c>
      <c r="J29" s="38">
        <v>5</v>
      </c>
      <c r="P29"/>
    </row>
    <row r="30" spans="1:16" ht="22.5" customHeight="1" x14ac:dyDescent="0.2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35"/>
      <c r="G30" s="36"/>
      <c r="H30" s="108"/>
      <c r="I30" s="36"/>
      <c r="J30" s="38"/>
      <c r="P30"/>
    </row>
    <row r="31" spans="1:16" ht="22.5" customHeight="1" x14ac:dyDescent="0.2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108"/>
      <c r="I31" s="36"/>
      <c r="J31" s="38"/>
      <c r="P31"/>
    </row>
    <row r="32" spans="1:16" ht="22.5" customHeight="1" x14ac:dyDescent="0.2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108"/>
      <c r="I32" s="36"/>
      <c r="J32" s="38"/>
      <c r="P32"/>
    </row>
    <row r="33" spans="1:16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7"/>
        <v>Thu</v>
      </c>
      <c r="E33" s="45">
        <f>+E28+1</f>
        <v>44203</v>
      </c>
      <c r="F33" s="46" t="s">
        <v>55</v>
      </c>
      <c r="G33" s="47">
        <v>9001</v>
      </c>
      <c r="H33" s="48" t="s">
        <v>56</v>
      </c>
      <c r="I33" s="47" t="s">
        <v>57</v>
      </c>
      <c r="J33" s="49">
        <v>2</v>
      </c>
      <c r="P33"/>
    </row>
    <row r="34" spans="1:16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 t="s">
        <v>60</v>
      </c>
      <c r="G34" s="47">
        <v>9001</v>
      </c>
      <c r="H34" s="48" t="s">
        <v>76</v>
      </c>
      <c r="I34" s="47" t="s">
        <v>57</v>
      </c>
      <c r="J34" s="49">
        <v>3</v>
      </c>
      <c r="P34"/>
    </row>
    <row r="35" spans="1:16" ht="22.5" customHeight="1" x14ac:dyDescent="0.2">
      <c r="A35" s="31"/>
      <c r="C35" s="40"/>
      <c r="D35" s="44" t="str">
        <f t="shared" ref="D35:D37" si="14">D34</f>
        <v>Thu</v>
      </c>
      <c r="E35" s="45">
        <f t="shared" ref="E35:E37" si="15">E34</f>
        <v>44203</v>
      </c>
      <c r="F35" s="46"/>
      <c r="G35" s="47">
        <v>9007</v>
      </c>
      <c r="H35" s="48" t="s">
        <v>77</v>
      </c>
      <c r="I35" s="47" t="s">
        <v>57</v>
      </c>
      <c r="J35" s="49">
        <v>2</v>
      </c>
      <c r="P35"/>
    </row>
    <row r="36" spans="1:16" ht="22.5" customHeight="1" x14ac:dyDescent="0.2">
      <c r="A36" s="31"/>
      <c r="C36" s="40"/>
      <c r="D36" s="44" t="str">
        <f t="shared" si="14"/>
        <v>Thu</v>
      </c>
      <c r="E36" s="45">
        <f t="shared" si="15"/>
        <v>44203</v>
      </c>
      <c r="F36" s="46"/>
      <c r="G36" s="47">
        <v>9009</v>
      </c>
      <c r="H36" s="48" t="s">
        <v>80</v>
      </c>
      <c r="I36" s="47" t="s">
        <v>57</v>
      </c>
      <c r="J36" s="49">
        <v>1</v>
      </c>
      <c r="P36"/>
    </row>
    <row r="37" spans="1:16" ht="22.5" customHeight="1" x14ac:dyDescent="0.2">
      <c r="A37" s="31"/>
      <c r="C37" s="40"/>
      <c r="D37" s="44" t="str">
        <f t="shared" si="14"/>
        <v>Thu</v>
      </c>
      <c r="E37" s="45">
        <f t="shared" si="15"/>
        <v>44203</v>
      </c>
      <c r="F37" s="46"/>
      <c r="G37" s="47"/>
      <c r="H37" s="48"/>
      <c r="I37" s="47"/>
      <c r="J37" s="49"/>
      <c r="P37"/>
    </row>
    <row r="38" spans="1:16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55</v>
      </c>
      <c r="G38" s="36">
        <v>9001</v>
      </c>
      <c r="H38" s="43" t="s">
        <v>62</v>
      </c>
      <c r="I38" s="36" t="s">
        <v>57</v>
      </c>
      <c r="J38" s="38">
        <v>8</v>
      </c>
      <c r="P38"/>
    </row>
    <row r="39" spans="1:16" ht="22.5" customHeight="1" x14ac:dyDescent="0.2">
      <c r="A39" s="31"/>
      <c r="C39" s="40"/>
      <c r="D39" s="33" t="str">
        <f t="shared" ref="D39:E42" si="16">D38</f>
        <v>Fri</v>
      </c>
      <c r="E39" s="34">
        <f t="shared" si="16"/>
        <v>44204</v>
      </c>
      <c r="F39" s="35"/>
      <c r="G39" s="36"/>
      <c r="H39" s="43"/>
      <c r="I39" s="36"/>
      <c r="J39" s="38"/>
      <c r="P39"/>
    </row>
    <row r="40" spans="1:16" ht="22.5" customHeight="1" x14ac:dyDescent="0.2">
      <c r="A40" s="31"/>
      <c r="C40" s="40"/>
      <c r="D40" s="33" t="str">
        <f t="shared" si="16"/>
        <v>Fri</v>
      </c>
      <c r="E40" s="34">
        <f t="shared" si="16"/>
        <v>44204</v>
      </c>
      <c r="F40" s="35"/>
      <c r="G40" s="36"/>
      <c r="H40" s="43"/>
      <c r="I40" s="36"/>
      <c r="J40" s="38"/>
      <c r="P40"/>
    </row>
    <row r="41" spans="1:16" ht="22.5" customHeight="1" x14ac:dyDescent="0.2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/>
      <c r="J41" s="38"/>
      <c r="P41"/>
    </row>
    <row r="42" spans="1:16" ht="22.5" customHeight="1" x14ac:dyDescent="0.2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/>
      <c r="J42" s="38"/>
      <c r="P42"/>
    </row>
    <row r="43" spans="1:16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  <c r="P43"/>
    </row>
    <row r="44" spans="1:16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/>
      <c r="G44" s="36"/>
      <c r="H44" s="43"/>
      <c r="I44" s="36"/>
      <c r="J44" s="38"/>
      <c r="P44"/>
    </row>
    <row r="45" spans="1:16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35" t="s">
        <v>74</v>
      </c>
      <c r="G45" s="36">
        <v>9001</v>
      </c>
      <c r="H45" s="43" t="s">
        <v>75</v>
      </c>
      <c r="I45" s="36" t="s">
        <v>57</v>
      </c>
      <c r="J45" s="38">
        <v>1</v>
      </c>
      <c r="P45"/>
    </row>
    <row r="46" spans="1:16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 t="s">
        <v>60</v>
      </c>
      <c r="G46" s="36">
        <v>9001</v>
      </c>
      <c r="H46" s="43" t="s">
        <v>61</v>
      </c>
      <c r="I46" s="36" t="s">
        <v>57</v>
      </c>
      <c r="J46" s="38">
        <v>7</v>
      </c>
      <c r="P46"/>
    </row>
    <row r="47" spans="1:16" ht="22.5" customHeight="1" x14ac:dyDescent="0.2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/>
      <c r="J47" s="38"/>
      <c r="P47"/>
    </row>
    <row r="48" spans="1:16" ht="22.5" customHeight="1" x14ac:dyDescent="0.2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/>
      <c r="J48" s="38"/>
      <c r="P48"/>
    </row>
    <row r="49" spans="1:16" ht="22.5" customHeight="1" x14ac:dyDescent="0.2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/>
      <c r="J49" s="38"/>
      <c r="P49"/>
    </row>
    <row r="50" spans="1:16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7"/>
        <v>Tue</v>
      </c>
      <c r="E50" s="45">
        <f>+E45+1</f>
        <v>44208</v>
      </c>
      <c r="F50" s="46" t="s">
        <v>60</v>
      </c>
      <c r="G50" s="47">
        <v>9001</v>
      </c>
      <c r="H50" s="109" t="s">
        <v>61</v>
      </c>
      <c r="I50" s="47" t="s">
        <v>57</v>
      </c>
      <c r="J50" s="49">
        <v>8</v>
      </c>
      <c r="P50"/>
    </row>
    <row r="51" spans="1:16" ht="22.5" customHeight="1" x14ac:dyDescent="0.2">
      <c r="A51" s="31"/>
      <c r="C51" s="40"/>
      <c r="D51" s="44" t="str">
        <f t="shared" ref="D51:E54" si="19">D50</f>
        <v>Tue</v>
      </c>
      <c r="E51" s="45">
        <f t="shared" si="19"/>
        <v>44208</v>
      </c>
      <c r="F51" s="46"/>
      <c r="G51" s="47"/>
      <c r="H51" s="109"/>
      <c r="I51" s="47"/>
      <c r="J51" s="49"/>
      <c r="P51"/>
    </row>
    <row r="52" spans="1:16" ht="22.5" customHeight="1" x14ac:dyDescent="0.2">
      <c r="A52" s="31"/>
      <c r="C52" s="40"/>
      <c r="D52" s="44" t="str">
        <f t="shared" si="19"/>
        <v>Tue</v>
      </c>
      <c r="E52" s="45">
        <f t="shared" si="19"/>
        <v>44208</v>
      </c>
      <c r="F52" s="46"/>
      <c r="G52" s="47"/>
      <c r="H52" s="109"/>
      <c r="I52" s="47"/>
      <c r="J52" s="49"/>
      <c r="P52"/>
    </row>
    <row r="53" spans="1:16" ht="22.5" customHeight="1" x14ac:dyDescent="0.2">
      <c r="A53" s="31"/>
      <c r="C53" s="40"/>
      <c r="D53" s="44" t="str">
        <f t="shared" si="19"/>
        <v>Tue</v>
      </c>
      <c r="E53" s="45">
        <f t="shared" si="19"/>
        <v>44208</v>
      </c>
      <c r="F53" s="46"/>
      <c r="G53" s="47"/>
      <c r="H53" s="109"/>
      <c r="I53" s="47"/>
      <c r="J53" s="49"/>
      <c r="P53"/>
    </row>
    <row r="54" spans="1:16" ht="22.5" customHeight="1" x14ac:dyDescent="0.2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109"/>
      <c r="I54" s="47"/>
      <c r="J54" s="49"/>
      <c r="P54"/>
    </row>
    <row r="55" spans="1:16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35" t="s">
        <v>55</v>
      </c>
      <c r="G55" s="36">
        <v>9001</v>
      </c>
      <c r="H55" s="43" t="s">
        <v>63</v>
      </c>
      <c r="I55" s="36" t="s">
        <v>57</v>
      </c>
      <c r="J55" s="38">
        <v>2</v>
      </c>
      <c r="P55"/>
    </row>
    <row r="56" spans="1:16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 t="s">
        <v>60</v>
      </c>
      <c r="G56" s="36">
        <v>9001</v>
      </c>
      <c r="H56" s="43" t="s">
        <v>61</v>
      </c>
      <c r="I56" s="36" t="s">
        <v>57</v>
      </c>
      <c r="J56" s="38">
        <v>6</v>
      </c>
      <c r="P56"/>
    </row>
    <row r="57" spans="1:16" ht="22.5" customHeight="1" x14ac:dyDescent="0.2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/>
      <c r="J57" s="38"/>
      <c r="P57"/>
    </row>
    <row r="58" spans="1:16" ht="22.5" customHeight="1" x14ac:dyDescent="0.2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/>
      <c r="J58" s="38"/>
      <c r="P58"/>
    </row>
    <row r="59" spans="1:16" ht="22.5" customHeight="1" x14ac:dyDescent="0.2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/>
      <c r="J59" s="38"/>
      <c r="P59"/>
    </row>
    <row r="60" spans="1:16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7"/>
        <v>Thu</v>
      </c>
      <c r="E60" s="45">
        <f>+E55+1</f>
        <v>44210</v>
      </c>
      <c r="F60" s="46" t="s">
        <v>60</v>
      </c>
      <c r="G60" s="47">
        <v>9001</v>
      </c>
      <c r="H60" s="48" t="s">
        <v>73</v>
      </c>
      <c r="I60" s="47" t="s">
        <v>57</v>
      </c>
      <c r="J60" s="49">
        <v>8</v>
      </c>
      <c r="P60"/>
    </row>
    <row r="61" spans="1:16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  <c r="P61"/>
    </row>
    <row r="62" spans="1:16" ht="22.5" customHeight="1" x14ac:dyDescent="0.2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46"/>
      <c r="G62" s="47"/>
      <c r="H62" s="48"/>
      <c r="I62" s="47"/>
      <c r="J62" s="49"/>
      <c r="P62"/>
    </row>
    <row r="63" spans="1:16" ht="22.5" customHeight="1" x14ac:dyDescent="0.2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47"/>
      <c r="J63" s="49"/>
      <c r="P63"/>
    </row>
    <row r="64" spans="1:16" ht="22.5" customHeight="1" x14ac:dyDescent="0.2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47"/>
      <c r="J64" s="49"/>
      <c r="P64"/>
    </row>
    <row r="65" spans="1:16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35" t="s">
        <v>60</v>
      </c>
      <c r="G65" s="36">
        <v>9001</v>
      </c>
      <c r="H65" s="43" t="s">
        <v>61</v>
      </c>
      <c r="I65" s="36" t="s">
        <v>57</v>
      </c>
      <c r="J65" s="38">
        <v>8</v>
      </c>
      <c r="P65"/>
    </row>
    <row r="66" spans="1:16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  <c r="P66"/>
    </row>
    <row r="67" spans="1:16" ht="22.5" customHeight="1" x14ac:dyDescent="0.2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35"/>
      <c r="G67" s="36"/>
      <c r="H67" s="43"/>
      <c r="I67" s="36"/>
      <c r="J67" s="38"/>
      <c r="P67"/>
    </row>
    <row r="68" spans="1:16" ht="22.5" customHeight="1" x14ac:dyDescent="0.2">
      <c r="A68" s="31"/>
      <c r="C68" s="40"/>
      <c r="D68" s="33" t="str">
        <f t="shared" si="24"/>
        <v>Fri</v>
      </c>
      <c r="E68" s="34">
        <f t="shared" si="25"/>
        <v>44211</v>
      </c>
      <c r="F68" s="35"/>
      <c r="G68" s="36"/>
      <c r="H68" s="43"/>
      <c r="I68" s="36"/>
      <c r="J68" s="38"/>
      <c r="P68"/>
    </row>
    <row r="69" spans="1:16" ht="22.5" customHeight="1" x14ac:dyDescent="0.2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/>
      <c r="J69" s="38"/>
      <c r="P69"/>
    </row>
    <row r="70" spans="1:16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/>
      <c r="G70" s="36"/>
      <c r="H70" s="43"/>
      <c r="I70" s="36"/>
      <c r="J70" s="38"/>
      <c r="P70"/>
    </row>
    <row r="71" spans="1:16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/>
      <c r="J71" s="38"/>
      <c r="P71"/>
    </row>
    <row r="72" spans="1:16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35"/>
      <c r="G72" s="36">
        <v>9005</v>
      </c>
      <c r="H72" s="43" t="s">
        <v>72</v>
      </c>
      <c r="I72" s="36" t="s">
        <v>57</v>
      </c>
      <c r="J72" s="38">
        <v>1</v>
      </c>
      <c r="P72"/>
    </row>
    <row r="73" spans="1:16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 t="s">
        <v>60</v>
      </c>
      <c r="G73" s="36">
        <v>9001</v>
      </c>
      <c r="H73" s="43" t="s">
        <v>61</v>
      </c>
      <c r="I73" s="36" t="s">
        <v>57</v>
      </c>
      <c r="J73" s="38">
        <v>7</v>
      </c>
      <c r="P73"/>
    </row>
    <row r="74" spans="1:16" ht="22.5" customHeight="1" x14ac:dyDescent="0.2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35"/>
      <c r="G74" s="36"/>
      <c r="H74" s="43"/>
      <c r="I74" s="36"/>
      <c r="J74" s="38"/>
      <c r="P74"/>
    </row>
    <row r="75" spans="1:16" ht="22.5" customHeight="1" x14ac:dyDescent="0.2">
      <c r="A75" s="31"/>
      <c r="C75" s="40"/>
      <c r="D75" s="33" t="str">
        <f t="shared" si="26"/>
        <v>Mo</v>
      </c>
      <c r="E75" s="34">
        <f t="shared" si="27"/>
        <v>44214</v>
      </c>
      <c r="F75" s="35"/>
      <c r="G75" s="36"/>
      <c r="H75" s="43"/>
      <c r="I75" s="36"/>
      <c r="J75" s="38"/>
      <c r="P75"/>
    </row>
    <row r="76" spans="1:16" ht="22.5" customHeight="1" x14ac:dyDescent="0.2">
      <c r="A76" s="31"/>
      <c r="C76" s="40"/>
      <c r="D76" s="33" t="str">
        <f t="shared" si="26"/>
        <v>Mo</v>
      </c>
      <c r="E76" s="34">
        <f t="shared" si="27"/>
        <v>44214</v>
      </c>
      <c r="F76" s="35"/>
      <c r="G76" s="36"/>
      <c r="H76" s="43"/>
      <c r="I76" s="36"/>
      <c r="J76" s="38"/>
      <c r="P76"/>
    </row>
    <row r="77" spans="1:16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7"/>
        <v>Tue</v>
      </c>
      <c r="E77" s="45">
        <f>+E72+1</f>
        <v>44215</v>
      </c>
      <c r="F77" s="46" t="s">
        <v>55</v>
      </c>
      <c r="G77" s="47">
        <v>9001</v>
      </c>
      <c r="H77" s="48" t="s">
        <v>63</v>
      </c>
      <c r="I77" s="47" t="s">
        <v>57</v>
      </c>
      <c r="J77" s="49">
        <v>2</v>
      </c>
      <c r="P77"/>
    </row>
    <row r="78" spans="1:16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 t="s">
        <v>60</v>
      </c>
      <c r="G78" s="47">
        <v>9001</v>
      </c>
      <c r="H78" s="48" t="s">
        <v>70</v>
      </c>
      <c r="I78" s="47" t="s">
        <v>57</v>
      </c>
      <c r="J78" s="49">
        <v>6</v>
      </c>
      <c r="P78"/>
    </row>
    <row r="79" spans="1:16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>
        <v>9005</v>
      </c>
      <c r="H79" s="48" t="s">
        <v>71</v>
      </c>
      <c r="I79" s="47" t="s">
        <v>57</v>
      </c>
      <c r="J79" s="49">
        <v>1</v>
      </c>
      <c r="P79"/>
    </row>
    <row r="80" spans="1:16" ht="22.5" customHeight="1" x14ac:dyDescent="0.2">
      <c r="A80" s="31"/>
      <c r="C80" s="40"/>
      <c r="D80" s="44" t="str">
        <f t="shared" ref="D80:D81" si="28">D79</f>
        <v>Tue</v>
      </c>
      <c r="E80" s="45">
        <f t="shared" ref="E80:E81" si="29">E79</f>
        <v>44215</v>
      </c>
      <c r="F80" s="46"/>
      <c r="G80" s="47"/>
      <c r="H80" s="48"/>
      <c r="I80" s="47"/>
      <c r="J80" s="49"/>
      <c r="P80"/>
    </row>
    <row r="81" spans="1:16" ht="22.5" customHeight="1" x14ac:dyDescent="0.2">
      <c r="A81" s="31"/>
      <c r="C81" s="40"/>
      <c r="D81" s="44" t="str">
        <f t="shared" si="28"/>
        <v>Tue</v>
      </c>
      <c r="E81" s="45">
        <f t="shared" si="29"/>
        <v>44215</v>
      </c>
      <c r="F81" s="46"/>
      <c r="G81" s="47"/>
      <c r="H81" s="48"/>
      <c r="I81" s="47"/>
      <c r="J81" s="49"/>
      <c r="P81"/>
    </row>
    <row r="82" spans="1:16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35" t="s">
        <v>55</v>
      </c>
      <c r="G82" s="36">
        <v>9001</v>
      </c>
      <c r="H82" s="43" t="s">
        <v>69</v>
      </c>
      <c r="I82" s="36" t="s">
        <v>57</v>
      </c>
      <c r="J82" s="38">
        <v>4</v>
      </c>
      <c r="P82"/>
    </row>
    <row r="83" spans="1:16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 t="s">
        <v>60</v>
      </c>
      <c r="G83" s="36">
        <v>9001</v>
      </c>
      <c r="H83" s="43" t="s">
        <v>61</v>
      </c>
      <c r="I83" s="36" t="s">
        <v>57</v>
      </c>
      <c r="J83" s="38">
        <v>5</v>
      </c>
      <c r="P83"/>
    </row>
    <row r="84" spans="1:16" ht="22.5" customHeight="1" x14ac:dyDescent="0.2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F84" s="35"/>
      <c r="G84" s="36"/>
      <c r="H84" s="43"/>
      <c r="I84" s="36"/>
      <c r="J84" s="38"/>
      <c r="P84"/>
    </row>
    <row r="85" spans="1:16" ht="22.5" customHeight="1" x14ac:dyDescent="0.2">
      <c r="A85" s="31"/>
      <c r="C85" s="40"/>
      <c r="D85" s="33" t="str">
        <f t="shared" si="30"/>
        <v>Wed</v>
      </c>
      <c r="E85" s="34">
        <f t="shared" si="31"/>
        <v>44216</v>
      </c>
      <c r="F85" s="35"/>
      <c r="G85" s="36"/>
      <c r="H85" s="43"/>
      <c r="I85" s="36"/>
      <c r="J85" s="38"/>
      <c r="P85"/>
    </row>
    <row r="86" spans="1:16" ht="22.5" customHeight="1" x14ac:dyDescent="0.2">
      <c r="A86" s="31"/>
      <c r="C86" s="40"/>
      <c r="D86" s="33" t="str">
        <f t="shared" si="30"/>
        <v>Wed</v>
      </c>
      <c r="E86" s="34">
        <f t="shared" si="31"/>
        <v>44216</v>
      </c>
      <c r="F86" s="35"/>
      <c r="G86" s="36"/>
      <c r="H86" s="43"/>
      <c r="I86" s="36"/>
      <c r="J86" s="38"/>
      <c r="P86"/>
    </row>
    <row r="87" spans="1:16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7"/>
        <v>Thu</v>
      </c>
      <c r="E87" s="45">
        <f>+E82+1</f>
        <v>44217</v>
      </c>
      <c r="F87" s="46" t="s">
        <v>55</v>
      </c>
      <c r="G87" s="47">
        <v>9001</v>
      </c>
      <c r="H87" s="48" t="s">
        <v>68</v>
      </c>
      <c r="I87" s="47" t="s">
        <v>57</v>
      </c>
      <c r="J87" s="49">
        <v>5</v>
      </c>
      <c r="P87"/>
    </row>
    <row r="88" spans="1:16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 t="s">
        <v>60</v>
      </c>
      <c r="G88" s="47">
        <v>9001</v>
      </c>
      <c r="H88" s="48" t="s">
        <v>61</v>
      </c>
      <c r="I88" s="47" t="s">
        <v>57</v>
      </c>
      <c r="J88" s="49">
        <v>5</v>
      </c>
      <c r="P88"/>
    </row>
    <row r="89" spans="1:16" ht="22.5" customHeight="1" x14ac:dyDescent="0.2">
      <c r="A89" s="31"/>
      <c r="C89" s="40"/>
      <c r="D89" s="44" t="str">
        <f t="shared" ref="D89:D91" si="32">D88</f>
        <v>Thu</v>
      </c>
      <c r="E89" s="45">
        <f t="shared" ref="E89:E91" si="33">E88</f>
        <v>44217</v>
      </c>
      <c r="F89" s="46"/>
      <c r="G89" s="47"/>
      <c r="H89" s="47"/>
      <c r="I89" s="47"/>
      <c r="J89" s="47"/>
      <c r="P89"/>
    </row>
    <row r="90" spans="1:16" ht="22.5" customHeight="1" x14ac:dyDescent="0.2">
      <c r="A90" s="31"/>
      <c r="C90" s="40"/>
      <c r="D90" s="44" t="str">
        <f t="shared" si="32"/>
        <v>Thu</v>
      </c>
      <c r="E90" s="45">
        <f t="shared" si="33"/>
        <v>44217</v>
      </c>
      <c r="F90" s="46"/>
      <c r="G90" s="47"/>
      <c r="H90" s="48"/>
      <c r="I90" s="47"/>
      <c r="J90" s="49"/>
      <c r="P90"/>
    </row>
    <row r="91" spans="1:16" ht="22.5" customHeight="1" x14ac:dyDescent="0.2">
      <c r="A91" s="31"/>
      <c r="C91" s="40"/>
      <c r="D91" s="44" t="str">
        <f t="shared" si="32"/>
        <v>Thu</v>
      </c>
      <c r="E91" s="45">
        <f t="shared" si="33"/>
        <v>44217</v>
      </c>
      <c r="F91" s="46"/>
      <c r="G91" s="47"/>
      <c r="H91" s="48"/>
      <c r="I91" s="47"/>
      <c r="J91" s="49"/>
      <c r="P91"/>
    </row>
    <row r="92" spans="1:16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35" t="s">
        <v>60</v>
      </c>
      <c r="G92" s="36">
        <v>9001</v>
      </c>
      <c r="H92" s="43" t="s">
        <v>61</v>
      </c>
      <c r="I92" s="36" t="s">
        <v>57</v>
      </c>
      <c r="J92" s="38">
        <v>9</v>
      </c>
      <c r="P92"/>
    </row>
    <row r="93" spans="1:16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>
        <v>9005</v>
      </c>
      <c r="H93" s="110" t="s">
        <v>81</v>
      </c>
      <c r="I93" s="36" t="s">
        <v>57</v>
      </c>
      <c r="J93" s="38">
        <v>1</v>
      </c>
      <c r="P93"/>
    </row>
    <row r="94" spans="1:16" ht="22.5" customHeight="1" x14ac:dyDescent="0.2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35"/>
      <c r="G94" s="36"/>
      <c r="H94" s="43"/>
      <c r="I94" s="36"/>
      <c r="J94" s="38"/>
      <c r="P94"/>
    </row>
    <row r="95" spans="1:16" ht="22.5" customHeight="1" x14ac:dyDescent="0.2">
      <c r="A95" s="31"/>
      <c r="C95" s="40"/>
      <c r="D95" s="33" t="str">
        <f t="shared" si="34"/>
        <v>Fri</v>
      </c>
      <c r="E95" s="34">
        <f t="shared" si="35"/>
        <v>44218</v>
      </c>
      <c r="F95" s="35"/>
      <c r="G95" s="36"/>
      <c r="H95" s="43"/>
      <c r="I95" s="36"/>
      <c r="J95" s="38"/>
      <c r="P95"/>
    </row>
    <row r="96" spans="1:16" ht="22.5" customHeight="1" x14ac:dyDescent="0.2">
      <c r="A96" s="31"/>
      <c r="C96" s="40"/>
      <c r="D96" s="33" t="str">
        <f t="shared" si="34"/>
        <v>Fri</v>
      </c>
      <c r="E96" s="34">
        <f t="shared" si="35"/>
        <v>44218</v>
      </c>
      <c r="F96" s="35"/>
      <c r="G96" s="36"/>
      <c r="H96" s="43"/>
      <c r="I96" s="36"/>
      <c r="J96" s="38"/>
      <c r="P96"/>
    </row>
    <row r="97" spans="1:16" ht="22.5" customHeight="1" x14ac:dyDescent="0.2">
      <c r="A97" s="31"/>
      <c r="C97" s="40"/>
      <c r="D97" s="33" t="str">
        <f t="shared" si="34"/>
        <v>Fri</v>
      </c>
      <c r="E97" s="34">
        <f t="shared" si="35"/>
        <v>44218</v>
      </c>
      <c r="F97" s="35"/>
      <c r="G97" s="36"/>
      <c r="H97" s="43"/>
      <c r="I97" s="36"/>
      <c r="J97" s="38"/>
      <c r="P97"/>
    </row>
    <row r="98" spans="1:16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35"/>
      <c r="G98" s="36"/>
      <c r="H98" s="43"/>
      <c r="I98" s="36"/>
      <c r="J98" s="38"/>
      <c r="P98"/>
    </row>
    <row r="99" spans="1:16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35"/>
      <c r="G99" s="36"/>
      <c r="H99" s="43"/>
      <c r="I99" s="36"/>
      <c r="J99" s="38"/>
      <c r="P99"/>
    </row>
    <row r="100" spans="1:16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35" t="s">
        <v>60</v>
      </c>
      <c r="G100" s="36">
        <v>9001</v>
      </c>
      <c r="H100" s="43" t="s">
        <v>67</v>
      </c>
      <c r="I100" s="36" t="s">
        <v>57</v>
      </c>
      <c r="J100" s="38">
        <v>10</v>
      </c>
      <c r="P100"/>
    </row>
    <row r="101" spans="1:16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  <c r="P101"/>
    </row>
    <row r="102" spans="1:16" ht="22.5" customHeight="1" x14ac:dyDescent="0.2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35"/>
      <c r="G102" s="36"/>
      <c r="H102" s="43"/>
      <c r="I102" s="36"/>
      <c r="J102" s="38"/>
      <c r="P102"/>
    </row>
    <row r="103" spans="1:16" ht="22.5" customHeight="1" x14ac:dyDescent="0.2">
      <c r="A103" s="31"/>
      <c r="C103" s="40"/>
      <c r="D103" s="33" t="str">
        <f t="shared" si="36"/>
        <v>Mo</v>
      </c>
      <c r="E103" s="34">
        <f t="shared" si="37"/>
        <v>44221</v>
      </c>
      <c r="F103" s="35"/>
      <c r="G103" s="36"/>
      <c r="H103" s="43"/>
      <c r="I103" s="36"/>
      <c r="J103" s="38"/>
      <c r="P103"/>
    </row>
    <row r="104" spans="1:16" ht="22.5" customHeight="1" x14ac:dyDescent="0.2">
      <c r="A104" s="31"/>
      <c r="C104" s="40"/>
      <c r="D104" s="33" t="str">
        <f t="shared" si="36"/>
        <v>Mo</v>
      </c>
      <c r="E104" s="34">
        <f t="shared" si="37"/>
        <v>44221</v>
      </c>
      <c r="F104" s="35"/>
      <c r="G104" s="36"/>
      <c r="H104" s="43"/>
      <c r="I104" s="36"/>
      <c r="J104" s="38"/>
      <c r="P104"/>
    </row>
    <row r="105" spans="1:16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7"/>
        <v>Tue</v>
      </c>
      <c r="E105" s="45">
        <f>+E100+1</f>
        <v>44222</v>
      </c>
      <c r="F105" s="46" t="s">
        <v>60</v>
      </c>
      <c r="G105" s="47">
        <v>9001</v>
      </c>
      <c r="H105" s="48" t="s">
        <v>61</v>
      </c>
      <c r="I105" s="47" t="s">
        <v>57</v>
      </c>
      <c r="J105" s="49">
        <v>8</v>
      </c>
      <c r="P105"/>
    </row>
    <row r="106" spans="1:16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  <c r="P106"/>
    </row>
    <row r="107" spans="1:16" ht="22.5" customHeight="1" x14ac:dyDescent="0.2">
      <c r="A107" s="31"/>
      <c r="C107" s="40"/>
      <c r="D107" s="44" t="str">
        <f t="shared" ref="D107:D109" si="38">D106</f>
        <v>Tue</v>
      </c>
      <c r="E107" s="45">
        <f t="shared" ref="E107:E109" si="39">E106</f>
        <v>44222</v>
      </c>
      <c r="F107" s="46"/>
      <c r="G107" s="47"/>
      <c r="H107" s="48"/>
      <c r="I107" s="47"/>
      <c r="J107" s="49"/>
      <c r="P107"/>
    </row>
    <row r="108" spans="1:16" ht="22.5" customHeight="1" x14ac:dyDescent="0.2">
      <c r="A108" s="31"/>
      <c r="C108" s="40"/>
      <c r="D108" s="44" t="str">
        <f t="shared" si="38"/>
        <v>Tue</v>
      </c>
      <c r="E108" s="45">
        <f t="shared" si="39"/>
        <v>44222</v>
      </c>
      <c r="F108" s="46"/>
      <c r="G108" s="47"/>
      <c r="H108" s="48"/>
      <c r="I108" s="47"/>
      <c r="J108" s="49"/>
      <c r="P108"/>
    </row>
    <row r="109" spans="1:16" ht="22.5" customHeight="1" x14ac:dyDescent="0.2">
      <c r="A109" s="31"/>
      <c r="C109" s="40"/>
      <c r="D109" s="44" t="str">
        <f t="shared" si="38"/>
        <v>Tue</v>
      </c>
      <c r="E109" s="45">
        <f t="shared" si="39"/>
        <v>44222</v>
      </c>
      <c r="F109" s="46"/>
      <c r="G109" s="47"/>
      <c r="H109" s="48"/>
      <c r="I109" s="47"/>
      <c r="J109" s="49"/>
      <c r="P109"/>
    </row>
    <row r="110" spans="1:16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35" t="s">
        <v>58</v>
      </c>
      <c r="G110" s="36">
        <v>9001</v>
      </c>
      <c r="H110" s="43" t="s">
        <v>66</v>
      </c>
      <c r="I110" s="36" t="s">
        <v>57</v>
      </c>
      <c r="J110" s="38">
        <v>2</v>
      </c>
      <c r="P110"/>
    </row>
    <row r="111" spans="1:16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 t="s">
        <v>60</v>
      </c>
      <c r="G111" s="36">
        <v>9001</v>
      </c>
      <c r="H111" s="43" t="s">
        <v>61</v>
      </c>
      <c r="I111" s="36" t="s">
        <v>57</v>
      </c>
      <c r="J111" s="38">
        <v>8</v>
      </c>
      <c r="P111"/>
    </row>
    <row r="112" spans="1:16" ht="22.5" customHeight="1" x14ac:dyDescent="0.2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35"/>
      <c r="G112" s="36"/>
      <c r="H112" s="43"/>
      <c r="I112" s="36"/>
      <c r="J112" s="38"/>
      <c r="P112"/>
    </row>
    <row r="113" spans="1:10" ht="22.5" customHeight="1" x14ac:dyDescent="0.2">
      <c r="A113" s="31"/>
      <c r="C113" s="40"/>
      <c r="D113" s="33" t="str">
        <f t="shared" si="40"/>
        <v>Wed</v>
      </c>
      <c r="E113" s="34">
        <f t="shared" si="41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40"/>
        <v>Wed</v>
      </c>
      <c r="E114" s="34">
        <f t="shared" si="41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7"/>
        <v>Thu</v>
      </c>
      <c r="E115" s="45">
        <f>+E110+1</f>
        <v>44224</v>
      </c>
      <c r="F115" s="46" t="s">
        <v>58</v>
      </c>
      <c r="G115" s="47">
        <v>9001</v>
      </c>
      <c r="H115" s="109" t="s">
        <v>54</v>
      </c>
      <c r="I115" s="47" t="s">
        <v>57</v>
      </c>
      <c r="J115" s="49">
        <v>2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 t="s">
        <v>60</v>
      </c>
      <c r="G116" s="47">
        <v>9001</v>
      </c>
      <c r="H116" s="109" t="s">
        <v>65</v>
      </c>
      <c r="I116" s="47" t="s">
        <v>57</v>
      </c>
      <c r="J116" s="49">
        <v>6</v>
      </c>
    </row>
    <row r="117" spans="1:10" ht="22.5" customHeight="1" x14ac:dyDescent="0.2">
      <c r="A117" s="31"/>
      <c r="C117" s="40"/>
      <c r="D117" s="44" t="str">
        <f t="shared" ref="D117:D119" si="42">D116</f>
        <v>Thu</v>
      </c>
      <c r="E117" s="45">
        <f t="shared" ref="E117:E119" si="43">E116</f>
        <v>44224</v>
      </c>
      <c r="F117" s="46"/>
      <c r="G117" s="47"/>
      <c r="H117" s="109"/>
      <c r="I117" s="47"/>
      <c r="J117" s="49"/>
    </row>
    <row r="118" spans="1:10" ht="22.5" customHeight="1" x14ac:dyDescent="0.2">
      <c r="A118" s="31"/>
      <c r="C118" s="40"/>
      <c r="D118" s="44" t="str">
        <f t="shared" si="42"/>
        <v>Thu</v>
      </c>
      <c r="E118" s="45">
        <f t="shared" si="43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2"/>
        <v>Thu</v>
      </c>
      <c r="E119" s="45">
        <f t="shared" si="43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60</v>
      </c>
      <c r="G120" s="36">
        <v>9001</v>
      </c>
      <c r="H120" s="43" t="s">
        <v>61</v>
      </c>
      <c r="I120" s="36" t="s">
        <v>57</v>
      </c>
      <c r="J120" s="38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4"/>
        <v>Fri</v>
      </c>
      <c r="E123" s="34">
        <f t="shared" si="45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4"/>
        <v>Fri</v>
      </c>
      <c r="E124" s="34">
        <f t="shared" si="45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94" priority="37" stopIfTrue="1">
      <formula>IF($A11=1,B11,)</formula>
    </cfRule>
    <cfRule type="expression" dxfId="193" priority="38" stopIfTrue="1">
      <formula>IF($A11="",B11,)</formula>
    </cfRule>
  </conditionalFormatting>
  <conditionalFormatting sqref="E11:E15">
    <cfRule type="expression" dxfId="192" priority="39" stopIfTrue="1">
      <formula>IF($A11="",B11,"")</formula>
    </cfRule>
  </conditionalFormatting>
  <conditionalFormatting sqref="E16:E124">
    <cfRule type="expression" dxfId="191" priority="40" stopIfTrue="1">
      <formula>IF($A16&lt;&gt;1,B16,"")</formula>
    </cfRule>
  </conditionalFormatting>
  <conditionalFormatting sqref="D11:D124">
    <cfRule type="expression" dxfId="190" priority="41" stopIfTrue="1">
      <formula>IF($A11="",B11,)</formula>
    </cfRule>
  </conditionalFormatting>
  <conditionalFormatting sqref="G11:G16 G82:G119 G18:G76">
    <cfRule type="expression" dxfId="189" priority="42" stopIfTrue="1">
      <formula>#REF!="Freelancer"</formula>
    </cfRule>
    <cfRule type="expression" dxfId="188" priority="43" stopIfTrue="1">
      <formula>#REF!="DTC Int. Staff"</formula>
    </cfRule>
  </conditionalFormatting>
  <conditionalFormatting sqref="G115:G119 G87:G104 G18:G22 G33:G49 G60:G76">
    <cfRule type="expression" dxfId="187" priority="35" stopIfTrue="1">
      <formula>$F$5="Freelancer"</formula>
    </cfRule>
    <cfRule type="expression" dxfId="186" priority="36" stopIfTrue="1">
      <formula>$F$5="DTC Int. Staff"</formula>
    </cfRule>
  </conditionalFormatting>
  <conditionalFormatting sqref="G16">
    <cfRule type="expression" dxfId="185" priority="33" stopIfTrue="1">
      <formula>#REF!="Freelancer"</formula>
    </cfRule>
    <cfRule type="expression" dxfId="184" priority="34" stopIfTrue="1">
      <formula>#REF!="DTC Int. Staff"</formula>
    </cfRule>
  </conditionalFormatting>
  <conditionalFormatting sqref="G16">
    <cfRule type="expression" dxfId="183" priority="31" stopIfTrue="1">
      <formula>$F$5="Freelancer"</formula>
    </cfRule>
    <cfRule type="expression" dxfId="182" priority="32" stopIfTrue="1">
      <formula>$F$5="DTC Int. Staff"</formula>
    </cfRule>
  </conditionalFormatting>
  <conditionalFormatting sqref="G17">
    <cfRule type="expression" dxfId="181" priority="29" stopIfTrue="1">
      <formula>#REF!="Freelancer"</formula>
    </cfRule>
    <cfRule type="expression" dxfId="180" priority="30" stopIfTrue="1">
      <formula>#REF!="DTC Int. Staff"</formula>
    </cfRule>
  </conditionalFormatting>
  <conditionalFormatting sqref="G17">
    <cfRule type="expression" dxfId="179" priority="27" stopIfTrue="1">
      <formula>$F$5="Freelancer"</formula>
    </cfRule>
    <cfRule type="expression" dxfId="178" priority="28" stopIfTrue="1">
      <formula>$F$5="DTC Int. Staff"</formula>
    </cfRule>
  </conditionalFormatting>
  <conditionalFormatting sqref="C126">
    <cfRule type="expression" dxfId="177" priority="24" stopIfTrue="1">
      <formula>IF($A126=1,B126,)</formula>
    </cfRule>
    <cfRule type="expression" dxfId="176" priority="25" stopIfTrue="1">
      <formula>IF($A126="",B126,)</formula>
    </cfRule>
  </conditionalFormatting>
  <conditionalFormatting sqref="D126">
    <cfRule type="expression" dxfId="175" priority="26" stopIfTrue="1">
      <formula>IF($A126="",B126,)</formula>
    </cfRule>
  </conditionalFormatting>
  <conditionalFormatting sqref="C125">
    <cfRule type="expression" dxfId="174" priority="21" stopIfTrue="1">
      <formula>IF($A125=1,B125,)</formula>
    </cfRule>
    <cfRule type="expression" dxfId="173" priority="22" stopIfTrue="1">
      <formula>IF($A125="",B125,)</formula>
    </cfRule>
  </conditionalFormatting>
  <conditionalFormatting sqref="D125">
    <cfRule type="expression" dxfId="172" priority="23" stopIfTrue="1">
      <formula>IF($A125="",B125,)</formula>
    </cfRule>
  </conditionalFormatting>
  <conditionalFormatting sqref="E125">
    <cfRule type="expression" dxfId="171" priority="20" stopIfTrue="1">
      <formula>IF($A125&lt;&gt;1,B125,"")</formula>
    </cfRule>
  </conditionalFormatting>
  <conditionalFormatting sqref="E126">
    <cfRule type="expression" dxfId="170" priority="19" stopIfTrue="1">
      <formula>IF($A126&lt;&gt;1,B126,"")</formula>
    </cfRule>
  </conditionalFormatting>
  <conditionalFormatting sqref="G55:G59">
    <cfRule type="expression" dxfId="169" priority="17" stopIfTrue="1">
      <formula>$F$5="Freelancer"</formula>
    </cfRule>
    <cfRule type="expression" dxfId="168" priority="18" stopIfTrue="1">
      <formula>$F$5="DTC Int. Staff"</formula>
    </cfRule>
  </conditionalFormatting>
  <conditionalFormatting sqref="G77:G81">
    <cfRule type="expression" dxfId="167" priority="15" stopIfTrue="1">
      <formula>#REF!="Freelancer"</formula>
    </cfRule>
    <cfRule type="expression" dxfId="166" priority="16" stopIfTrue="1">
      <formula>#REF!="DTC Int. Staff"</formula>
    </cfRule>
  </conditionalFormatting>
  <conditionalFormatting sqref="G77:G81">
    <cfRule type="expression" dxfId="165" priority="13" stopIfTrue="1">
      <formula>$F$5="Freelancer"</formula>
    </cfRule>
    <cfRule type="expression" dxfId="164" priority="14" stopIfTrue="1">
      <formula>$F$5="DTC Int. Staff"</formula>
    </cfRule>
  </conditionalFormatting>
  <conditionalFormatting sqref="H93:I93">
    <cfRule type="expression" dxfId="163" priority="7" stopIfTrue="1">
      <formula>#REF!="Freelancer"</formula>
    </cfRule>
    <cfRule type="expression" dxfId="162" priority="8" stopIfTrue="1">
      <formula>#REF!="DTC Int. Staff"</formula>
    </cfRule>
  </conditionalFormatting>
  <conditionalFormatting sqref="H93:I93">
    <cfRule type="expression" dxfId="161" priority="5" stopIfTrue="1">
      <formula>$F$5="Freelancer"</formula>
    </cfRule>
    <cfRule type="expression" dxfId="160" priority="6" stopIfTrue="1">
      <formula>$F$5="DTC Int. Staff"</formula>
    </cfRule>
  </conditionalFormatting>
  <conditionalFormatting sqref="H89:J89">
    <cfRule type="expression" dxfId="159" priority="3" stopIfTrue="1">
      <formula>#REF!="Freelancer"</formula>
    </cfRule>
    <cfRule type="expression" dxfId="158" priority="4" stopIfTrue="1">
      <formula>#REF!="DTC Int. Staff"</formula>
    </cfRule>
  </conditionalFormatting>
  <conditionalFormatting sqref="H89:J89">
    <cfRule type="expression" dxfId="157" priority="1" stopIfTrue="1">
      <formula>$F$5="Freelancer"</formula>
    </cfRule>
    <cfRule type="expression" dxfId="1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2021-02-16T11:40:23Z</dcterms:modified>
</cp:coreProperties>
</file>