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27_JV\"/>
    </mc:Choice>
  </mc:AlternateContent>
  <xr:revisionPtr revIDLastSave="0" documentId="13_ncr:1_{AC2E1D1B-6748-488C-B2F0-40AC36DBCF10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P13" i="36"/>
  <c r="P14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P11" i="36"/>
  <c r="M11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M24" i="36" l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<sst xmlns="http://schemas.openxmlformats.org/spreadsheetml/2006/main" count="184" uniqueCount="61">
  <si>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</si>
  <si>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</si>
  <si>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</si>
  <si>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</si>
  <si>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</si>
  <si>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</si>
  <si>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</si>
  <si>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</si>
  <si>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</si>
  <si>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</si>
  <si>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</si>
  <si>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</si>
  <si>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</si>
  <si>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</si>
  <si>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</si>
  <si>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</si>
  <si>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</si>
  <si>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</si>
  <si>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</si>
  <si>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</si>
  <si>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</si>
  <si>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</si>
  <si>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</si>
  <si>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</si>
  <si>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</si>
  <si>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</si>
  <si>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</si>
  <si>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</si>
  <si>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</si>
  <si>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</si>
  <si>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</si>
  <si>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</si>
  <si>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</si>
  <si>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</si>
  <si>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</si>
  <si>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</si>
  <si>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</si>
  <si>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</si>
  <si>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</si>
  <si>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</si>
  <si>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</si>
  <si>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</si>
  <si>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</si>
  <si>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</si>
  <si>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</si>
  <si>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</si>
  <si>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</si>
  <si>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</si>
  <si>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</si>
  <si>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 </t>
  </si>
  <si>
    <t>TIME-202094</t>
  </si>
  <si>
    <t>TIME</t>
  </si>
  <si>
    <t>Sent e-mail to government agency for database</t>
  </si>
  <si>
    <t>Total</t>
  </si>
  <si>
    <t>John</t>
  </si>
  <si>
    <t>Vince</t>
  </si>
  <si>
    <t>TIME127</t>
  </si>
  <si>
    <t>Huawei APAC Research on Use Cases for Industry Verticals</t>
  </si>
  <si>
    <t>Huawei Data Center Research</t>
  </si>
  <si>
    <t>Huawei Data Center Research &amp; Slide-making</t>
  </si>
  <si>
    <t>TIME-202063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</si>
</sst>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I7" sqref="I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5">
      <c r="B3" s="7" t="s">
        <v>25</v>
      </c>
      <c r="C3" s="142" t="s">
        <v>54</v>
      </c>
      <c r="D3" s="143"/>
      <c r="E3" s="143"/>
      <c r="F3" s="143"/>
      <c r="G3" s="144"/>
      <c r="H3" s="3"/>
      <c r="I3" s="3"/>
    </row>
    <row r="4" spans="2:9" x14ac:dyDescent="0.25">
      <c r="B4" s="6" t="s">
        <v>26</v>
      </c>
      <c r="C4" s="145" t="s">
        <v>55</v>
      </c>
      <c r="D4" s="146"/>
      <c r="E4" s="146"/>
      <c r="F4" s="146"/>
      <c r="G4" s="147"/>
      <c r="H4" s="3"/>
      <c r="I4" s="3"/>
    </row>
    <row r="5" spans="2:9" x14ac:dyDescent="0.25">
      <c r="B5" s="6" t="s">
        <v>27</v>
      </c>
      <c r="C5" s="145" t="s">
        <v>56</v>
      </c>
      <c r="D5" s="146"/>
      <c r="E5" s="146"/>
      <c r="F5" s="146"/>
      <c r="G5" s="147"/>
      <c r="H5" s="3"/>
      <c r="I5" s="3"/>
    </row>
    <row r="7" spans="2:9" ht="32.25" customHeight="1" x14ac:dyDescent="0.2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8" t="s">
        <v>45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60">
        <v>9002</v>
      </c>
      <c r="C15" s="150" t="s">
        <v>44</v>
      </c>
      <c r="D15" s="151"/>
      <c r="E15" s="151"/>
      <c r="F15" s="151"/>
      <c r="G15" s="152"/>
      <c r="H15" s="4"/>
      <c r="I15" s="4"/>
    </row>
    <row r="16" spans="2:9" ht="18.75" customHeight="1" x14ac:dyDescent="0.2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5">
      <c r="B17" s="7" t="s">
        <v>15</v>
      </c>
      <c r="C17" s="162" t="s">
        <v>49</v>
      </c>
      <c r="D17" s="163"/>
      <c r="E17" s="163"/>
      <c r="F17" s="163"/>
      <c r="G17" s="164"/>
      <c r="H17" s="4"/>
      <c r="I17" s="4"/>
    </row>
    <row r="18" spans="2:9" ht="19.5" customHeight="1" x14ac:dyDescent="0.2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60">
        <v>9009</v>
      </c>
      <c r="C30" s="139" t="s">
        <v>46</v>
      </c>
      <c r="D30" s="140"/>
      <c r="E30" s="140"/>
      <c r="F30" s="140"/>
      <c r="G30" s="141"/>
    </row>
    <row r="31" spans="2:9" x14ac:dyDescent="0.25">
      <c r="B31" s="61"/>
      <c r="C31" s="165" t="s">
        <v>47</v>
      </c>
      <c r="D31" s="166"/>
      <c r="E31" s="166"/>
      <c r="F31" s="166"/>
      <c r="G31" s="167"/>
    </row>
    <row r="32" spans="2:9" ht="19.5" customHeight="1" x14ac:dyDescent="0.25">
      <c r="B32" s="7" t="s">
        <v>21</v>
      </c>
      <c r="C32" s="130" t="s">
        <v>48</v>
      </c>
      <c r="D32" s="131"/>
      <c r="E32" s="131"/>
      <c r="F32" s="131"/>
      <c r="G32" s="132"/>
    </row>
    <row r="33" spans="2:7" ht="19.5" customHeight="1" x14ac:dyDescent="0.2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82" zoomScale="68" zoomScaleNormal="70" workbookViewId="0">
      <selection activeCell="H109" sqref="H10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2" width="11.42578125" style="8"/>
    <col min="13" max="13" width="16.28515625" style="8" bestFit="1" customWidth="1"/>
    <col min="14" max="14" width="11.42578125" style="8"/>
    <col min="15" max="15" width="15.140625" style="8" bestFit="1" customWidth="1"/>
    <col min="16" max="16" width="16.28515625" style="8" bestFit="1" customWidth="1"/>
    <col min="17" max="16384" width="11.42578125" style="8"/>
  </cols>
  <sheetData>
    <row r="1" spans="1:16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6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193</v>
      </c>
      <c r="J8" s="25">
        <f>I8/8</f>
        <v>24.125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16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7" t="s">
        <v>6</v>
      </c>
      <c r="M10" s="117" t="s">
        <v>34</v>
      </c>
      <c r="O10" s="117" t="s">
        <v>4</v>
      </c>
      <c r="P10" s="117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8">
        <f>SUMIFS($J$10:$J$142,$G$10:$G$142,L11)</f>
        <v>193</v>
      </c>
      <c r="O11" s="36" t="s">
        <v>60</v>
      </c>
      <c r="P11" s="119">
        <f>SUMIFS($J$10:$J$142,$F$10:$F$142,O11,$G$10:$G$142,$O$9)</f>
        <v>193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8">
        <f t="shared" ref="M12:M23" si="2">SUMIFS($J$10:$J$142,$G$10:$G$142,L12)</f>
        <v>0</v>
      </c>
      <c r="O12" s="36"/>
      <c r="P12" s="119">
        <f t="shared" ref="P12:P14" si="3">SUMIFS($J$10:$J$142,$F$10:$F$142,O12,$G$10:$G$142,$O$9)</f>
        <v>0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8">
        <f t="shared" si="2"/>
        <v>0</v>
      </c>
      <c r="O13" s="36"/>
      <c r="P13" s="119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8">
        <f t="shared" si="2"/>
        <v>0</v>
      </c>
      <c r="O14" s="36"/>
      <c r="P14" s="119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8">
        <f t="shared" si="2"/>
        <v>0</v>
      </c>
      <c r="O15" s="36"/>
      <c r="P15" s="119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8">
        <f t="shared" si="2"/>
        <v>0</v>
      </c>
      <c r="O16" s="36"/>
      <c r="P16" s="119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8">
        <f t="shared" si="2"/>
        <v>0</v>
      </c>
      <c r="O17" s="36"/>
      <c r="P17" s="119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60</v>
      </c>
      <c r="G18" s="36">
        <v>9001</v>
      </c>
      <c r="H18" s="43" t="s">
        <v>57</v>
      </c>
      <c r="I18" s="36" t="s">
        <v>51</v>
      </c>
      <c r="J18" s="38">
        <v>9</v>
      </c>
      <c r="L18" s="36">
        <v>9008</v>
      </c>
      <c r="M18" s="118">
        <f t="shared" si="2"/>
        <v>0</v>
      </c>
      <c r="O18" s="120" t="s">
        <v>53</v>
      </c>
      <c r="P18" s="121">
        <f>SUM(P11:P17)</f>
        <v>193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8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8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8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8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60</v>
      </c>
      <c r="G23" s="47">
        <v>9001</v>
      </c>
      <c r="H23" s="48" t="s">
        <v>58</v>
      </c>
      <c r="I23" s="47" t="s">
        <v>51</v>
      </c>
      <c r="J23" s="49">
        <v>9</v>
      </c>
      <c r="L23" s="36">
        <v>9015</v>
      </c>
      <c r="M23" s="118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2" t="s">
        <v>53</v>
      </c>
      <c r="M24" s="123">
        <f>SUM(M11:M23)</f>
        <v>193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60</v>
      </c>
      <c r="G28" s="36">
        <v>9001</v>
      </c>
      <c r="H28" s="114" t="s">
        <v>58</v>
      </c>
      <c r="I28" s="36" t="s">
        <v>51</v>
      </c>
      <c r="J28" s="38">
        <v>9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60</v>
      </c>
      <c r="G33" s="47">
        <v>9001</v>
      </c>
      <c r="H33" s="48" t="s">
        <v>58</v>
      </c>
      <c r="I33" s="47" t="s">
        <v>51</v>
      </c>
      <c r="J33" s="49">
        <v>9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60</v>
      </c>
      <c r="G38" s="36">
        <v>9001</v>
      </c>
      <c r="H38" s="114" t="s">
        <v>58</v>
      </c>
      <c r="I38" s="36" t="s">
        <v>51</v>
      </c>
      <c r="J38" s="38">
        <v>9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60</v>
      </c>
      <c r="G45" s="36">
        <v>9001</v>
      </c>
      <c r="H45" s="114" t="s">
        <v>59</v>
      </c>
      <c r="I45" s="36" t="s">
        <v>51</v>
      </c>
      <c r="J45" s="38">
        <v>10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60</v>
      </c>
      <c r="G50" s="47">
        <v>9001</v>
      </c>
      <c r="H50" s="115" t="s">
        <v>59</v>
      </c>
      <c r="I50" s="47" t="s">
        <v>51</v>
      </c>
      <c r="J50" s="49">
        <v>10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60</v>
      </c>
      <c r="G55" s="36">
        <v>9001</v>
      </c>
      <c r="H55" s="114" t="s">
        <v>59</v>
      </c>
      <c r="I55" s="36" t="s">
        <v>51</v>
      </c>
      <c r="J55" s="38">
        <v>10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35" t="s">
        <v>60</v>
      </c>
      <c r="G60" s="36">
        <v>9001</v>
      </c>
      <c r="H60" s="114" t="s">
        <v>59</v>
      </c>
      <c r="I60" s="36" t="s">
        <v>51</v>
      </c>
      <c r="J60" s="38">
        <v>10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60</v>
      </c>
      <c r="G65" s="36">
        <v>9001</v>
      </c>
      <c r="H65" s="114" t="s">
        <v>59</v>
      </c>
      <c r="I65" s="36" t="s">
        <v>51</v>
      </c>
      <c r="J65" s="38">
        <v>10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60</v>
      </c>
      <c r="G72" s="36">
        <v>9001</v>
      </c>
      <c r="H72" s="43" t="s">
        <v>59</v>
      </c>
      <c r="I72" s="36" t="s">
        <v>51</v>
      </c>
      <c r="J72" s="38">
        <v>10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60</v>
      </c>
      <c r="G77" s="47">
        <v>9001</v>
      </c>
      <c r="H77" s="48" t="s">
        <v>59</v>
      </c>
      <c r="I77" s="47" t="s">
        <v>51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60</v>
      </c>
      <c r="G82" s="36">
        <v>9001</v>
      </c>
      <c r="H82" s="43" t="s">
        <v>59</v>
      </c>
      <c r="I82" s="36" t="s">
        <v>51</v>
      </c>
      <c r="J82" s="38">
        <v>14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60</v>
      </c>
      <c r="G87" s="47">
        <v>9001</v>
      </c>
      <c r="H87" s="48" t="s">
        <v>59</v>
      </c>
      <c r="I87" s="47" t="s">
        <v>51</v>
      </c>
      <c r="J87" s="49">
        <v>10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60</v>
      </c>
      <c r="G92" s="36">
        <v>9001</v>
      </c>
      <c r="H92" s="43" t="s">
        <v>59</v>
      </c>
      <c r="I92" s="36" t="s">
        <v>51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60</v>
      </c>
      <c r="G100" s="36">
        <v>9001</v>
      </c>
      <c r="H100" s="43" t="s">
        <v>59</v>
      </c>
      <c r="I100" s="36" t="s">
        <v>51</v>
      </c>
      <c r="J100" s="38">
        <v>9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60</v>
      </c>
      <c r="G105" s="47">
        <v>9001</v>
      </c>
      <c r="H105" s="48" t="s">
        <v>59</v>
      </c>
      <c r="I105" s="47" t="s">
        <v>51</v>
      </c>
      <c r="J105" s="49">
        <v>9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60</v>
      </c>
      <c r="G110" s="36">
        <v>9001</v>
      </c>
      <c r="H110" s="43" t="s">
        <v>59</v>
      </c>
      <c r="I110" s="36" t="s">
        <v>51</v>
      </c>
      <c r="J110" s="38">
        <v>9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60</v>
      </c>
      <c r="G115" s="47">
        <v>9001</v>
      </c>
      <c r="H115" s="51" t="s">
        <v>59</v>
      </c>
      <c r="I115" s="47" t="s">
        <v>51</v>
      </c>
      <c r="J115" s="49">
        <v>9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59</v>
      </c>
      <c r="I120" s="36" t="s">
        <v>51</v>
      </c>
      <c r="J120" s="38">
        <v>9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77" priority="41" stopIfTrue="1">
      <formula>IF($A11=1,B11,)</formula>
    </cfRule>
    <cfRule type="expression" dxfId="176" priority="42" stopIfTrue="1">
      <formula>IF($A11="",B11,)</formula>
    </cfRule>
  </conditionalFormatting>
  <conditionalFormatting sqref="E11:E15">
    <cfRule type="expression" dxfId="175" priority="43" stopIfTrue="1">
      <formula>IF($A11="",B11,"")</formula>
    </cfRule>
  </conditionalFormatting>
  <conditionalFormatting sqref="E16:E124">
    <cfRule type="expression" dxfId="174" priority="44" stopIfTrue="1">
      <formula>IF($A16&lt;&gt;1,B16,"")</formula>
    </cfRule>
  </conditionalFormatting>
  <conditionalFormatting sqref="D11:D124">
    <cfRule type="expression" dxfId="173" priority="45" stopIfTrue="1">
      <formula>IF($A11="",B11,)</formula>
    </cfRule>
  </conditionalFormatting>
  <conditionalFormatting sqref="G11:G16 G82:G119 G18:G54 G56:G59 G61:G64 G66:G76">
    <cfRule type="expression" dxfId="172" priority="46" stopIfTrue="1">
      <formula>#REF!="Freelancer"</formula>
    </cfRule>
    <cfRule type="expression" dxfId="171" priority="47" stopIfTrue="1">
      <formula>#REF!="DTC Int. Staff"</formula>
    </cfRule>
  </conditionalFormatting>
  <conditionalFormatting sqref="G115:G119 G87:G104 G18:G22 G33:G49 G61:G64 G66:G76">
    <cfRule type="expression" dxfId="170" priority="39" stopIfTrue="1">
      <formula>$F$5="Freelancer"</formula>
    </cfRule>
    <cfRule type="expression" dxfId="169" priority="40" stopIfTrue="1">
      <formula>$F$5="DTC Int. Staff"</formula>
    </cfRule>
  </conditionalFormatting>
  <conditionalFormatting sqref="G16">
    <cfRule type="expression" dxfId="168" priority="37" stopIfTrue="1">
      <formula>#REF!="Freelancer"</formula>
    </cfRule>
    <cfRule type="expression" dxfId="167" priority="38" stopIfTrue="1">
      <formula>#REF!="DTC Int. Staff"</formula>
    </cfRule>
  </conditionalFormatting>
  <conditionalFormatting sqref="G16">
    <cfRule type="expression" dxfId="166" priority="35" stopIfTrue="1">
      <formula>$F$5="Freelancer"</formula>
    </cfRule>
    <cfRule type="expression" dxfId="165" priority="36" stopIfTrue="1">
      <formula>$F$5="DTC Int. Staff"</formula>
    </cfRule>
  </conditionalFormatting>
  <conditionalFormatting sqref="G17">
    <cfRule type="expression" dxfId="164" priority="33" stopIfTrue="1">
      <formula>#REF!="Freelancer"</formula>
    </cfRule>
    <cfRule type="expression" dxfId="163" priority="34" stopIfTrue="1">
      <formula>#REF!="DTC Int. Staff"</formula>
    </cfRule>
  </conditionalFormatting>
  <conditionalFormatting sqref="G17">
    <cfRule type="expression" dxfId="162" priority="31" stopIfTrue="1">
      <formula>$F$5="Freelancer"</formula>
    </cfRule>
    <cfRule type="expression" dxfId="161" priority="32" stopIfTrue="1">
      <formula>$F$5="DTC Int. Staff"</formula>
    </cfRule>
  </conditionalFormatting>
  <conditionalFormatting sqref="C126">
    <cfRule type="expression" dxfId="160" priority="28" stopIfTrue="1">
      <formula>IF($A126=1,B126,)</formula>
    </cfRule>
    <cfRule type="expression" dxfId="159" priority="29" stopIfTrue="1">
      <formula>IF($A126="",B126,)</formula>
    </cfRule>
  </conditionalFormatting>
  <conditionalFormatting sqref="D126">
    <cfRule type="expression" dxfId="158" priority="30" stopIfTrue="1">
      <formula>IF($A126="",B126,)</formula>
    </cfRule>
  </conditionalFormatting>
  <conditionalFormatting sqref="C125">
    <cfRule type="expression" dxfId="157" priority="25" stopIfTrue="1">
      <formula>IF($A125=1,B125,)</formula>
    </cfRule>
    <cfRule type="expression" dxfId="156" priority="26" stopIfTrue="1">
      <formula>IF($A125="",B125,)</formula>
    </cfRule>
  </conditionalFormatting>
  <conditionalFormatting sqref="D125">
    <cfRule type="expression" dxfId="155" priority="27" stopIfTrue="1">
      <formula>IF($A125="",B125,)</formula>
    </cfRule>
  </conditionalFormatting>
  <conditionalFormatting sqref="E125">
    <cfRule type="expression" dxfId="154" priority="24" stopIfTrue="1">
      <formula>IF($A125&lt;&gt;1,B125,"")</formula>
    </cfRule>
  </conditionalFormatting>
  <conditionalFormatting sqref="E126">
    <cfRule type="expression" dxfId="153" priority="23" stopIfTrue="1">
      <formula>IF($A126&lt;&gt;1,B126,"")</formula>
    </cfRule>
  </conditionalFormatting>
  <conditionalFormatting sqref="G56:G59">
    <cfRule type="expression" dxfId="152" priority="21" stopIfTrue="1">
      <formula>$F$5="Freelancer"</formula>
    </cfRule>
    <cfRule type="expression" dxfId="151" priority="22" stopIfTrue="1">
      <formula>$F$5="DTC Int. Staff"</formula>
    </cfRule>
  </conditionalFormatting>
  <conditionalFormatting sqref="G77:G81">
    <cfRule type="expression" dxfId="150" priority="19" stopIfTrue="1">
      <formula>#REF!="Freelancer"</formula>
    </cfRule>
    <cfRule type="expression" dxfId="149" priority="20" stopIfTrue="1">
      <formula>#REF!="DTC Int. Staff"</formula>
    </cfRule>
  </conditionalFormatting>
  <conditionalFormatting sqref="G77:G81">
    <cfRule type="expression" dxfId="148" priority="17" stopIfTrue="1">
      <formula>$F$5="Freelancer"</formula>
    </cfRule>
    <cfRule type="expression" dxfId="147" priority="18" stopIfTrue="1">
      <formula>$F$5="DTC Int. Staff"</formula>
    </cfRule>
  </conditionalFormatting>
  <conditionalFormatting sqref="G55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55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60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conditionalFormatting sqref="G60">
    <cfRule type="expression" dxfId="140" priority="5" stopIfTrue="1">
      <formula>$F$5="Freelancer"</formula>
    </cfRule>
    <cfRule type="expression" dxfId="139" priority="6" stopIfTrue="1">
      <formula>$F$5="DTC Int. Staff"</formula>
    </cfRule>
  </conditionalFormatting>
  <conditionalFormatting sqref="G65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65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7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9001</v>
      </c>
      <c r="H11" s="37" t="s">
        <v>52</v>
      </c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</sheetData>
  <mergeCells count="2">
    <mergeCell ref="D1:J1"/>
    <mergeCell ref="D4:E4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2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John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Vince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2021-02-23T09:18:27Z</dcterms:modified>
</cp:coreProperties>
</file>