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1_BD (8)\TIME129_Fah\"/>
    </mc:Choice>
  </mc:AlternateContent>
  <xr:revisionPtr revIDLastSave="0" documentId="13_ncr:1_{570FD55C-BFB8-4BCC-B1FF-FB6CEB3D4574}" xr6:coauthVersionLast="46" xr6:coauthVersionMax="46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3" i="36" l="1"/>
  <c r="N22" i="36"/>
  <c r="N21" i="36"/>
  <c r="N20" i="36"/>
  <c r="Q19" i="36"/>
  <c r="N19" i="36"/>
  <c r="Q18" i="36"/>
  <c r="N18" i="36"/>
  <c r="T17" i="36"/>
  <c r="Q17" i="36"/>
  <c r="N17" i="36"/>
  <c r="T16" i="36"/>
  <c r="Q16" i="36"/>
  <c r="N16" i="36"/>
  <c r="T15" i="36"/>
  <c r="Q15" i="36"/>
  <c r="N15" i="36"/>
  <c r="T14" i="36"/>
  <c r="Q14" i="36"/>
  <c r="N14" i="36"/>
  <c r="T13" i="36"/>
  <c r="Q13" i="36"/>
  <c r="N13" i="36"/>
  <c r="T12" i="36"/>
  <c r="Q12" i="36"/>
  <c r="N12" i="36"/>
  <c r="T11" i="36"/>
  <c r="Q11" i="36"/>
  <c r="Q20" i="36" s="1"/>
  <c r="N11" i="36"/>
  <c r="E40" i="36"/>
  <c r="N24" i="36" l="1"/>
  <c r="T18" i="36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76" i="36"/>
  <c r="E11" i="36"/>
  <c r="E16" i="36" s="1"/>
  <c r="B16" i="36" s="1"/>
  <c r="F5" i="36"/>
  <c r="F4" i="36"/>
  <c r="F3" i="36"/>
  <c r="B11" i="36" l="1"/>
  <c r="D11" i="36" s="1"/>
  <c r="D12" i="36" s="1"/>
  <c r="D13" i="36" s="1"/>
  <c r="D14" i="36" s="1"/>
  <c r="D15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D16" i="36"/>
  <c r="A16" i="36"/>
  <c r="E17" i="36"/>
  <c r="A11" i="36" l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1" i="36"/>
  <c r="E22" i="36" s="1"/>
  <c r="E23" i="36" s="1"/>
  <c r="E24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1" i="36"/>
  <c r="E25" i="36"/>
  <c r="E26" i="36" s="1"/>
  <c r="E27" i="36" s="1"/>
  <c r="D18" i="36"/>
  <c r="D19" i="36" s="1"/>
  <c r="D20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5" i="36"/>
  <c r="E28" i="36"/>
  <c r="E29" i="36" s="1"/>
  <c r="E30" i="36" s="1"/>
  <c r="D21" i="36"/>
  <c r="D22" i="36" s="1"/>
  <c r="D23" i="36" s="1"/>
  <c r="D24" i="36" s="1"/>
  <c r="A21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1" i="36"/>
  <c r="E32" i="36" s="1"/>
  <c r="E33" i="36" s="1"/>
  <c r="E34" i="36" s="1"/>
  <c r="E35" i="36" s="1"/>
  <c r="B28" i="36"/>
  <c r="D25" i="36"/>
  <c r="D26" i="36" s="1"/>
  <c r="D27" i="36" s="1"/>
  <c r="A25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8" i="36"/>
  <c r="D29" i="36" s="1"/>
  <c r="D30" i="36" s="1"/>
  <c r="A28" i="36"/>
  <c r="B31" i="36"/>
  <c r="E36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37" i="36"/>
  <c r="B36" i="36"/>
  <c r="D31" i="36"/>
  <c r="D32" i="36" s="1"/>
  <c r="D33" i="36" s="1"/>
  <c r="D34" i="36" s="1"/>
  <c r="D35" i="36" s="1"/>
  <c r="A31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36" i="36"/>
  <c r="A36" i="36"/>
  <c r="B37" i="36"/>
  <c r="E38" i="36"/>
  <c r="E3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7" i="36"/>
  <c r="A37" i="36"/>
  <c r="B38" i="36"/>
  <c r="E41" i="36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38" i="36"/>
  <c r="D39" i="36" s="1"/>
  <c r="A38" i="36"/>
  <c r="B41" i="36"/>
  <c r="E42" i="36"/>
  <c r="E43" i="36" s="1"/>
  <c r="E44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42" i="36"/>
  <c r="E45" i="36"/>
  <c r="E46" i="36" s="1"/>
  <c r="D41" i="36"/>
  <c r="A41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47" i="36"/>
  <c r="E48" i="36" s="1"/>
  <c r="E49" i="36" s="1"/>
  <c r="B45" i="36"/>
  <c r="A42" i="36"/>
  <c r="D42" i="36"/>
  <c r="D43" i="36" s="1"/>
  <c r="D44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45" i="36"/>
  <c r="D46" i="36" s="1"/>
  <c r="A45" i="36"/>
  <c r="E50" i="36"/>
  <c r="B47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47" i="36"/>
  <c r="D47" i="36"/>
  <c r="D48" i="36" s="1"/>
  <c r="D49" i="36" s="1"/>
  <c r="B50" i="36"/>
  <c r="E5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52" i="36"/>
  <c r="E53" i="36" s="1"/>
  <c r="E54" i="36" s="1"/>
  <c r="B51" i="36"/>
  <c r="D50" i="36"/>
  <c r="A5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51" i="36"/>
  <c r="A51" i="36"/>
  <c r="B52" i="36"/>
  <c r="E55" i="36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55" i="36"/>
  <c r="E56" i="36"/>
  <c r="D52" i="36"/>
  <c r="D53" i="36" s="1"/>
  <c r="D54" i="36" s="1"/>
  <c r="A5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56" i="36"/>
  <c r="E57" i="36"/>
  <c r="A55" i="36"/>
  <c r="D55" i="36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57" i="36"/>
  <c r="E58" i="36"/>
  <c r="E59" i="36" s="1"/>
  <c r="E60" i="36" s="1"/>
  <c r="D56" i="36"/>
  <c r="A56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57" i="36"/>
  <c r="D57" i="36"/>
  <c r="B58" i="36"/>
  <c r="E61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58" i="36"/>
  <c r="D59" i="36" s="1"/>
  <c r="D60" i="36" s="1"/>
  <c r="A58" i="36"/>
  <c r="B61" i="36"/>
  <c r="E62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62" i="36"/>
  <c r="E63" i="36"/>
  <c r="E64" i="36" s="1"/>
  <c r="A61" i="36"/>
  <c r="D61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63" i="36"/>
  <c r="E65" i="36"/>
  <c r="E68" i="36" s="1"/>
  <c r="B68" i="36" s="1"/>
  <c r="D62" i="36"/>
  <c r="A62" i="36"/>
  <c r="A68" i="36" l="1"/>
  <c r="D68" i="36"/>
  <c r="E66" i="36"/>
  <c r="E67" i="3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65" i="36"/>
  <c r="E69" i="36"/>
  <c r="E70" i="36" s="1"/>
  <c r="A63" i="36"/>
  <c r="D63" i="36"/>
  <c r="D6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E71" i="36"/>
  <c r="D65" i="36"/>
  <c r="D66" i="36" s="1"/>
  <c r="D67" i="36" s="1"/>
  <c r="A6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72" i="36"/>
  <c r="E73" i="36" s="1"/>
  <c r="E74" i="36"/>
  <c r="E76" i="36" s="1"/>
  <c r="B74" i="36"/>
  <c r="D74" i="36" s="1"/>
  <c r="D75" i="36" s="1"/>
  <c r="B71" i="36"/>
  <c r="D71" i="36" s="1"/>
  <c r="D72" i="36" s="1"/>
  <c r="D73" i="36" s="1"/>
  <c r="D69" i="36"/>
  <c r="D70" i="36" s="1"/>
  <c r="E75" i="36" l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77" i="36"/>
  <c r="D77" i="36"/>
  <c r="A74" i="36"/>
  <c r="A71" i="36"/>
  <c r="A76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77" i="36"/>
</calcChain>
</file>

<file path=xl/sharedStrings.xml><?xml version="1.0" encoding="utf-8"?>
<sst xmlns="http://schemas.openxmlformats.org/spreadsheetml/2006/main" count="357" uniqueCount="121">
  <si>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</si>
  <si>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</si>
  <si>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</si>
  <si>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</si>
  <si>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</si>
  <si>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</si>
  <si>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</si>
  <si>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</si>
  <si>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</si>
  <si>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</si>
  <si>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</si>
  <si>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</si>
  <si>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</si>
  <si>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</si>
  <si>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</si>
  <si>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</si>
  <si>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</si>
  <si>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</si>
  <si>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</si>
  <si>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</si>
  <si>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</si>
  <si>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</si>
  <si>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</si>
  <si>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</si>
  <si>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</si>
  <si>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</si>
  <si>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</si>
  <si>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</si>
  <si>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</si>
  <si>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</si>
  <si>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</si>
  <si>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</si>
  <si>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</si>
  <si>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</si>
  <si>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</si>
  <si>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</si>
  <si>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</si>
  <si>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</si>
  <si>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</si>
  <si>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</si>
  <si>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</si>
  <si>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</si>
  <si>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</si>
  <si>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</si>
  <si>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</si>
  <si>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</si>
  <si>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</si>
  <si>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</si>
  <si>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</si>
  <si>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</si>
  <si>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</si>
  <si>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</si>
  <si>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</si>
  <si>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</si>
  <si>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</si>
  <si>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</si>
  <si>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</si>
  <si>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</si>
  <si>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</si>
  <si>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</si>
  <si>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</si>
  <si>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</si>
  <si>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</si>
  <si>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</si>
  <si>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</si>
  <si>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</si>
  <si>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</si>
  <si>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</si>
  <si>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</si>
  <si>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</si>
  <si>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</si>
  <si>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</si>
  <si>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</si>
  <si>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</si>
  <si>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</si>
  <si>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</si>
  <si>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</si>
  <si>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</si>
  <si>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Business Development (No Project No.)</t>
  </si>
  <si>
    <t xml:space="preserve">Exploration Sale Force </t>
  </si>
  <si>
    <t>BD Meeting</t>
  </si>
  <si>
    <t xml:space="preserve">Interview Internship </t>
  </si>
  <si>
    <t xml:space="preserve">PR Event Support Eye </t>
  </si>
  <si>
    <t>TIME-202119</t>
  </si>
  <si>
    <t>Casual meeting Tesla Suit</t>
  </si>
  <si>
    <t xml:space="preserve">Sale Force work file </t>
  </si>
  <si>
    <t>Sale Force Define work task for team support</t>
  </si>
  <si>
    <t xml:space="preserve">Sale Force Sample Cold Call </t>
  </si>
  <si>
    <t>Internal Meeting about Tesla Suit before kick off with External Team</t>
  </si>
  <si>
    <t>Define the opportunities Tesla Suit and finding more information for meeting Next day</t>
  </si>
  <si>
    <t xml:space="preserve">Sale Force craft the word for email marketing </t>
  </si>
  <si>
    <t xml:space="preserve">Tesla Suit Meeting with external team </t>
  </si>
  <si>
    <t xml:space="preserve">Summarise the report sale force </t>
  </si>
  <si>
    <t>Define work task and date for Sale force tools</t>
  </si>
  <si>
    <t xml:space="preserve">Sale Force Follow up </t>
  </si>
  <si>
    <t>Cold Calling Sale Force</t>
  </si>
  <si>
    <t xml:space="preserve">PR Event </t>
  </si>
  <si>
    <t xml:space="preserve">Individual Evaluation </t>
  </si>
  <si>
    <t>PR Event</t>
  </si>
  <si>
    <t xml:space="preserve">Sale Force - follow up leads </t>
  </si>
  <si>
    <t>Sale Force - Cold Calling</t>
  </si>
  <si>
    <t xml:space="preserve">Sale Force - Summarise Report </t>
  </si>
  <si>
    <t>Conference meeting with MWA - Casual meeting with MWA team before kick off with VP MWA</t>
  </si>
  <si>
    <t xml:space="preserve">Conference meeting with ThaiCom - Discusion Traning Program </t>
  </si>
  <si>
    <t xml:space="preserve">Sale Force - Define new opportunities </t>
  </si>
  <si>
    <t xml:space="preserve">PR Event - Present to P'Dome First Draft </t>
  </si>
  <si>
    <t>MWA Meeting - Casual meeting with internal team</t>
  </si>
  <si>
    <t xml:space="preserve">Define work task </t>
  </si>
  <si>
    <t>Personal Leave - งานศพคุณลุง</t>
  </si>
  <si>
    <t xml:space="preserve">Kick off MWA Corporate plan </t>
  </si>
  <si>
    <t>Define work task and finding new info. MWA</t>
  </si>
  <si>
    <t xml:space="preserve">New year Gift Visit Vice President CAAT </t>
  </si>
  <si>
    <t>Briefly new opportunity from CAAT PDPA</t>
  </si>
  <si>
    <t xml:space="preserve">Briefly before visit VP CAAT </t>
  </si>
  <si>
    <t xml:space="preserve">Sale Force - Sale kits </t>
  </si>
  <si>
    <t xml:space="preserve">Sale Focre - Define work task to team support </t>
  </si>
  <si>
    <t>TIME</t>
  </si>
  <si>
    <t>Tue</t>
  </si>
  <si>
    <t>CAAT</t>
  </si>
  <si>
    <t>Total</t>
  </si>
  <si>
    <t>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</si>
</sst>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4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2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20" fontId="9" fillId="0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/>
      <protection locked="0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12" borderId="10" xfId="0" applyFont="1" applyFill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horizontal="center" vertical="center"/>
      <protection locked="0"/>
    </xf>
    <xf numFmtId="43" fontId="9" fillId="0" borderId="10" xfId="1" applyFont="1" applyBorder="1" applyAlignment="1" applyProtection="1">
      <alignment vertical="center"/>
      <protection locked="0"/>
    </xf>
    <xf numFmtId="43" fontId="9" fillId="0" borderId="10" xfId="1" applyFont="1" applyBorder="1" applyAlignment="1" applyProtection="1">
      <alignment horizontal="center" vertical="center"/>
      <protection locked="0"/>
    </xf>
    <xf numFmtId="43" fontId="9" fillId="0" borderId="10" xfId="1" applyFont="1" applyFill="1" applyBorder="1" applyAlignment="1" applyProtection="1">
      <alignment vertical="center"/>
      <protection locked="0"/>
    </xf>
    <xf numFmtId="0" fontId="11" fillId="13" borderId="10" xfId="0" applyFont="1" applyFill="1" applyBorder="1" applyAlignment="1" applyProtection="1">
      <alignment vertical="center"/>
      <protection locked="0"/>
    </xf>
    <xf numFmtId="43" fontId="11" fillId="13" borderId="10" xfId="1" applyFont="1" applyFill="1" applyBorder="1" applyAlignment="1" applyProtection="1">
      <alignment vertical="center"/>
      <protection locked="0"/>
    </xf>
    <xf numFmtId="0" fontId="11" fillId="13" borderId="10" xfId="0" applyFont="1" applyFill="1" applyBorder="1" applyAlignment="1" applyProtection="1">
      <alignment horizontal="center" vertical="center"/>
      <protection locked="0"/>
    </xf>
    <xf numFmtId="43" fontId="11" fillId="13" borderId="10" xfId="1" applyFont="1" applyFill="1" applyBorder="1" applyAlignment="1" applyProtection="1">
      <alignment horizontal="center" vertical="center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20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3" zoomScaleNormal="100" workbookViewId="0">
      <selection activeCell="B40" sqref="B40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14" t="s">
        <v>24</v>
      </c>
      <c r="C2" s="115"/>
      <c r="D2" s="115"/>
      <c r="E2" s="115"/>
      <c r="F2" s="115"/>
      <c r="G2" s="116"/>
      <c r="H2" s="2"/>
      <c r="I2" s="2"/>
    </row>
    <row r="3" spans="2:9" x14ac:dyDescent="0.25">
      <c r="B3" s="7" t="s">
        <v>25</v>
      </c>
      <c r="C3" s="132" t="s">
        <v>45</v>
      </c>
      <c r="D3" s="133"/>
      <c r="E3" s="133"/>
      <c r="F3" s="133"/>
      <c r="G3" s="134"/>
      <c r="H3" s="3"/>
      <c r="I3" s="3"/>
    </row>
    <row r="4" spans="2:9" x14ac:dyDescent="0.25">
      <c r="B4" s="6" t="s">
        <v>26</v>
      </c>
      <c r="C4" s="135" t="s">
        <v>46</v>
      </c>
      <c r="D4" s="136"/>
      <c r="E4" s="136"/>
      <c r="F4" s="136"/>
      <c r="G4" s="137"/>
      <c r="H4" s="3"/>
      <c r="I4" s="3"/>
    </row>
    <row r="5" spans="2:9" x14ac:dyDescent="0.25">
      <c r="B5" s="6" t="s">
        <v>27</v>
      </c>
      <c r="C5" s="135" t="s">
        <v>47</v>
      </c>
      <c r="D5" s="136"/>
      <c r="E5" s="136"/>
      <c r="F5" s="136"/>
      <c r="G5" s="137"/>
      <c r="H5" s="3"/>
      <c r="I5" s="3"/>
    </row>
    <row r="7" spans="2:9" ht="32.25" customHeight="1" x14ac:dyDescent="0.25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25">
      <c r="B8" s="117" t="s">
        <v>28</v>
      </c>
      <c r="C8" s="118"/>
      <c r="D8" s="118"/>
      <c r="E8" s="118"/>
      <c r="F8" s="118"/>
      <c r="G8" s="119"/>
      <c r="H8" s="3"/>
      <c r="I8" s="3"/>
    </row>
    <row r="9" spans="2:9" x14ac:dyDescent="0.25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25">
      <c r="B10" s="126" t="s">
        <v>30</v>
      </c>
      <c r="C10" s="127"/>
      <c r="D10" s="127"/>
      <c r="E10" s="127"/>
      <c r="F10" s="127"/>
      <c r="G10" s="128"/>
      <c r="H10" s="3"/>
      <c r="I10" s="3"/>
    </row>
    <row r="12" spans="2:9" x14ac:dyDescent="0.25">
      <c r="B12" s="58" t="s">
        <v>49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25">
      <c r="B13" s="60">
        <v>9001</v>
      </c>
      <c r="C13" s="123" t="s">
        <v>36</v>
      </c>
      <c r="D13" s="124"/>
      <c r="E13" s="124"/>
      <c r="F13" s="124"/>
      <c r="G13" s="125"/>
      <c r="H13" s="4"/>
      <c r="I13" s="4"/>
    </row>
    <row r="14" spans="2:9" ht="19.5" customHeight="1" x14ac:dyDescent="0.25">
      <c r="B14" s="7" t="s">
        <v>23</v>
      </c>
      <c r="C14" s="126"/>
      <c r="D14" s="127"/>
      <c r="E14" s="127"/>
      <c r="F14" s="127"/>
      <c r="G14" s="128"/>
      <c r="H14" s="4"/>
      <c r="I14" s="4"/>
    </row>
    <row r="15" spans="2:9" ht="18.75" customHeight="1" x14ac:dyDescent="0.25">
      <c r="B15" s="60">
        <v>9002</v>
      </c>
      <c r="C15" s="140" t="s">
        <v>48</v>
      </c>
      <c r="D15" s="141"/>
      <c r="E15" s="141"/>
      <c r="F15" s="141"/>
      <c r="G15" s="142"/>
      <c r="H15" s="4"/>
      <c r="I15" s="4"/>
    </row>
    <row r="16" spans="2:9" ht="18.75" customHeight="1" x14ac:dyDescent="0.25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25">
      <c r="B17" s="7" t="s">
        <v>15</v>
      </c>
      <c r="C17" s="152" t="s">
        <v>44</v>
      </c>
      <c r="D17" s="153"/>
      <c r="E17" s="153"/>
      <c r="F17" s="153"/>
      <c r="G17" s="154"/>
      <c r="H17" s="4"/>
      <c r="I17" s="4"/>
    </row>
    <row r="18" spans="2:9" ht="19.5" customHeight="1" x14ac:dyDescent="0.25">
      <c r="B18" s="62">
        <v>9003</v>
      </c>
      <c r="C18" s="129" t="s">
        <v>37</v>
      </c>
      <c r="D18" s="130"/>
      <c r="E18" s="130"/>
      <c r="F18" s="130"/>
      <c r="G18" s="131"/>
      <c r="H18" s="4"/>
      <c r="I18" s="4"/>
    </row>
    <row r="19" spans="2:9" x14ac:dyDescent="0.25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25">
      <c r="B20" s="62">
        <v>9004</v>
      </c>
      <c r="C20" s="129" t="s">
        <v>42</v>
      </c>
      <c r="D20" s="130"/>
      <c r="E20" s="130"/>
      <c r="F20" s="130"/>
      <c r="G20" s="131"/>
      <c r="H20" s="4"/>
      <c r="I20" s="4"/>
    </row>
    <row r="21" spans="2:9" ht="19.5" customHeight="1" x14ac:dyDescent="0.25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25">
      <c r="B22" s="60">
        <v>9005</v>
      </c>
      <c r="C22" s="123" t="s">
        <v>41</v>
      </c>
      <c r="D22" s="124"/>
      <c r="E22" s="124"/>
      <c r="F22" s="124"/>
      <c r="G22" s="125"/>
    </row>
    <row r="23" spans="2:9" ht="19.5" customHeight="1" x14ac:dyDescent="0.25">
      <c r="B23" s="7" t="s">
        <v>32</v>
      </c>
      <c r="C23" s="126"/>
      <c r="D23" s="127"/>
      <c r="E23" s="127"/>
      <c r="F23" s="127"/>
      <c r="G23" s="128"/>
    </row>
    <row r="24" spans="2:9" ht="19.5" customHeight="1" x14ac:dyDescent="0.25">
      <c r="B24" s="60">
        <v>9006</v>
      </c>
      <c r="C24" s="129" t="s">
        <v>40</v>
      </c>
      <c r="D24" s="130"/>
      <c r="E24" s="130"/>
      <c r="F24" s="130"/>
      <c r="G24" s="131"/>
    </row>
    <row r="25" spans="2:9" x14ac:dyDescent="0.2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25">
      <c r="B26" s="60">
        <v>9007</v>
      </c>
      <c r="C26" s="123" t="s">
        <v>39</v>
      </c>
      <c r="D26" s="124"/>
      <c r="E26" s="124"/>
      <c r="F26" s="124"/>
      <c r="G26" s="125"/>
    </row>
    <row r="27" spans="2:9" ht="19.5" customHeight="1" x14ac:dyDescent="0.25">
      <c r="B27" s="7" t="s">
        <v>9</v>
      </c>
      <c r="C27" s="126"/>
      <c r="D27" s="127"/>
      <c r="E27" s="127"/>
      <c r="F27" s="127"/>
      <c r="G27" s="128"/>
    </row>
    <row r="28" spans="2:9" ht="19.5" customHeight="1" x14ac:dyDescent="0.25">
      <c r="B28" s="60">
        <v>9008</v>
      </c>
      <c r="C28" s="123" t="s">
        <v>38</v>
      </c>
      <c r="D28" s="124"/>
      <c r="E28" s="124"/>
      <c r="F28" s="124"/>
      <c r="G28" s="125"/>
    </row>
    <row r="29" spans="2:9" ht="19.5" customHeight="1" x14ac:dyDescent="0.25">
      <c r="B29" s="7" t="s">
        <v>10</v>
      </c>
      <c r="C29" s="126"/>
      <c r="D29" s="127"/>
      <c r="E29" s="127"/>
      <c r="F29" s="127"/>
      <c r="G29" s="128"/>
    </row>
    <row r="30" spans="2:9" ht="15" customHeight="1" x14ac:dyDescent="0.25">
      <c r="B30" s="60">
        <v>9009</v>
      </c>
      <c r="C30" s="129" t="s">
        <v>76</v>
      </c>
      <c r="D30" s="130"/>
      <c r="E30" s="130"/>
      <c r="F30" s="130"/>
      <c r="G30" s="131"/>
    </row>
    <row r="31" spans="2:9" x14ac:dyDescent="0.25">
      <c r="B31" s="61"/>
      <c r="C31" s="155" t="s">
        <v>77</v>
      </c>
      <c r="D31" s="156"/>
      <c r="E31" s="156"/>
      <c r="F31" s="156"/>
      <c r="G31" s="157"/>
    </row>
    <row r="32" spans="2:9" ht="19.5" customHeight="1" x14ac:dyDescent="0.25">
      <c r="B32" s="7" t="s">
        <v>21</v>
      </c>
      <c r="C32" s="120" t="s">
        <v>75</v>
      </c>
      <c r="D32" s="121"/>
      <c r="E32" s="121"/>
      <c r="F32" s="121"/>
      <c r="G32" s="122"/>
    </row>
    <row r="33" spans="2:7" ht="19.5" customHeight="1" x14ac:dyDescent="0.25">
      <c r="B33" s="60">
        <v>9010</v>
      </c>
      <c r="C33" s="123" t="s">
        <v>18</v>
      </c>
      <c r="D33" s="124"/>
      <c r="E33" s="124"/>
      <c r="F33" s="124"/>
      <c r="G33" s="125"/>
    </row>
    <row r="34" spans="2:7" ht="19.5" customHeight="1" x14ac:dyDescent="0.25">
      <c r="B34" s="7" t="s">
        <v>11</v>
      </c>
      <c r="C34" s="126"/>
      <c r="D34" s="127"/>
      <c r="E34" s="127"/>
      <c r="F34" s="127"/>
      <c r="G34" s="128"/>
    </row>
    <row r="35" spans="2:7" ht="19.5" customHeight="1" x14ac:dyDescent="0.25">
      <c r="B35" s="60">
        <v>9013</v>
      </c>
      <c r="C35" s="123" t="s">
        <v>19</v>
      </c>
      <c r="D35" s="124"/>
      <c r="E35" s="124"/>
      <c r="F35" s="124"/>
      <c r="G35" s="125"/>
    </row>
    <row r="36" spans="2:7" ht="19.5" customHeight="1" x14ac:dyDescent="0.25">
      <c r="B36" s="7" t="s">
        <v>12</v>
      </c>
      <c r="C36" s="126"/>
      <c r="D36" s="127"/>
      <c r="E36" s="127"/>
      <c r="F36" s="127"/>
      <c r="G36" s="128"/>
    </row>
    <row r="37" spans="2:7" ht="19.5" customHeight="1" x14ac:dyDescent="0.25">
      <c r="B37" s="60">
        <v>9014</v>
      </c>
      <c r="C37" s="123" t="s">
        <v>13</v>
      </c>
      <c r="D37" s="124"/>
      <c r="E37" s="124"/>
      <c r="F37" s="124"/>
      <c r="G37" s="125"/>
    </row>
    <row r="38" spans="2:7" ht="19.5" customHeight="1" x14ac:dyDescent="0.25">
      <c r="B38" s="64" t="s">
        <v>13</v>
      </c>
      <c r="C38" s="152"/>
      <c r="D38" s="153"/>
      <c r="E38" s="153"/>
      <c r="F38" s="153"/>
      <c r="G38" s="154"/>
    </row>
    <row r="39" spans="2:7" ht="19.5" customHeight="1" x14ac:dyDescent="0.25">
      <c r="B39" s="60">
        <v>9015</v>
      </c>
      <c r="C39" s="123" t="s">
        <v>20</v>
      </c>
      <c r="D39" s="124"/>
      <c r="E39" s="124"/>
      <c r="F39" s="124"/>
      <c r="G39" s="125"/>
    </row>
    <row r="40" spans="2:7" ht="19.5" customHeight="1" x14ac:dyDescent="0.25">
      <c r="B40" s="64" t="s">
        <v>14</v>
      </c>
      <c r="C40" s="126"/>
      <c r="D40" s="127"/>
      <c r="E40" s="127"/>
      <c r="F40" s="127"/>
      <c r="G40" s="128"/>
    </row>
    <row r="43" spans="2:7" x14ac:dyDescent="0.25">
      <c r="B43" s="58" t="s">
        <v>50</v>
      </c>
      <c r="C43" s="138" t="s">
        <v>16</v>
      </c>
      <c r="D43" s="139"/>
      <c r="E43" s="139"/>
      <c r="F43" s="139"/>
      <c r="G43" s="139"/>
    </row>
    <row r="44" spans="2:7" x14ac:dyDescent="0.25">
      <c r="B44" s="60" t="s">
        <v>51</v>
      </c>
      <c r="C44" s="123" t="s">
        <v>52</v>
      </c>
      <c r="D44" s="124"/>
      <c r="E44" s="124"/>
      <c r="F44" s="124"/>
      <c r="G44" s="125"/>
    </row>
    <row r="45" spans="2:7" x14ac:dyDescent="0.25">
      <c r="B45" s="7" t="s">
        <v>53</v>
      </c>
      <c r="C45" s="126"/>
      <c r="D45" s="127"/>
      <c r="E45" s="127"/>
      <c r="F45" s="127"/>
      <c r="G45" s="128"/>
    </row>
    <row r="46" spans="2:7" x14ac:dyDescent="0.25">
      <c r="B46" s="61" t="s">
        <v>54</v>
      </c>
      <c r="C46" s="140" t="s">
        <v>55</v>
      </c>
      <c r="D46" s="141"/>
      <c r="E46" s="141"/>
      <c r="F46" s="141"/>
      <c r="G46" s="142"/>
    </row>
    <row r="47" spans="2:7" x14ac:dyDescent="0.25">
      <c r="B47" s="7" t="s">
        <v>56</v>
      </c>
      <c r="C47" s="152"/>
      <c r="D47" s="153"/>
      <c r="E47" s="153"/>
      <c r="F47" s="153"/>
      <c r="G47" s="154"/>
    </row>
    <row r="48" spans="2:7" x14ac:dyDescent="0.25">
      <c r="B48" s="62" t="s">
        <v>57</v>
      </c>
      <c r="C48" s="123" t="s">
        <v>58</v>
      </c>
      <c r="D48" s="124"/>
      <c r="E48" s="124"/>
      <c r="F48" s="124"/>
      <c r="G48" s="125"/>
    </row>
    <row r="49" spans="2:7" x14ac:dyDescent="0.25">
      <c r="B49" s="63" t="s">
        <v>59</v>
      </c>
      <c r="C49" s="126"/>
      <c r="D49" s="127"/>
      <c r="E49" s="127"/>
      <c r="F49" s="127"/>
      <c r="G49" s="128"/>
    </row>
    <row r="50" spans="2:7" x14ac:dyDescent="0.25">
      <c r="B50" s="62" t="s">
        <v>60</v>
      </c>
      <c r="C50" s="123" t="s">
        <v>61</v>
      </c>
      <c r="D50" s="124"/>
      <c r="E50" s="124"/>
      <c r="F50" s="124"/>
      <c r="G50" s="125"/>
    </row>
    <row r="51" spans="2:7" x14ac:dyDescent="0.25">
      <c r="B51" s="63" t="s">
        <v>62</v>
      </c>
      <c r="C51" s="126"/>
      <c r="D51" s="127"/>
      <c r="E51" s="127"/>
      <c r="F51" s="127"/>
      <c r="G51" s="128"/>
    </row>
    <row r="52" spans="2:7" x14ac:dyDescent="0.25">
      <c r="B52" s="60" t="s">
        <v>63</v>
      </c>
      <c r="C52" s="123" t="s">
        <v>64</v>
      </c>
      <c r="D52" s="124"/>
      <c r="E52" s="124"/>
      <c r="F52" s="124"/>
      <c r="G52" s="125"/>
    </row>
    <row r="53" spans="2:7" x14ac:dyDescent="0.25">
      <c r="B53" s="7" t="s">
        <v>65</v>
      </c>
      <c r="C53" s="126"/>
      <c r="D53" s="127"/>
      <c r="E53" s="127"/>
      <c r="F53" s="127"/>
      <c r="G53" s="128"/>
    </row>
    <row r="54" spans="2:7" x14ac:dyDescent="0.25">
      <c r="B54" s="60" t="s">
        <v>66</v>
      </c>
      <c r="C54" s="123" t="s">
        <v>67</v>
      </c>
      <c r="D54" s="124"/>
      <c r="E54" s="124"/>
      <c r="F54" s="124"/>
      <c r="G54" s="125"/>
    </row>
    <row r="55" spans="2:7" x14ac:dyDescent="0.25">
      <c r="B55" s="7" t="s">
        <v>68</v>
      </c>
      <c r="C55" s="126"/>
      <c r="D55" s="127"/>
      <c r="E55" s="127"/>
      <c r="F55" s="127"/>
      <c r="G55" s="128"/>
    </row>
    <row r="56" spans="2:7" x14ac:dyDescent="0.25">
      <c r="B56" s="60" t="s">
        <v>69</v>
      </c>
      <c r="C56" s="123" t="s">
        <v>70</v>
      </c>
      <c r="D56" s="124"/>
      <c r="E56" s="124"/>
      <c r="F56" s="124"/>
      <c r="G56" s="125"/>
    </row>
    <row r="57" spans="2:7" x14ac:dyDescent="0.25">
      <c r="B57" s="7" t="s">
        <v>71</v>
      </c>
      <c r="C57" s="126"/>
      <c r="D57" s="127"/>
      <c r="E57" s="127"/>
      <c r="F57" s="127"/>
      <c r="G57" s="128"/>
    </row>
    <row r="58" spans="2:7" x14ac:dyDescent="0.25">
      <c r="B58" s="60" t="s">
        <v>72</v>
      </c>
      <c r="C58" s="123" t="s">
        <v>73</v>
      </c>
      <c r="D58" s="124"/>
      <c r="E58" s="124"/>
      <c r="F58" s="124"/>
      <c r="G58" s="125"/>
    </row>
    <row r="59" spans="2:7" x14ac:dyDescent="0.25">
      <c r="B59" s="7" t="s">
        <v>74</v>
      </c>
      <c r="C59" s="126"/>
      <c r="D59" s="127"/>
      <c r="E59" s="127"/>
      <c r="F59" s="127"/>
      <c r="G59" s="128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T226"/>
  <sheetViews>
    <sheetView showGridLines="0" tabSelected="1" topLeftCell="G6" zoomScale="56" zoomScaleNormal="90" workbookViewId="0">
      <selection activeCell="S9" sqref="S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36.855468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3" width="11.42578125" style="8"/>
    <col min="14" max="14" width="18.5703125" style="8" bestFit="1" customWidth="1"/>
    <col min="15" max="15" width="11.42578125" style="8"/>
    <col min="16" max="16" width="13.42578125" style="8" bestFit="1" customWidth="1"/>
    <col min="17" max="17" width="18.5703125" style="8" bestFit="1" customWidth="1"/>
    <col min="18" max="18" width="11.42578125" style="8"/>
    <col min="19" max="19" width="16.28515625" style="8" bestFit="1" customWidth="1"/>
    <col min="20" max="20" width="18.5703125" style="8" bestFit="1" customWidth="1"/>
    <col min="21" max="16384" width="11.42578125" style="8"/>
  </cols>
  <sheetData>
    <row r="1" spans="1:20" ht="51.75" customHeight="1" thickBot="1" x14ac:dyDescent="0.25">
      <c r="D1" s="160" t="s">
        <v>5</v>
      </c>
      <c r="E1" s="161"/>
      <c r="F1" s="161"/>
      <c r="G1" s="161"/>
      <c r="H1" s="161"/>
      <c r="I1" s="161"/>
      <c r="J1" s="161"/>
      <c r="K1" s="162"/>
    </row>
    <row r="2" spans="1:20" ht="13.5" customHeight="1" x14ac:dyDescent="0.2">
      <c r="D2" s="9"/>
      <c r="E2" s="9"/>
      <c r="F2" s="9"/>
      <c r="G2" s="9"/>
      <c r="H2" s="9"/>
      <c r="I2" s="9"/>
      <c r="J2" s="10"/>
    </row>
    <row r="3" spans="1:2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20" ht="20.25" customHeight="1" x14ac:dyDescent="0.2">
      <c r="D4" s="158" t="s">
        <v>8</v>
      </c>
      <c r="E4" s="159"/>
      <c r="F4" s="13" t="str">
        <f>'Information-General Settings'!C4</f>
        <v>[Enter your Surname]</v>
      </c>
      <c r="G4" s="14"/>
      <c r="I4" s="15"/>
      <c r="J4" s="15"/>
    </row>
    <row r="5" spans="1:2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20" ht="20.25" customHeight="1" x14ac:dyDescent="0.2">
      <c r="E6" s="15"/>
      <c r="F6" s="15"/>
      <c r="G6" s="15"/>
      <c r="H6" s="17"/>
      <c r="I6" s="18"/>
      <c r="J6" s="19"/>
    </row>
    <row r="7" spans="1:20" ht="30" x14ac:dyDescent="0.2">
      <c r="G7" s="20"/>
      <c r="H7" s="17"/>
      <c r="I7" s="21" t="s">
        <v>34</v>
      </c>
      <c r="J7" s="22" t="s">
        <v>35</v>
      </c>
    </row>
    <row r="8" spans="1:20" ht="43.5" customHeight="1" x14ac:dyDescent="0.2">
      <c r="D8" s="23"/>
      <c r="G8" s="18"/>
      <c r="H8" s="14"/>
      <c r="I8" s="24">
        <f>SUM(J10:J92)</f>
        <v>157</v>
      </c>
      <c r="J8" s="25">
        <f>I8/8</f>
        <v>19.625</v>
      </c>
    </row>
    <row r="9" spans="1:20" ht="20.25" customHeight="1" thickBot="1" x14ac:dyDescent="0.25">
      <c r="E9" s="15"/>
      <c r="F9" s="15"/>
      <c r="G9" s="15"/>
      <c r="H9" s="17"/>
      <c r="I9" s="18"/>
      <c r="J9" s="19"/>
      <c r="S9" s="163">
        <v>9003</v>
      </c>
    </row>
    <row r="10" spans="1:2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  <c r="M10" s="164" t="s">
        <v>6</v>
      </c>
      <c r="N10" s="164" t="s">
        <v>34</v>
      </c>
      <c r="P10" s="165" t="s">
        <v>50</v>
      </c>
      <c r="Q10" s="165" t="s">
        <v>34</v>
      </c>
      <c r="S10" s="164" t="s">
        <v>4</v>
      </c>
      <c r="T10" s="164" t="s">
        <v>34</v>
      </c>
    </row>
    <row r="11" spans="1:20" ht="22.5" customHeight="1" x14ac:dyDescent="0.2">
      <c r="A11" s="31">
        <f t="shared" ref="A11:A77" si="0">IF(OR(C11="f",C11="u",C11="F",C11="U"),"",IF(OR(B11=1,B11=2,B11=3,B11=4,B11=5),1,""))</f>
        <v>1</v>
      </c>
      <c r="B11" s="8">
        <f t="shared" ref="B11:B71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  <c r="M11" s="36">
        <v>9001</v>
      </c>
      <c r="N11" s="166">
        <f>SUMIFS($J$10:$J$142,$G$10:$G$142,M11)</f>
        <v>0</v>
      </c>
      <c r="P11" s="36" t="s">
        <v>51</v>
      </c>
      <c r="Q11" s="167">
        <f>SUMIFS($J$10:$J$142,$K$10:$K$142,P11)</f>
        <v>83</v>
      </c>
      <c r="S11" s="36" t="s">
        <v>83</v>
      </c>
      <c r="T11" s="168">
        <f>SUMIFS($J$10:$J$142,$F$10:$F$142,S11,$G$10:$G$142,$S$9)</f>
        <v>19</v>
      </c>
    </row>
    <row r="12" spans="1:2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  <c r="M12" s="36">
        <v>9002</v>
      </c>
      <c r="N12" s="166">
        <f t="shared" ref="N12:N23" si="2">SUMIFS($J$10:$J$142,$G$10:$G$142,M12)</f>
        <v>0</v>
      </c>
      <c r="P12" s="36" t="s">
        <v>54</v>
      </c>
      <c r="Q12" s="167">
        <f t="shared" ref="Q12:Q19" si="3">SUMIFS($J$10:$J$142,$K$10:$K$142,P12)</f>
        <v>0</v>
      </c>
      <c r="S12" s="36"/>
      <c r="T12" s="168">
        <f>SUMIFS($J$10:$J$142,$F$10:$F$142,S12,$G$10:$G$142,$S$9)</f>
        <v>0</v>
      </c>
    </row>
    <row r="13" spans="1:20" ht="22.5" customHeight="1" x14ac:dyDescent="0.2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37"/>
      <c r="I13" s="108"/>
      <c r="J13" s="38"/>
      <c r="K13" s="100"/>
      <c r="M13" s="36">
        <v>9003</v>
      </c>
      <c r="N13" s="166">
        <f t="shared" si="2"/>
        <v>19</v>
      </c>
      <c r="P13" s="36" t="s">
        <v>57</v>
      </c>
      <c r="Q13" s="167">
        <f t="shared" si="3"/>
        <v>14</v>
      </c>
      <c r="S13" s="36"/>
      <c r="T13" s="168">
        <f>SUMIFS($J$10:$J$142,$F$10:$F$142,S13,$G$10:$G$142,$S$9)</f>
        <v>0</v>
      </c>
    </row>
    <row r="14" spans="1:20" ht="22.5" customHeight="1" x14ac:dyDescent="0.2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37"/>
      <c r="I14" s="108"/>
      <c r="J14" s="38"/>
      <c r="K14" s="100"/>
      <c r="M14" s="36">
        <v>9004</v>
      </c>
      <c r="N14" s="166">
        <f t="shared" si="2"/>
        <v>135</v>
      </c>
      <c r="P14" s="36" t="s">
        <v>60</v>
      </c>
      <c r="Q14" s="167">
        <f t="shared" si="3"/>
        <v>0</v>
      </c>
      <c r="S14" s="36"/>
      <c r="T14" s="168">
        <f>SUMIFS($J$10:$J$142,$F$10:$F$142,S14,$G$10:$G$142,$S$9)</f>
        <v>0</v>
      </c>
    </row>
    <row r="15" spans="1:20" ht="22.5" customHeight="1" x14ac:dyDescent="0.2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37"/>
      <c r="I15" s="108"/>
      <c r="J15" s="38"/>
      <c r="K15" s="100"/>
      <c r="M15" s="36">
        <v>9005</v>
      </c>
      <c r="N15" s="166">
        <f t="shared" si="2"/>
        <v>3</v>
      </c>
      <c r="P15" s="36" t="s">
        <v>63</v>
      </c>
      <c r="Q15" s="167">
        <f t="shared" si="3"/>
        <v>0</v>
      </c>
      <c r="S15" s="36"/>
      <c r="T15" s="168">
        <f>SUMIFS($J$10:$J$142,$F$10:$F$142,S15,$G$10:$G$142,$S$9)</f>
        <v>0</v>
      </c>
    </row>
    <row r="16" spans="1:2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  <c r="M16" s="36">
        <v>9006</v>
      </c>
      <c r="N16" s="166">
        <f t="shared" si="2"/>
        <v>0</v>
      </c>
      <c r="P16" s="36" t="s">
        <v>66</v>
      </c>
      <c r="Q16" s="167">
        <f t="shared" si="3"/>
        <v>0</v>
      </c>
      <c r="S16" s="36"/>
      <c r="T16" s="168">
        <f>SUMIFS($J$10:$J$142,$F$10:$F$142,S16,$G$10:$G$142,$S$9)</f>
        <v>0</v>
      </c>
    </row>
    <row r="17" spans="1:2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63" si="6">+E16+1</f>
        <v>44199</v>
      </c>
      <c r="F17" s="35"/>
      <c r="G17" s="36"/>
      <c r="H17" s="37"/>
      <c r="I17" s="108"/>
      <c r="J17" s="38"/>
      <c r="K17" s="100"/>
      <c r="M17" s="36">
        <v>9007</v>
      </c>
      <c r="N17" s="166">
        <f t="shared" si="2"/>
        <v>0</v>
      </c>
      <c r="P17" s="36" t="s">
        <v>69</v>
      </c>
      <c r="Q17" s="167">
        <f t="shared" si="3"/>
        <v>19</v>
      </c>
      <c r="S17" s="36"/>
      <c r="T17" s="168">
        <f>SUMIFS($J$10:$J$142,$F$10:$F$142,S17,$G$10:$G$142,$S$9)</f>
        <v>0</v>
      </c>
    </row>
    <row r="18" spans="1:2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77" si="7">IF(B18=1,"Mo",IF(B18=2,"Tue",IF(B18=3,"Wed",IF(B18=4,"Thu",IF(B18=5,"Fri",IF(B18=6,"Sat",IF(B18=7,"Sun","")))))))</f>
        <v>Mo</v>
      </c>
      <c r="E18" s="34">
        <f t="shared" si="6"/>
        <v>44200</v>
      </c>
      <c r="F18" s="35" t="s">
        <v>78</v>
      </c>
      <c r="G18" s="36">
        <v>9004</v>
      </c>
      <c r="H18" s="37" t="s">
        <v>79</v>
      </c>
      <c r="I18" s="108" t="s">
        <v>116</v>
      </c>
      <c r="J18" s="38">
        <v>4</v>
      </c>
      <c r="K18" s="100" t="s">
        <v>51</v>
      </c>
      <c r="M18" s="36">
        <v>9008</v>
      </c>
      <c r="N18" s="166">
        <f t="shared" si="2"/>
        <v>0</v>
      </c>
      <c r="P18" s="36" t="s">
        <v>72</v>
      </c>
      <c r="Q18" s="167">
        <f t="shared" si="3"/>
        <v>5</v>
      </c>
      <c r="S18" s="169" t="s">
        <v>119</v>
      </c>
      <c r="T18" s="170">
        <f>SUM(T11:T17)</f>
        <v>19</v>
      </c>
    </row>
    <row r="19" spans="1:2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 t="s">
        <v>78</v>
      </c>
      <c r="G19" s="36">
        <v>9004</v>
      </c>
      <c r="H19" s="37" t="s">
        <v>80</v>
      </c>
      <c r="I19" s="108" t="s">
        <v>116</v>
      </c>
      <c r="J19" s="38">
        <v>2</v>
      </c>
      <c r="K19" s="100"/>
      <c r="M19" s="36">
        <v>9009</v>
      </c>
      <c r="N19" s="166">
        <f t="shared" si="2"/>
        <v>0</v>
      </c>
      <c r="P19" s="36" t="s">
        <v>120</v>
      </c>
      <c r="Q19" s="167">
        <f t="shared" si="3"/>
        <v>0</v>
      </c>
    </row>
    <row r="20" spans="1:20" ht="22.5" customHeight="1" x14ac:dyDescent="0.2">
      <c r="A20" s="31"/>
      <c r="C20" s="40"/>
      <c r="D20" s="33" t="str">
        <f t="shared" ref="D20" si="8">D19</f>
        <v>Mo</v>
      </c>
      <c r="E20" s="34">
        <f t="shared" ref="E20" si="9">E19</f>
        <v>44200</v>
      </c>
      <c r="F20" s="35" t="s">
        <v>78</v>
      </c>
      <c r="G20" s="36">
        <v>9004</v>
      </c>
      <c r="H20" s="37" t="s">
        <v>81</v>
      </c>
      <c r="I20" s="108" t="s">
        <v>116</v>
      </c>
      <c r="J20" s="38">
        <v>2</v>
      </c>
      <c r="K20" s="100" t="s">
        <v>72</v>
      </c>
      <c r="M20" s="36">
        <v>9010</v>
      </c>
      <c r="N20" s="166">
        <f t="shared" si="2"/>
        <v>0</v>
      </c>
      <c r="P20" s="171" t="s">
        <v>119</v>
      </c>
      <c r="Q20" s="169">
        <f>SUM(Q11:Q19)</f>
        <v>121</v>
      </c>
    </row>
    <row r="21" spans="1:20" ht="22.5" customHeight="1" x14ac:dyDescent="0.2">
      <c r="A21" s="31">
        <f t="shared" si="0"/>
        <v>1</v>
      </c>
      <c r="B21" s="8">
        <f t="shared" si="1"/>
        <v>2</v>
      </c>
      <c r="C21" s="40"/>
      <c r="D21" s="44" t="str">
        <f t="shared" si="7"/>
        <v>Tue</v>
      </c>
      <c r="E21" s="45">
        <f>+E18+1</f>
        <v>44201</v>
      </c>
      <c r="F21" s="46" t="s">
        <v>83</v>
      </c>
      <c r="G21" s="47">
        <v>9003</v>
      </c>
      <c r="H21" s="48" t="s">
        <v>82</v>
      </c>
      <c r="I21" s="109" t="s">
        <v>116</v>
      </c>
      <c r="J21" s="49">
        <v>3</v>
      </c>
      <c r="K21" s="100" t="s">
        <v>69</v>
      </c>
      <c r="M21" s="36">
        <v>9013</v>
      </c>
      <c r="N21" s="166">
        <f t="shared" si="2"/>
        <v>0</v>
      </c>
      <c r="P21"/>
    </row>
    <row r="22" spans="1:20" ht="22.5" customHeight="1" x14ac:dyDescent="0.2">
      <c r="A22" s="31"/>
      <c r="C22" s="40"/>
      <c r="D22" s="44" t="str">
        <f>D21</f>
        <v>Tue</v>
      </c>
      <c r="E22" s="45">
        <f>E21</f>
        <v>44201</v>
      </c>
      <c r="F22" s="46" t="s">
        <v>78</v>
      </c>
      <c r="G22" s="47">
        <v>9004</v>
      </c>
      <c r="H22" s="48" t="s">
        <v>84</v>
      </c>
      <c r="I22" s="109" t="s">
        <v>116</v>
      </c>
      <c r="J22" s="49">
        <v>4</v>
      </c>
      <c r="K22" s="100" t="s">
        <v>57</v>
      </c>
      <c r="M22" s="36">
        <v>9014</v>
      </c>
      <c r="N22" s="166">
        <f t="shared" si="2"/>
        <v>0</v>
      </c>
      <c r="P22"/>
    </row>
    <row r="23" spans="1:20" ht="22.5" customHeight="1" x14ac:dyDescent="0.2">
      <c r="A23" s="31"/>
      <c r="C23" s="40"/>
      <c r="D23" s="44" t="str">
        <f t="shared" ref="D23:D24" si="10">D22</f>
        <v>Tue</v>
      </c>
      <c r="E23" s="45">
        <f t="shared" ref="E23:E24" si="11">E22</f>
        <v>44201</v>
      </c>
      <c r="F23" s="46" t="s">
        <v>78</v>
      </c>
      <c r="G23" s="47">
        <v>9004</v>
      </c>
      <c r="H23" s="48" t="s">
        <v>85</v>
      </c>
      <c r="I23" s="109" t="s">
        <v>116</v>
      </c>
      <c r="J23" s="49">
        <v>2</v>
      </c>
      <c r="K23" s="100" t="s">
        <v>51</v>
      </c>
      <c r="M23" s="36">
        <v>9015</v>
      </c>
      <c r="N23" s="166">
        <f t="shared" si="2"/>
        <v>0</v>
      </c>
      <c r="P23"/>
    </row>
    <row r="24" spans="1:20" ht="22.5" customHeight="1" x14ac:dyDescent="0.2">
      <c r="A24" s="31"/>
      <c r="C24" s="40"/>
      <c r="D24" s="44" t="str">
        <f t="shared" si="10"/>
        <v>Tue</v>
      </c>
      <c r="E24" s="45">
        <f t="shared" si="11"/>
        <v>44201</v>
      </c>
      <c r="F24" s="46" t="s">
        <v>78</v>
      </c>
      <c r="G24" s="47">
        <v>9004</v>
      </c>
      <c r="H24" s="48" t="s">
        <v>86</v>
      </c>
      <c r="I24" s="109" t="s">
        <v>116</v>
      </c>
      <c r="J24" s="49">
        <v>1</v>
      </c>
      <c r="K24" s="100" t="s">
        <v>51</v>
      </c>
      <c r="M24" s="171" t="s">
        <v>119</v>
      </c>
      <c r="N24" s="172">
        <f>SUM(N11:N23)</f>
        <v>157</v>
      </c>
      <c r="P24"/>
    </row>
    <row r="25" spans="1:20" ht="22.5" customHeight="1" x14ac:dyDescent="0.2">
      <c r="A25" s="31">
        <f t="shared" si="0"/>
        <v>1</v>
      </c>
      <c r="B25" s="8">
        <f t="shared" si="1"/>
        <v>3</v>
      </c>
      <c r="C25" s="40"/>
      <c r="D25" s="33" t="str">
        <f t="shared" si="7"/>
        <v>Wed</v>
      </c>
      <c r="E25" s="34">
        <f>+E21+1</f>
        <v>44202</v>
      </c>
      <c r="F25" s="35" t="s">
        <v>78</v>
      </c>
      <c r="G25" s="36">
        <v>9004</v>
      </c>
      <c r="H25" s="111" t="s">
        <v>87</v>
      </c>
      <c r="I25" s="108" t="s">
        <v>116</v>
      </c>
      <c r="J25" s="38">
        <v>4</v>
      </c>
      <c r="K25" s="100" t="s">
        <v>51</v>
      </c>
    </row>
    <row r="26" spans="1:20" ht="22.5" customHeight="1" x14ac:dyDescent="0.2">
      <c r="A26" s="31"/>
      <c r="C26" s="40"/>
      <c r="D26" s="33" t="str">
        <f>D25</f>
        <v>Wed</v>
      </c>
      <c r="E26" s="34">
        <f>E25</f>
        <v>44202</v>
      </c>
      <c r="F26" s="35" t="s">
        <v>83</v>
      </c>
      <c r="G26" s="36">
        <v>9003</v>
      </c>
      <c r="H26" s="111" t="s">
        <v>82</v>
      </c>
      <c r="I26" s="108" t="s">
        <v>116</v>
      </c>
      <c r="J26" s="38">
        <v>3</v>
      </c>
      <c r="K26" s="100" t="s">
        <v>69</v>
      </c>
    </row>
    <row r="27" spans="1:20" ht="22.5" customHeight="1" x14ac:dyDescent="0.2">
      <c r="A27" s="31"/>
      <c r="C27" s="40"/>
      <c r="D27" s="33" t="str">
        <f t="shared" ref="D27" si="12">D26</f>
        <v>Wed</v>
      </c>
      <c r="E27" s="34">
        <f t="shared" ref="E27" si="13">E26</f>
        <v>44202</v>
      </c>
      <c r="F27" s="35" t="s">
        <v>78</v>
      </c>
      <c r="G27" s="36">
        <v>9004</v>
      </c>
      <c r="H27" s="111" t="s">
        <v>81</v>
      </c>
      <c r="I27" s="108" t="s">
        <v>116</v>
      </c>
      <c r="J27" s="38">
        <v>1</v>
      </c>
      <c r="K27" s="100" t="s">
        <v>72</v>
      </c>
    </row>
    <row r="28" spans="1:20" ht="22.5" customHeight="1" x14ac:dyDescent="0.2">
      <c r="A28" s="31">
        <f t="shared" si="0"/>
        <v>1</v>
      </c>
      <c r="B28" s="8">
        <f t="shared" si="1"/>
        <v>4</v>
      </c>
      <c r="C28" s="40"/>
      <c r="D28" s="44" t="str">
        <f t="shared" si="7"/>
        <v>Thu</v>
      </c>
      <c r="E28" s="45">
        <f>+E25+1</f>
        <v>44203</v>
      </c>
      <c r="F28" s="46" t="s">
        <v>78</v>
      </c>
      <c r="G28" s="47">
        <v>9004</v>
      </c>
      <c r="H28" s="48" t="s">
        <v>88</v>
      </c>
      <c r="I28" s="109" t="s">
        <v>116</v>
      </c>
      <c r="J28" s="49">
        <v>4</v>
      </c>
      <c r="K28" s="100" t="s">
        <v>57</v>
      </c>
    </row>
    <row r="29" spans="1:20" ht="22.5" customHeight="1" x14ac:dyDescent="0.2">
      <c r="A29" s="31"/>
      <c r="C29" s="40"/>
      <c r="D29" s="44" t="str">
        <f>D28</f>
        <v>Thu</v>
      </c>
      <c r="E29" s="45">
        <f>E28</f>
        <v>44203</v>
      </c>
      <c r="F29" s="46" t="s">
        <v>78</v>
      </c>
      <c r="G29" s="47">
        <v>9004</v>
      </c>
      <c r="H29" s="48" t="s">
        <v>89</v>
      </c>
      <c r="I29" s="109" t="s">
        <v>116</v>
      </c>
      <c r="J29" s="49">
        <v>2</v>
      </c>
      <c r="K29" s="100" t="s">
        <v>57</v>
      </c>
    </row>
    <row r="30" spans="1:20" ht="22.5" customHeight="1" x14ac:dyDescent="0.2">
      <c r="A30" s="31"/>
      <c r="C30" s="40"/>
      <c r="D30" s="44" t="str">
        <f t="shared" ref="D30" si="14">D29</f>
        <v>Thu</v>
      </c>
      <c r="E30" s="45">
        <f t="shared" ref="E30" si="15">E29</f>
        <v>44203</v>
      </c>
      <c r="F30" s="46" t="s">
        <v>78</v>
      </c>
      <c r="G30" s="47">
        <v>9004</v>
      </c>
      <c r="H30" s="48" t="s">
        <v>90</v>
      </c>
      <c r="I30" s="109" t="s">
        <v>116</v>
      </c>
      <c r="J30" s="49">
        <v>3</v>
      </c>
      <c r="K30" s="100" t="s">
        <v>51</v>
      </c>
    </row>
    <row r="31" spans="1:20" ht="22.5" customHeight="1" x14ac:dyDescent="0.2">
      <c r="A31" s="31">
        <f t="shared" si="0"/>
        <v>1</v>
      </c>
      <c r="B31" s="8">
        <f t="shared" si="1"/>
        <v>5</v>
      </c>
      <c r="C31" s="40"/>
      <c r="D31" s="33" t="str">
        <f>IF(B31=1,"Mo",IF(B31=2,"Tue",IF(B31=3,"Wed",IF(B31=4,"Thu",IF(B31=5,"Fri",IF(B31=6,"Sat",IF(B31=7,"Sun","")))))))</f>
        <v>Fri</v>
      </c>
      <c r="E31" s="34">
        <f>+E28+1</f>
        <v>44204</v>
      </c>
      <c r="F31" s="35" t="s">
        <v>78</v>
      </c>
      <c r="G31" s="36">
        <v>9004</v>
      </c>
      <c r="H31" s="43" t="s">
        <v>91</v>
      </c>
      <c r="I31" s="108" t="s">
        <v>116</v>
      </c>
      <c r="J31" s="38">
        <v>4</v>
      </c>
      <c r="K31" s="100" t="s">
        <v>57</v>
      </c>
    </row>
    <row r="32" spans="1:20" ht="22.5" customHeight="1" x14ac:dyDescent="0.2">
      <c r="A32" s="31"/>
      <c r="C32" s="40"/>
      <c r="D32" s="33" t="str">
        <f t="shared" ref="D32:E35" si="16">D31</f>
        <v>Fri</v>
      </c>
      <c r="E32" s="34">
        <f t="shared" si="16"/>
        <v>44204</v>
      </c>
      <c r="F32" s="35" t="s">
        <v>78</v>
      </c>
      <c r="G32" s="36">
        <v>9004</v>
      </c>
      <c r="H32" s="43" t="s">
        <v>81</v>
      </c>
      <c r="I32" s="108" t="s">
        <v>116</v>
      </c>
      <c r="J32" s="38">
        <v>1</v>
      </c>
      <c r="K32" s="100" t="s">
        <v>72</v>
      </c>
    </row>
    <row r="33" spans="1:11" ht="22.5" customHeight="1" x14ac:dyDescent="0.2">
      <c r="A33" s="31"/>
      <c r="C33" s="40"/>
      <c r="D33" s="33" t="str">
        <f t="shared" si="16"/>
        <v>Fri</v>
      </c>
      <c r="E33" s="34">
        <f t="shared" si="16"/>
        <v>44204</v>
      </c>
      <c r="F33" s="35" t="s">
        <v>78</v>
      </c>
      <c r="G33" s="36">
        <v>9004</v>
      </c>
      <c r="H33" s="43" t="s">
        <v>81</v>
      </c>
      <c r="I33" s="108" t="s">
        <v>116</v>
      </c>
      <c r="J33" s="38">
        <v>1</v>
      </c>
      <c r="K33" s="100" t="s">
        <v>72</v>
      </c>
    </row>
    <row r="34" spans="1:11" ht="22.5" customHeight="1" x14ac:dyDescent="0.2">
      <c r="A34" s="31"/>
      <c r="C34" s="40"/>
      <c r="D34" s="33" t="str">
        <f t="shared" si="16"/>
        <v>Fri</v>
      </c>
      <c r="E34" s="34">
        <f t="shared" si="16"/>
        <v>44204</v>
      </c>
      <c r="F34" s="35" t="s">
        <v>78</v>
      </c>
      <c r="G34" s="36">
        <v>9004</v>
      </c>
      <c r="H34" s="43" t="s">
        <v>92</v>
      </c>
      <c r="I34" s="108" t="s">
        <v>116</v>
      </c>
      <c r="J34" s="38">
        <v>2</v>
      </c>
      <c r="K34" s="100" t="s">
        <v>51</v>
      </c>
    </row>
    <row r="35" spans="1:11" ht="22.5" customHeight="1" x14ac:dyDescent="0.2">
      <c r="A35" s="31"/>
      <c r="C35" s="40"/>
      <c r="D35" s="33" t="str">
        <f t="shared" si="16"/>
        <v>Fri</v>
      </c>
      <c r="E35" s="34">
        <f t="shared" si="16"/>
        <v>44204</v>
      </c>
      <c r="F35" s="35" t="s">
        <v>78</v>
      </c>
      <c r="G35" s="36">
        <v>9004</v>
      </c>
      <c r="H35" s="43" t="s">
        <v>93</v>
      </c>
      <c r="I35" s="108" t="s">
        <v>116</v>
      </c>
      <c r="J35" s="38">
        <v>1</v>
      </c>
      <c r="K35" s="100" t="s">
        <v>51</v>
      </c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40"/>
      <c r="D36" s="33" t="str">
        <f>IF(B36=1,"Mo",IF(B36=2,"Tue",IF(B36=3,"Wed",IF(B36=4,"Thu",IF(B36=5,"Fri",IF(B36=6,"Sat",IF(B36=7,"Sun","")))))))</f>
        <v>Sat</v>
      </c>
      <c r="E36" s="34">
        <f>+E31+1</f>
        <v>44205</v>
      </c>
      <c r="F36" s="35"/>
      <c r="G36" s="36"/>
      <c r="H36" s="43"/>
      <c r="I36" s="108"/>
      <c r="J36" s="38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40"/>
      <c r="D37" s="33" t="str">
        <f>IF(B37=1,"Mo",IF(B37=2,"Tue",IF(B37=3,"Wed",IF(B37=4,"Thu",IF(B37=5,"Fri",IF(B37=6,"Sat",IF(B37=7,"Sun","")))))))</f>
        <v>Sun</v>
      </c>
      <c r="E37" s="34">
        <f t="shared" si="6"/>
        <v>44206</v>
      </c>
      <c r="F37" s="35"/>
      <c r="G37" s="36"/>
      <c r="H37" s="37"/>
      <c r="I37" s="108"/>
      <c r="J37" s="38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40"/>
      <c r="D38" s="33" t="str">
        <f t="shared" si="7"/>
        <v>Mo</v>
      </c>
      <c r="E38" s="34">
        <f t="shared" si="6"/>
        <v>44207</v>
      </c>
      <c r="F38" s="35" t="s">
        <v>78</v>
      </c>
      <c r="G38" s="36">
        <v>9004</v>
      </c>
      <c r="H38" s="43" t="s">
        <v>94</v>
      </c>
      <c r="I38" s="108" t="s">
        <v>116</v>
      </c>
      <c r="J38" s="38">
        <v>3</v>
      </c>
      <c r="K38" s="100" t="s">
        <v>51</v>
      </c>
    </row>
    <row r="39" spans="1:11" ht="22.5" customHeight="1" x14ac:dyDescent="0.2">
      <c r="A39" s="31"/>
      <c r="C39" s="40"/>
      <c r="D39" s="33" t="str">
        <f>D38</f>
        <v>Mo</v>
      </c>
      <c r="E39" s="34">
        <f>E38</f>
        <v>44207</v>
      </c>
      <c r="F39" s="35" t="s">
        <v>78</v>
      </c>
      <c r="G39" s="36">
        <v>9004</v>
      </c>
      <c r="H39" s="43" t="s">
        <v>95</v>
      </c>
      <c r="I39" s="108" t="s">
        <v>116</v>
      </c>
      <c r="J39" s="38">
        <v>5</v>
      </c>
      <c r="K39" s="100" t="s">
        <v>51</v>
      </c>
    </row>
    <row r="40" spans="1:11" ht="22.5" customHeight="1" x14ac:dyDescent="0.2">
      <c r="A40" s="31"/>
      <c r="C40" s="40"/>
      <c r="D40" s="44" t="s">
        <v>117</v>
      </c>
      <c r="E40" s="45">
        <f>+E37+1</f>
        <v>44207</v>
      </c>
      <c r="F40" s="46" t="s">
        <v>83</v>
      </c>
      <c r="G40" s="47">
        <v>9003</v>
      </c>
      <c r="H40" s="173" t="s">
        <v>96</v>
      </c>
      <c r="I40" s="108" t="s">
        <v>116</v>
      </c>
      <c r="J40" s="38">
        <v>5</v>
      </c>
      <c r="K40" s="100" t="s">
        <v>69</v>
      </c>
    </row>
    <row r="41" spans="1:11" ht="22.5" customHeight="1" x14ac:dyDescent="0.2">
      <c r="A41" s="31">
        <f t="shared" si="0"/>
        <v>1</v>
      </c>
      <c r="B41" s="8">
        <f t="shared" si="1"/>
        <v>2</v>
      </c>
      <c r="C41" s="40"/>
      <c r="D41" s="44" t="str">
        <f t="shared" si="7"/>
        <v>Tue</v>
      </c>
      <c r="E41" s="45">
        <f>+E38+1</f>
        <v>44208</v>
      </c>
      <c r="F41" s="46" t="s">
        <v>83</v>
      </c>
      <c r="G41" s="47">
        <v>9005</v>
      </c>
      <c r="H41" s="173" t="s">
        <v>97</v>
      </c>
      <c r="I41" s="109" t="s">
        <v>116</v>
      </c>
      <c r="J41" s="49">
        <v>3</v>
      </c>
      <c r="K41" s="100"/>
    </row>
    <row r="42" spans="1:11" ht="22.5" customHeight="1" x14ac:dyDescent="0.2">
      <c r="A42" s="31">
        <f t="shared" si="0"/>
        <v>1</v>
      </c>
      <c r="B42" s="8">
        <f t="shared" si="1"/>
        <v>3</v>
      </c>
      <c r="C42" s="40"/>
      <c r="D42" s="33" t="str">
        <f t="shared" si="7"/>
        <v>Wed</v>
      </c>
      <c r="E42" s="34">
        <f>+E41+1</f>
        <v>44209</v>
      </c>
      <c r="F42" s="35" t="s">
        <v>83</v>
      </c>
      <c r="G42" s="36">
        <v>9003</v>
      </c>
      <c r="H42" s="43" t="s">
        <v>98</v>
      </c>
      <c r="I42" s="108" t="s">
        <v>116</v>
      </c>
      <c r="J42" s="38">
        <v>2</v>
      </c>
      <c r="K42" s="100" t="s">
        <v>69</v>
      </c>
    </row>
    <row r="43" spans="1:11" ht="22.5" customHeight="1" x14ac:dyDescent="0.2">
      <c r="A43" s="31"/>
      <c r="C43" s="40"/>
      <c r="D43" s="33" t="str">
        <f>D42</f>
        <v>Wed</v>
      </c>
      <c r="E43" s="34">
        <f>E42</f>
        <v>44209</v>
      </c>
      <c r="F43" s="35" t="s">
        <v>78</v>
      </c>
      <c r="G43" s="36">
        <v>9004</v>
      </c>
      <c r="H43" s="43" t="s">
        <v>80</v>
      </c>
      <c r="I43" s="108" t="s">
        <v>116</v>
      </c>
      <c r="J43" s="38">
        <v>2</v>
      </c>
      <c r="K43" s="100"/>
    </row>
    <row r="44" spans="1:11" ht="22.5" customHeight="1" x14ac:dyDescent="0.2">
      <c r="A44" s="31"/>
      <c r="C44" s="40"/>
      <c r="D44" s="33" t="str">
        <f t="shared" ref="D44" si="17">D43</f>
        <v>Wed</v>
      </c>
      <c r="E44" s="34">
        <f t="shared" ref="E44" si="18">E43</f>
        <v>44209</v>
      </c>
      <c r="F44" s="35" t="s">
        <v>78</v>
      </c>
      <c r="G44" s="36">
        <v>9004</v>
      </c>
      <c r="H44" s="43" t="s">
        <v>99</v>
      </c>
      <c r="I44" s="108" t="s">
        <v>116</v>
      </c>
      <c r="J44" s="38">
        <v>6</v>
      </c>
      <c r="K44" s="100" t="s">
        <v>51</v>
      </c>
    </row>
    <row r="45" spans="1:11" ht="22.5" customHeight="1" x14ac:dyDescent="0.2">
      <c r="A45" s="31">
        <f t="shared" si="0"/>
        <v>1</v>
      </c>
      <c r="B45" s="8">
        <f t="shared" si="1"/>
        <v>4</v>
      </c>
      <c r="C45" s="40"/>
      <c r="D45" s="44" t="str">
        <f t="shared" si="7"/>
        <v>Thu</v>
      </c>
      <c r="E45" s="45">
        <f>+E42+1</f>
        <v>44210</v>
      </c>
      <c r="F45" s="46" t="s">
        <v>78</v>
      </c>
      <c r="G45" s="47">
        <v>9004</v>
      </c>
      <c r="H45" s="48" t="s">
        <v>100</v>
      </c>
      <c r="I45" s="109" t="s">
        <v>116</v>
      </c>
      <c r="J45" s="49">
        <v>8</v>
      </c>
      <c r="K45" s="100" t="s">
        <v>51</v>
      </c>
    </row>
    <row r="46" spans="1:11" ht="22.5" customHeight="1" x14ac:dyDescent="0.2">
      <c r="A46" s="31"/>
      <c r="C46" s="40"/>
      <c r="D46" s="44" t="str">
        <f>D45</f>
        <v>Thu</v>
      </c>
      <c r="E46" s="45">
        <f>E45</f>
        <v>44210</v>
      </c>
      <c r="F46" s="46" t="s">
        <v>78</v>
      </c>
      <c r="G46" s="47">
        <v>9004</v>
      </c>
      <c r="H46" s="48" t="s">
        <v>101</v>
      </c>
      <c r="I46" s="109" t="s">
        <v>116</v>
      </c>
      <c r="J46" s="49">
        <v>2</v>
      </c>
      <c r="K46" s="100" t="s">
        <v>51</v>
      </c>
    </row>
    <row r="47" spans="1:11" ht="22.5" customHeight="1" x14ac:dyDescent="0.2">
      <c r="A47" s="31">
        <f t="shared" si="0"/>
        <v>1</v>
      </c>
      <c r="B47" s="8">
        <f t="shared" si="1"/>
        <v>5</v>
      </c>
      <c r="C47" s="40"/>
      <c r="D47" s="33" t="str">
        <f t="shared" si="7"/>
        <v>Fri</v>
      </c>
      <c r="E47" s="34">
        <f>+E45+1</f>
        <v>44211</v>
      </c>
      <c r="F47" s="35" t="s">
        <v>78</v>
      </c>
      <c r="G47" s="36">
        <v>9004</v>
      </c>
      <c r="H47" s="43" t="s">
        <v>102</v>
      </c>
      <c r="I47" s="108" t="s">
        <v>116</v>
      </c>
      <c r="J47" s="38">
        <v>4</v>
      </c>
      <c r="K47" s="100"/>
    </row>
    <row r="48" spans="1:11" ht="22.5" customHeight="1" x14ac:dyDescent="0.2">
      <c r="A48" s="31"/>
      <c r="C48" s="40"/>
      <c r="D48" s="33" t="str">
        <f>D47</f>
        <v>Fri</v>
      </c>
      <c r="E48" s="34">
        <f>E47</f>
        <v>44211</v>
      </c>
      <c r="F48" s="35" t="s">
        <v>78</v>
      </c>
      <c r="G48" s="36">
        <v>9004</v>
      </c>
      <c r="H48" s="43" t="s">
        <v>103</v>
      </c>
      <c r="I48" s="108" t="s">
        <v>116</v>
      </c>
      <c r="J48" s="38">
        <v>2</v>
      </c>
      <c r="K48" s="100"/>
    </row>
    <row r="49" spans="1:11" ht="22.5" customHeight="1" x14ac:dyDescent="0.2">
      <c r="A49" s="31"/>
      <c r="C49" s="40"/>
      <c r="D49" s="33" t="str">
        <f t="shared" ref="D49" si="19">D48</f>
        <v>Fri</v>
      </c>
      <c r="E49" s="34">
        <f t="shared" ref="E49" si="20">E48</f>
        <v>44211</v>
      </c>
      <c r="F49" s="35" t="s">
        <v>78</v>
      </c>
      <c r="G49" s="36">
        <v>9004</v>
      </c>
      <c r="H49" s="43" t="s">
        <v>104</v>
      </c>
      <c r="I49" s="108" t="s">
        <v>116</v>
      </c>
      <c r="J49" s="38">
        <v>3</v>
      </c>
      <c r="K49" s="100" t="s">
        <v>51</v>
      </c>
    </row>
    <row r="50" spans="1:11" ht="22.5" customHeight="1" x14ac:dyDescent="0.2">
      <c r="A50" s="31" t="str">
        <f t="shared" si="0"/>
        <v/>
      </c>
      <c r="B50" s="8">
        <f t="shared" si="1"/>
        <v>6</v>
      </c>
      <c r="C50" s="40"/>
      <c r="D50" s="33" t="str">
        <f t="shared" si="7"/>
        <v>Sat</v>
      </c>
      <c r="E50" s="34">
        <f>+E47+1</f>
        <v>44212</v>
      </c>
      <c r="F50" s="35"/>
      <c r="G50" s="36"/>
      <c r="H50" s="43"/>
      <c r="I50" s="108"/>
      <c r="J50" s="38"/>
      <c r="K50" s="100"/>
    </row>
    <row r="51" spans="1:11" ht="22.5" customHeight="1" x14ac:dyDescent="0.2">
      <c r="A51" s="31" t="str">
        <f t="shared" si="0"/>
        <v/>
      </c>
      <c r="B51" s="8">
        <f t="shared" si="1"/>
        <v>7</v>
      </c>
      <c r="C51" s="40"/>
      <c r="D51" s="33" t="str">
        <f t="shared" si="7"/>
        <v>Sun</v>
      </c>
      <c r="E51" s="34">
        <f t="shared" si="6"/>
        <v>44213</v>
      </c>
      <c r="F51" s="35"/>
      <c r="G51" s="36"/>
      <c r="H51" s="43"/>
      <c r="I51" s="108"/>
      <c r="J51" s="38"/>
      <c r="K51" s="100"/>
    </row>
    <row r="52" spans="1:11" ht="22.5" customHeight="1" x14ac:dyDescent="0.2">
      <c r="A52" s="31">
        <f t="shared" si="0"/>
        <v>1</v>
      </c>
      <c r="B52" s="8">
        <f t="shared" si="1"/>
        <v>1</v>
      </c>
      <c r="C52" s="40"/>
      <c r="D52" s="33" t="str">
        <f t="shared" si="7"/>
        <v>Mo</v>
      </c>
      <c r="E52" s="34">
        <f t="shared" si="6"/>
        <v>44214</v>
      </c>
      <c r="F52" s="35" t="s">
        <v>83</v>
      </c>
      <c r="G52" s="36">
        <v>9003</v>
      </c>
      <c r="H52" s="43" t="s">
        <v>105</v>
      </c>
      <c r="I52" s="108" t="s">
        <v>116</v>
      </c>
      <c r="J52" s="38">
        <v>3</v>
      </c>
      <c r="K52" s="100" t="s">
        <v>69</v>
      </c>
    </row>
    <row r="53" spans="1:11" ht="22.5" customHeight="1" x14ac:dyDescent="0.2">
      <c r="A53" s="31"/>
      <c r="C53" s="40"/>
      <c r="D53" s="33" t="str">
        <f>D52</f>
        <v>Mo</v>
      </c>
      <c r="E53" s="34">
        <f>E52</f>
        <v>44214</v>
      </c>
      <c r="F53" s="35" t="s">
        <v>78</v>
      </c>
      <c r="G53" s="36">
        <v>9004</v>
      </c>
      <c r="H53" s="43" t="s">
        <v>106</v>
      </c>
      <c r="I53" s="108" t="s">
        <v>116</v>
      </c>
      <c r="J53" s="38">
        <v>3</v>
      </c>
      <c r="K53" s="100"/>
    </row>
    <row r="54" spans="1:11" ht="22.5" customHeight="1" x14ac:dyDescent="0.2">
      <c r="A54" s="31"/>
      <c r="C54" s="40"/>
      <c r="D54" s="33" t="str">
        <f t="shared" ref="D54" si="21">D53</f>
        <v>Mo</v>
      </c>
      <c r="E54" s="34">
        <f t="shared" ref="E54" si="22">E53</f>
        <v>44214</v>
      </c>
      <c r="F54" s="35" t="s">
        <v>78</v>
      </c>
      <c r="G54" s="36">
        <v>9004</v>
      </c>
      <c r="H54" s="43" t="s">
        <v>107</v>
      </c>
      <c r="I54" s="108" t="s">
        <v>116</v>
      </c>
      <c r="J54" s="38">
        <v>2</v>
      </c>
      <c r="K54" s="100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44" t="str">
        <f t="shared" si="7"/>
        <v>Tue</v>
      </c>
      <c r="E55" s="45">
        <f>+E52+1</f>
        <v>44215</v>
      </c>
      <c r="F55" s="46" t="s">
        <v>14</v>
      </c>
      <c r="G55" s="47">
        <v>9015</v>
      </c>
      <c r="H55" s="48" t="s">
        <v>108</v>
      </c>
      <c r="I55" s="109"/>
      <c r="J55" s="49"/>
      <c r="K55" s="100"/>
    </row>
    <row r="56" spans="1:11" ht="22.5" customHeight="1" x14ac:dyDescent="0.2">
      <c r="A56" s="31">
        <f t="shared" si="0"/>
        <v>1</v>
      </c>
      <c r="B56" s="8">
        <f t="shared" si="1"/>
        <v>3</v>
      </c>
      <c r="C56" s="40"/>
      <c r="D56" s="33" t="str">
        <f t="shared" si="7"/>
        <v>Wed</v>
      </c>
      <c r="E56" s="34">
        <f>+E55+1</f>
        <v>44216</v>
      </c>
      <c r="F56" s="46" t="s">
        <v>14</v>
      </c>
      <c r="G56" s="47">
        <v>9015</v>
      </c>
      <c r="H56" s="48" t="s">
        <v>108</v>
      </c>
      <c r="I56" s="108"/>
      <c r="J56" s="38"/>
      <c r="K56" s="100"/>
    </row>
    <row r="57" spans="1:11" ht="22.5" customHeight="1" x14ac:dyDescent="0.2">
      <c r="A57" s="31">
        <f t="shared" si="0"/>
        <v>1</v>
      </c>
      <c r="B57" s="8">
        <f t="shared" si="1"/>
        <v>4</v>
      </c>
      <c r="C57" s="40"/>
      <c r="D57" s="44" t="str">
        <f t="shared" si="7"/>
        <v>Thu</v>
      </c>
      <c r="E57" s="45">
        <f>+E56+1</f>
        <v>44217</v>
      </c>
      <c r="F57" s="46" t="s">
        <v>78</v>
      </c>
      <c r="G57" s="47">
        <v>9004</v>
      </c>
      <c r="H57" s="48" t="s">
        <v>100</v>
      </c>
      <c r="I57" s="109" t="s">
        <v>116</v>
      </c>
      <c r="J57" s="49">
        <v>8</v>
      </c>
      <c r="K57" s="100" t="s">
        <v>51</v>
      </c>
    </row>
    <row r="58" spans="1:11" ht="22.5" customHeight="1" x14ac:dyDescent="0.2">
      <c r="A58" s="31">
        <f t="shared" si="0"/>
        <v>1</v>
      </c>
      <c r="B58" s="8">
        <f t="shared" si="1"/>
        <v>5</v>
      </c>
      <c r="C58" s="40"/>
      <c r="D58" s="33" t="str">
        <f t="shared" si="7"/>
        <v>Fri</v>
      </c>
      <c r="E58" s="34">
        <f>+E57+1</f>
        <v>44218</v>
      </c>
      <c r="F58" s="35" t="s">
        <v>83</v>
      </c>
      <c r="G58" s="36">
        <v>9003</v>
      </c>
      <c r="H58" s="43" t="s">
        <v>96</v>
      </c>
      <c r="I58" s="108" t="s">
        <v>116</v>
      </c>
      <c r="J58" s="38">
        <v>3</v>
      </c>
      <c r="K58" s="100" t="s">
        <v>69</v>
      </c>
    </row>
    <row r="59" spans="1:11" ht="22.5" customHeight="1" x14ac:dyDescent="0.2">
      <c r="A59" s="31"/>
      <c r="C59" s="40"/>
      <c r="D59" s="33" t="str">
        <f>D58</f>
        <v>Fri</v>
      </c>
      <c r="E59" s="34">
        <f>E58</f>
        <v>44218</v>
      </c>
      <c r="F59" s="35" t="s">
        <v>78</v>
      </c>
      <c r="G59" s="36">
        <v>9004</v>
      </c>
      <c r="H59" s="43" t="s">
        <v>80</v>
      </c>
      <c r="I59" s="108" t="s">
        <v>116</v>
      </c>
      <c r="J59" s="38">
        <v>1</v>
      </c>
      <c r="K59" s="100"/>
    </row>
    <row r="60" spans="1:11" ht="22.5" customHeight="1" x14ac:dyDescent="0.2">
      <c r="A60" s="31"/>
      <c r="C60" s="40"/>
      <c r="D60" s="33" t="str">
        <f t="shared" ref="D60" si="23">D59</f>
        <v>Fri</v>
      </c>
      <c r="E60" s="34">
        <f t="shared" ref="E60" si="24">E59</f>
        <v>44218</v>
      </c>
      <c r="F60" s="35" t="s">
        <v>78</v>
      </c>
      <c r="G60" s="36">
        <v>9004</v>
      </c>
      <c r="H60" s="43" t="s">
        <v>101</v>
      </c>
      <c r="I60" s="108" t="s">
        <v>116</v>
      </c>
      <c r="J60" s="38">
        <v>4</v>
      </c>
      <c r="K60" s="100" t="s">
        <v>51</v>
      </c>
    </row>
    <row r="61" spans="1:11" ht="22.5" customHeight="1" x14ac:dyDescent="0.2">
      <c r="A61" s="31" t="str">
        <f t="shared" si="0"/>
        <v/>
      </c>
      <c r="B61" s="8">
        <f t="shared" si="1"/>
        <v>6</v>
      </c>
      <c r="C61" s="40"/>
      <c r="D61" s="33" t="str">
        <f t="shared" si="7"/>
        <v>Sat</v>
      </c>
      <c r="E61" s="34">
        <f>+E58+1</f>
        <v>44219</v>
      </c>
      <c r="F61" s="35"/>
      <c r="G61" s="36"/>
      <c r="H61" s="37"/>
      <c r="I61" s="108"/>
      <c r="J61" s="38"/>
      <c r="K61" s="100"/>
    </row>
    <row r="62" spans="1:11" ht="22.5" customHeight="1" x14ac:dyDescent="0.2">
      <c r="A62" s="31" t="str">
        <f t="shared" si="0"/>
        <v/>
      </c>
      <c r="B62" s="8">
        <f t="shared" si="1"/>
        <v>7</v>
      </c>
      <c r="C62" s="40"/>
      <c r="D62" s="33" t="str">
        <f t="shared" si="7"/>
        <v>Sun</v>
      </c>
      <c r="E62" s="34">
        <f t="shared" si="6"/>
        <v>44220</v>
      </c>
      <c r="F62" s="35"/>
      <c r="G62" s="36"/>
      <c r="H62" s="43"/>
      <c r="I62" s="108"/>
      <c r="J62" s="38"/>
      <c r="K62" s="100"/>
    </row>
    <row r="63" spans="1:11" ht="22.5" customHeight="1" x14ac:dyDescent="0.2">
      <c r="A63" s="31">
        <f t="shared" si="0"/>
        <v>1</v>
      </c>
      <c r="B63" s="8">
        <f t="shared" si="1"/>
        <v>1</v>
      </c>
      <c r="C63" s="40"/>
      <c r="D63" s="33" t="str">
        <f t="shared" si="7"/>
        <v>Mo</v>
      </c>
      <c r="E63" s="34">
        <f t="shared" si="6"/>
        <v>44221</v>
      </c>
      <c r="F63" s="35" t="s">
        <v>78</v>
      </c>
      <c r="G63" s="36">
        <v>9004</v>
      </c>
      <c r="H63" s="43" t="s">
        <v>109</v>
      </c>
      <c r="I63" s="108" t="s">
        <v>116</v>
      </c>
      <c r="J63" s="38">
        <v>3</v>
      </c>
      <c r="K63" s="100"/>
    </row>
    <row r="64" spans="1:11" ht="22.5" customHeight="1" x14ac:dyDescent="0.2">
      <c r="A64" s="31"/>
      <c r="C64" s="40"/>
      <c r="D64" s="33" t="str">
        <f>D63</f>
        <v>Mo</v>
      </c>
      <c r="E64" s="34">
        <f>E63</f>
        <v>44221</v>
      </c>
      <c r="F64" s="35" t="s">
        <v>78</v>
      </c>
      <c r="G64" s="36">
        <v>9004</v>
      </c>
      <c r="H64" s="43" t="s">
        <v>100</v>
      </c>
      <c r="I64" s="108" t="s">
        <v>116</v>
      </c>
      <c r="J64" s="38">
        <v>5</v>
      </c>
      <c r="K64" s="100" t="s">
        <v>51</v>
      </c>
    </row>
    <row r="65" spans="1:11" ht="22.5" customHeight="1" x14ac:dyDescent="0.2">
      <c r="A65" s="31">
        <f t="shared" si="0"/>
        <v>1</v>
      </c>
      <c r="B65" s="8">
        <f t="shared" si="1"/>
        <v>2</v>
      </c>
      <c r="C65" s="40"/>
      <c r="D65" s="44" t="str">
        <f t="shared" si="7"/>
        <v>Tue</v>
      </c>
      <c r="E65" s="45">
        <f>+E63+1</f>
        <v>44222</v>
      </c>
      <c r="F65" s="46" t="s">
        <v>78</v>
      </c>
      <c r="G65" s="47">
        <v>9004</v>
      </c>
      <c r="H65" s="48" t="s">
        <v>110</v>
      </c>
      <c r="I65" s="109" t="s">
        <v>116</v>
      </c>
      <c r="J65" s="49">
        <v>3</v>
      </c>
      <c r="K65" s="100"/>
    </row>
    <row r="66" spans="1:11" ht="22.5" customHeight="1" x14ac:dyDescent="0.2">
      <c r="A66" s="31"/>
      <c r="C66" s="40"/>
      <c r="D66" s="44" t="str">
        <f>D65</f>
        <v>Tue</v>
      </c>
      <c r="E66" s="45">
        <f>E65</f>
        <v>44222</v>
      </c>
      <c r="F66" s="46" t="s">
        <v>78</v>
      </c>
      <c r="G66" s="47">
        <v>9004</v>
      </c>
      <c r="H66" s="48" t="s">
        <v>100</v>
      </c>
      <c r="I66" s="109" t="s">
        <v>116</v>
      </c>
      <c r="J66" s="49">
        <v>3</v>
      </c>
      <c r="K66" s="100" t="s">
        <v>51</v>
      </c>
    </row>
    <row r="67" spans="1:11" ht="22.5" customHeight="1" x14ac:dyDescent="0.2">
      <c r="A67" s="31"/>
      <c r="C67" s="40"/>
      <c r="D67" s="44" t="str">
        <f t="shared" ref="D67" si="25">D66</f>
        <v>Tue</v>
      </c>
      <c r="E67" s="45">
        <f t="shared" ref="E67" si="26">E66</f>
        <v>44222</v>
      </c>
      <c r="F67" s="46" t="s">
        <v>78</v>
      </c>
      <c r="G67" s="47">
        <v>9004</v>
      </c>
      <c r="H67" s="48" t="s">
        <v>101</v>
      </c>
      <c r="I67" s="109" t="s">
        <v>116</v>
      </c>
      <c r="J67" s="49">
        <v>3</v>
      </c>
      <c r="K67" s="100" t="s">
        <v>51</v>
      </c>
    </row>
    <row r="68" spans="1:11" ht="22.5" customHeight="1" x14ac:dyDescent="0.2">
      <c r="A68" s="31">
        <f t="shared" si="0"/>
        <v>1</v>
      </c>
      <c r="B68" s="8">
        <f t="shared" si="1"/>
        <v>3</v>
      </c>
      <c r="C68" s="40"/>
      <c r="D68" s="33" t="str">
        <f t="shared" si="7"/>
        <v>Wed</v>
      </c>
      <c r="E68" s="34">
        <f>+E65+1</f>
        <v>44223</v>
      </c>
      <c r="F68" s="35" t="s">
        <v>78</v>
      </c>
      <c r="G68" s="36">
        <v>9004</v>
      </c>
      <c r="H68" s="43" t="s">
        <v>99</v>
      </c>
      <c r="I68" s="108" t="s">
        <v>116</v>
      </c>
      <c r="J68" s="38">
        <v>4</v>
      </c>
      <c r="K68" s="100" t="s">
        <v>51</v>
      </c>
    </row>
    <row r="69" spans="1:11" ht="22.5" customHeight="1" x14ac:dyDescent="0.2">
      <c r="A69" s="31"/>
      <c r="C69" s="40"/>
      <c r="D69" s="33" t="str">
        <f>D68</f>
        <v>Wed</v>
      </c>
      <c r="E69" s="34">
        <f>E68</f>
        <v>44223</v>
      </c>
      <c r="F69" s="35" t="s">
        <v>78</v>
      </c>
      <c r="G69" s="36">
        <v>9004</v>
      </c>
      <c r="H69" s="43" t="s">
        <v>104</v>
      </c>
      <c r="I69" s="108" t="s">
        <v>116</v>
      </c>
      <c r="J69" s="38">
        <v>2</v>
      </c>
      <c r="K69" s="100" t="s">
        <v>51</v>
      </c>
    </row>
    <row r="70" spans="1:11" ht="22.5" customHeight="1" x14ac:dyDescent="0.2">
      <c r="A70" s="31"/>
      <c r="C70" s="40"/>
      <c r="D70" s="33" t="str">
        <f t="shared" ref="D70" si="27">D69</f>
        <v>Wed</v>
      </c>
      <c r="E70" s="34">
        <f t="shared" ref="E70" si="28">E69</f>
        <v>44223</v>
      </c>
      <c r="F70" s="35" t="s">
        <v>78</v>
      </c>
      <c r="G70" s="36">
        <v>9004</v>
      </c>
      <c r="H70" s="43" t="s">
        <v>113</v>
      </c>
      <c r="I70" s="108" t="s">
        <v>116</v>
      </c>
      <c r="J70" s="38">
        <v>3</v>
      </c>
      <c r="K70" s="100"/>
    </row>
    <row r="71" spans="1:11" s="69" customFormat="1" ht="22.5" customHeight="1" x14ac:dyDescent="0.2">
      <c r="A71" s="31">
        <f t="shared" si="0"/>
        <v>1</v>
      </c>
      <c r="B71" s="69">
        <f t="shared" si="1"/>
        <v>4</v>
      </c>
      <c r="C71" s="112"/>
      <c r="D71" s="33" t="str">
        <f t="shared" si="7"/>
        <v>Thu</v>
      </c>
      <c r="E71" s="34">
        <f>+E68+1</f>
        <v>44224</v>
      </c>
      <c r="F71" s="35" t="s">
        <v>78</v>
      </c>
      <c r="G71" s="36">
        <v>9004</v>
      </c>
      <c r="H71" s="43" t="s">
        <v>111</v>
      </c>
      <c r="I71" s="113" t="s">
        <v>118</v>
      </c>
      <c r="J71" s="93">
        <v>4</v>
      </c>
      <c r="K71" s="100"/>
    </row>
    <row r="72" spans="1:11" ht="22.5" customHeight="1" x14ac:dyDescent="0.2">
      <c r="A72" s="31"/>
      <c r="C72" s="40"/>
      <c r="D72" s="44" t="str">
        <f>D71</f>
        <v>Thu</v>
      </c>
      <c r="E72" s="45">
        <f>E71</f>
        <v>44224</v>
      </c>
      <c r="F72" s="35" t="s">
        <v>78</v>
      </c>
      <c r="G72" s="36">
        <v>9004</v>
      </c>
      <c r="H72" s="43" t="s">
        <v>112</v>
      </c>
      <c r="I72" s="109" t="s">
        <v>116</v>
      </c>
      <c r="J72" s="49">
        <v>2</v>
      </c>
      <c r="K72" s="100"/>
    </row>
    <row r="73" spans="1:11" ht="22.5" customHeight="1" x14ac:dyDescent="0.2">
      <c r="A73" s="31"/>
      <c r="C73" s="40"/>
      <c r="D73" s="44" t="str">
        <f t="shared" ref="D73" si="29">D72</f>
        <v>Thu</v>
      </c>
      <c r="E73" s="45">
        <f t="shared" ref="E73" si="30">E72</f>
        <v>44224</v>
      </c>
      <c r="F73" s="35" t="s">
        <v>78</v>
      </c>
      <c r="G73" s="47">
        <v>9004</v>
      </c>
      <c r="H73" s="173" t="s">
        <v>80</v>
      </c>
      <c r="I73" s="109" t="s">
        <v>116</v>
      </c>
      <c r="J73" s="49">
        <v>2</v>
      </c>
      <c r="K73" s="100"/>
    </row>
    <row r="74" spans="1:11" ht="23.1" customHeight="1" x14ac:dyDescent="0.2">
      <c r="A74" s="31">
        <f t="shared" si="0"/>
        <v>1</v>
      </c>
      <c r="B74" s="8">
        <f>WEEKDAY(E71+1,2)</f>
        <v>5</v>
      </c>
      <c r="C74" s="40"/>
      <c r="D74" s="33" t="str">
        <f>IF(B74=1,"Mo",IF(B74=2,"Tue",IF(B74=3,"Wed",IF(B74=4,"Thu",IF(B74=5,"Fri",IF(B74=6,"Sat",IF(B74=7,"Sun","")))))))</f>
        <v>Fri</v>
      </c>
      <c r="E74" s="34">
        <f>IF(MONTH(E71+1)&gt;MONTH(E71),"",E71+1)</f>
        <v>44225</v>
      </c>
      <c r="F74" s="35" t="s">
        <v>78</v>
      </c>
      <c r="G74" s="36">
        <v>9004</v>
      </c>
      <c r="H74" s="43" t="s">
        <v>114</v>
      </c>
      <c r="I74" s="108" t="s">
        <v>116</v>
      </c>
      <c r="J74" s="38">
        <v>8</v>
      </c>
      <c r="K74" s="100" t="s">
        <v>51</v>
      </c>
    </row>
    <row r="75" spans="1:11" ht="22.5" customHeight="1" x14ac:dyDescent="0.2">
      <c r="A75" s="31"/>
      <c r="C75" s="40"/>
      <c r="D75" s="33" t="str">
        <f>D74</f>
        <v>Fri</v>
      </c>
      <c r="E75" s="34">
        <f>E74</f>
        <v>44225</v>
      </c>
      <c r="F75" s="35" t="s">
        <v>78</v>
      </c>
      <c r="G75" s="36">
        <v>9004</v>
      </c>
      <c r="H75" s="43" t="s">
        <v>115</v>
      </c>
      <c r="I75" s="108" t="s">
        <v>116</v>
      </c>
      <c r="J75" s="38">
        <v>2</v>
      </c>
      <c r="K75" s="100" t="s">
        <v>51</v>
      </c>
    </row>
    <row r="76" spans="1:11" ht="22.5" customHeight="1" x14ac:dyDescent="0.2">
      <c r="A76" s="31" t="str">
        <f t="shared" si="0"/>
        <v/>
      </c>
      <c r="B76" s="8">
        <v>6</v>
      </c>
      <c r="C76" s="40"/>
      <c r="D76" s="33" t="str">
        <f>IF(B76=1,"Mo",IF(B76=2,"Tue",IF(B76=3,"Wed",IF(B76=4,"Thu",IF(B76=5,"Fri",IF(B76=6,"Sat",IF(B76=7,"Sun","")))))))</f>
        <v>Sat</v>
      </c>
      <c r="E76" s="34">
        <f>IF(MONTH(E74+1)&gt;MONTH(E74),"",E74+1)</f>
        <v>44226</v>
      </c>
      <c r="F76" s="35"/>
      <c r="G76" s="36"/>
      <c r="H76" s="37"/>
      <c r="I76" s="108"/>
      <c r="J76" s="38"/>
      <c r="K76" s="100"/>
    </row>
    <row r="77" spans="1:11" ht="22.5" customHeight="1" thickBot="1" x14ac:dyDescent="0.25">
      <c r="A77" s="31" t="str">
        <f t="shared" si="0"/>
        <v/>
      </c>
      <c r="B77" s="8">
        <v>7</v>
      </c>
      <c r="C77" s="40"/>
      <c r="D77" s="52" t="str">
        <f t="shared" si="7"/>
        <v>Sun</v>
      </c>
      <c r="E77" s="53">
        <f>IF(MONTH(E76+1)&gt;MONTH(E76),"",E76+1)</f>
        <v>44227</v>
      </c>
      <c r="F77" s="54"/>
      <c r="G77" s="55"/>
      <c r="H77" s="56"/>
      <c r="I77" s="110"/>
      <c r="J77" s="57"/>
      <c r="K77" s="101"/>
    </row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9" customHeight="1" x14ac:dyDescent="0.2"/>
    <row r="216" ht="39" customHeight="1" x14ac:dyDescent="0.2"/>
    <row r="217" ht="39" customHeight="1" x14ac:dyDescent="0.2"/>
    <row r="218" ht="39" customHeight="1" x14ac:dyDescent="0.2"/>
    <row r="219" ht="39" customHeight="1" x14ac:dyDescent="0.2"/>
    <row r="220" ht="39" customHeight="1" x14ac:dyDescent="0.2"/>
    <row r="221" ht="39" customHeight="1" x14ac:dyDescent="0.2"/>
    <row r="222" ht="39" customHeight="1" x14ac:dyDescent="0.2"/>
    <row r="223" ht="39" customHeight="1" x14ac:dyDescent="0.2"/>
    <row r="224" ht="39" customHeight="1" x14ac:dyDescent="0.2"/>
    <row r="225" ht="39" customHeight="1" x14ac:dyDescent="0.2"/>
    <row r="226" ht="39" customHeight="1" x14ac:dyDescent="0.2"/>
  </sheetData>
  <mergeCells count="2">
    <mergeCell ref="D4:E4"/>
    <mergeCell ref="D1:K1"/>
  </mergeCells>
  <conditionalFormatting sqref="C11:C75">
    <cfRule type="expression" dxfId="199" priority="43" stopIfTrue="1">
      <formula>IF($A11=1,B11,)</formula>
    </cfRule>
    <cfRule type="expression" dxfId="198" priority="44" stopIfTrue="1">
      <formula>IF($A11="",B11,)</formula>
    </cfRule>
  </conditionalFormatting>
  <conditionalFormatting sqref="E11:E15">
    <cfRule type="expression" dxfId="197" priority="45" stopIfTrue="1">
      <formula>IF($A11="",B11,"")</formula>
    </cfRule>
  </conditionalFormatting>
  <conditionalFormatting sqref="E16:E39 E41:E75">
    <cfRule type="expression" dxfId="196" priority="46" stopIfTrue="1">
      <formula>IF($A16&lt;&gt;1,B16,"")</formula>
    </cfRule>
  </conditionalFormatting>
  <conditionalFormatting sqref="D11:D39 D41:D75">
    <cfRule type="expression" dxfId="195" priority="47" stopIfTrue="1">
      <formula>IF($A11="",B11,)</formula>
    </cfRule>
  </conditionalFormatting>
  <conditionalFormatting sqref="G11:G16 G57:G70 G73 G18:G39 G41:G54">
    <cfRule type="expression" dxfId="194" priority="48" stopIfTrue="1">
      <formula>#REF!="Freelancer"</formula>
    </cfRule>
    <cfRule type="expression" dxfId="193" priority="49" stopIfTrue="1">
      <formula>#REF!="DTC Int. Staff"</formula>
    </cfRule>
  </conditionalFormatting>
  <conditionalFormatting sqref="G73 G18:G20 G28:G39 G45:G54 G57:G64">
    <cfRule type="expression" dxfId="192" priority="41" stopIfTrue="1">
      <formula>$F$5="Freelancer"</formula>
    </cfRule>
    <cfRule type="expression" dxfId="191" priority="42" stopIfTrue="1">
      <formula>$F$5="DTC Int. Staff"</formula>
    </cfRule>
  </conditionalFormatting>
  <conditionalFormatting sqref="G16">
    <cfRule type="expression" dxfId="190" priority="39" stopIfTrue="1">
      <formula>#REF!="Freelancer"</formula>
    </cfRule>
    <cfRule type="expression" dxfId="189" priority="40" stopIfTrue="1">
      <formula>#REF!="DTC Int. Staff"</formula>
    </cfRule>
  </conditionalFormatting>
  <conditionalFormatting sqref="G16">
    <cfRule type="expression" dxfId="188" priority="37" stopIfTrue="1">
      <formula>$F$5="Freelancer"</formula>
    </cfRule>
    <cfRule type="expression" dxfId="187" priority="38" stopIfTrue="1">
      <formula>$F$5="DTC Int. Staff"</formula>
    </cfRule>
  </conditionalFormatting>
  <conditionalFormatting sqref="G17">
    <cfRule type="expression" dxfId="186" priority="35" stopIfTrue="1">
      <formula>#REF!="Freelancer"</formula>
    </cfRule>
    <cfRule type="expression" dxfId="185" priority="36" stopIfTrue="1">
      <formula>#REF!="DTC Int. Staff"</formula>
    </cfRule>
  </conditionalFormatting>
  <conditionalFormatting sqref="G17">
    <cfRule type="expression" dxfId="184" priority="33" stopIfTrue="1">
      <formula>$F$5="Freelancer"</formula>
    </cfRule>
    <cfRule type="expression" dxfId="183" priority="34" stopIfTrue="1">
      <formula>$F$5="DTC Int. Staff"</formula>
    </cfRule>
  </conditionalFormatting>
  <conditionalFormatting sqref="C77">
    <cfRule type="expression" dxfId="182" priority="30" stopIfTrue="1">
      <formula>IF($A77=1,B77,)</formula>
    </cfRule>
    <cfRule type="expression" dxfId="181" priority="31" stopIfTrue="1">
      <formula>IF($A77="",B77,)</formula>
    </cfRule>
  </conditionalFormatting>
  <conditionalFormatting sqref="D77">
    <cfRule type="expression" dxfId="180" priority="32" stopIfTrue="1">
      <formula>IF($A77="",B77,)</formula>
    </cfRule>
  </conditionalFormatting>
  <conditionalFormatting sqref="C76">
    <cfRule type="expression" dxfId="179" priority="27" stopIfTrue="1">
      <formula>IF($A76=1,B76,)</formula>
    </cfRule>
    <cfRule type="expression" dxfId="178" priority="28" stopIfTrue="1">
      <formula>IF($A76="",B76,)</formula>
    </cfRule>
  </conditionalFormatting>
  <conditionalFormatting sqref="D76">
    <cfRule type="expression" dxfId="177" priority="29" stopIfTrue="1">
      <formula>IF($A76="",B76,)</formula>
    </cfRule>
  </conditionalFormatting>
  <conditionalFormatting sqref="E76">
    <cfRule type="expression" dxfId="176" priority="26" stopIfTrue="1">
      <formula>IF($A76&lt;&gt;1,B76,"")</formula>
    </cfRule>
  </conditionalFormatting>
  <conditionalFormatting sqref="E77">
    <cfRule type="expression" dxfId="175" priority="25" stopIfTrue="1">
      <formula>IF($A77&lt;&gt;1,B77,"")</formula>
    </cfRule>
  </conditionalFormatting>
  <conditionalFormatting sqref="G42:G44">
    <cfRule type="expression" dxfId="174" priority="23" stopIfTrue="1">
      <formula>$F$5="Freelancer"</formula>
    </cfRule>
    <cfRule type="expression" dxfId="173" priority="24" stopIfTrue="1">
      <formula>$F$5="DTC Int. Staff"</formula>
    </cfRule>
  </conditionalFormatting>
  <conditionalFormatting sqref="G55">
    <cfRule type="expression" dxfId="172" priority="21" stopIfTrue="1">
      <formula>#REF!="Freelancer"</formula>
    </cfRule>
    <cfRule type="expression" dxfId="171" priority="22" stopIfTrue="1">
      <formula>#REF!="DTC Int. Staff"</formula>
    </cfRule>
  </conditionalFormatting>
  <conditionalFormatting sqref="G55">
    <cfRule type="expression" dxfId="170" priority="19" stopIfTrue="1">
      <formula>$F$5="Freelancer"</formula>
    </cfRule>
    <cfRule type="expression" dxfId="169" priority="20" stopIfTrue="1">
      <formula>$F$5="DTC Int. Staff"</formula>
    </cfRule>
  </conditionalFormatting>
  <conditionalFormatting sqref="G56">
    <cfRule type="expression" dxfId="168" priority="13" stopIfTrue="1">
      <formula>#REF!="Freelancer"</formula>
    </cfRule>
    <cfRule type="expression" dxfId="167" priority="14" stopIfTrue="1">
      <formula>#REF!="DTC Int. Staff"</formula>
    </cfRule>
  </conditionalFormatting>
  <conditionalFormatting sqref="G56">
    <cfRule type="expression" dxfId="166" priority="11" stopIfTrue="1">
      <formula>$F$5="Freelancer"</formula>
    </cfRule>
    <cfRule type="expression" dxfId="165" priority="12" stopIfTrue="1">
      <formula>$F$5="DTC Int. Staff"</formula>
    </cfRule>
  </conditionalFormatting>
  <conditionalFormatting sqref="G72">
    <cfRule type="expression" dxfId="164" priority="5" stopIfTrue="1">
      <formula>#REF!="Freelancer"</formula>
    </cfRule>
    <cfRule type="expression" dxfId="163" priority="6" stopIfTrue="1">
      <formula>#REF!="DTC Int. Staff"</formula>
    </cfRule>
  </conditionalFormatting>
  <conditionalFormatting sqref="G71">
    <cfRule type="expression" dxfId="162" priority="7" stopIfTrue="1">
      <formula>#REF!="Freelancer"</formula>
    </cfRule>
    <cfRule type="expression" dxfId="161" priority="8" stopIfTrue="1">
      <formula>#REF!="DTC Int. Staff"</formula>
    </cfRule>
  </conditionalFormatting>
  <conditionalFormatting sqref="E40">
    <cfRule type="expression" dxfId="160" priority="1" stopIfTrue="1">
      <formula>IF($A40&lt;&gt;1,B40,"")</formula>
    </cfRule>
  </conditionalFormatting>
  <conditionalFormatting sqref="D40">
    <cfRule type="expression" dxfId="159" priority="2" stopIfTrue="1">
      <formula>IF($A40="",B40,)</formula>
    </cfRule>
  </conditionalFormatting>
  <conditionalFormatting sqref="G40">
    <cfRule type="expression" dxfId="158" priority="3" stopIfTrue="1">
      <formula>#REF!="Freelancer"</formula>
    </cfRule>
    <cfRule type="expression" dxfId="157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60" t="s">
        <v>5</v>
      </c>
      <c r="E1" s="161"/>
      <c r="F1" s="161"/>
      <c r="G1" s="161"/>
      <c r="H1" s="161"/>
      <c r="I1" s="161"/>
      <c r="J1" s="161"/>
      <c r="K1" s="162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158" t="s">
        <v>8</v>
      </c>
      <c r="E4" s="15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J7" s="21" t="s">
        <v>34</v>
      </c>
      <c r="K7" s="22" t="s">
        <v>35</v>
      </c>
    </row>
    <row r="8" spans="1:11" ht="43.5" customHeight="1" x14ac:dyDescent="0.2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25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"/>
    <row r="120" spans="1:11" ht="30" customHeight="1" x14ac:dyDescent="0.2"/>
    <row r="121" spans="1:11" ht="30" customHeight="1" x14ac:dyDescent="0.2"/>
    <row r="122" spans="1:11" ht="30" customHeight="1" x14ac:dyDescent="0.2"/>
    <row r="123" spans="1:11" ht="30" customHeight="1" x14ac:dyDescent="0.2"/>
    <row r="124" spans="1:11" ht="30" customHeight="1" x14ac:dyDescent="0.2"/>
    <row r="125" spans="1:11" ht="30" customHeight="1" x14ac:dyDescent="0.2"/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</sheetData>
  <mergeCells count="2">
    <mergeCell ref="D4:E4"/>
    <mergeCell ref="D1:K1"/>
  </mergeCells>
  <conditionalFormatting sqref="C11:C15 C26:C118">
    <cfRule type="expression" dxfId="156" priority="43" stopIfTrue="1">
      <formula>IF($A11=1,B11,)</formula>
    </cfRule>
    <cfRule type="expression" dxfId="155" priority="44" stopIfTrue="1">
      <formula>IF($A11="",B11,)</formula>
    </cfRule>
  </conditionalFormatting>
  <conditionalFormatting sqref="E11:E15">
    <cfRule type="expression" dxfId="154" priority="45" stopIfTrue="1">
      <formula>IF($A11="",B11,"")</formula>
    </cfRule>
  </conditionalFormatting>
  <conditionalFormatting sqref="E26:E43 E48 E53:E70 E75 E102 E107:E118 E80:E97">
    <cfRule type="expression" dxfId="153" priority="46" stopIfTrue="1">
      <formula>IF($A26&lt;&gt;1,B26,"")</formula>
    </cfRule>
  </conditionalFormatting>
  <conditionalFormatting sqref="D11:D15 D26:D43 D48 D53:D70 D75 D102 D107:D118 D80:D97">
    <cfRule type="expression" dxfId="152" priority="47" stopIfTrue="1">
      <formula>IF($A11="",B11,)</formula>
    </cfRule>
  </conditionalFormatting>
  <conditionalFormatting sqref="G11:G20 G26:G84 G90:G118">
    <cfRule type="expression" dxfId="151" priority="48" stopIfTrue="1">
      <formula>#REF!="Freelancer"</formula>
    </cfRule>
    <cfRule type="expression" dxfId="150" priority="49" stopIfTrue="1">
      <formula>#REF!="DTC Int. Staff"</formula>
    </cfRule>
  </conditionalFormatting>
  <conditionalFormatting sqref="G118 G26:G30 G37:G57 G64:G84 G91:G111">
    <cfRule type="expression" dxfId="149" priority="41" stopIfTrue="1">
      <formula>$F$5="Freelancer"</formula>
    </cfRule>
    <cfRule type="expression" dxfId="148" priority="42" stopIfTrue="1">
      <formula>$F$5="DTC Int. Staff"</formula>
    </cfRule>
  </conditionalFormatting>
  <conditionalFormatting sqref="G16:G20">
    <cfRule type="expression" dxfId="147" priority="39" stopIfTrue="1">
      <formula>#REF!="Freelancer"</formula>
    </cfRule>
    <cfRule type="expression" dxfId="146" priority="40" stopIfTrue="1">
      <formula>#REF!="DTC Int. Staff"</formula>
    </cfRule>
  </conditionalFormatting>
  <conditionalFormatting sqref="G16:G20">
    <cfRule type="expression" dxfId="145" priority="37" stopIfTrue="1">
      <formula>$F$5="Freelancer"</formula>
    </cfRule>
    <cfRule type="expression" dxfId="144" priority="38" stopIfTrue="1">
      <formula>$F$5="DTC Int. Staff"</formula>
    </cfRule>
  </conditionalFormatting>
  <conditionalFormatting sqref="G21:G25">
    <cfRule type="expression" dxfId="143" priority="35" stopIfTrue="1">
      <formula>#REF!="Freelancer"</formula>
    </cfRule>
    <cfRule type="expression" dxfId="142" priority="36" stopIfTrue="1">
      <formula>#REF!="DTC Int. Staff"</formula>
    </cfRule>
  </conditionalFormatting>
  <conditionalFormatting sqref="G21:G25">
    <cfRule type="expression" dxfId="141" priority="33" stopIfTrue="1">
      <formula>$F$5="Freelancer"</formula>
    </cfRule>
    <cfRule type="expression" dxfId="140" priority="34" stopIfTrue="1">
      <formula>$F$5="DTC Int. Staff"</formula>
    </cfRule>
  </conditionalFormatting>
  <conditionalFormatting sqref="G63">
    <cfRule type="expression" dxfId="139" priority="23" stopIfTrue="1">
      <formula>$F$5="Freelancer"</formula>
    </cfRule>
    <cfRule type="expression" dxfId="138" priority="24" stopIfTrue="1">
      <formula>$F$5="DTC Int. Staff"</formula>
    </cfRule>
  </conditionalFormatting>
  <conditionalFormatting sqref="G85:G89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85:G89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E17:E20">
    <cfRule type="expression" dxfId="133" priority="17" stopIfTrue="1">
      <formula>IF($A17="",B17,"")</formula>
    </cfRule>
  </conditionalFormatting>
  <conditionalFormatting sqref="D17:D20">
    <cfRule type="expression" dxfId="132" priority="18" stopIfTrue="1">
      <formula>IF($A17="",B17,)</formula>
    </cfRule>
  </conditionalFormatting>
  <conditionalFormatting sqref="E22:E25">
    <cfRule type="expression" dxfId="131" priority="15" stopIfTrue="1">
      <formula>IF($A22="",B22,"")</formula>
    </cfRule>
  </conditionalFormatting>
  <conditionalFormatting sqref="D22:D25">
    <cfRule type="expression" dxfId="130" priority="16" stopIfTrue="1">
      <formula>IF($A22="",B22,)</formula>
    </cfRule>
  </conditionalFormatting>
  <conditionalFormatting sqref="E44:E47">
    <cfRule type="expression" dxfId="129" priority="13" stopIfTrue="1">
      <formula>IF($A44="",B44,"")</formula>
    </cfRule>
  </conditionalFormatting>
  <conditionalFormatting sqref="D44:D47">
    <cfRule type="expression" dxfId="128" priority="14" stopIfTrue="1">
      <formula>IF($A44="",B44,)</formula>
    </cfRule>
  </conditionalFormatting>
  <conditionalFormatting sqref="E49:E52">
    <cfRule type="expression" dxfId="127" priority="11" stopIfTrue="1">
      <formula>IF($A49="",B49,"")</formula>
    </cfRule>
  </conditionalFormatting>
  <conditionalFormatting sqref="D49:D52">
    <cfRule type="expression" dxfId="126" priority="12" stopIfTrue="1">
      <formula>IF($A49="",B49,)</formula>
    </cfRule>
  </conditionalFormatting>
  <conditionalFormatting sqref="E71:E74">
    <cfRule type="expression" dxfId="125" priority="9" stopIfTrue="1">
      <formula>IF($A71="",B71,"")</formula>
    </cfRule>
  </conditionalFormatting>
  <conditionalFormatting sqref="D71:D74">
    <cfRule type="expression" dxfId="124" priority="10" stopIfTrue="1">
      <formula>IF($A71="",B71,)</formula>
    </cfRule>
  </conditionalFormatting>
  <conditionalFormatting sqref="E76:E79">
    <cfRule type="expression" dxfId="123" priority="7" stopIfTrue="1">
      <formula>IF($A76="",B76,"")</formula>
    </cfRule>
  </conditionalFormatting>
  <conditionalFormatting sqref="D76:D79">
    <cfRule type="expression" dxfId="122" priority="8" stopIfTrue="1">
      <formula>IF($A76="",B76,)</formula>
    </cfRule>
  </conditionalFormatting>
  <conditionalFormatting sqref="E98:E101">
    <cfRule type="expression" dxfId="121" priority="5" stopIfTrue="1">
      <formula>IF($A98="",B98,"")</formula>
    </cfRule>
  </conditionalFormatting>
  <conditionalFormatting sqref="D98:D101">
    <cfRule type="expression" dxfId="120" priority="6" stopIfTrue="1">
      <formula>IF($A98="",B98,)</formula>
    </cfRule>
  </conditionalFormatting>
  <conditionalFormatting sqref="E98">
    <cfRule type="timePeriod" dxfId="119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118" priority="2" stopIfTrue="1">
      <formula>IF($A103="",B103,"")</formula>
    </cfRule>
  </conditionalFormatting>
  <conditionalFormatting sqref="D103:D106">
    <cfRule type="expression" dxfId="117" priority="3" stopIfTrue="1">
      <formula>IF($A103="",B103,)</formula>
    </cfRule>
  </conditionalFormatting>
  <conditionalFormatting sqref="E103:E106">
    <cfRule type="timePeriod" dxfId="116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60" t="s">
        <v>5</v>
      </c>
      <c r="E1" s="161"/>
      <c r="F1" s="161"/>
      <c r="G1" s="161"/>
      <c r="H1" s="161"/>
      <c r="I1" s="161"/>
      <c r="J1" s="161"/>
      <c r="K1" s="162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158" t="s">
        <v>8</v>
      </c>
      <c r="E4" s="15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25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</sheetData>
  <mergeCells count="2">
    <mergeCell ref="D4:E4"/>
    <mergeCell ref="D1:K1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60" t="s">
        <v>5</v>
      </c>
      <c r="E1" s="161"/>
      <c r="F1" s="161"/>
      <c r="G1" s="161"/>
      <c r="H1" s="161"/>
      <c r="I1" s="161"/>
      <c r="J1" s="161"/>
      <c r="K1" s="162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158" t="s">
        <v>8</v>
      </c>
      <c r="E4" s="15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25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60" t="s">
        <v>5</v>
      </c>
      <c r="E1" s="161"/>
      <c r="F1" s="161"/>
      <c r="G1" s="161"/>
      <c r="H1" s="161"/>
      <c r="I1" s="161"/>
      <c r="J1" s="161"/>
      <c r="K1" s="162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158" t="s">
        <v>8</v>
      </c>
      <c r="E4" s="15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25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160" t="s">
        <v>5</v>
      </c>
      <c r="E1" s="161"/>
      <c r="F1" s="161"/>
      <c r="G1" s="161"/>
      <c r="H1" s="161"/>
      <c r="I1" s="161"/>
      <c r="J1" s="161"/>
      <c r="K1" s="162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158" t="s">
        <v>8</v>
      </c>
      <c r="E4" s="15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25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2021-02-16T10:50:27Z</dcterms:modified>
</cp:coreProperties>
</file>