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1_BD (8)\TIME135_Eye\"/>
    </mc:Choice>
  </mc:AlternateContent>
  <xr:revisionPtr revIDLastSave="0" documentId="13_ncr:1_{0D927BBA-5E6F-4856-9BE3-774888BE46B1}" xr6:coauthVersionLast="46" xr6:coauthVersionMax="46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3" i="36" l="1"/>
  <c r="T14" i="36"/>
  <c r="T15" i="36"/>
  <c r="T16" i="36"/>
  <c r="T17" i="36"/>
  <c r="T12" i="36"/>
  <c r="W11" i="36"/>
  <c r="W18" i="36" s="1"/>
  <c r="T11" i="36"/>
  <c r="N23" i="36"/>
  <c r="N22" i="36"/>
  <c r="N21" i="36"/>
  <c r="N20" i="36"/>
  <c r="Q19" i="36"/>
  <c r="N19" i="36"/>
  <c r="Q18" i="36"/>
  <c r="N18" i="36"/>
  <c r="Q17" i="36"/>
  <c r="N17" i="36"/>
  <c r="Q16" i="36"/>
  <c r="N16" i="36"/>
  <c r="Q15" i="36"/>
  <c r="N15" i="36"/>
  <c r="Q14" i="36"/>
  <c r="N14" i="36"/>
  <c r="Q13" i="36"/>
  <c r="N13" i="36"/>
  <c r="Q12" i="36"/>
  <c r="N12" i="36"/>
  <c r="Q11" i="36"/>
  <c r="N11" i="36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N24" i="36" l="1"/>
  <c r="T18" i="36"/>
  <c r="Q20" i="36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<sst xmlns="http://schemas.openxmlformats.org/spreadsheetml/2006/main" count="285" uniqueCount="99">
  <si>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</si>
  <si>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</si>
  <si>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</si>
  <si>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</si>
  <si>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</si>
  <si>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</si>
  <si>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</si>
  <si>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</si>
  <si>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</si>
  <si>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</si>
  <si>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</si>
  <si>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</si>
  <si>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</si>
  <si>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</si>
  <si>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</si>
  <si>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</si>
  <si>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</si>
  <si>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</si>
  <si>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</si>
  <si>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</si>
  <si>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</si>
  <si>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</si>
  <si>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</si>
  <si>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</si>
  <si>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</si>
  <si>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</si>
  <si>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</si>
  <si>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</si>
  <si>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</si>
  <si>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</si>
  <si>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</si>
  <si>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</si>
  <si>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</si>
  <si>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</si>
  <si>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</si>
  <si>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</si>
  <si>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</si>
  <si>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</si>
  <si>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</si>
  <si>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</si>
  <si>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</si>
  <si>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</si>
  <si>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</si>
  <si>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</si>
  <si>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</si>
  <si>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</si>
  <si>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</si>
  <si>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</si>
  <si>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</si>
  <si>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</si>
  <si>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</si>
  <si>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</si>
  <si>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</si>
  <si>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</si>
  <si>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</si>
  <si>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</si>
  <si>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</si>
  <si>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</si>
  <si>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</si>
  <si>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</si>
  <si>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</si>
  <si>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</si>
  <si>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</si>
  <si>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</si>
  <si>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</si>
  <si>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</si>
  <si>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</si>
  <si>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</si>
  <si>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</si>
  <si>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</si>
  <si>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</si>
  <si>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</si>
  <si>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</si>
  <si>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</si>
  <si>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</si>
  <si>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PR Event (Theme &amp; Concept)</t>
  </si>
  <si>
    <t>Customer Centricity (Excel database)</t>
  </si>
  <si>
    <t>BD Meeting</t>
  </si>
  <si>
    <t>Kick off Huawei</t>
  </si>
  <si>
    <t>Huawei: Leased Line Contact</t>
  </si>
  <si>
    <t>Huawei Leased Line</t>
  </si>
  <si>
    <t>PR Event - Topic content</t>
  </si>
  <si>
    <t>PR Event Meeting</t>
  </si>
  <si>
    <t>NIA Valuation (CV Part &amp; Financial proposal)</t>
  </si>
  <si>
    <t>Huawei Data Center (Support P'Bill)</t>
  </si>
  <si>
    <t>ETDA: หาข้อมูลโครงการที่คนอื่นได้</t>
  </si>
  <si>
    <t xml:space="preserve">ETDA (Support P'Mai): - หาราคาโครงการเดิม (ปี 63)
                                        - เทียบ TOR เดิม กับ TOR ใหม่ </t>
  </si>
  <si>
    <t>PR Event: Update progress</t>
  </si>
  <si>
    <t>หาข้อมูล ดูธุรกิจ TINT</t>
  </si>
  <si>
    <t>Business Development (No Project No.)</t>
  </si>
  <si>
    <t>TIME-202119</t>
  </si>
  <si>
    <t>TIME-202062</t>
  </si>
  <si>
    <t>PR Website: Rate card and contact</t>
  </si>
  <si>
    <t>TIME-202101</t>
  </si>
  <si>
    <t>Methavee</t>
  </si>
  <si>
    <t>Tasanagunt</t>
  </si>
  <si>
    <t>TIME</t>
  </si>
  <si>
    <t>Total</t>
  </si>
  <si>
    <t>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</si>
</sst>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9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7" borderId="10" xfId="0" applyFont="1" applyFill="1" applyBorder="1" applyAlignment="1">
      <alignment horizontal="left"/>
    </xf>
    <xf numFmtId="0" fontId="11" fillId="7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9" borderId="30" xfId="0" applyNumberFormat="1" applyFont="1" applyFill="1" applyBorder="1" applyAlignment="1" applyProtection="1">
      <alignment horizontal="center" vertical="center"/>
    </xf>
    <xf numFmtId="14" fontId="9" fillId="9" borderId="33" xfId="0" applyNumberFormat="1" applyFont="1" applyFill="1" applyBorder="1" applyAlignment="1" applyProtection="1">
      <alignment horizontal="center" vertical="center"/>
    </xf>
    <xf numFmtId="0" fontId="9" fillId="9" borderId="11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2" fontId="9" fillId="9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10" borderId="9" xfId="0" applyFont="1" applyFill="1" applyBorder="1" applyAlignment="1">
      <alignment horizontal="center" vertical="center" wrapText="1"/>
    </xf>
    <xf numFmtId="17" fontId="6" fillId="11" borderId="22" xfId="0" applyNumberFormat="1" applyFont="1" applyFill="1" applyBorder="1" applyAlignment="1" applyProtection="1">
      <alignment horizontal="center" vertical="center"/>
      <protection locked="0"/>
    </xf>
    <xf numFmtId="0" fontId="11" fillId="7" borderId="20" xfId="0" applyFont="1" applyFill="1" applyBorder="1" applyAlignment="1">
      <alignment horizontal="left"/>
    </xf>
    <xf numFmtId="0" fontId="11" fillId="7" borderId="28" xfId="0" applyFont="1" applyFill="1" applyBorder="1" applyAlignment="1">
      <alignment horizontal="left"/>
    </xf>
    <xf numFmtId="0" fontId="11" fillId="7" borderId="20" xfId="0" applyFont="1" applyFill="1" applyBorder="1" applyAlignment="1">
      <alignment horizontal="left" vertical="center"/>
    </xf>
    <xf numFmtId="0" fontId="11" fillId="7" borderId="21" xfId="0" applyFont="1" applyFill="1" applyBorder="1" applyAlignment="1">
      <alignment horizontal="left" vertical="center"/>
    </xf>
    <xf numFmtId="0" fontId="11" fillId="7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20" fontId="9" fillId="9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20" fontId="9" fillId="9" borderId="36" xfId="0" applyNumberFormat="1" applyFont="1" applyFill="1" applyBorder="1" applyAlignment="1" applyProtection="1">
      <alignment horizontal="center" vertical="center"/>
    </xf>
    <xf numFmtId="14" fontId="9" fillId="9" borderId="36" xfId="0" applyNumberFormat="1" applyFont="1" applyFill="1" applyBorder="1" applyAlignment="1" applyProtection="1">
      <alignment horizontal="center" vertical="center"/>
    </xf>
    <xf numFmtId="0" fontId="9" fillId="9" borderId="15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vertical="center" wrapText="1"/>
      <protection locked="0"/>
    </xf>
    <xf numFmtId="14" fontId="9" fillId="9" borderId="34" xfId="0" applyNumberFormat="1" applyFont="1" applyFill="1" applyBorder="1" applyAlignment="1" applyProtection="1">
      <alignment horizontal="center" vertical="center"/>
    </xf>
    <xf numFmtId="0" fontId="9" fillId="9" borderId="27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vertical="center" wrapText="1"/>
      <protection locked="0"/>
    </xf>
    <xf numFmtId="0" fontId="6" fillId="11" borderId="23" xfId="0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20" fontId="9" fillId="9" borderId="34" xfId="0" applyNumberFormat="1" applyFont="1" applyFill="1" applyBorder="1" applyAlignment="1" applyProtection="1">
      <alignment horizontal="center" vertical="center"/>
    </xf>
    <xf numFmtId="2" fontId="9" fillId="9" borderId="24" xfId="0" applyNumberFormat="1" applyFont="1" applyFill="1" applyBorder="1" applyAlignment="1" applyProtection="1">
      <alignment horizontal="center" vertical="center"/>
      <protection locked="0"/>
    </xf>
    <xf numFmtId="0" fontId="9" fillId="9" borderId="3" xfId="0" applyFont="1" applyFill="1" applyBorder="1" applyAlignment="1" applyProtection="1">
      <alignment vertical="center"/>
      <protection locked="0"/>
    </xf>
    <xf numFmtId="0" fontId="9" fillId="9" borderId="25" xfId="0" applyFont="1" applyFill="1" applyBorder="1" applyAlignment="1" applyProtection="1">
      <alignment vertical="center"/>
      <protection locked="0"/>
    </xf>
    <xf numFmtId="0" fontId="9" fillId="0" borderId="29" xfId="0" applyFont="1" applyFill="1" applyBorder="1" applyAlignment="1" applyProtection="1">
      <alignment horizontal="center" vertical="center" textRotation="90" wrapText="1"/>
      <protection locked="0"/>
    </xf>
    <xf numFmtId="0" fontId="9" fillId="0" borderId="3" xfId="0" applyFont="1" applyFill="1" applyBorder="1" applyAlignment="1" applyProtection="1">
      <alignment vertical="center"/>
      <protection locked="0"/>
    </xf>
    <xf numFmtId="0" fontId="9" fillId="0" borderId="25" xfId="0" applyFont="1" applyFill="1" applyBorder="1" applyAlignment="1" applyProtection="1">
      <alignment vertical="center"/>
      <protection locked="0"/>
    </xf>
    <xf numFmtId="20" fontId="9" fillId="9" borderId="31" xfId="0" applyNumberFormat="1" applyFont="1" applyFill="1" applyBorder="1" applyAlignment="1" applyProtection="1">
      <alignment horizontal="center" vertical="center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left" vertical="center" wrapText="1"/>
      <protection locked="0"/>
    </xf>
    <xf numFmtId="2" fontId="9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4" borderId="39" xfId="0" applyFont="1" applyFill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9" borderId="8" xfId="0" applyFon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9" fillId="0" borderId="15" xfId="0" applyFont="1" applyBorder="1" applyAlignment="1" applyProtection="1">
      <alignment horizontal="center" vertical="center"/>
      <protection locked="0"/>
    </xf>
    <xf numFmtId="0" fontId="9" fillId="0" borderId="41" xfId="0" applyFont="1" applyBorder="1" applyAlignment="1" applyProtection="1">
      <alignment horizontal="center" vertical="center"/>
      <protection locked="0"/>
    </xf>
    <xf numFmtId="0" fontId="9" fillId="9" borderId="41" xfId="0" applyFont="1" applyFill="1" applyBorder="1" applyAlignment="1" applyProtection="1">
      <alignment horizontal="center" vertical="center"/>
      <protection locked="0"/>
    </xf>
    <xf numFmtId="0" fontId="9" fillId="0" borderId="41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/>
      <protection locked="0"/>
    </xf>
    <xf numFmtId="0" fontId="8" fillId="8" borderId="5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6" borderId="18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11" fillId="6" borderId="19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6" fillId="10" borderId="9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9" fillId="12" borderId="10" xfId="0" applyFont="1" applyFill="1" applyBorder="1" applyAlignment="1" applyProtection="1">
      <alignment vertical="center"/>
      <protection locked="0"/>
    </xf>
    <xf numFmtId="0" fontId="9" fillId="12" borderId="10" xfId="0" applyFont="1" applyFill="1" applyBorder="1" applyAlignment="1" applyProtection="1">
      <alignment horizontal="center" vertical="center"/>
      <protection locked="0"/>
    </xf>
    <xf numFmtId="43" fontId="9" fillId="0" borderId="10" xfId="1" applyFont="1" applyBorder="1" applyAlignment="1" applyProtection="1">
      <alignment vertical="center"/>
      <protection locked="0"/>
    </xf>
    <xf numFmtId="43" fontId="9" fillId="0" borderId="10" xfId="1" applyFont="1" applyBorder="1" applyAlignment="1" applyProtection="1">
      <alignment horizontal="center" vertical="center"/>
      <protection locked="0"/>
    </xf>
    <xf numFmtId="43" fontId="9" fillId="0" borderId="10" xfId="1" applyFont="1" applyFill="1" applyBorder="1" applyAlignment="1" applyProtection="1">
      <alignment vertical="center"/>
      <protection locked="0"/>
    </xf>
    <xf numFmtId="0" fontId="11" fillId="13" borderId="10" xfId="0" applyFont="1" applyFill="1" applyBorder="1" applyAlignment="1" applyProtection="1">
      <alignment vertical="center"/>
      <protection locked="0"/>
    </xf>
    <xf numFmtId="43" fontId="11" fillId="13" borderId="10" xfId="1" applyFont="1" applyFill="1" applyBorder="1" applyAlignment="1" applyProtection="1">
      <alignment vertical="center"/>
      <protection locked="0"/>
    </xf>
    <xf numFmtId="0" fontId="11" fillId="13" borderId="10" xfId="0" applyFont="1" applyFill="1" applyBorder="1" applyAlignment="1" applyProtection="1">
      <alignment horizontal="center" vertical="center"/>
      <protection locked="0"/>
    </xf>
    <xf numFmtId="43" fontId="11" fillId="13" borderId="10" xfId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28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52" zoomScaleNormal="100" workbookViewId="0">
      <selection activeCell="C6" sqref="C6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0" t="s">
        <v>24</v>
      </c>
      <c r="C2" s="121"/>
      <c r="D2" s="121"/>
      <c r="E2" s="121"/>
      <c r="F2" s="121"/>
      <c r="G2" s="122"/>
      <c r="H2" s="2"/>
      <c r="I2" s="2"/>
    </row>
    <row r="3" spans="2:9" x14ac:dyDescent="0.25">
      <c r="B3" s="7" t="s">
        <v>25</v>
      </c>
      <c r="C3" s="138" t="s">
        <v>94</v>
      </c>
      <c r="D3" s="139"/>
      <c r="E3" s="139"/>
      <c r="F3" s="139"/>
      <c r="G3" s="140"/>
      <c r="H3" s="3"/>
      <c r="I3" s="3"/>
    </row>
    <row r="4" spans="2:9" x14ac:dyDescent="0.25">
      <c r="B4" s="6" t="s">
        <v>26</v>
      </c>
      <c r="C4" s="141" t="s">
        <v>95</v>
      </c>
      <c r="D4" s="142"/>
      <c r="E4" s="142"/>
      <c r="F4" s="142"/>
      <c r="G4" s="143"/>
      <c r="H4" s="3"/>
      <c r="I4" s="3"/>
    </row>
    <row r="5" spans="2:9" x14ac:dyDescent="0.25">
      <c r="B5" s="6" t="s">
        <v>27</v>
      </c>
      <c r="C5" s="141">
        <v>135</v>
      </c>
      <c r="D5" s="142"/>
      <c r="E5" s="142"/>
      <c r="F5" s="142"/>
      <c r="G5" s="143"/>
      <c r="H5" s="3"/>
      <c r="I5" s="3"/>
    </row>
    <row r="7" spans="2:9" ht="32.25" customHeight="1" x14ac:dyDescent="0.25">
      <c r="B7" s="152" t="s">
        <v>31</v>
      </c>
      <c r="C7" s="153"/>
      <c r="D7" s="153"/>
      <c r="E7" s="153"/>
      <c r="F7" s="153"/>
      <c r="G7" s="154"/>
      <c r="H7" s="3"/>
      <c r="I7" s="3"/>
    </row>
    <row r="8" spans="2:9" x14ac:dyDescent="0.25">
      <c r="B8" s="123" t="s">
        <v>28</v>
      </c>
      <c r="C8" s="124"/>
      <c r="D8" s="124"/>
      <c r="E8" s="124"/>
      <c r="F8" s="124"/>
      <c r="G8" s="125"/>
      <c r="H8" s="3"/>
      <c r="I8" s="3"/>
    </row>
    <row r="9" spans="2:9" x14ac:dyDescent="0.25">
      <c r="B9" s="149" t="s">
        <v>29</v>
      </c>
      <c r="C9" s="150"/>
      <c r="D9" s="150"/>
      <c r="E9" s="150"/>
      <c r="F9" s="150"/>
      <c r="G9" s="151"/>
      <c r="H9" s="3"/>
      <c r="I9" s="3"/>
    </row>
    <row r="10" spans="2:9" x14ac:dyDescent="0.25">
      <c r="B10" s="132" t="s">
        <v>30</v>
      </c>
      <c r="C10" s="133"/>
      <c r="D10" s="133"/>
      <c r="E10" s="133"/>
      <c r="F10" s="133"/>
      <c r="G10" s="134"/>
      <c r="H10" s="3"/>
      <c r="I10" s="3"/>
    </row>
    <row r="12" spans="2:9" x14ac:dyDescent="0.25">
      <c r="B12" s="58" t="s">
        <v>46</v>
      </c>
      <c r="C12" s="144" t="s">
        <v>16</v>
      </c>
      <c r="D12" s="145"/>
      <c r="E12" s="145"/>
      <c r="F12" s="145"/>
      <c r="G12" s="145"/>
      <c r="H12" s="4"/>
      <c r="I12" s="4"/>
    </row>
    <row r="13" spans="2:9" ht="19.5" customHeight="1" x14ac:dyDescent="0.25">
      <c r="B13" s="60">
        <v>9001</v>
      </c>
      <c r="C13" s="129" t="s">
        <v>36</v>
      </c>
      <c r="D13" s="130"/>
      <c r="E13" s="130"/>
      <c r="F13" s="130"/>
      <c r="G13" s="131"/>
      <c r="H13" s="4"/>
      <c r="I13" s="4"/>
    </row>
    <row r="14" spans="2:9" ht="19.5" customHeight="1" x14ac:dyDescent="0.25">
      <c r="B14" s="7" t="s">
        <v>23</v>
      </c>
      <c r="C14" s="132"/>
      <c r="D14" s="133"/>
      <c r="E14" s="133"/>
      <c r="F14" s="133"/>
      <c r="G14" s="134"/>
      <c r="H14" s="4"/>
      <c r="I14" s="4"/>
    </row>
    <row r="15" spans="2:9" ht="18.75" customHeight="1" x14ac:dyDescent="0.25">
      <c r="B15" s="60">
        <v>9002</v>
      </c>
      <c r="C15" s="146" t="s">
        <v>45</v>
      </c>
      <c r="D15" s="147"/>
      <c r="E15" s="147"/>
      <c r="F15" s="147"/>
      <c r="G15" s="148"/>
      <c r="H15" s="4"/>
      <c r="I15" s="4"/>
    </row>
    <row r="16" spans="2:9" ht="18.75" customHeight="1" x14ac:dyDescent="0.25">
      <c r="B16" s="61"/>
      <c r="C16" s="155" t="s">
        <v>43</v>
      </c>
      <c r="D16" s="156"/>
      <c r="E16" s="156"/>
      <c r="F16" s="156"/>
      <c r="G16" s="157"/>
      <c r="H16" s="4"/>
      <c r="I16" s="4"/>
    </row>
    <row r="17" spans="2:9" ht="18.75" customHeight="1" x14ac:dyDescent="0.25">
      <c r="B17" s="7" t="s">
        <v>15</v>
      </c>
      <c r="C17" s="158" t="s">
        <v>44</v>
      </c>
      <c r="D17" s="159"/>
      <c r="E17" s="159"/>
      <c r="F17" s="159"/>
      <c r="G17" s="160"/>
      <c r="H17" s="4"/>
      <c r="I17" s="4"/>
    </row>
    <row r="18" spans="2:9" ht="19.5" customHeight="1" x14ac:dyDescent="0.25">
      <c r="B18" s="62">
        <v>9003</v>
      </c>
      <c r="C18" s="135" t="s">
        <v>37</v>
      </c>
      <c r="D18" s="136"/>
      <c r="E18" s="136"/>
      <c r="F18" s="136"/>
      <c r="G18" s="137"/>
      <c r="H18" s="4"/>
      <c r="I18" s="4"/>
    </row>
    <row r="19" spans="2:9" x14ac:dyDescent="0.25">
      <c r="B19" s="63" t="s">
        <v>17</v>
      </c>
      <c r="C19" s="126"/>
      <c r="D19" s="127"/>
      <c r="E19" s="127"/>
      <c r="F19" s="127"/>
      <c r="G19" s="128"/>
      <c r="H19" s="4"/>
      <c r="I19" s="4"/>
    </row>
    <row r="20" spans="2:9" ht="19.5" customHeight="1" x14ac:dyDescent="0.25">
      <c r="B20" s="62">
        <v>9004</v>
      </c>
      <c r="C20" s="135" t="s">
        <v>42</v>
      </c>
      <c r="D20" s="136"/>
      <c r="E20" s="136"/>
      <c r="F20" s="136"/>
      <c r="G20" s="137"/>
      <c r="H20" s="4"/>
      <c r="I20" s="4"/>
    </row>
    <row r="21" spans="2:9" ht="19.5" customHeight="1" x14ac:dyDescent="0.25">
      <c r="B21" s="63" t="s">
        <v>17</v>
      </c>
      <c r="C21" s="126"/>
      <c r="D21" s="127"/>
      <c r="E21" s="127"/>
      <c r="F21" s="127"/>
      <c r="G21" s="128"/>
      <c r="H21" s="4"/>
      <c r="I21" s="4"/>
    </row>
    <row r="22" spans="2:9" ht="19.5" customHeight="1" x14ac:dyDescent="0.25">
      <c r="B22" s="60">
        <v>9005</v>
      </c>
      <c r="C22" s="129" t="s">
        <v>41</v>
      </c>
      <c r="D22" s="130"/>
      <c r="E22" s="130"/>
      <c r="F22" s="130"/>
      <c r="G22" s="131"/>
    </row>
    <row r="23" spans="2:9" ht="19.5" customHeight="1" x14ac:dyDescent="0.25">
      <c r="B23" s="7" t="s">
        <v>32</v>
      </c>
      <c r="C23" s="132"/>
      <c r="D23" s="133"/>
      <c r="E23" s="133"/>
      <c r="F23" s="133"/>
      <c r="G23" s="134"/>
    </row>
    <row r="24" spans="2:9" ht="19.5" customHeight="1" x14ac:dyDescent="0.25">
      <c r="B24" s="60">
        <v>9006</v>
      </c>
      <c r="C24" s="135" t="s">
        <v>40</v>
      </c>
      <c r="D24" s="136"/>
      <c r="E24" s="136"/>
      <c r="F24" s="136"/>
      <c r="G24" s="137"/>
    </row>
    <row r="25" spans="2:9" x14ac:dyDescent="0.25">
      <c r="B25" s="7" t="s">
        <v>22</v>
      </c>
      <c r="C25" s="126"/>
      <c r="D25" s="127"/>
      <c r="E25" s="127"/>
      <c r="F25" s="127"/>
      <c r="G25" s="128"/>
    </row>
    <row r="26" spans="2:9" ht="19.5" customHeight="1" x14ac:dyDescent="0.25">
      <c r="B26" s="60">
        <v>9007</v>
      </c>
      <c r="C26" s="129" t="s">
        <v>39</v>
      </c>
      <c r="D26" s="130"/>
      <c r="E26" s="130"/>
      <c r="F26" s="130"/>
      <c r="G26" s="131"/>
    </row>
    <row r="27" spans="2:9" ht="19.5" customHeight="1" x14ac:dyDescent="0.25">
      <c r="B27" s="7" t="s">
        <v>9</v>
      </c>
      <c r="C27" s="132"/>
      <c r="D27" s="133"/>
      <c r="E27" s="133"/>
      <c r="F27" s="133"/>
      <c r="G27" s="134"/>
    </row>
    <row r="28" spans="2:9" ht="19.5" customHeight="1" x14ac:dyDescent="0.25">
      <c r="B28" s="60">
        <v>9008</v>
      </c>
      <c r="C28" s="129" t="s">
        <v>38</v>
      </c>
      <c r="D28" s="130"/>
      <c r="E28" s="130"/>
      <c r="F28" s="130"/>
      <c r="G28" s="131"/>
    </row>
    <row r="29" spans="2:9" ht="19.5" customHeight="1" x14ac:dyDescent="0.25">
      <c r="B29" s="7" t="s">
        <v>10</v>
      </c>
      <c r="C29" s="132"/>
      <c r="D29" s="133"/>
      <c r="E29" s="133"/>
      <c r="F29" s="133"/>
      <c r="G29" s="134"/>
    </row>
    <row r="30" spans="2:9" ht="15" customHeight="1" x14ac:dyDescent="0.25">
      <c r="B30" s="60">
        <v>9009</v>
      </c>
      <c r="C30" s="135" t="s">
        <v>73</v>
      </c>
      <c r="D30" s="136"/>
      <c r="E30" s="136"/>
      <c r="F30" s="136"/>
      <c r="G30" s="137"/>
    </row>
    <row r="31" spans="2:9" x14ac:dyDescent="0.25">
      <c r="B31" s="61"/>
      <c r="C31" s="161" t="s">
        <v>74</v>
      </c>
      <c r="D31" s="162"/>
      <c r="E31" s="162"/>
      <c r="F31" s="162"/>
      <c r="G31" s="163"/>
    </row>
    <row r="32" spans="2:9" ht="19.5" customHeight="1" x14ac:dyDescent="0.25">
      <c r="B32" s="7" t="s">
        <v>21</v>
      </c>
      <c r="C32" s="126" t="s">
        <v>72</v>
      </c>
      <c r="D32" s="127"/>
      <c r="E32" s="127"/>
      <c r="F32" s="127"/>
      <c r="G32" s="128"/>
    </row>
    <row r="33" spans="2:7" ht="19.5" customHeight="1" x14ac:dyDescent="0.25">
      <c r="B33" s="60">
        <v>9010</v>
      </c>
      <c r="C33" s="129" t="s">
        <v>18</v>
      </c>
      <c r="D33" s="130"/>
      <c r="E33" s="130"/>
      <c r="F33" s="130"/>
      <c r="G33" s="131"/>
    </row>
    <row r="34" spans="2:7" ht="19.5" customHeight="1" x14ac:dyDescent="0.25">
      <c r="B34" s="7" t="s">
        <v>11</v>
      </c>
      <c r="C34" s="132"/>
      <c r="D34" s="133"/>
      <c r="E34" s="133"/>
      <c r="F34" s="133"/>
      <c r="G34" s="134"/>
    </row>
    <row r="35" spans="2:7" ht="19.5" customHeight="1" x14ac:dyDescent="0.25">
      <c r="B35" s="60">
        <v>9013</v>
      </c>
      <c r="C35" s="129" t="s">
        <v>19</v>
      </c>
      <c r="D35" s="130"/>
      <c r="E35" s="130"/>
      <c r="F35" s="130"/>
      <c r="G35" s="131"/>
    </row>
    <row r="36" spans="2:7" ht="19.5" customHeight="1" x14ac:dyDescent="0.25">
      <c r="B36" s="7" t="s">
        <v>12</v>
      </c>
      <c r="C36" s="132"/>
      <c r="D36" s="133"/>
      <c r="E36" s="133"/>
      <c r="F36" s="133"/>
      <c r="G36" s="134"/>
    </row>
    <row r="37" spans="2:7" ht="19.5" customHeight="1" x14ac:dyDescent="0.25">
      <c r="B37" s="60">
        <v>9014</v>
      </c>
      <c r="C37" s="129" t="s">
        <v>13</v>
      </c>
      <c r="D37" s="130"/>
      <c r="E37" s="130"/>
      <c r="F37" s="130"/>
      <c r="G37" s="131"/>
    </row>
    <row r="38" spans="2:7" ht="19.5" customHeight="1" x14ac:dyDescent="0.25">
      <c r="B38" s="64" t="s">
        <v>13</v>
      </c>
      <c r="C38" s="158"/>
      <c r="D38" s="159"/>
      <c r="E38" s="159"/>
      <c r="F38" s="159"/>
      <c r="G38" s="160"/>
    </row>
    <row r="39" spans="2:7" ht="19.5" customHeight="1" x14ac:dyDescent="0.25">
      <c r="B39" s="60">
        <v>9015</v>
      </c>
      <c r="C39" s="129" t="s">
        <v>20</v>
      </c>
      <c r="D39" s="130"/>
      <c r="E39" s="130"/>
      <c r="F39" s="130"/>
      <c r="G39" s="131"/>
    </row>
    <row r="40" spans="2:7" ht="19.5" customHeight="1" x14ac:dyDescent="0.25">
      <c r="B40" s="64" t="s">
        <v>14</v>
      </c>
      <c r="C40" s="132"/>
      <c r="D40" s="133"/>
      <c r="E40" s="133"/>
      <c r="F40" s="133"/>
      <c r="G40" s="134"/>
    </row>
    <row r="43" spans="2:7" x14ac:dyDescent="0.25">
      <c r="B43" s="58" t="s">
        <v>47</v>
      </c>
      <c r="C43" s="144" t="s">
        <v>16</v>
      </c>
      <c r="D43" s="145"/>
      <c r="E43" s="145"/>
      <c r="F43" s="145"/>
      <c r="G43" s="145"/>
    </row>
    <row r="44" spans="2:7" x14ac:dyDescent="0.25">
      <c r="B44" s="60" t="s">
        <v>48</v>
      </c>
      <c r="C44" s="129" t="s">
        <v>49</v>
      </c>
      <c r="D44" s="130"/>
      <c r="E44" s="130"/>
      <c r="F44" s="130"/>
      <c r="G44" s="131"/>
    </row>
    <row r="45" spans="2:7" x14ac:dyDescent="0.25">
      <c r="B45" s="7" t="s">
        <v>50</v>
      </c>
      <c r="C45" s="132"/>
      <c r="D45" s="133"/>
      <c r="E45" s="133"/>
      <c r="F45" s="133"/>
      <c r="G45" s="134"/>
    </row>
    <row r="46" spans="2:7" x14ac:dyDescent="0.25">
      <c r="B46" s="61" t="s">
        <v>51</v>
      </c>
      <c r="C46" s="146" t="s">
        <v>52</v>
      </c>
      <c r="D46" s="147"/>
      <c r="E46" s="147"/>
      <c r="F46" s="147"/>
      <c r="G46" s="148"/>
    </row>
    <row r="47" spans="2:7" x14ac:dyDescent="0.25">
      <c r="B47" s="7" t="s">
        <v>53</v>
      </c>
      <c r="C47" s="158"/>
      <c r="D47" s="159"/>
      <c r="E47" s="159"/>
      <c r="F47" s="159"/>
      <c r="G47" s="160"/>
    </row>
    <row r="48" spans="2:7" x14ac:dyDescent="0.25">
      <c r="B48" s="62" t="s">
        <v>54</v>
      </c>
      <c r="C48" s="129" t="s">
        <v>55</v>
      </c>
      <c r="D48" s="130"/>
      <c r="E48" s="130"/>
      <c r="F48" s="130"/>
      <c r="G48" s="131"/>
    </row>
    <row r="49" spans="2:7" x14ac:dyDescent="0.25">
      <c r="B49" s="63" t="s">
        <v>56</v>
      </c>
      <c r="C49" s="132"/>
      <c r="D49" s="133"/>
      <c r="E49" s="133"/>
      <c r="F49" s="133"/>
      <c r="G49" s="134"/>
    </row>
    <row r="50" spans="2:7" x14ac:dyDescent="0.25">
      <c r="B50" s="62" t="s">
        <v>57</v>
      </c>
      <c r="C50" s="129" t="s">
        <v>58</v>
      </c>
      <c r="D50" s="130"/>
      <c r="E50" s="130"/>
      <c r="F50" s="130"/>
      <c r="G50" s="131"/>
    </row>
    <row r="51" spans="2:7" x14ac:dyDescent="0.25">
      <c r="B51" s="63" t="s">
        <v>59</v>
      </c>
      <c r="C51" s="132"/>
      <c r="D51" s="133"/>
      <c r="E51" s="133"/>
      <c r="F51" s="133"/>
      <c r="G51" s="134"/>
    </row>
    <row r="52" spans="2:7" x14ac:dyDescent="0.25">
      <c r="B52" s="60" t="s">
        <v>60</v>
      </c>
      <c r="C52" s="129" t="s">
        <v>61</v>
      </c>
      <c r="D52" s="130"/>
      <c r="E52" s="130"/>
      <c r="F52" s="130"/>
      <c r="G52" s="131"/>
    </row>
    <row r="53" spans="2:7" x14ac:dyDescent="0.25">
      <c r="B53" s="7" t="s">
        <v>62</v>
      </c>
      <c r="C53" s="132"/>
      <c r="D53" s="133"/>
      <c r="E53" s="133"/>
      <c r="F53" s="133"/>
      <c r="G53" s="134"/>
    </row>
    <row r="54" spans="2:7" x14ac:dyDescent="0.25">
      <c r="B54" s="60" t="s">
        <v>63</v>
      </c>
      <c r="C54" s="129" t="s">
        <v>64</v>
      </c>
      <c r="D54" s="130"/>
      <c r="E54" s="130"/>
      <c r="F54" s="130"/>
      <c r="G54" s="131"/>
    </row>
    <row r="55" spans="2:7" x14ac:dyDescent="0.25">
      <c r="B55" s="7" t="s">
        <v>65</v>
      </c>
      <c r="C55" s="132"/>
      <c r="D55" s="133"/>
      <c r="E55" s="133"/>
      <c r="F55" s="133"/>
      <c r="G55" s="134"/>
    </row>
    <row r="56" spans="2:7" x14ac:dyDescent="0.25">
      <c r="B56" s="60" t="s">
        <v>66</v>
      </c>
      <c r="C56" s="129" t="s">
        <v>67</v>
      </c>
      <c r="D56" s="130"/>
      <c r="E56" s="130"/>
      <c r="F56" s="130"/>
      <c r="G56" s="131"/>
    </row>
    <row r="57" spans="2:7" x14ac:dyDescent="0.25">
      <c r="B57" s="7" t="s">
        <v>68</v>
      </c>
      <c r="C57" s="132"/>
      <c r="D57" s="133"/>
      <c r="E57" s="133"/>
      <c r="F57" s="133"/>
      <c r="G57" s="134"/>
    </row>
    <row r="58" spans="2:7" x14ac:dyDescent="0.25">
      <c r="B58" s="60" t="s">
        <v>69</v>
      </c>
      <c r="C58" s="129" t="s">
        <v>70</v>
      </c>
      <c r="D58" s="130"/>
      <c r="E58" s="130"/>
      <c r="F58" s="130"/>
      <c r="G58" s="131"/>
    </row>
    <row r="59" spans="2:7" x14ac:dyDescent="0.25">
      <c r="B59" s="7" t="s">
        <v>71</v>
      </c>
      <c r="C59" s="132"/>
      <c r="D59" s="133"/>
      <c r="E59" s="133"/>
      <c r="F59" s="133"/>
      <c r="G59" s="134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W275"/>
  <sheetViews>
    <sheetView showGridLines="0" tabSelected="1" topLeftCell="I10" zoomScale="76" zoomScaleNormal="90" workbookViewId="0">
      <selection activeCell="R23" sqref="R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3" width="11.42578125" style="8"/>
    <col min="14" max="14" width="16.7109375" style="8" bestFit="1" customWidth="1"/>
    <col min="15" max="16" width="11.42578125" style="8"/>
    <col min="17" max="17" width="16.7109375" style="8" bestFit="1" customWidth="1"/>
    <col min="18" max="18" width="11.42578125" style="8"/>
    <col min="19" max="19" width="15.42578125" style="8" bestFit="1" customWidth="1"/>
    <col min="20" max="20" width="16.7109375" style="8" bestFit="1" customWidth="1"/>
    <col min="21" max="21" width="11.42578125" style="8"/>
    <col min="22" max="22" width="15.42578125" style="8" bestFit="1" customWidth="1"/>
    <col min="23" max="23" width="16.7109375" style="8" bestFit="1" customWidth="1"/>
    <col min="24" max="16384" width="11.42578125" style="8"/>
  </cols>
  <sheetData>
    <row r="1" spans="1:23" ht="51.75" customHeight="1" thickBot="1" x14ac:dyDescent="0.25">
      <c r="D1" s="166" t="s">
        <v>5</v>
      </c>
      <c r="E1" s="167"/>
      <c r="F1" s="167"/>
      <c r="G1" s="167"/>
      <c r="H1" s="167"/>
      <c r="I1" s="167"/>
      <c r="J1" s="167"/>
      <c r="K1" s="168"/>
    </row>
    <row r="2" spans="1:23" ht="13.5" customHeight="1" x14ac:dyDescent="0.2">
      <c r="D2" s="9"/>
      <c r="E2" s="9"/>
      <c r="F2" s="9"/>
      <c r="G2" s="9"/>
      <c r="H2" s="9"/>
      <c r="I2" s="9"/>
      <c r="J2" s="10"/>
    </row>
    <row r="3" spans="1:23" ht="20.25" customHeight="1" x14ac:dyDescent="0.2">
      <c r="D3" s="11" t="s">
        <v>0</v>
      </c>
      <c r="E3" s="12"/>
      <c r="F3" s="13" t="s">
        <v>94</v>
      </c>
      <c r="G3" s="14"/>
      <c r="I3" s="15"/>
      <c r="J3" s="15"/>
    </row>
    <row r="4" spans="1:23" ht="20.25" customHeight="1" x14ac:dyDescent="0.2">
      <c r="D4" s="164" t="s">
        <v>8</v>
      </c>
      <c r="E4" s="165"/>
      <c r="F4" s="13" t="s">
        <v>95</v>
      </c>
      <c r="G4" s="14"/>
      <c r="I4" s="15"/>
      <c r="J4" s="15"/>
    </row>
    <row r="5" spans="1:23" ht="20.25" customHeight="1" x14ac:dyDescent="0.2">
      <c r="D5" s="11" t="s">
        <v>7</v>
      </c>
      <c r="E5" s="16"/>
      <c r="F5" s="13">
        <v>135</v>
      </c>
      <c r="G5" s="14"/>
      <c r="I5" s="15"/>
      <c r="J5" s="15"/>
    </row>
    <row r="6" spans="1:23" ht="20.25" customHeight="1" x14ac:dyDescent="0.2">
      <c r="E6" s="15"/>
      <c r="F6" s="15"/>
      <c r="G6" s="15"/>
      <c r="H6" s="17"/>
      <c r="I6" s="18"/>
      <c r="J6" s="19"/>
    </row>
    <row r="7" spans="1:23" ht="30" x14ac:dyDescent="0.2">
      <c r="G7" s="20"/>
      <c r="H7" s="17"/>
      <c r="I7" s="21" t="s">
        <v>34</v>
      </c>
      <c r="J7" s="22" t="s">
        <v>35</v>
      </c>
    </row>
    <row r="8" spans="1:23" ht="43.5" customHeight="1" x14ac:dyDescent="0.2">
      <c r="D8" s="23"/>
      <c r="G8" s="18"/>
      <c r="H8" s="14"/>
      <c r="I8" s="24">
        <f>SUM(J10:J141)</f>
        <v>159.60000000000002</v>
      </c>
      <c r="J8" s="25">
        <f>I8/8</f>
        <v>19.950000000000003</v>
      </c>
    </row>
    <row r="9" spans="1:23" ht="20.25" customHeight="1" thickBot="1" x14ac:dyDescent="0.25">
      <c r="E9" s="15"/>
      <c r="F9" s="15"/>
      <c r="G9" s="15"/>
      <c r="H9" s="17"/>
      <c r="I9" s="18"/>
      <c r="J9" s="19"/>
      <c r="S9" s="169">
        <v>9003</v>
      </c>
      <c r="V9" s="169">
        <v>9002</v>
      </c>
    </row>
    <row r="10" spans="1:23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  <c r="M10" s="170" t="s">
        <v>6</v>
      </c>
      <c r="N10" s="170" t="s">
        <v>34</v>
      </c>
      <c r="P10" s="171" t="s">
        <v>47</v>
      </c>
      <c r="Q10" s="171" t="s">
        <v>34</v>
      </c>
      <c r="S10" s="170" t="s">
        <v>4</v>
      </c>
      <c r="T10" s="170" t="s">
        <v>34</v>
      </c>
      <c r="V10" s="170" t="s">
        <v>4</v>
      </c>
      <c r="W10" s="170" t="s">
        <v>34</v>
      </c>
    </row>
    <row r="11" spans="1:23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  <c r="M11" s="36">
        <v>9001</v>
      </c>
      <c r="N11" s="172">
        <f>SUMIFS($J$10:$J$142,$G$10:$G$142,M11)</f>
        <v>0</v>
      </c>
      <c r="P11" s="36" t="s">
        <v>48</v>
      </c>
      <c r="Q11" s="173">
        <f>SUMIFS($J$10:$J$142,$K$10:$K$142,P11)</f>
        <v>0</v>
      </c>
      <c r="S11" s="36" t="s">
        <v>90</v>
      </c>
      <c r="T11" s="174">
        <f>SUMIFS($J$10:$J$142,$F$10:$F$142,S11,$G$10:$G$142,$S$9)</f>
        <v>17</v>
      </c>
      <c r="V11" s="36" t="s">
        <v>91</v>
      </c>
      <c r="W11" s="174">
        <f>SUMIFS($J$10:$J$142,$F$10:$F$142,V11,$G$10:$G$142,$V$9)</f>
        <v>109.3</v>
      </c>
    </row>
    <row r="12" spans="1:23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  <c r="M12" s="36">
        <v>9002</v>
      </c>
      <c r="N12" s="172">
        <f t="shared" ref="N12:N23" si="2">SUMIFS($J$10:$J$142,$G$10:$G$142,M12)</f>
        <v>109.3</v>
      </c>
      <c r="P12" s="36" t="s">
        <v>51</v>
      </c>
      <c r="Q12" s="173">
        <f t="shared" ref="Q12:Q19" si="3">SUMIFS($J$10:$J$142,$K$10:$K$142,P12)</f>
        <v>0</v>
      </c>
      <c r="S12" s="36" t="s">
        <v>93</v>
      </c>
      <c r="T12" s="174">
        <f t="shared" ref="T12:T17" si="4">SUMIFS($J$10:$J$142,$F$10:$F$142,S12,$G$10:$G$142,$S$9)</f>
        <v>23</v>
      </c>
      <c r="V12" s="36"/>
      <c r="W12" s="174"/>
    </row>
    <row r="13" spans="1:23" ht="22.5" customHeight="1" x14ac:dyDescent="0.2">
      <c r="A13" s="31"/>
      <c r="C13" s="39"/>
      <c r="D13" s="33" t="str">
        <f t="shared" ref="D13:D15" si="5">D12</f>
        <v>Fri</v>
      </c>
      <c r="E13" s="34">
        <f t="shared" ref="E13:E15" si="6">E12</f>
        <v>44197</v>
      </c>
      <c r="F13" s="35"/>
      <c r="G13" s="36"/>
      <c r="H13" s="37"/>
      <c r="I13" s="108"/>
      <c r="J13" s="38"/>
      <c r="K13" s="100"/>
      <c r="M13" s="36">
        <v>9003</v>
      </c>
      <c r="N13" s="172">
        <f t="shared" si="2"/>
        <v>40</v>
      </c>
      <c r="P13" s="36" t="s">
        <v>54</v>
      </c>
      <c r="Q13" s="173">
        <f t="shared" si="3"/>
        <v>0</v>
      </c>
      <c r="S13" s="36"/>
      <c r="T13" s="174">
        <f t="shared" si="4"/>
        <v>0</v>
      </c>
      <c r="V13" s="36"/>
      <c r="W13" s="174"/>
    </row>
    <row r="14" spans="1:23" ht="22.5" customHeight="1" x14ac:dyDescent="0.2">
      <c r="A14" s="31"/>
      <c r="C14" s="39"/>
      <c r="D14" s="33" t="str">
        <f t="shared" si="5"/>
        <v>Fri</v>
      </c>
      <c r="E14" s="34">
        <f t="shared" si="6"/>
        <v>44197</v>
      </c>
      <c r="F14" s="35"/>
      <c r="G14" s="36"/>
      <c r="H14" s="37"/>
      <c r="I14" s="108"/>
      <c r="J14" s="38"/>
      <c r="K14" s="100"/>
      <c r="M14" s="36">
        <v>9004</v>
      </c>
      <c r="N14" s="172">
        <f t="shared" si="2"/>
        <v>10.3</v>
      </c>
      <c r="P14" s="36" t="s">
        <v>57</v>
      </c>
      <c r="Q14" s="173">
        <f t="shared" si="3"/>
        <v>36</v>
      </c>
      <c r="S14" s="36"/>
      <c r="T14" s="174">
        <f t="shared" si="4"/>
        <v>0</v>
      </c>
      <c r="V14" s="36"/>
      <c r="W14" s="174"/>
    </row>
    <row r="15" spans="1:23" ht="22.5" customHeight="1" x14ac:dyDescent="0.2">
      <c r="A15" s="31"/>
      <c r="C15" s="39"/>
      <c r="D15" s="33" t="str">
        <f t="shared" si="5"/>
        <v>Fri</v>
      </c>
      <c r="E15" s="34">
        <f t="shared" si="6"/>
        <v>44197</v>
      </c>
      <c r="F15" s="35"/>
      <c r="G15" s="36"/>
      <c r="H15" s="37"/>
      <c r="I15" s="108"/>
      <c r="J15" s="38"/>
      <c r="K15" s="100"/>
      <c r="M15" s="36">
        <v>9005</v>
      </c>
      <c r="N15" s="172">
        <f t="shared" si="2"/>
        <v>0</v>
      </c>
      <c r="P15" s="36" t="s">
        <v>60</v>
      </c>
      <c r="Q15" s="173">
        <f t="shared" si="3"/>
        <v>0</v>
      </c>
      <c r="S15" s="36"/>
      <c r="T15" s="174">
        <f t="shared" si="4"/>
        <v>0</v>
      </c>
      <c r="V15" s="36"/>
      <c r="W15" s="174"/>
    </row>
    <row r="16" spans="1:23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  <c r="M16" s="36">
        <v>9006</v>
      </c>
      <c r="N16" s="172">
        <f t="shared" si="2"/>
        <v>0</v>
      </c>
      <c r="P16" s="36" t="s">
        <v>63</v>
      </c>
      <c r="Q16" s="173">
        <f t="shared" si="3"/>
        <v>0</v>
      </c>
      <c r="S16" s="36"/>
      <c r="T16" s="174">
        <f t="shared" si="4"/>
        <v>0</v>
      </c>
      <c r="V16" s="36"/>
      <c r="W16" s="174"/>
    </row>
    <row r="17" spans="1:23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7">+E16+1</f>
        <v>44199</v>
      </c>
      <c r="F17" s="35"/>
      <c r="G17" s="36"/>
      <c r="H17" s="37"/>
      <c r="I17" s="108"/>
      <c r="J17" s="38"/>
      <c r="K17" s="100"/>
      <c r="M17" s="36">
        <v>9007</v>
      </c>
      <c r="N17" s="172">
        <f t="shared" si="2"/>
        <v>0</v>
      </c>
      <c r="P17" s="36" t="s">
        <v>66</v>
      </c>
      <c r="Q17" s="173">
        <f t="shared" si="3"/>
        <v>18</v>
      </c>
      <c r="S17" s="36"/>
      <c r="T17" s="174">
        <f t="shared" si="4"/>
        <v>0</v>
      </c>
      <c r="V17" s="36"/>
      <c r="W17" s="174"/>
    </row>
    <row r="18" spans="1:23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8">IF(B18=1,"Mo",IF(B18=2,"Tue",IF(B18=3,"Wed",IF(B18=4,"Thu",IF(B18=5,"Fri",IF(B18=6,"Sat",IF(B18=7,"Sun","")))))))</f>
        <v>Mo</v>
      </c>
      <c r="E18" s="34">
        <f t="shared" si="7"/>
        <v>44200</v>
      </c>
      <c r="F18" s="115" t="s">
        <v>90</v>
      </c>
      <c r="G18" s="36">
        <v>9003</v>
      </c>
      <c r="H18" s="43" t="s">
        <v>75</v>
      </c>
      <c r="I18" s="108" t="s">
        <v>96</v>
      </c>
      <c r="J18" s="38">
        <v>6</v>
      </c>
      <c r="K18" s="100" t="s">
        <v>66</v>
      </c>
      <c r="M18" s="36">
        <v>9008</v>
      </c>
      <c r="N18" s="172">
        <f t="shared" si="2"/>
        <v>0</v>
      </c>
      <c r="P18" s="36" t="s">
        <v>69</v>
      </c>
      <c r="Q18" s="173">
        <f t="shared" si="3"/>
        <v>0</v>
      </c>
      <c r="S18" s="175" t="s">
        <v>97</v>
      </c>
      <c r="T18" s="176">
        <f>SUM(T11:T17)</f>
        <v>40</v>
      </c>
      <c r="V18" s="175" t="s">
        <v>97</v>
      </c>
      <c r="W18" s="176">
        <f>SUM(W11:W17)</f>
        <v>109.3</v>
      </c>
    </row>
    <row r="19" spans="1:23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 t="s">
        <v>89</v>
      </c>
      <c r="G19" s="35">
        <v>9004</v>
      </c>
      <c r="H19" s="43" t="s">
        <v>76</v>
      </c>
      <c r="I19" s="108" t="s">
        <v>96</v>
      </c>
      <c r="J19" s="38">
        <v>1</v>
      </c>
      <c r="K19" s="100" t="s">
        <v>57</v>
      </c>
      <c r="M19" s="36">
        <v>9009</v>
      </c>
      <c r="N19" s="172">
        <f t="shared" si="2"/>
        <v>0</v>
      </c>
      <c r="P19" s="36" t="s">
        <v>98</v>
      </c>
      <c r="Q19" s="173">
        <f t="shared" si="3"/>
        <v>0</v>
      </c>
    </row>
    <row r="20" spans="1:23" ht="22.5" customHeight="1" x14ac:dyDescent="0.2">
      <c r="A20" s="31"/>
      <c r="C20" s="40"/>
      <c r="D20" s="33" t="str">
        <f t="shared" ref="D20:D22" si="9">D19</f>
        <v>Mo</v>
      </c>
      <c r="E20" s="34">
        <f t="shared" ref="E20:E22" si="10">E19</f>
        <v>44200</v>
      </c>
      <c r="F20" s="116" t="s">
        <v>89</v>
      </c>
      <c r="G20" s="35">
        <v>9004</v>
      </c>
      <c r="H20" s="43" t="s">
        <v>77</v>
      </c>
      <c r="I20" s="108" t="s">
        <v>96</v>
      </c>
      <c r="J20" s="38">
        <v>1</v>
      </c>
      <c r="K20" s="100"/>
      <c r="M20" s="36">
        <v>9010</v>
      </c>
      <c r="N20" s="172">
        <f t="shared" si="2"/>
        <v>0</v>
      </c>
      <c r="P20" s="177" t="s">
        <v>97</v>
      </c>
      <c r="Q20" s="175">
        <f>SUM(Q11:Q19)</f>
        <v>54</v>
      </c>
    </row>
    <row r="21" spans="1:23" ht="22.5" customHeight="1" x14ac:dyDescent="0.2">
      <c r="A21" s="31"/>
      <c r="C21" s="40"/>
      <c r="D21" s="33" t="str">
        <f t="shared" si="9"/>
        <v>Mo</v>
      </c>
      <c r="E21" s="34">
        <f t="shared" si="10"/>
        <v>44200</v>
      </c>
      <c r="F21" s="35"/>
      <c r="G21" s="36"/>
      <c r="H21" s="37"/>
      <c r="I21" s="108"/>
      <c r="J21" s="38"/>
      <c r="K21" s="100"/>
      <c r="M21" s="36">
        <v>9013</v>
      </c>
      <c r="N21" s="172">
        <f t="shared" si="2"/>
        <v>0</v>
      </c>
      <c r="P21"/>
    </row>
    <row r="22" spans="1:23" ht="22.5" customHeight="1" x14ac:dyDescent="0.2">
      <c r="A22" s="31"/>
      <c r="C22" s="40"/>
      <c r="D22" s="33" t="str">
        <f t="shared" si="9"/>
        <v>Mo</v>
      </c>
      <c r="E22" s="34">
        <f t="shared" si="10"/>
        <v>44200</v>
      </c>
      <c r="F22" s="35"/>
      <c r="G22" s="36"/>
      <c r="H22" s="37"/>
      <c r="I22" s="108"/>
      <c r="J22" s="38"/>
      <c r="K22" s="100"/>
      <c r="M22" s="36">
        <v>9014</v>
      </c>
      <c r="N22" s="172">
        <f t="shared" si="2"/>
        <v>0</v>
      </c>
      <c r="P22"/>
    </row>
    <row r="23" spans="1:23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8"/>
        <v>Tue</v>
      </c>
      <c r="E23" s="45">
        <f>+E18+1</f>
        <v>44201</v>
      </c>
      <c r="F23" s="46" t="s">
        <v>90</v>
      </c>
      <c r="G23" s="47">
        <v>9003</v>
      </c>
      <c r="H23" s="48" t="s">
        <v>75</v>
      </c>
      <c r="I23" s="109" t="s">
        <v>96</v>
      </c>
      <c r="J23" s="49">
        <v>7</v>
      </c>
      <c r="K23" s="100" t="s">
        <v>66</v>
      </c>
      <c r="M23" s="36">
        <v>9015</v>
      </c>
      <c r="N23" s="172">
        <f t="shared" si="2"/>
        <v>0</v>
      </c>
      <c r="P23"/>
    </row>
    <row r="24" spans="1:23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 t="s">
        <v>91</v>
      </c>
      <c r="G24" s="47">
        <v>9002</v>
      </c>
      <c r="H24" s="48" t="s">
        <v>78</v>
      </c>
      <c r="I24" s="109" t="s">
        <v>96</v>
      </c>
      <c r="J24" s="49">
        <v>1</v>
      </c>
      <c r="K24" s="100"/>
      <c r="M24" s="177" t="s">
        <v>97</v>
      </c>
      <c r="N24" s="178">
        <f>SUM(N11:N23)</f>
        <v>159.60000000000002</v>
      </c>
      <c r="P24"/>
    </row>
    <row r="25" spans="1:23" ht="22.5" customHeight="1" x14ac:dyDescent="0.2">
      <c r="A25" s="31"/>
      <c r="C25" s="40"/>
      <c r="D25" s="44" t="str">
        <f t="shared" ref="D25:D27" si="11">D24</f>
        <v>Tue</v>
      </c>
      <c r="E25" s="45">
        <f t="shared" ref="E25:E27" si="12">E24</f>
        <v>44201</v>
      </c>
      <c r="F25" s="46"/>
      <c r="G25" s="47"/>
      <c r="H25" s="48"/>
      <c r="I25" s="109"/>
      <c r="J25" s="49"/>
      <c r="K25" s="100"/>
    </row>
    <row r="26" spans="1:23" ht="22.5" customHeight="1" x14ac:dyDescent="0.2">
      <c r="A26" s="31"/>
      <c r="C26" s="40"/>
      <c r="D26" s="44" t="str">
        <f t="shared" si="11"/>
        <v>Tue</v>
      </c>
      <c r="E26" s="45">
        <f t="shared" si="12"/>
        <v>44201</v>
      </c>
      <c r="F26" s="46"/>
      <c r="G26" s="47"/>
      <c r="H26" s="48"/>
      <c r="I26" s="109"/>
      <c r="J26" s="49"/>
      <c r="K26" s="100"/>
    </row>
    <row r="27" spans="1:23" ht="22.5" customHeight="1" x14ac:dyDescent="0.2">
      <c r="A27" s="31"/>
      <c r="C27" s="40"/>
      <c r="D27" s="44" t="str">
        <f t="shared" si="11"/>
        <v>Tue</v>
      </c>
      <c r="E27" s="45">
        <f t="shared" si="12"/>
        <v>44201</v>
      </c>
      <c r="F27" s="117"/>
      <c r="G27" s="47"/>
      <c r="H27" s="48"/>
      <c r="I27" s="109"/>
      <c r="J27" s="49"/>
      <c r="K27" s="100"/>
    </row>
    <row r="28" spans="1:23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8"/>
        <v>Wed</v>
      </c>
      <c r="E28" s="34">
        <f>+E23+1</f>
        <v>44202</v>
      </c>
      <c r="F28" s="116" t="s">
        <v>89</v>
      </c>
      <c r="G28" s="36">
        <v>9004</v>
      </c>
      <c r="H28" s="114" t="s">
        <v>92</v>
      </c>
      <c r="I28" s="108" t="s">
        <v>96</v>
      </c>
      <c r="J28" s="38">
        <v>1</v>
      </c>
      <c r="K28" s="100" t="s">
        <v>66</v>
      </c>
    </row>
    <row r="29" spans="1:23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 t="s">
        <v>91</v>
      </c>
      <c r="G29" s="36">
        <v>9002</v>
      </c>
      <c r="H29" s="111" t="s">
        <v>79</v>
      </c>
      <c r="I29" s="108" t="s">
        <v>96</v>
      </c>
      <c r="J29" s="38">
        <v>7</v>
      </c>
      <c r="K29" s="100"/>
    </row>
    <row r="30" spans="1:23" ht="22.5" customHeight="1" x14ac:dyDescent="0.2">
      <c r="A30" s="31"/>
      <c r="C30" s="40"/>
      <c r="D30" s="33" t="str">
        <f t="shared" ref="D30:D32" si="13">D29</f>
        <v>Wed</v>
      </c>
      <c r="E30" s="34">
        <f t="shared" ref="E30:E32" si="14">E29</f>
        <v>44202</v>
      </c>
      <c r="F30" s="35"/>
      <c r="G30" s="36"/>
      <c r="H30" s="50"/>
      <c r="I30" s="108"/>
      <c r="J30" s="38"/>
      <c r="K30" s="100"/>
    </row>
    <row r="31" spans="1:23" ht="22.5" customHeight="1" x14ac:dyDescent="0.2">
      <c r="A31" s="31"/>
      <c r="C31" s="40"/>
      <c r="D31" s="33" t="str">
        <f t="shared" si="13"/>
        <v>Wed</v>
      </c>
      <c r="E31" s="34">
        <f t="shared" si="14"/>
        <v>44202</v>
      </c>
      <c r="F31" s="35"/>
      <c r="G31" s="36"/>
      <c r="H31" s="50"/>
      <c r="I31" s="108"/>
      <c r="J31" s="38"/>
      <c r="K31" s="100"/>
    </row>
    <row r="32" spans="1:23" ht="22.5" customHeight="1" x14ac:dyDescent="0.2">
      <c r="A32" s="31"/>
      <c r="C32" s="40"/>
      <c r="D32" s="33" t="str">
        <f t="shared" si="13"/>
        <v>Wed</v>
      </c>
      <c r="E32" s="34">
        <f t="shared" si="14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8"/>
        <v>Thu</v>
      </c>
      <c r="E33" s="45">
        <f>+E28+1</f>
        <v>44203</v>
      </c>
      <c r="F33" s="46" t="s">
        <v>91</v>
      </c>
      <c r="G33" s="47">
        <v>9002</v>
      </c>
      <c r="H33" s="112" t="s">
        <v>79</v>
      </c>
      <c r="I33" s="109" t="s">
        <v>96</v>
      </c>
      <c r="J33" s="49">
        <v>8</v>
      </c>
      <c r="K33" s="100"/>
    </row>
    <row r="34" spans="1:11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">
      <c r="A35" s="31"/>
      <c r="C35" s="40"/>
      <c r="D35" s="44" t="str">
        <f t="shared" ref="D35:D37" si="15">D34</f>
        <v>Thu</v>
      </c>
      <c r="E35" s="45">
        <f t="shared" ref="E35:E37" si="16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">
      <c r="A36" s="31"/>
      <c r="C36" s="40"/>
      <c r="D36" s="44" t="str">
        <f t="shared" si="15"/>
        <v>Thu</v>
      </c>
      <c r="E36" s="45">
        <f t="shared" si="16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">
      <c r="A37" s="31"/>
      <c r="C37" s="40"/>
      <c r="D37" s="44" t="str">
        <f t="shared" si="15"/>
        <v>Thu</v>
      </c>
      <c r="E37" s="45">
        <f t="shared" si="16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91</v>
      </c>
      <c r="G38" s="36">
        <v>9002</v>
      </c>
      <c r="H38" s="43" t="s">
        <v>80</v>
      </c>
      <c r="I38" s="119" t="s">
        <v>96</v>
      </c>
      <c r="J38" s="38">
        <v>8</v>
      </c>
      <c r="K38" s="100"/>
    </row>
    <row r="39" spans="1:11" ht="22.5" customHeight="1" x14ac:dyDescent="0.2">
      <c r="A39" s="31"/>
      <c r="C39" s="40"/>
      <c r="D39" s="33" t="str">
        <f t="shared" ref="D39:E42" si="17">D38</f>
        <v>Fri</v>
      </c>
      <c r="E39" s="34">
        <f t="shared" si="17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">
      <c r="A40" s="31"/>
      <c r="C40" s="40"/>
      <c r="D40" s="33" t="str">
        <f t="shared" si="17"/>
        <v>Fri</v>
      </c>
      <c r="E40" s="34">
        <f t="shared" si="17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">
      <c r="A41" s="31"/>
      <c r="C41" s="40"/>
      <c r="D41" s="33" t="str">
        <f t="shared" si="17"/>
        <v>Fri</v>
      </c>
      <c r="E41" s="34">
        <f t="shared" si="17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">
      <c r="A42" s="31"/>
      <c r="C42" s="40"/>
      <c r="D42" s="33" t="str">
        <f t="shared" si="17"/>
        <v>Fri</v>
      </c>
      <c r="E42" s="34">
        <f t="shared" si="17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7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8"/>
        <v>Mo</v>
      </c>
      <c r="E45" s="34">
        <f t="shared" si="7"/>
        <v>44207</v>
      </c>
      <c r="F45" s="35" t="s">
        <v>91</v>
      </c>
      <c r="G45" s="36">
        <v>9002</v>
      </c>
      <c r="H45" s="43" t="s">
        <v>80</v>
      </c>
      <c r="I45" s="119" t="s">
        <v>96</v>
      </c>
      <c r="J45" s="38">
        <v>8</v>
      </c>
      <c r="K45" s="100"/>
    </row>
    <row r="46" spans="1:11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">
      <c r="A47" s="31"/>
      <c r="C47" s="40"/>
      <c r="D47" s="33" t="str">
        <f t="shared" ref="D47:D49" si="18">D46</f>
        <v>Mo</v>
      </c>
      <c r="E47" s="34">
        <f t="shared" ref="E47:E49" si="19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">
      <c r="A48" s="31"/>
      <c r="C48" s="40"/>
      <c r="D48" s="33" t="str">
        <f t="shared" si="18"/>
        <v>Mo</v>
      </c>
      <c r="E48" s="34">
        <f t="shared" si="19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">
      <c r="A49" s="31"/>
      <c r="C49" s="40"/>
      <c r="D49" s="33" t="str">
        <f t="shared" si="18"/>
        <v>Mo</v>
      </c>
      <c r="E49" s="34">
        <f t="shared" si="19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8"/>
        <v>Tue</v>
      </c>
      <c r="E50" s="45">
        <f>+E45+1</f>
        <v>44208</v>
      </c>
      <c r="F50" s="46" t="s">
        <v>91</v>
      </c>
      <c r="G50" s="36">
        <v>9002</v>
      </c>
      <c r="H50" s="48" t="s">
        <v>80</v>
      </c>
      <c r="I50" s="109" t="s">
        <v>96</v>
      </c>
      <c r="J50" s="49">
        <v>8</v>
      </c>
      <c r="K50" s="100" t="s">
        <v>57</v>
      </c>
    </row>
    <row r="51" spans="1:11" ht="22.5" customHeight="1" x14ac:dyDescent="0.2">
      <c r="A51" s="31"/>
      <c r="C51" s="40"/>
      <c r="D51" s="44" t="str">
        <f t="shared" ref="D51:E54" si="20">D50</f>
        <v>Tue</v>
      </c>
      <c r="E51" s="45">
        <f t="shared" si="20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">
      <c r="A52" s="31"/>
      <c r="C52" s="40"/>
      <c r="D52" s="44" t="str">
        <f t="shared" si="20"/>
        <v>Tue</v>
      </c>
      <c r="E52" s="45">
        <f t="shared" si="20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">
      <c r="A53" s="31"/>
      <c r="C53" s="40"/>
      <c r="D53" s="44" t="str">
        <f t="shared" si="20"/>
        <v>Tue</v>
      </c>
      <c r="E53" s="45">
        <f t="shared" si="20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">
      <c r="A54" s="31"/>
      <c r="C54" s="40"/>
      <c r="D54" s="44" t="str">
        <f t="shared" si="20"/>
        <v>Tue</v>
      </c>
      <c r="E54" s="45">
        <f t="shared" si="20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8"/>
        <v>Wed</v>
      </c>
      <c r="E55" s="34">
        <f>+E50+1</f>
        <v>44209</v>
      </c>
      <c r="F55" s="35" t="s">
        <v>91</v>
      </c>
      <c r="G55" s="36">
        <v>9002</v>
      </c>
      <c r="H55" s="43" t="s">
        <v>80</v>
      </c>
      <c r="I55" s="119" t="s">
        <v>96</v>
      </c>
      <c r="J55" s="38">
        <v>4</v>
      </c>
      <c r="K55" s="100"/>
    </row>
    <row r="56" spans="1:11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65" t="s">
        <v>90</v>
      </c>
      <c r="G56" s="66">
        <v>9003</v>
      </c>
      <c r="H56" s="8" t="s">
        <v>81</v>
      </c>
      <c r="I56" s="119" t="s">
        <v>96</v>
      </c>
      <c r="J56" s="38">
        <v>2</v>
      </c>
      <c r="K56" s="100" t="s">
        <v>66</v>
      </c>
    </row>
    <row r="57" spans="1:11" ht="22.5" customHeight="1" x14ac:dyDescent="0.2">
      <c r="A57" s="31"/>
      <c r="C57" s="40"/>
      <c r="D57" s="33" t="str">
        <f t="shared" ref="D57:D59" si="21">D56</f>
        <v>Wed</v>
      </c>
      <c r="E57" s="34">
        <f t="shared" ref="E57:E59" si="22">E56</f>
        <v>44209</v>
      </c>
      <c r="F57" s="65" t="s">
        <v>90</v>
      </c>
      <c r="G57" s="66">
        <v>9003</v>
      </c>
      <c r="H57" s="43" t="s">
        <v>82</v>
      </c>
      <c r="I57" s="119" t="s">
        <v>96</v>
      </c>
      <c r="J57" s="38">
        <v>1</v>
      </c>
      <c r="K57" s="100" t="s">
        <v>66</v>
      </c>
    </row>
    <row r="58" spans="1:11" ht="22.5" customHeight="1" x14ac:dyDescent="0.2">
      <c r="A58" s="31"/>
      <c r="C58" s="40"/>
      <c r="D58" s="33" t="str">
        <f t="shared" si="21"/>
        <v>Wed</v>
      </c>
      <c r="E58" s="34">
        <f t="shared" si="22"/>
        <v>44209</v>
      </c>
      <c r="F58" s="116" t="s">
        <v>89</v>
      </c>
      <c r="G58" s="36">
        <v>9004</v>
      </c>
      <c r="H58" s="43" t="s">
        <v>77</v>
      </c>
      <c r="I58" s="119" t="s">
        <v>96</v>
      </c>
      <c r="J58" s="38">
        <v>1</v>
      </c>
      <c r="K58" s="100"/>
    </row>
    <row r="59" spans="1:11" ht="22.5" customHeight="1" x14ac:dyDescent="0.2">
      <c r="A59" s="31"/>
      <c r="C59" s="40"/>
      <c r="D59" s="33" t="str">
        <f t="shared" si="21"/>
        <v>Wed</v>
      </c>
      <c r="E59" s="34">
        <f t="shared" si="22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8"/>
        <v>Thu</v>
      </c>
      <c r="E60" s="45">
        <f>+E55+1</f>
        <v>44210</v>
      </c>
      <c r="F60" s="46" t="s">
        <v>91</v>
      </c>
      <c r="G60" s="36">
        <v>9002</v>
      </c>
      <c r="H60" s="48" t="s">
        <v>80</v>
      </c>
      <c r="I60" s="109" t="s">
        <v>96</v>
      </c>
      <c r="J60" s="49">
        <v>8</v>
      </c>
      <c r="K60" s="100"/>
    </row>
    <row r="61" spans="1:11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">
      <c r="A62" s="31"/>
      <c r="C62" s="40"/>
      <c r="D62" s="44" t="str">
        <f t="shared" ref="D62:D64" si="23">D61</f>
        <v>Thu</v>
      </c>
      <c r="E62" s="45">
        <f t="shared" ref="E62:E64" si="24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">
      <c r="A63" s="31"/>
      <c r="C63" s="40"/>
      <c r="D63" s="44" t="str">
        <f t="shared" si="23"/>
        <v>Thu</v>
      </c>
      <c r="E63" s="45">
        <f t="shared" si="24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">
      <c r="A64" s="31"/>
      <c r="C64" s="40"/>
      <c r="D64" s="44" t="str">
        <f t="shared" si="23"/>
        <v>Thu</v>
      </c>
      <c r="E64" s="45">
        <f t="shared" si="24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8"/>
        <v>Fri</v>
      </c>
      <c r="E65" s="34">
        <f>+E60+1</f>
        <v>44211</v>
      </c>
      <c r="F65" s="35" t="s">
        <v>91</v>
      </c>
      <c r="G65" s="36">
        <v>9002</v>
      </c>
      <c r="H65" s="43" t="s">
        <v>80</v>
      </c>
      <c r="I65" s="119" t="s">
        <v>96</v>
      </c>
      <c r="J65" s="38">
        <v>8</v>
      </c>
      <c r="K65" s="100"/>
    </row>
    <row r="66" spans="1:11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">
      <c r="A67" s="31"/>
      <c r="C67" s="40"/>
      <c r="D67" s="33" t="str">
        <f t="shared" ref="D67:D69" si="25">D66</f>
        <v>Fri</v>
      </c>
      <c r="E67" s="34">
        <f t="shared" ref="E67:E69" si="26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">
      <c r="A68" s="31"/>
      <c r="C68" s="40"/>
      <c r="D68" s="33" t="str">
        <f t="shared" si="25"/>
        <v>Fri</v>
      </c>
      <c r="E68" s="34">
        <f t="shared" si="26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">
      <c r="A69" s="31"/>
      <c r="C69" s="40"/>
      <c r="D69" s="33" t="str">
        <f t="shared" si="25"/>
        <v>Fri</v>
      </c>
      <c r="E69" s="34">
        <f t="shared" si="26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8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8"/>
        <v>Sun</v>
      </c>
      <c r="E71" s="34">
        <f t="shared" si="7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8"/>
        <v>Mo</v>
      </c>
      <c r="E72" s="34">
        <f t="shared" si="7"/>
        <v>44214</v>
      </c>
      <c r="F72" s="35" t="s">
        <v>91</v>
      </c>
      <c r="G72" s="36">
        <v>9002</v>
      </c>
      <c r="H72" s="43" t="s">
        <v>80</v>
      </c>
      <c r="I72" s="119" t="s">
        <v>96</v>
      </c>
      <c r="J72" s="38">
        <v>8</v>
      </c>
      <c r="K72" s="100"/>
    </row>
    <row r="73" spans="1:11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">
      <c r="A74" s="31"/>
      <c r="C74" s="40"/>
      <c r="D74" s="33" t="str">
        <f t="shared" ref="D74:D76" si="27">D73</f>
        <v>Mo</v>
      </c>
      <c r="E74" s="34">
        <f t="shared" ref="E74:E76" si="28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">
      <c r="A75" s="31"/>
      <c r="C75" s="40"/>
      <c r="D75" s="33" t="str">
        <f t="shared" si="27"/>
        <v>Mo</v>
      </c>
      <c r="E75" s="34">
        <f t="shared" si="28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">
      <c r="A76" s="31"/>
      <c r="C76" s="40"/>
      <c r="D76" s="33" t="str">
        <f t="shared" si="27"/>
        <v>Mo</v>
      </c>
      <c r="E76" s="34">
        <f t="shared" si="28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8"/>
        <v>Tue</v>
      </c>
      <c r="E77" s="45">
        <f>+E72+1</f>
        <v>44215</v>
      </c>
      <c r="F77" s="46" t="s">
        <v>91</v>
      </c>
      <c r="G77" s="36">
        <v>9002</v>
      </c>
      <c r="H77" s="48" t="s">
        <v>80</v>
      </c>
      <c r="I77" s="109" t="s">
        <v>96</v>
      </c>
      <c r="J77" s="49">
        <v>8</v>
      </c>
      <c r="K77" s="100"/>
    </row>
    <row r="78" spans="1:11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">
      <c r="A80" s="31"/>
      <c r="C80" s="40"/>
      <c r="D80" s="44" t="str">
        <f t="shared" ref="D80:D81" si="29">D79</f>
        <v>Tue</v>
      </c>
      <c r="E80" s="45">
        <f t="shared" ref="E80:E81" si="30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">
      <c r="A81" s="31"/>
      <c r="C81" s="40"/>
      <c r="D81" s="44" t="str">
        <f t="shared" si="29"/>
        <v>Tue</v>
      </c>
      <c r="E81" s="45">
        <f t="shared" si="30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8"/>
        <v>Wed</v>
      </c>
      <c r="E82" s="34">
        <f>+E77+1</f>
        <v>44216</v>
      </c>
      <c r="F82" s="35" t="s">
        <v>91</v>
      </c>
      <c r="G82" s="36">
        <v>9002</v>
      </c>
      <c r="H82" s="43" t="s">
        <v>80</v>
      </c>
      <c r="I82" s="119" t="s">
        <v>96</v>
      </c>
      <c r="J82" s="38">
        <v>8</v>
      </c>
      <c r="K82" s="100"/>
    </row>
    <row r="83" spans="1:11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">
      <c r="A84" s="31"/>
      <c r="C84" s="40"/>
      <c r="D84" s="33" t="str">
        <f t="shared" ref="D84:D86" si="31">D83</f>
        <v>Wed</v>
      </c>
      <c r="E84" s="34">
        <f t="shared" ref="E84:E86" si="32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">
      <c r="A85" s="31"/>
      <c r="C85" s="40"/>
      <c r="D85" s="33" t="str">
        <f t="shared" si="31"/>
        <v>Wed</v>
      </c>
      <c r="E85" s="34">
        <f t="shared" si="32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">
      <c r="A86" s="31"/>
      <c r="C86" s="40"/>
      <c r="D86" s="33" t="str">
        <f t="shared" si="31"/>
        <v>Wed</v>
      </c>
      <c r="E86" s="34">
        <f t="shared" si="32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8"/>
        <v>Thu</v>
      </c>
      <c r="E87" s="45">
        <f>+E82+1</f>
        <v>44217</v>
      </c>
      <c r="F87" s="46" t="s">
        <v>93</v>
      </c>
      <c r="G87" s="36">
        <v>9003</v>
      </c>
      <c r="H87" s="48" t="s">
        <v>83</v>
      </c>
      <c r="I87" s="109" t="s">
        <v>96</v>
      </c>
      <c r="J87" s="49">
        <v>8</v>
      </c>
      <c r="K87" s="100" t="s">
        <v>57</v>
      </c>
    </row>
    <row r="88" spans="1:11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">
      <c r="A89" s="31"/>
      <c r="C89" s="40"/>
      <c r="D89" s="44" t="str">
        <f t="shared" ref="D89:D91" si="33">D88</f>
        <v>Thu</v>
      </c>
      <c r="E89" s="45">
        <f t="shared" ref="E89:E91" si="34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">
      <c r="A90" s="31"/>
      <c r="C90" s="40"/>
      <c r="D90" s="44" t="str">
        <f t="shared" si="33"/>
        <v>Thu</v>
      </c>
      <c r="E90" s="45">
        <f t="shared" si="34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">
      <c r="A91" s="31"/>
      <c r="C91" s="40"/>
      <c r="D91" s="44" t="str">
        <f t="shared" si="33"/>
        <v>Thu</v>
      </c>
      <c r="E91" s="45">
        <f t="shared" si="34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8"/>
        <v>Fri</v>
      </c>
      <c r="E92" s="34">
        <f>+E87+1</f>
        <v>44218</v>
      </c>
      <c r="F92" s="35" t="s">
        <v>93</v>
      </c>
      <c r="G92" s="36">
        <v>9003</v>
      </c>
      <c r="H92" s="43" t="s">
        <v>83</v>
      </c>
      <c r="I92" s="119" t="s">
        <v>96</v>
      </c>
      <c r="J92" s="38">
        <v>7</v>
      </c>
      <c r="K92" s="100" t="s">
        <v>57</v>
      </c>
    </row>
    <row r="93" spans="1:11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116" t="s">
        <v>89</v>
      </c>
      <c r="G93" s="36">
        <v>9004</v>
      </c>
      <c r="H93" s="43" t="s">
        <v>77</v>
      </c>
      <c r="I93" s="119" t="s">
        <v>96</v>
      </c>
      <c r="J93" s="38">
        <v>1</v>
      </c>
      <c r="K93" s="100"/>
    </row>
    <row r="94" spans="1:11" ht="22.5" customHeight="1" x14ac:dyDescent="0.2">
      <c r="A94" s="31"/>
      <c r="C94" s="40"/>
      <c r="D94" s="33" t="str">
        <f t="shared" ref="D94:D97" si="35">D93</f>
        <v>Fri</v>
      </c>
      <c r="E94" s="34">
        <f t="shared" ref="E94:E97" si="36">E93</f>
        <v>44218</v>
      </c>
      <c r="F94" s="35"/>
      <c r="G94" s="36"/>
      <c r="H94" s="43"/>
      <c r="I94" s="119"/>
      <c r="J94" s="38"/>
      <c r="K94" s="100"/>
    </row>
    <row r="95" spans="1:11" ht="22.5" customHeight="1" x14ac:dyDescent="0.2">
      <c r="A95" s="31"/>
      <c r="C95" s="40"/>
      <c r="D95" s="33" t="str">
        <f t="shared" si="35"/>
        <v>Fri</v>
      </c>
      <c r="E95" s="34">
        <f t="shared" si="36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">
      <c r="A96" s="31"/>
      <c r="C96" s="40"/>
      <c r="D96" s="33" t="str">
        <f t="shared" si="35"/>
        <v>Fri</v>
      </c>
      <c r="E96" s="34">
        <f t="shared" si="36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">
      <c r="A97" s="31"/>
      <c r="C97" s="40"/>
      <c r="D97" s="33" t="str">
        <f t="shared" si="35"/>
        <v>Fri</v>
      </c>
      <c r="E97" s="34">
        <f t="shared" si="36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8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8"/>
        <v>Sun</v>
      </c>
      <c r="E99" s="34">
        <f t="shared" si="7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8"/>
        <v>Mo</v>
      </c>
      <c r="E100" s="34">
        <f t="shared" si="7"/>
        <v>44221</v>
      </c>
      <c r="F100" s="35" t="s">
        <v>93</v>
      </c>
      <c r="G100" s="36">
        <v>9003</v>
      </c>
      <c r="H100" s="43" t="s">
        <v>83</v>
      </c>
      <c r="I100" s="119" t="s">
        <v>96</v>
      </c>
      <c r="J100" s="38">
        <v>8</v>
      </c>
      <c r="K100" s="100" t="s">
        <v>57</v>
      </c>
    </row>
    <row r="101" spans="1:11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">
      <c r="A102" s="31"/>
      <c r="C102" s="40"/>
      <c r="D102" s="33" t="str">
        <f t="shared" ref="D102:D104" si="37">D101</f>
        <v>Mo</v>
      </c>
      <c r="E102" s="34">
        <f t="shared" ref="E102:E104" si="38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">
      <c r="A103" s="31"/>
      <c r="C103" s="40"/>
      <c r="D103" s="33" t="str">
        <f t="shared" si="37"/>
        <v>Mo</v>
      </c>
      <c r="E103" s="34">
        <f t="shared" si="38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">
      <c r="A104" s="31"/>
      <c r="C104" s="40"/>
      <c r="D104" s="33" t="str">
        <f t="shared" si="37"/>
        <v>Mo</v>
      </c>
      <c r="E104" s="34">
        <f t="shared" si="38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8"/>
        <v>Tue</v>
      </c>
      <c r="E105" s="45">
        <f>+E100+1</f>
        <v>44222</v>
      </c>
      <c r="F105" s="46" t="s">
        <v>91</v>
      </c>
      <c r="G105" s="36">
        <v>9002</v>
      </c>
      <c r="H105" s="48" t="s">
        <v>84</v>
      </c>
      <c r="I105" s="109" t="s">
        <v>96</v>
      </c>
      <c r="J105" s="49">
        <v>7</v>
      </c>
      <c r="K105" s="100"/>
    </row>
    <row r="106" spans="1:11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117" t="s">
        <v>89</v>
      </c>
      <c r="G106" s="47">
        <v>9004</v>
      </c>
      <c r="H106" s="48" t="s">
        <v>88</v>
      </c>
      <c r="I106" s="109" t="s">
        <v>96</v>
      </c>
      <c r="J106" s="49">
        <v>1</v>
      </c>
      <c r="K106" s="100" t="s">
        <v>57</v>
      </c>
    </row>
    <row r="107" spans="1:11" ht="22.5" customHeight="1" x14ac:dyDescent="0.2">
      <c r="A107" s="31"/>
      <c r="C107" s="40"/>
      <c r="D107" s="44" t="str">
        <f t="shared" ref="D107:D109" si="39">D106</f>
        <v>Tue</v>
      </c>
      <c r="E107" s="45">
        <f t="shared" ref="E107:E109" si="40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">
      <c r="A108" s="31"/>
      <c r="C108" s="40"/>
      <c r="D108" s="44" t="str">
        <f t="shared" si="39"/>
        <v>Tue</v>
      </c>
      <c r="E108" s="45">
        <f t="shared" si="40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">
      <c r="A109" s="31"/>
      <c r="C109" s="40"/>
      <c r="D109" s="44" t="str">
        <f t="shared" si="39"/>
        <v>Tue</v>
      </c>
      <c r="E109" s="45">
        <f t="shared" si="40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8"/>
        <v>Wed</v>
      </c>
      <c r="E110" s="34">
        <f>+E105+1</f>
        <v>44223</v>
      </c>
      <c r="F110" s="65" t="s">
        <v>91</v>
      </c>
      <c r="G110" s="36">
        <v>9002</v>
      </c>
      <c r="H110" s="43" t="s">
        <v>84</v>
      </c>
      <c r="I110" s="119" t="s">
        <v>96</v>
      </c>
      <c r="J110" s="38">
        <v>8</v>
      </c>
      <c r="K110" s="100"/>
    </row>
    <row r="111" spans="1:11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">
      <c r="A112" s="31"/>
      <c r="C112" s="40"/>
      <c r="D112" s="33" t="str">
        <f t="shared" ref="D112:D114" si="41">D111</f>
        <v>Wed</v>
      </c>
      <c r="E112" s="34">
        <f t="shared" ref="E112:E114" si="42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">
      <c r="A113" s="31"/>
      <c r="C113" s="40"/>
      <c r="D113" s="33" t="str">
        <f t="shared" si="41"/>
        <v>Wed</v>
      </c>
      <c r="E113" s="34">
        <f t="shared" si="42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">
      <c r="A114" s="31"/>
      <c r="C114" s="40"/>
      <c r="D114" s="33" t="str">
        <f t="shared" si="41"/>
        <v>Wed</v>
      </c>
      <c r="E114" s="34">
        <f t="shared" si="42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8"/>
        <v>Thu</v>
      </c>
      <c r="E115" s="45">
        <f>+E110+1</f>
        <v>44224</v>
      </c>
      <c r="F115" s="46" t="s">
        <v>91</v>
      </c>
      <c r="G115" s="36">
        <v>9002</v>
      </c>
      <c r="H115" s="48" t="s">
        <v>84</v>
      </c>
      <c r="I115" s="109" t="s">
        <v>96</v>
      </c>
      <c r="J115" s="49">
        <v>5.3</v>
      </c>
      <c r="K115" s="100"/>
    </row>
    <row r="116" spans="1:11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117" t="s">
        <v>89</v>
      </c>
      <c r="G116" s="47">
        <v>9004</v>
      </c>
      <c r="H116" s="112" t="s">
        <v>77</v>
      </c>
      <c r="I116" s="109" t="s">
        <v>96</v>
      </c>
      <c r="J116" s="49">
        <v>1.3</v>
      </c>
      <c r="K116" s="100"/>
    </row>
    <row r="117" spans="1:11" ht="22.5" customHeight="1" x14ac:dyDescent="0.2">
      <c r="A117" s="31"/>
      <c r="C117" s="40"/>
      <c r="D117" s="44" t="str">
        <f t="shared" ref="D117:D119" si="43">D116</f>
        <v>Thu</v>
      </c>
      <c r="E117" s="45">
        <f t="shared" ref="E117:E119" si="44">E116</f>
        <v>44224</v>
      </c>
      <c r="F117" s="46" t="s">
        <v>90</v>
      </c>
      <c r="G117" s="47">
        <v>9003</v>
      </c>
      <c r="H117" s="113" t="s">
        <v>87</v>
      </c>
      <c r="I117" s="109" t="s">
        <v>96</v>
      </c>
      <c r="J117" s="49">
        <v>1</v>
      </c>
      <c r="K117" s="100" t="s">
        <v>66</v>
      </c>
    </row>
    <row r="118" spans="1:11" ht="22.5" customHeight="1" x14ac:dyDescent="0.2">
      <c r="A118" s="31"/>
      <c r="C118" s="40"/>
      <c r="D118" s="44" t="str">
        <f t="shared" si="43"/>
        <v>Thu</v>
      </c>
      <c r="E118" s="45">
        <f t="shared" si="44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">
      <c r="A119" s="31"/>
      <c r="C119" s="40"/>
      <c r="D119" s="44" t="str">
        <f t="shared" si="43"/>
        <v>Thu</v>
      </c>
      <c r="E119" s="45">
        <f t="shared" si="44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65" t="s">
        <v>91</v>
      </c>
      <c r="G120" s="36">
        <v>9002</v>
      </c>
      <c r="H120" s="43" t="s">
        <v>84</v>
      </c>
      <c r="I120" s="119" t="s">
        <v>96</v>
      </c>
      <c r="J120" s="38">
        <v>5</v>
      </c>
      <c r="K120" s="100"/>
    </row>
    <row r="121" spans="1:11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118" t="s">
        <v>89</v>
      </c>
      <c r="G121" s="66">
        <v>9004</v>
      </c>
      <c r="H121" s="43" t="s">
        <v>85</v>
      </c>
      <c r="I121" s="119" t="s">
        <v>96</v>
      </c>
      <c r="J121" s="38">
        <v>1</v>
      </c>
      <c r="K121" s="100" t="s">
        <v>57</v>
      </c>
    </row>
    <row r="122" spans="1:11" ht="29.45" customHeight="1" x14ac:dyDescent="0.2">
      <c r="A122" s="31"/>
      <c r="C122" s="40"/>
      <c r="D122" s="33" t="str">
        <f t="shared" ref="D122:D124" si="45">D121</f>
        <v>Fri</v>
      </c>
      <c r="E122" s="34">
        <f t="shared" ref="E122:E124" si="46">E121</f>
        <v>44225</v>
      </c>
      <c r="F122" s="118" t="s">
        <v>89</v>
      </c>
      <c r="G122" s="66">
        <v>9004</v>
      </c>
      <c r="H122" s="43" t="s">
        <v>86</v>
      </c>
      <c r="I122" s="119" t="s">
        <v>96</v>
      </c>
      <c r="J122" s="38">
        <v>2</v>
      </c>
      <c r="K122" s="100" t="s">
        <v>57</v>
      </c>
    </row>
    <row r="123" spans="1:11" ht="22.5" customHeight="1" x14ac:dyDescent="0.2">
      <c r="A123" s="31"/>
      <c r="C123" s="40"/>
      <c r="D123" s="33" t="str">
        <f t="shared" si="45"/>
        <v>Fri</v>
      </c>
      <c r="E123" s="34">
        <f t="shared" si="46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">
      <c r="A124" s="31"/>
      <c r="C124" s="40"/>
      <c r="D124" s="33" t="str">
        <f t="shared" si="45"/>
        <v>Fri</v>
      </c>
      <c r="E124" s="34">
        <f t="shared" si="46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8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K1"/>
  </mergeCells>
  <conditionalFormatting sqref="C11:C124">
    <cfRule type="expression" dxfId="279" priority="121" stopIfTrue="1">
      <formula>IF($A11=1,B11,)</formula>
    </cfRule>
    <cfRule type="expression" dxfId="278" priority="122" stopIfTrue="1">
      <formula>IF($A11="",B11,)</formula>
    </cfRule>
  </conditionalFormatting>
  <conditionalFormatting sqref="E11:E15">
    <cfRule type="expression" dxfId="277" priority="123" stopIfTrue="1">
      <formula>IF($A11="",B11,"")</formula>
    </cfRule>
  </conditionalFormatting>
  <conditionalFormatting sqref="E16:E124">
    <cfRule type="expression" dxfId="276" priority="124" stopIfTrue="1">
      <formula>IF($A16&lt;&gt;1,B16,"")</formula>
    </cfRule>
  </conditionalFormatting>
  <conditionalFormatting sqref="D11:D124">
    <cfRule type="expression" dxfId="275" priority="125" stopIfTrue="1">
      <formula>IF($A11="",B11,)</formula>
    </cfRule>
  </conditionalFormatting>
  <conditionalFormatting sqref="G11:G16 G83:G86 G18:G22 G24:G32 G39:G44 G34:G37 G46:G49 G51:G54 G59 G61:G64 G66:G71 G73:G76 G101:G104 G107:G109 G111:G114 G118:G119 G88:G99">
    <cfRule type="expression" dxfId="274" priority="126" stopIfTrue="1">
      <formula>#REF!="Freelancer"</formula>
    </cfRule>
    <cfRule type="expression" dxfId="273" priority="127" stopIfTrue="1">
      <formula>#REF!="DTC Int. Staff"</formula>
    </cfRule>
  </conditionalFormatting>
  <conditionalFormatting sqref="G118:G119 G88:G99 G18:G22 G34:G37 G61:G64 G39:G44 G46:G49 G66:G71 G73:G76 G101:G104">
    <cfRule type="expression" dxfId="272" priority="119" stopIfTrue="1">
      <formula>$F$5="Freelancer"</formula>
    </cfRule>
    <cfRule type="expression" dxfId="271" priority="120" stopIfTrue="1">
      <formula>$F$5="DTC Int. Staff"</formula>
    </cfRule>
  </conditionalFormatting>
  <conditionalFormatting sqref="G16">
    <cfRule type="expression" dxfId="270" priority="117" stopIfTrue="1">
      <formula>#REF!="Freelancer"</formula>
    </cfRule>
    <cfRule type="expression" dxfId="269" priority="118" stopIfTrue="1">
      <formula>#REF!="DTC Int. Staff"</formula>
    </cfRule>
  </conditionalFormatting>
  <conditionalFormatting sqref="G16">
    <cfRule type="expression" dxfId="268" priority="115" stopIfTrue="1">
      <formula>$F$5="Freelancer"</formula>
    </cfRule>
    <cfRule type="expression" dxfId="267" priority="116" stopIfTrue="1">
      <formula>$F$5="DTC Int. Staff"</formula>
    </cfRule>
  </conditionalFormatting>
  <conditionalFormatting sqref="G17">
    <cfRule type="expression" dxfId="266" priority="113" stopIfTrue="1">
      <formula>#REF!="Freelancer"</formula>
    </cfRule>
    <cfRule type="expression" dxfId="265" priority="114" stopIfTrue="1">
      <formula>#REF!="DTC Int. Staff"</formula>
    </cfRule>
  </conditionalFormatting>
  <conditionalFormatting sqref="G17">
    <cfRule type="expression" dxfId="264" priority="111" stopIfTrue="1">
      <formula>$F$5="Freelancer"</formula>
    </cfRule>
    <cfRule type="expression" dxfId="263" priority="112" stopIfTrue="1">
      <formula>$F$5="DTC Int. Staff"</formula>
    </cfRule>
  </conditionalFormatting>
  <conditionalFormatting sqref="C126">
    <cfRule type="expression" dxfId="262" priority="108" stopIfTrue="1">
      <formula>IF($A126=1,B126,)</formula>
    </cfRule>
    <cfRule type="expression" dxfId="261" priority="109" stopIfTrue="1">
      <formula>IF($A126="",B126,)</formula>
    </cfRule>
  </conditionalFormatting>
  <conditionalFormatting sqref="D126">
    <cfRule type="expression" dxfId="260" priority="110" stopIfTrue="1">
      <formula>IF($A126="",B126,)</formula>
    </cfRule>
  </conditionalFormatting>
  <conditionalFormatting sqref="C125">
    <cfRule type="expression" dxfId="259" priority="105" stopIfTrue="1">
      <formula>IF($A125=1,B125,)</formula>
    </cfRule>
    <cfRule type="expression" dxfId="258" priority="106" stopIfTrue="1">
      <formula>IF($A125="",B125,)</formula>
    </cfRule>
  </conditionalFormatting>
  <conditionalFormatting sqref="D125">
    <cfRule type="expression" dxfId="257" priority="107" stopIfTrue="1">
      <formula>IF($A125="",B125,)</formula>
    </cfRule>
  </conditionalFormatting>
  <conditionalFormatting sqref="E125">
    <cfRule type="expression" dxfId="256" priority="104" stopIfTrue="1">
      <formula>IF($A125&lt;&gt;1,B125,"")</formula>
    </cfRule>
  </conditionalFormatting>
  <conditionalFormatting sqref="E126">
    <cfRule type="expression" dxfId="255" priority="103" stopIfTrue="1">
      <formula>IF($A126&lt;&gt;1,B126,"")</formula>
    </cfRule>
  </conditionalFormatting>
  <conditionalFormatting sqref="G59">
    <cfRule type="expression" dxfId="254" priority="101" stopIfTrue="1">
      <formula>$F$5="Freelancer"</formula>
    </cfRule>
    <cfRule type="expression" dxfId="253" priority="102" stopIfTrue="1">
      <formula>$F$5="DTC Int. Staff"</formula>
    </cfRule>
  </conditionalFormatting>
  <conditionalFormatting sqref="G78:G81">
    <cfRule type="expression" dxfId="252" priority="99" stopIfTrue="1">
      <formula>#REF!="Freelancer"</formula>
    </cfRule>
    <cfRule type="expression" dxfId="251" priority="100" stopIfTrue="1">
      <formula>#REF!="DTC Int. Staff"</formula>
    </cfRule>
  </conditionalFormatting>
  <conditionalFormatting sqref="G78:G81">
    <cfRule type="expression" dxfId="250" priority="97" stopIfTrue="1">
      <formula>$F$5="Freelancer"</formula>
    </cfRule>
    <cfRule type="expression" dxfId="249" priority="98" stopIfTrue="1">
      <formula>$F$5="DTC Int. Staff"</formula>
    </cfRule>
  </conditionalFormatting>
  <conditionalFormatting sqref="G23">
    <cfRule type="expression" dxfId="248" priority="91" stopIfTrue="1">
      <formula>#REF!="Freelancer"</formula>
    </cfRule>
    <cfRule type="expression" dxfId="247" priority="92" stopIfTrue="1">
      <formula>#REF!="DTC Int. Staff"</formula>
    </cfRule>
  </conditionalFormatting>
  <conditionalFormatting sqref="G23">
    <cfRule type="expression" dxfId="246" priority="89" stopIfTrue="1">
      <formula>$F$5="Freelancer"</formula>
    </cfRule>
    <cfRule type="expression" dxfId="245" priority="90" stopIfTrue="1">
      <formula>$F$5="DTC Int. Staff"</formula>
    </cfRule>
  </conditionalFormatting>
  <conditionalFormatting sqref="G38">
    <cfRule type="expression" dxfId="244" priority="87" stopIfTrue="1">
      <formula>#REF!="Freelancer"</formula>
    </cfRule>
    <cfRule type="expression" dxfId="243" priority="88" stopIfTrue="1">
      <formula>#REF!="DTC Int. Staff"</formula>
    </cfRule>
  </conditionalFormatting>
  <conditionalFormatting sqref="G33">
    <cfRule type="expression" dxfId="242" priority="85" stopIfTrue="1">
      <formula>#REF!="Freelancer"</formula>
    </cfRule>
    <cfRule type="expression" dxfId="241" priority="86" stopIfTrue="1">
      <formula>#REF!="DTC Int. Staff"</formula>
    </cfRule>
  </conditionalFormatting>
  <conditionalFormatting sqref="G100">
    <cfRule type="expression" dxfId="224" priority="67" stopIfTrue="1">
      <formula>#REF!="Freelancer"</formula>
    </cfRule>
    <cfRule type="expression" dxfId="223" priority="68" stopIfTrue="1">
      <formula>#REF!="DTC Int. Staff"</formula>
    </cfRule>
  </conditionalFormatting>
  <conditionalFormatting sqref="G100">
    <cfRule type="expression" dxfId="222" priority="65" stopIfTrue="1">
      <formula>$F$5="Freelancer"</formula>
    </cfRule>
    <cfRule type="expression" dxfId="221" priority="66" stopIfTrue="1">
      <formula>$F$5="DTC Int. Staff"</formula>
    </cfRule>
  </conditionalFormatting>
  <conditionalFormatting sqref="G106">
    <cfRule type="expression" dxfId="218" priority="61" stopIfTrue="1">
      <formula>#REF!="Freelancer"</formula>
    </cfRule>
    <cfRule type="expression" dxfId="217" priority="62" stopIfTrue="1">
      <formula>#REF!="DTC Int. Staff"</formula>
    </cfRule>
  </conditionalFormatting>
  <conditionalFormatting sqref="G106">
    <cfRule type="expression" dxfId="216" priority="59" stopIfTrue="1">
      <formula>$F$5="Freelancer"</formula>
    </cfRule>
    <cfRule type="expression" dxfId="215" priority="60" stopIfTrue="1">
      <formula>$F$5="DTC Int. Staff"</formula>
    </cfRule>
  </conditionalFormatting>
  <conditionalFormatting sqref="G116">
    <cfRule type="expression" dxfId="210" priority="53" stopIfTrue="1">
      <formula>#REF!="Freelancer"</formula>
    </cfRule>
    <cfRule type="expression" dxfId="209" priority="54" stopIfTrue="1">
      <formula>#REF!="DTC Int. Staff"</formula>
    </cfRule>
  </conditionalFormatting>
  <conditionalFormatting sqref="G116">
    <cfRule type="expression" dxfId="208" priority="51" stopIfTrue="1">
      <formula>$F$5="Freelancer"</formula>
    </cfRule>
    <cfRule type="expression" dxfId="207" priority="52" stopIfTrue="1">
      <formula>$F$5="DTC Int. Staff"</formula>
    </cfRule>
  </conditionalFormatting>
  <conditionalFormatting sqref="G56">
    <cfRule type="expression" dxfId="206" priority="49" stopIfTrue="1">
      <formula>#REF!="Freelancer"</formula>
    </cfRule>
    <cfRule type="expression" dxfId="205" priority="50" stopIfTrue="1">
      <formula>#REF!="DTC Int. Staff"</formula>
    </cfRule>
  </conditionalFormatting>
  <conditionalFormatting sqref="G56">
    <cfRule type="expression" dxfId="204" priority="47" stopIfTrue="1">
      <formula>$F$5="Freelancer"</formula>
    </cfRule>
    <cfRule type="expression" dxfId="203" priority="48" stopIfTrue="1">
      <formula>$F$5="DTC Int. Staff"</formula>
    </cfRule>
  </conditionalFormatting>
  <conditionalFormatting sqref="G57">
    <cfRule type="expression" dxfId="202" priority="45" stopIfTrue="1">
      <formula>#REF!="Freelancer"</formula>
    </cfRule>
    <cfRule type="expression" dxfId="201" priority="46" stopIfTrue="1">
      <formula>#REF!="DTC Int. Staff"</formula>
    </cfRule>
  </conditionalFormatting>
  <conditionalFormatting sqref="G57">
    <cfRule type="expression" dxfId="200" priority="43" stopIfTrue="1">
      <formula>$F$5="Freelancer"</formula>
    </cfRule>
    <cfRule type="expression" dxfId="199" priority="44" stopIfTrue="1">
      <formula>$F$5="DTC Int. Staff"</formula>
    </cfRule>
  </conditionalFormatting>
  <conditionalFormatting sqref="G58">
    <cfRule type="expression" dxfId="198" priority="41" stopIfTrue="1">
      <formula>#REF!="Freelancer"</formula>
    </cfRule>
    <cfRule type="expression" dxfId="197" priority="42" stopIfTrue="1">
      <formula>#REF!="DTC Int. Staff"</formula>
    </cfRule>
  </conditionalFormatting>
  <conditionalFormatting sqref="G117">
    <cfRule type="expression" dxfId="196" priority="39" stopIfTrue="1">
      <formula>#REF!="Freelancer"</formula>
    </cfRule>
    <cfRule type="expression" dxfId="195" priority="40" stopIfTrue="1">
      <formula>#REF!="DTC Int. Staff"</formula>
    </cfRule>
  </conditionalFormatting>
  <conditionalFormatting sqref="G117">
    <cfRule type="expression" dxfId="194" priority="37" stopIfTrue="1">
      <formula>$F$5="Freelancer"</formula>
    </cfRule>
    <cfRule type="expression" dxfId="193" priority="38" stopIfTrue="1">
      <formula>$F$5="DTC Int. Staff"</formula>
    </cfRule>
  </conditionalFormatting>
  <conditionalFormatting sqref="G122">
    <cfRule type="expression" dxfId="190" priority="33" stopIfTrue="1">
      <formula>#REF!="Freelancer"</formula>
    </cfRule>
    <cfRule type="expression" dxfId="189" priority="34" stopIfTrue="1">
      <formula>#REF!="DTC Int. Staff"</formula>
    </cfRule>
  </conditionalFormatting>
  <conditionalFormatting sqref="G122">
    <cfRule type="expression" dxfId="188" priority="31" stopIfTrue="1">
      <formula>$F$5="Freelancer"</formula>
    </cfRule>
    <cfRule type="expression" dxfId="187" priority="32" stopIfTrue="1">
      <formula>$F$5="DTC Int. Staff"</formula>
    </cfRule>
  </conditionalFormatting>
  <conditionalFormatting sqref="G121">
    <cfRule type="expression" dxfId="186" priority="29" stopIfTrue="1">
      <formula>#REF!="Freelancer"</formula>
    </cfRule>
    <cfRule type="expression" dxfId="185" priority="30" stopIfTrue="1">
      <formula>#REF!="DTC Int. Staff"</formula>
    </cfRule>
  </conditionalFormatting>
  <conditionalFormatting sqref="G121">
    <cfRule type="expression" dxfId="184" priority="27" stopIfTrue="1">
      <formula>$F$5="Freelancer"</formula>
    </cfRule>
    <cfRule type="expression" dxfId="183" priority="28" stopIfTrue="1">
      <formula>$F$5="DTC Int. Staff"</formula>
    </cfRule>
  </conditionalFormatting>
  <conditionalFormatting sqref="G45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50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55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60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6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72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77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82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87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0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0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1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0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">
      <c r="D4" s="164" t="s">
        <v>8</v>
      </c>
      <c r="E4" s="165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J7" s="21" t="s">
        <v>34</v>
      </c>
      <c r="K7" s="22" t="s">
        <v>35</v>
      </c>
    </row>
    <row r="8" spans="1:11" ht="43.5" customHeight="1" x14ac:dyDescent="0.2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25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"/>
    <row r="120" spans="1:11" ht="30" customHeight="1" x14ac:dyDescent="0.2"/>
    <row r="121" spans="1:11" ht="30" customHeight="1" x14ac:dyDescent="0.2"/>
    <row r="122" spans="1:11" ht="30" customHeight="1" x14ac:dyDescent="0.2"/>
    <row r="123" spans="1:11" ht="30" customHeight="1" x14ac:dyDescent="0.2"/>
    <row r="124" spans="1:11" ht="30" customHeight="1" x14ac:dyDescent="0.2"/>
    <row r="125" spans="1:11" ht="30" customHeight="1" x14ac:dyDescent="0.2"/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</sheetData>
  <mergeCells count="2">
    <mergeCell ref="D4:E4"/>
    <mergeCell ref="D1:K1"/>
  </mergeCells>
  <conditionalFormatting sqref="C11:C15 C26:C118">
    <cfRule type="expression" dxfId="182" priority="43" stopIfTrue="1">
      <formula>IF($A11=1,B11,)</formula>
    </cfRule>
    <cfRule type="expression" dxfId="181" priority="44" stopIfTrue="1">
      <formula>IF($A11="",B11,)</formula>
    </cfRule>
  </conditionalFormatting>
  <conditionalFormatting sqref="E11:E15">
    <cfRule type="expression" dxfId="180" priority="45" stopIfTrue="1">
      <formula>IF($A11="",B11,"")</formula>
    </cfRule>
  </conditionalFormatting>
  <conditionalFormatting sqref="E26:E43 E48 E53:E70 E75 E102 E107:E118 E80:E97">
    <cfRule type="expression" dxfId="179" priority="46" stopIfTrue="1">
      <formula>IF($A26&lt;&gt;1,B26,"")</formula>
    </cfRule>
  </conditionalFormatting>
  <conditionalFormatting sqref="D11:D15 D26:D43 D48 D53:D70 D75 D102 D107:D118 D80:D97">
    <cfRule type="expression" dxfId="178" priority="47" stopIfTrue="1">
      <formula>IF($A11="",B11,)</formula>
    </cfRule>
  </conditionalFormatting>
  <conditionalFormatting sqref="G11:G20 G26:G84 G90:G118">
    <cfRule type="expression" dxfId="177" priority="48" stopIfTrue="1">
      <formula>#REF!="Freelancer"</formula>
    </cfRule>
    <cfRule type="expression" dxfId="176" priority="49" stopIfTrue="1">
      <formula>#REF!="DTC Int. Staff"</formula>
    </cfRule>
  </conditionalFormatting>
  <conditionalFormatting sqref="G118 G26:G30 G37:G57 G64:G84 G91:G111">
    <cfRule type="expression" dxfId="175" priority="41" stopIfTrue="1">
      <formula>$F$5="Freelancer"</formula>
    </cfRule>
    <cfRule type="expression" dxfId="174" priority="42" stopIfTrue="1">
      <formula>$F$5="DTC Int. Staff"</formula>
    </cfRule>
  </conditionalFormatting>
  <conditionalFormatting sqref="G16:G20">
    <cfRule type="expression" dxfId="173" priority="39" stopIfTrue="1">
      <formula>#REF!="Freelancer"</formula>
    </cfRule>
    <cfRule type="expression" dxfId="172" priority="40" stopIfTrue="1">
      <formula>#REF!="DTC Int. Staff"</formula>
    </cfRule>
  </conditionalFormatting>
  <conditionalFormatting sqref="G16:G20">
    <cfRule type="expression" dxfId="171" priority="37" stopIfTrue="1">
      <formula>$F$5="Freelancer"</formula>
    </cfRule>
    <cfRule type="expression" dxfId="170" priority="38" stopIfTrue="1">
      <formula>$F$5="DTC Int. Staff"</formula>
    </cfRule>
  </conditionalFormatting>
  <conditionalFormatting sqref="G21:G25">
    <cfRule type="expression" dxfId="169" priority="35" stopIfTrue="1">
      <formula>#REF!="Freelancer"</formula>
    </cfRule>
    <cfRule type="expression" dxfId="168" priority="36" stopIfTrue="1">
      <formula>#REF!="DTC Int. Staff"</formula>
    </cfRule>
  </conditionalFormatting>
  <conditionalFormatting sqref="G21:G25">
    <cfRule type="expression" dxfId="167" priority="33" stopIfTrue="1">
      <formula>$F$5="Freelancer"</formula>
    </cfRule>
    <cfRule type="expression" dxfId="166" priority="34" stopIfTrue="1">
      <formula>$F$5="DTC Int. Staff"</formula>
    </cfRule>
  </conditionalFormatting>
  <conditionalFormatting sqref="G63">
    <cfRule type="expression" dxfId="165" priority="23" stopIfTrue="1">
      <formula>$F$5="Freelancer"</formula>
    </cfRule>
    <cfRule type="expression" dxfId="164" priority="24" stopIfTrue="1">
      <formula>$F$5="DTC Int. Staff"</formula>
    </cfRule>
  </conditionalFormatting>
  <conditionalFormatting sqref="G85:G89">
    <cfRule type="expression" dxfId="163" priority="21" stopIfTrue="1">
      <formula>#REF!="Freelancer"</formula>
    </cfRule>
    <cfRule type="expression" dxfId="162" priority="22" stopIfTrue="1">
      <formula>#REF!="DTC Int. Staff"</formula>
    </cfRule>
  </conditionalFormatting>
  <conditionalFormatting sqref="G85:G89">
    <cfRule type="expression" dxfId="161" priority="19" stopIfTrue="1">
      <formula>$F$5="Freelancer"</formula>
    </cfRule>
    <cfRule type="expression" dxfId="160" priority="20" stopIfTrue="1">
      <formula>$F$5="DTC Int. Staff"</formula>
    </cfRule>
  </conditionalFormatting>
  <conditionalFormatting sqref="E17:E20">
    <cfRule type="expression" dxfId="159" priority="17" stopIfTrue="1">
      <formula>IF($A17="",B17,"")</formula>
    </cfRule>
  </conditionalFormatting>
  <conditionalFormatting sqref="D17:D20">
    <cfRule type="expression" dxfId="158" priority="18" stopIfTrue="1">
      <formula>IF($A17="",B17,)</formula>
    </cfRule>
  </conditionalFormatting>
  <conditionalFormatting sqref="E22:E25">
    <cfRule type="expression" dxfId="157" priority="15" stopIfTrue="1">
      <formula>IF($A22="",B22,"")</formula>
    </cfRule>
  </conditionalFormatting>
  <conditionalFormatting sqref="D22:D25">
    <cfRule type="expression" dxfId="156" priority="16" stopIfTrue="1">
      <formula>IF($A22="",B22,)</formula>
    </cfRule>
  </conditionalFormatting>
  <conditionalFormatting sqref="E44:E47">
    <cfRule type="expression" dxfId="155" priority="13" stopIfTrue="1">
      <formula>IF($A44="",B44,"")</formula>
    </cfRule>
  </conditionalFormatting>
  <conditionalFormatting sqref="D44:D47">
    <cfRule type="expression" dxfId="154" priority="14" stopIfTrue="1">
      <formula>IF($A44="",B44,)</formula>
    </cfRule>
  </conditionalFormatting>
  <conditionalFormatting sqref="E49:E52">
    <cfRule type="expression" dxfId="153" priority="11" stopIfTrue="1">
      <formula>IF($A49="",B49,"")</formula>
    </cfRule>
  </conditionalFormatting>
  <conditionalFormatting sqref="D49:D52">
    <cfRule type="expression" dxfId="152" priority="12" stopIfTrue="1">
      <formula>IF($A49="",B49,)</formula>
    </cfRule>
  </conditionalFormatting>
  <conditionalFormatting sqref="E71:E74">
    <cfRule type="expression" dxfId="151" priority="9" stopIfTrue="1">
      <formula>IF($A71="",B71,"")</formula>
    </cfRule>
  </conditionalFormatting>
  <conditionalFormatting sqref="D71:D74">
    <cfRule type="expression" dxfId="150" priority="10" stopIfTrue="1">
      <formula>IF($A71="",B71,)</formula>
    </cfRule>
  </conditionalFormatting>
  <conditionalFormatting sqref="E76:E79">
    <cfRule type="expression" dxfId="149" priority="7" stopIfTrue="1">
      <formula>IF($A76="",B76,"")</formula>
    </cfRule>
  </conditionalFormatting>
  <conditionalFormatting sqref="D76:D79">
    <cfRule type="expression" dxfId="148" priority="8" stopIfTrue="1">
      <formula>IF($A76="",B76,)</formula>
    </cfRule>
  </conditionalFormatting>
  <conditionalFormatting sqref="E98:E101">
    <cfRule type="expression" dxfId="147" priority="5" stopIfTrue="1">
      <formula>IF($A98="",B98,"")</formula>
    </cfRule>
  </conditionalFormatting>
  <conditionalFormatting sqref="D98:D101">
    <cfRule type="expression" dxfId="146" priority="6" stopIfTrue="1">
      <formula>IF($A98="",B98,)</formula>
    </cfRule>
  </conditionalFormatting>
  <conditionalFormatting sqref="E98">
    <cfRule type="timePeriod" dxfId="145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144" priority="2" stopIfTrue="1">
      <formula>IF($A103="",B103,"")</formula>
    </cfRule>
  </conditionalFormatting>
  <conditionalFormatting sqref="D103:D106">
    <cfRule type="expression" dxfId="143" priority="3" stopIfTrue="1">
      <formula>IF($A103="",B103,)</formula>
    </cfRule>
  </conditionalFormatting>
  <conditionalFormatting sqref="E103:E106">
    <cfRule type="timePeriod" dxfId="142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">
      <c r="D4" s="164" t="s">
        <v>8</v>
      </c>
      <c r="E4" s="165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25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</sheetData>
  <mergeCells count="2">
    <mergeCell ref="D4:E4"/>
    <mergeCell ref="D1:K1"/>
  </mergeCells>
  <conditionalFormatting sqref="C11:C15 C130:C134 C26:C124">
    <cfRule type="expression" dxfId="141" priority="29" stopIfTrue="1">
      <formula>IF($A11=1,B11,)</formula>
    </cfRule>
    <cfRule type="expression" dxfId="140" priority="30" stopIfTrue="1">
      <formula>IF($A11="",B11,)</formula>
    </cfRule>
  </conditionalFormatting>
  <conditionalFormatting sqref="E11:E15">
    <cfRule type="expression" dxfId="139" priority="31" stopIfTrue="1">
      <formula>IF($A11="",B11,"")</formula>
    </cfRule>
  </conditionalFormatting>
  <conditionalFormatting sqref="E130:E134 E26:E124">
    <cfRule type="expression" dxfId="138" priority="32" stopIfTrue="1">
      <formula>IF($A26&lt;&gt;1,B26,"")</formula>
    </cfRule>
  </conditionalFormatting>
  <conditionalFormatting sqref="D130:D134 D11:D15 D26:D124">
    <cfRule type="expression" dxfId="137" priority="33" stopIfTrue="1">
      <formula>IF($A11="",B11,)</formula>
    </cfRule>
  </conditionalFormatting>
  <conditionalFormatting sqref="G11:G20 G26:G84 G90:G119">
    <cfRule type="expression" dxfId="136" priority="34" stopIfTrue="1">
      <formula>#REF!="Freelancer"</formula>
    </cfRule>
    <cfRule type="expression" dxfId="135" priority="35" stopIfTrue="1">
      <formula>#REF!="DTC Int. Staff"</formula>
    </cfRule>
  </conditionalFormatting>
  <conditionalFormatting sqref="G119 G26:G30 G37:G57 G64:G84 G91:G112">
    <cfRule type="expression" dxfId="134" priority="27" stopIfTrue="1">
      <formula>$F$5="Freelancer"</formula>
    </cfRule>
    <cfRule type="expression" dxfId="133" priority="28" stopIfTrue="1">
      <formula>$F$5="DTC Int. Staff"</formula>
    </cfRule>
  </conditionalFormatting>
  <conditionalFormatting sqref="G16:G20">
    <cfRule type="expression" dxfId="132" priority="25" stopIfTrue="1">
      <formula>#REF!="Freelancer"</formula>
    </cfRule>
    <cfRule type="expression" dxfId="131" priority="26" stopIfTrue="1">
      <formula>#REF!="DTC Int. Staff"</formula>
    </cfRule>
  </conditionalFormatting>
  <conditionalFormatting sqref="G16:G20">
    <cfRule type="expression" dxfId="130" priority="23" stopIfTrue="1">
      <formula>$F$5="Freelancer"</formula>
    </cfRule>
    <cfRule type="expression" dxfId="129" priority="24" stopIfTrue="1">
      <formula>$F$5="DTC Int. Staff"</formula>
    </cfRule>
  </conditionalFormatting>
  <conditionalFormatting sqref="G21:G25">
    <cfRule type="expression" dxfId="128" priority="21" stopIfTrue="1">
      <formula>#REF!="Freelancer"</formula>
    </cfRule>
    <cfRule type="expression" dxfId="127" priority="22" stopIfTrue="1">
      <formula>#REF!="DTC Int. Staff"</formula>
    </cfRule>
  </conditionalFormatting>
  <conditionalFormatting sqref="G21:G25">
    <cfRule type="expression" dxfId="126" priority="19" stopIfTrue="1">
      <formula>$F$5="Freelancer"</formula>
    </cfRule>
    <cfRule type="expression" dxfId="125" priority="20" stopIfTrue="1">
      <formula>$F$5="DTC Int. Staff"</formula>
    </cfRule>
  </conditionalFormatting>
  <conditionalFormatting sqref="C125:C129">
    <cfRule type="expression" dxfId="124" priority="13" stopIfTrue="1">
      <formula>IF($A125=1,B125,)</formula>
    </cfRule>
    <cfRule type="expression" dxfId="123" priority="14" stopIfTrue="1">
      <formula>IF($A125="",B125,)</formula>
    </cfRule>
  </conditionalFormatting>
  <conditionalFormatting sqref="D125:D129">
    <cfRule type="expression" dxfId="122" priority="15" stopIfTrue="1">
      <formula>IF($A125="",B125,)</formula>
    </cfRule>
  </conditionalFormatting>
  <conditionalFormatting sqref="E125:E129">
    <cfRule type="expression" dxfId="121" priority="12" stopIfTrue="1">
      <formula>IF($A125&lt;&gt;1,B125,"")</formula>
    </cfRule>
  </conditionalFormatting>
  <conditionalFormatting sqref="G63">
    <cfRule type="expression" dxfId="120" priority="9" stopIfTrue="1">
      <formula>$F$5="Freelancer"</formula>
    </cfRule>
    <cfRule type="expression" dxfId="119" priority="10" stopIfTrue="1">
      <formula>$F$5="DTC Int. Staff"</formula>
    </cfRule>
  </conditionalFormatting>
  <conditionalFormatting sqref="G85:G89">
    <cfRule type="expression" dxfId="118" priority="7" stopIfTrue="1">
      <formula>#REF!="Freelancer"</formula>
    </cfRule>
    <cfRule type="expression" dxfId="117" priority="8" stopIfTrue="1">
      <formula>#REF!="DTC Int. Staff"</formula>
    </cfRule>
  </conditionalFormatting>
  <conditionalFormatting sqref="G85:G89">
    <cfRule type="expression" dxfId="116" priority="5" stopIfTrue="1">
      <formula>$F$5="Freelancer"</formula>
    </cfRule>
    <cfRule type="expression" dxfId="115" priority="6" stopIfTrue="1">
      <formula>$F$5="DTC Int. Staff"</formula>
    </cfRule>
  </conditionalFormatting>
  <conditionalFormatting sqref="E17:E20">
    <cfRule type="expression" dxfId="114" priority="3" stopIfTrue="1">
      <formula>IF($A17="",B17,"")</formula>
    </cfRule>
  </conditionalFormatting>
  <conditionalFormatting sqref="D17:D20">
    <cfRule type="expression" dxfId="113" priority="4" stopIfTrue="1">
      <formula>IF($A17="",B17,)</formula>
    </cfRule>
  </conditionalFormatting>
  <conditionalFormatting sqref="E22:E25">
    <cfRule type="expression" dxfId="112" priority="1" stopIfTrue="1">
      <formula>IF($A22="",B22,"")</formula>
    </cfRule>
  </conditionalFormatting>
  <conditionalFormatting sqref="D22:D25">
    <cfRule type="expression" dxfId="11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">
      <c r="D4" s="164" t="s">
        <v>8</v>
      </c>
      <c r="E4" s="165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25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4:E4"/>
    <mergeCell ref="D1:K1"/>
  </mergeCells>
  <conditionalFormatting sqref="C11:C128">
    <cfRule type="expression" dxfId="110" priority="25" stopIfTrue="1">
      <formula>IF($A11=1,B11,)</formula>
    </cfRule>
    <cfRule type="expression" dxfId="109" priority="26" stopIfTrue="1">
      <formula>IF($A11="",B11,)</formula>
    </cfRule>
  </conditionalFormatting>
  <conditionalFormatting sqref="E11:E15">
    <cfRule type="expression" dxfId="108" priority="27" stopIfTrue="1">
      <formula>IF($A11="",B11,"")</formula>
    </cfRule>
  </conditionalFormatting>
  <conditionalFormatting sqref="E16:E128">
    <cfRule type="expression" dxfId="107" priority="28" stopIfTrue="1">
      <formula>IF($A16&lt;&gt;1,B16,"")</formula>
    </cfRule>
  </conditionalFormatting>
  <conditionalFormatting sqref="D11:D128">
    <cfRule type="expression" dxfId="106" priority="29" stopIfTrue="1">
      <formula>IF($A11="",B11,)</formula>
    </cfRule>
  </conditionalFormatting>
  <conditionalFormatting sqref="G11:G20 G82:G123 G22:G76">
    <cfRule type="expression" dxfId="105" priority="30" stopIfTrue="1">
      <formula>#REF!="Freelancer"</formula>
    </cfRule>
    <cfRule type="expression" dxfId="104" priority="31" stopIfTrue="1">
      <formula>#REF!="DTC Int. Staff"</formula>
    </cfRule>
  </conditionalFormatting>
  <conditionalFormatting sqref="G119:G123 G87:G108 G22 G33:G49 G60:G76">
    <cfRule type="expression" dxfId="103" priority="23" stopIfTrue="1">
      <formula>$F$5="Freelancer"</formula>
    </cfRule>
    <cfRule type="expression" dxfId="102" priority="24" stopIfTrue="1">
      <formula>$F$5="DTC Int. Staff"</formula>
    </cfRule>
  </conditionalFormatting>
  <conditionalFormatting sqref="G16:G20">
    <cfRule type="expression" dxfId="101" priority="21" stopIfTrue="1">
      <formula>#REF!="Freelancer"</formula>
    </cfRule>
    <cfRule type="expression" dxfId="100" priority="22" stopIfTrue="1">
      <formula>#REF!="DTC Int. Staff"</formula>
    </cfRule>
  </conditionalFormatting>
  <conditionalFormatting sqref="G16:G20">
    <cfRule type="expression" dxfId="99" priority="19" stopIfTrue="1">
      <formula>$F$5="Freelancer"</formula>
    </cfRule>
    <cfRule type="expression" dxfId="98" priority="20" stopIfTrue="1">
      <formula>$F$5="DTC Int. Staff"</formula>
    </cfRule>
  </conditionalFormatting>
  <conditionalFormatting sqref="G21">
    <cfRule type="expression" dxfId="97" priority="17" stopIfTrue="1">
      <formula>#REF!="Freelancer"</formula>
    </cfRule>
    <cfRule type="expression" dxfId="96" priority="18" stopIfTrue="1">
      <formula>#REF!="DTC Int. Staff"</formula>
    </cfRule>
  </conditionalFormatting>
  <conditionalFormatting sqref="G21">
    <cfRule type="expression" dxfId="95" priority="15" stopIfTrue="1">
      <formula>$F$5="Freelancer"</formula>
    </cfRule>
    <cfRule type="expression" dxfId="94" priority="16" stopIfTrue="1">
      <formula>$F$5="DTC Int. Staff"</formula>
    </cfRule>
  </conditionalFormatting>
  <conditionalFormatting sqref="C129:C133">
    <cfRule type="expression" dxfId="93" priority="9" stopIfTrue="1">
      <formula>IF($A129=1,B129,)</formula>
    </cfRule>
    <cfRule type="expression" dxfId="92" priority="10" stopIfTrue="1">
      <formula>IF($A129="",B129,)</formula>
    </cfRule>
  </conditionalFormatting>
  <conditionalFormatting sqref="D129:D133">
    <cfRule type="expression" dxfId="91" priority="11" stopIfTrue="1">
      <formula>IF($A129="",B129,)</formula>
    </cfRule>
  </conditionalFormatting>
  <conditionalFormatting sqref="E129:E133">
    <cfRule type="expression" dxfId="90" priority="8" stopIfTrue="1">
      <formula>IF($A129&lt;&gt;1,B129,"")</formula>
    </cfRule>
  </conditionalFormatting>
  <conditionalFormatting sqref="G55:G59">
    <cfRule type="expression" dxfId="89" priority="5" stopIfTrue="1">
      <formula>$F$5="Freelancer"</formula>
    </cfRule>
    <cfRule type="expression" dxfId="88" priority="6" stopIfTrue="1">
      <formula>$F$5="DTC Int. Staff"</formula>
    </cfRule>
  </conditionalFormatting>
  <conditionalFormatting sqref="G77:G81">
    <cfRule type="expression" dxfId="87" priority="3" stopIfTrue="1">
      <formula>#REF!="Freelancer"</formula>
    </cfRule>
    <cfRule type="expression" dxfId="86" priority="4" stopIfTrue="1">
      <formula>#REF!="DTC Int. Staff"</formula>
    </cfRule>
  </conditionalFormatting>
  <conditionalFormatting sqref="G77:G81">
    <cfRule type="expression" dxfId="85" priority="1" stopIfTrue="1">
      <formula>$F$5="Freelancer"</formula>
    </cfRule>
    <cfRule type="expression" dxfId="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">
      <c r="D4" s="164" t="s">
        <v>8</v>
      </c>
      <c r="E4" s="165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x14ac:dyDescent="0.2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25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K1"/>
  </mergeCells>
  <conditionalFormatting sqref="C11:C119">
    <cfRule type="expression" dxfId="83" priority="25" stopIfTrue="1">
      <formula>IF($A11=1,B11,)</formula>
    </cfRule>
    <cfRule type="expression" dxfId="82" priority="26" stopIfTrue="1">
      <formula>IF($A11="",B11,)</formula>
    </cfRule>
  </conditionalFormatting>
  <conditionalFormatting sqref="E11">
    <cfRule type="expression" dxfId="81" priority="27" stopIfTrue="1">
      <formula>IF($A11="",B11,"")</formula>
    </cfRule>
  </conditionalFormatting>
  <conditionalFormatting sqref="E12:E119">
    <cfRule type="expression" dxfId="80" priority="28" stopIfTrue="1">
      <formula>IF($A12&lt;&gt;1,B12,"")</formula>
    </cfRule>
  </conditionalFormatting>
  <conditionalFormatting sqref="D11:D119">
    <cfRule type="expression" dxfId="79" priority="29" stopIfTrue="1">
      <formula>IF($A11="",B11,)</formula>
    </cfRule>
  </conditionalFormatting>
  <conditionalFormatting sqref="G11:G12 G18:G76 G82:G118">
    <cfRule type="expression" dxfId="78" priority="30" stopIfTrue="1">
      <formula>#REF!="Freelancer"</formula>
    </cfRule>
    <cfRule type="expression" dxfId="77" priority="31" stopIfTrue="1">
      <formula>#REF!="DTC Int. Staff"</formula>
    </cfRule>
  </conditionalFormatting>
  <conditionalFormatting sqref="G114:G118 G18:G22 G33:G49 G60:G76 G87:G103">
    <cfRule type="expression" dxfId="76" priority="23" stopIfTrue="1">
      <formula>$F$5="Freelancer"</formula>
    </cfRule>
    <cfRule type="expression" dxfId="75" priority="24" stopIfTrue="1">
      <formula>$F$5="DTC Int. Staff"</formula>
    </cfRule>
  </conditionalFormatting>
  <conditionalFormatting sqref="G12">
    <cfRule type="expression" dxfId="74" priority="21" stopIfTrue="1">
      <formula>#REF!="Freelancer"</formula>
    </cfRule>
    <cfRule type="expression" dxfId="73" priority="22" stopIfTrue="1">
      <formula>#REF!="DTC Int. Staff"</formula>
    </cfRule>
  </conditionalFormatting>
  <conditionalFormatting sqref="G12">
    <cfRule type="expression" dxfId="72" priority="19" stopIfTrue="1">
      <formula>$F$5="Freelancer"</formula>
    </cfRule>
    <cfRule type="expression" dxfId="71" priority="20" stopIfTrue="1">
      <formula>$F$5="DTC Int. Staff"</formula>
    </cfRule>
  </conditionalFormatting>
  <conditionalFormatting sqref="G13:G17">
    <cfRule type="expression" dxfId="70" priority="17" stopIfTrue="1">
      <formula>#REF!="Freelancer"</formula>
    </cfRule>
    <cfRule type="expression" dxfId="69" priority="18" stopIfTrue="1">
      <formula>#REF!="DTC Int. Staff"</formula>
    </cfRule>
  </conditionalFormatting>
  <conditionalFormatting sqref="G13:G17">
    <cfRule type="expression" dxfId="68" priority="15" stopIfTrue="1">
      <formula>$F$5="Freelancer"</formula>
    </cfRule>
    <cfRule type="expression" dxfId="67" priority="16" stopIfTrue="1">
      <formula>$F$5="DTC Int. Staff"</formula>
    </cfRule>
  </conditionalFormatting>
  <conditionalFormatting sqref="C121:C125">
    <cfRule type="expression" dxfId="66" priority="12" stopIfTrue="1">
      <formula>IF($A121=1,B121,)</formula>
    </cfRule>
    <cfRule type="expression" dxfId="65" priority="13" stopIfTrue="1">
      <formula>IF($A121="",B121,)</formula>
    </cfRule>
  </conditionalFormatting>
  <conditionalFormatting sqref="D121:D125">
    <cfRule type="expression" dxfId="64" priority="14" stopIfTrue="1">
      <formula>IF($A121="",B121,)</formula>
    </cfRule>
  </conditionalFormatting>
  <conditionalFormatting sqref="C120">
    <cfRule type="expression" dxfId="63" priority="9" stopIfTrue="1">
      <formula>IF($A120=1,B120,)</formula>
    </cfRule>
    <cfRule type="expression" dxfId="62" priority="10" stopIfTrue="1">
      <formula>IF($A120="",B120,)</formula>
    </cfRule>
  </conditionalFormatting>
  <conditionalFormatting sqref="D120">
    <cfRule type="expression" dxfId="61" priority="11" stopIfTrue="1">
      <formula>IF($A120="",B120,)</formula>
    </cfRule>
  </conditionalFormatting>
  <conditionalFormatting sqref="E120">
    <cfRule type="expression" dxfId="60" priority="8" stopIfTrue="1">
      <formula>IF($A120&lt;&gt;1,B120,"")</formula>
    </cfRule>
  </conditionalFormatting>
  <conditionalFormatting sqref="E121:E125">
    <cfRule type="expression" dxfId="59" priority="7" stopIfTrue="1">
      <formula>IF($A121&lt;&gt;1,B121,"")</formula>
    </cfRule>
  </conditionalFormatting>
  <conditionalFormatting sqref="G55:G59">
    <cfRule type="expression" dxfId="58" priority="5" stopIfTrue="1">
      <formula>$F$5="Freelancer"</formula>
    </cfRule>
    <cfRule type="expression" dxfId="57" priority="6" stopIfTrue="1">
      <formula>$F$5="DTC Int. Staff"</formula>
    </cfRule>
  </conditionalFormatting>
  <conditionalFormatting sqref="G77:G81">
    <cfRule type="expression" dxfId="56" priority="3" stopIfTrue="1">
      <formula>#REF!="Freelancer"</formula>
    </cfRule>
    <cfRule type="expression" dxfId="55" priority="4" stopIfTrue="1">
      <formula>#REF!="DTC Int. Staff"</formula>
    </cfRule>
  </conditionalFormatting>
  <conditionalFormatting sqref="G77:G81">
    <cfRule type="expression" dxfId="54" priority="1" stopIfTrue="1">
      <formula>$F$5="Freelancer"</formula>
    </cfRule>
    <cfRule type="expression" dxfId="5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">
      <c r="D4" s="164" t="s">
        <v>8</v>
      </c>
      <c r="E4" s="165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25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"/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52" priority="25" stopIfTrue="1">
      <formula>IF($A11=1,B11,)</formula>
    </cfRule>
    <cfRule type="expression" dxfId="51" priority="26" stopIfTrue="1">
      <formula>IF($A11="",B11,)</formula>
    </cfRule>
  </conditionalFormatting>
  <conditionalFormatting sqref="E11:E15">
    <cfRule type="expression" dxfId="50" priority="27" stopIfTrue="1">
      <formula>IF($A11="",B11,"")</formula>
    </cfRule>
  </conditionalFormatting>
  <conditionalFormatting sqref="E16:E124">
    <cfRule type="expression" dxfId="49" priority="28" stopIfTrue="1">
      <formula>IF($A16&lt;&gt;1,B16,"")</formula>
    </cfRule>
  </conditionalFormatting>
  <conditionalFormatting sqref="D11:D124">
    <cfRule type="expression" dxfId="48" priority="29" stopIfTrue="1">
      <formula>IF($A11="",B11,)</formula>
    </cfRule>
  </conditionalFormatting>
  <conditionalFormatting sqref="G11:G20 G26:G84 G86:G119">
    <cfRule type="expression" dxfId="47" priority="30" stopIfTrue="1">
      <formula>#REF!="Freelancer"</formula>
    </cfRule>
    <cfRule type="expression" dxfId="46" priority="31" stopIfTrue="1">
      <formula>#REF!="DTC Int. Staff"</formula>
    </cfRule>
  </conditionalFormatting>
  <conditionalFormatting sqref="G115:G119 G87:G112 G26:G30 G33:G57 G60:G84">
    <cfRule type="expression" dxfId="45" priority="23" stopIfTrue="1">
      <formula>$F$5="Freelancer"</formula>
    </cfRule>
    <cfRule type="expression" dxfId="44" priority="24" stopIfTrue="1">
      <formula>$F$5="DTC Int. Staff"</formula>
    </cfRule>
  </conditionalFormatting>
  <conditionalFormatting sqref="G16:G20">
    <cfRule type="expression" dxfId="43" priority="21" stopIfTrue="1">
      <formula>#REF!="Freelancer"</formula>
    </cfRule>
    <cfRule type="expression" dxfId="42" priority="22" stopIfTrue="1">
      <formula>#REF!="DTC Int. Staff"</formula>
    </cfRule>
  </conditionalFormatting>
  <conditionalFormatting sqref="G16:G20">
    <cfRule type="expression" dxfId="41" priority="19" stopIfTrue="1">
      <formula>$F$5="Freelancer"</formula>
    </cfRule>
    <cfRule type="expression" dxfId="40" priority="20" stopIfTrue="1">
      <formula>$F$5="DTC Int. Staff"</formula>
    </cfRule>
  </conditionalFormatting>
  <conditionalFormatting sqref="G21:G25">
    <cfRule type="expression" dxfId="39" priority="17" stopIfTrue="1">
      <formula>#REF!="Freelancer"</formula>
    </cfRule>
    <cfRule type="expression" dxfId="38" priority="18" stopIfTrue="1">
      <formula>#REF!="DTC Int. Staff"</formula>
    </cfRule>
  </conditionalFormatting>
  <conditionalFormatting sqref="G21:G25">
    <cfRule type="expression" dxfId="37" priority="15" stopIfTrue="1">
      <formula>$F$5="Freelancer"</formula>
    </cfRule>
    <cfRule type="expression" dxfId="36" priority="16" stopIfTrue="1">
      <formula>$F$5="DTC Int. Staff"</formula>
    </cfRule>
  </conditionalFormatting>
  <conditionalFormatting sqref="C125:C129">
    <cfRule type="expression" dxfId="35" priority="9" stopIfTrue="1">
      <formula>IF($A125=1,B125,)</formula>
    </cfRule>
    <cfRule type="expression" dxfId="34" priority="10" stopIfTrue="1">
      <formula>IF($A125="",B125,)</formula>
    </cfRule>
  </conditionalFormatting>
  <conditionalFormatting sqref="D125:D129">
    <cfRule type="expression" dxfId="33" priority="11" stopIfTrue="1">
      <formula>IF($A125="",B125,)</formula>
    </cfRule>
  </conditionalFormatting>
  <conditionalFormatting sqref="E125:E129">
    <cfRule type="expression" dxfId="32" priority="8" stopIfTrue="1">
      <formula>IF($A125&lt;&gt;1,B125,"")</formula>
    </cfRule>
  </conditionalFormatting>
  <conditionalFormatting sqref="G59">
    <cfRule type="expression" dxfId="31" priority="5" stopIfTrue="1">
      <formula>$F$5="Freelancer"</formula>
    </cfRule>
    <cfRule type="expression" dxfId="30" priority="6" stopIfTrue="1">
      <formula>$F$5="DTC Int. Staff"</formula>
    </cfRule>
  </conditionalFormatting>
  <conditionalFormatting sqref="G85">
    <cfRule type="expression" dxfId="29" priority="3" stopIfTrue="1">
      <formula>#REF!="Freelancer"</formula>
    </cfRule>
    <cfRule type="expression" dxfId="28" priority="4" stopIfTrue="1">
      <formula>#REF!="DTC Int. Staff"</formula>
    </cfRule>
  </conditionalFormatting>
  <conditionalFormatting sqref="G85">
    <cfRule type="expression" dxfId="27" priority="1" stopIfTrue="1">
      <formula>$F$5="Freelancer"</formula>
    </cfRule>
    <cfRule type="expression" dxfId="2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2021-02-16T10:57:14Z</dcterms:modified>
</cp:coreProperties>
</file>