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1_BD (8)\TIME137_Looksorn\"/>
    </mc:Choice>
  </mc:AlternateContent>
  <xr:revisionPtr revIDLastSave="0" documentId="13_ncr:1_{9605FC42-6C9A-414C-96C8-B813A187F70F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" i="36" l="1"/>
  <c r="T13" i="36"/>
  <c r="T14" i="36"/>
  <c r="T15" i="36"/>
  <c r="T16" i="36"/>
  <c r="T17" i="36"/>
  <c r="T18" i="36"/>
  <c r="T19" i="36"/>
  <c r="T11" i="36"/>
  <c r="T20" i="36" s="1"/>
  <c r="F4" i="36"/>
  <c r="F5" i="36"/>
  <c r="F3" i="36"/>
  <c r="F3" i="37"/>
  <c r="N23" i="36" l="1"/>
  <c r="N22" i="36"/>
  <c r="N21" i="36"/>
  <c r="N20" i="36"/>
  <c r="Q19" i="36"/>
  <c r="N19" i="36"/>
  <c r="Q18" i="36"/>
  <c r="N18" i="36"/>
  <c r="Q17" i="36"/>
  <c r="N17" i="36"/>
  <c r="Q16" i="36"/>
  <c r="N16" i="36"/>
  <c r="Q15" i="36"/>
  <c r="N15" i="36"/>
  <c r="Q14" i="36"/>
  <c r="N14" i="36"/>
  <c r="Q13" i="36"/>
  <c r="N13" i="36"/>
  <c r="Q12" i="36"/>
  <c r="N12" i="36"/>
  <c r="Q11" i="36"/>
  <c r="N11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N24" i="36" l="1"/>
  <c r="Q20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<sst xmlns="http://schemas.openxmlformats.org/spreadsheetml/2006/main" count="315" uniqueCount="110">
  <si>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</si>
  <si>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</si>
  <si>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</si>
  <si>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</si>
  <si>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</si>
  <si>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</si>
  <si>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</si>
  <si>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</si>
  <si>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</si>
  <si>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</si>
  <si>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</si>
  <si>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</si>
  <si>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</si>
  <si>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</si>
  <si>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</si>
  <si>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</si>
  <si>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</si>
  <si>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</si>
  <si>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</si>
  <si>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</si>
  <si>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</si>
  <si>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</si>
  <si>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</si>
  <si>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</si>
  <si>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</si>
  <si>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</si>
  <si>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</si>
  <si>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</si>
  <si>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</si>
  <si>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</si>
  <si>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</si>
  <si>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</si>
  <si>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</si>
  <si>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</si>
  <si>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</si>
  <si>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</si>
  <si>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</si>
  <si>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</si>
  <si>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</si>
  <si>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</si>
  <si>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</si>
  <si>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</si>
  <si>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</si>
  <si>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</si>
  <si>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</si>
  <si>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</si>
  <si>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</si>
  <si>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</si>
  <si>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</si>
  <si>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</si>
  <si>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</si>
  <si>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</si>
  <si>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</si>
  <si>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</si>
  <si>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</si>
  <si>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</si>
  <si>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</si>
  <si>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</si>
  <si>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</si>
  <si>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</si>
  <si>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</si>
  <si>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</si>
  <si>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</si>
  <si>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</si>
  <si>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</si>
  <si>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</si>
  <si>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</si>
  <si>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</si>
  <si>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</si>
  <si>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</si>
  <si>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</si>
  <si>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</si>
  <si>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</si>
  <si>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</si>
  <si>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</si>
  <si>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BD Meeting</t>
  </si>
  <si>
    <t>TIME-202101</t>
  </si>
  <si>
    <t>TIME</t>
  </si>
  <si>
    <t>Total</t>
  </si>
  <si>
    <t>S9</t>
  </si>
  <si>
    <t>BD meeting</t>
  </si>
  <si>
    <t>G procurement</t>
  </si>
  <si>
    <t>Update project number</t>
  </si>
  <si>
    <t>OIC Data Gov. Discussion</t>
  </si>
  <si>
    <t>OIC status update</t>
  </si>
  <si>
    <t>Home</t>
  </si>
  <si>
    <t>OIC opportunity update</t>
  </si>
  <si>
    <t>TPBS HNY Gift 2021</t>
  </si>
  <si>
    <t>TPBS</t>
  </si>
  <si>
    <t>จัดโฟลเดอร์ partner CV</t>
  </si>
  <si>
    <t>G procurement seek opporyunity: DGA</t>
  </si>
  <si>
    <t>New project opportunity</t>
  </si>
  <si>
    <t xml:space="preserve">proposal CV </t>
  </si>
  <si>
    <t xml:space="preserve">support P'Mai &amp; P'B: ปรับ Scope </t>
  </si>
  <si>
    <t>สัญญาที่ปรึกษา</t>
  </si>
  <si>
    <t>CAAT Discuss on procurement</t>
  </si>
  <si>
    <t>DGA proposal</t>
  </si>
  <si>
    <t>NIA proposal</t>
  </si>
  <si>
    <t>OIC EA &amp; PMC update</t>
  </si>
  <si>
    <t>TIME-202100</t>
  </si>
  <si>
    <t>TIME-202096</t>
  </si>
  <si>
    <t>TIME-202097</t>
  </si>
  <si>
    <t>TIME-202090</t>
  </si>
  <si>
    <t>TIME-202069</t>
  </si>
  <si>
    <t>TIME-202082</t>
  </si>
  <si>
    <t>TIME-202094</t>
  </si>
  <si>
    <t>TIME-202093</t>
  </si>
  <si>
    <t xml:space="preserve">Nitcharee </t>
  </si>
  <si>
    <t>Anantapun</t>
  </si>
  <si>
    <t>TIME137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</si>
</sst>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9" borderId="41" xfId="0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horizontal="center"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3" borderId="10" xfId="0" applyFont="1" applyFill="1" applyBorder="1" applyAlignment="1" applyProtection="1">
      <alignment vertical="center"/>
      <protection locked="0"/>
    </xf>
    <xf numFmtId="0" fontId="11" fillId="13" borderId="10" xfId="0" applyFont="1" applyFill="1" applyBorder="1" applyAlignment="1" applyProtection="1">
      <alignment horizontal="center" vertical="center"/>
      <protection locked="0"/>
    </xf>
    <xf numFmtId="43" fontId="11" fillId="13" borderId="10" xfId="1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14" fillId="0" borderId="0" xfId="0" applyFont="1" applyFill="1" applyAlignment="1" applyProtection="1">
      <alignment vertical="center" wrapText="1"/>
      <protection locked="0"/>
    </xf>
    <xf numFmtId="0" fontId="6" fillId="0" borderId="0" xfId="0" applyFont="1" applyFill="1" applyAlignment="1" applyProtection="1">
      <alignment vertical="center" wrapText="1"/>
    </xf>
    <xf numFmtId="0" fontId="9" fillId="0" borderId="0" xfId="0" applyFont="1" applyAlignment="1" applyProtection="1">
      <alignment vertical="center" wrapText="1"/>
      <protection locked="0"/>
    </xf>
    <xf numFmtId="43" fontId="11" fillId="13" borderId="10" xfId="0" applyNumberFormat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5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673285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G6" sqref="G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52" t="s">
        <v>24</v>
      </c>
      <c r="C2" s="153"/>
      <c r="D2" s="153"/>
      <c r="E2" s="153"/>
      <c r="F2" s="153"/>
      <c r="G2" s="154"/>
      <c r="H2" s="2"/>
      <c r="I2" s="2"/>
    </row>
    <row r="3" spans="2:9" x14ac:dyDescent="0.25">
      <c r="B3" s="7" t="s">
        <v>25</v>
      </c>
      <c r="C3" s="158" t="s">
        <v>107</v>
      </c>
      <c r="D3" s="159"/>
      <c r="E3" s="159"/>
      <c r="F3" s="159"/>
      <c r="G3" s="160"/>
      <c r="H3" s="3"/>
      <c r="I3" s="3"/>
    </row>
    <row r="4" spans="2:9" x14ac:dyDescent="0.25">
      <c r="B4" s="6" t="s">
        <v>26</v>
      </c>
      <c r="C4" s="161" t="s">
        <v>108</v>
      </c>
      <c r="D4" s="162"/>
      <c r="E4" s="162"/>
      <c r="F4" s="162"/>
      <c r="G4" s="163"/>
      <c r="H4" s="3"/>
      <c r="I4" s="3"/>
    </row>
    <row r="5" spans="2:9" x14ac:dyDescent="0.25">
      <c r="B5" s="6" t="s">
        <v>27</v>
      </c>
      <c r="C5" s="161" t="s">
        <v>109</v>
      </c>
      <c r="D5" s="162"/>
      <c r="E5" s="162"/>
      <c r="F5" s="162"/>
      <c r="G5" s="163"/>
      <c r="H5" s="3"/>
      <c r="I5" s="3"/>
    </row>
    <row r="7" spans="2:9" ht="32.25" customHeight="1" x14ac:dyDescent="0.2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25">
      <c r="B8" s="155" t="s">
        <v>28</v>
      </c>
      <c r="C8" s="156"/>
      <c r="D8" s="156"/>
      <c r="E8" s="156"/>
      <c r="F8" s="156"/>
      <c r="G8" s="157"/>
      <c r="H8" s="3"/>
      <c r="I8" s="3"/>
    </row>
    <row r="9" spans="2:9" x14ac:dyDescent="0.2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2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25">
      <c r="B12" s="58" t="s">
        <v>46</v>
      </c>
      <c r="C12" s="135" t="s">
        <v>16</v>
      </c>
      <c r="D12" s="136"/>
      <c r="E12" s="136"/>
      <c r="F12" s="136"/>
      <c r="G12" s="136"/>
      <c r="H12" s="4"/>
      <c r="I12" s="4"/>
    </row>
    <row r="13" spans="2:9" ht="19.5" customHeight="1" x14ac:dyDescent="0.2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2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25">
      <c r="B15" s="60">
        <v>9002</v>
      </c>
      <c r="C15" s="137" t="s">
        <v>45</v>
      </c>
      <c r="D15" s="138"/>
      <c r="E15" s="138"/>
      <c r="F15" s="138"/>
      <c r="G15" s="139"/>
      <c r="H15" s="4"/>
      <c r="I15" s="4"/>
    </row>
    <row r="16" spans="2:9" ht="18.75" customHeight="1" x14ac:dyDescent="0.2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25">
      <c r="B17" s="7" t="s">
        <v>15</v>
      </c>
      <c r="C17" s="140" t="s">
        <v>44</v>
      </c>
      <c r="D17" s="141"/>
      <c r="E17" s="141"/>
      <c r="F17" s="141"/>
      <c r="G17" s="142"/>
      <c r="H17" s="4"/>
      <c r="I17" s="4"/>
    </row>
    <row r="18" spans="2:9" ht="19.5" customHeight="1" x14ac:dyDescent="0.2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25">
      <c r="B19" s="63" t="s">
        <v>17</v>
      </c>
      <c r="C19" s="146"/>
      <c r="D19" s="147"/>
      <c r="E19" s="147"/>
      <c r="F19" s="147"/>
      <c r="G19" s="148"/>
      <c r="H19" s="4"/>
      <c r="I19" s="4"/>
    </row>
    <row r="20" spans="2:9" ht="19.5" customHeight="1" x14ac:dyDescent="0.2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25">
      <c r="B21" s="63" t="s">
        <v>17</v>
      </c>
      <c r="C21" s="146"/>
      <c r="D21" s="147"/>
      <c r="E21" s="147"/>
      <c r="F21" s="147"/>
      <c r="G21" s="148"/>
      <c r="H21" s="4"/>
      <c r="I21" s="4"/>
    </row>
    <row r="22" spans="2:9" ht="19.5" customHeight="1" x14ac:dyDescent="0.2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2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2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25">
      <c r="B25" s="7" t="s">
        <v>22</v>
      </c>
      <c r="C25" s="146"/>
      <c r="D25" s="147"/>
      <c r="E25" s="147"/>
      <c r="F25" s="147"/>
      <c r="G25" s="148"/>
    </row>
    <row r="26" spans="2:9" ht="19.5" customHeight="1" x14ac:dyDescent="0.2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2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2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2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25">
      <c r="B30" s="60">
        <v>9009</v>
      </c>
      <c r="C30" s="143" t="s">
        <v>73</v>
      </c>
      <c r="D30" s="144"/>
      <c r="E30" s="144"/>
      <c r="F30" s="144"/>
      <c r="G30" s="145"/>
    </row>
    <row r="31" spans="2:9" x14ac:dyDescent="0.25">
      <c r="B31" s="61"/>
      <c r="C31" s="149" t="s">
        <v>74</v>
      </c>
      <c r="D31" s="150"/>
      <c r="E31" s="150"/>
      <c r="F31" s="150"/>
      <c r="G31" s="151"/>
    </row>
    <row r="32" spans="2:9" ht="19.5" customHeight="1" x14ac:dyDescent="0.25">
      <c r="B32" s="7" t="s">
        <v>21</v>
      </c>
      <c r="C32" s="146" t="s">
        <v>72</v>
      </c>
      <c r="D32" s="147"/>
      <c r="E32" s="147"/>
      <c r="F32" s="147"/>
      <c r="G32" s="148"/>
    </row>
    <row r="33" spans="2:7" ht="19.5" customHeight="1" x14ac:dyDescent="0.2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2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2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2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2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25">
      <c r="B38" s="64" t="s">
        <v>13</v>
      </c>
      <c r="C38" s="140"/>
      <c r="D38" s="141"/>
      <c r="E38" s="141"/>
      <c r="F38" s="141"/>
      <c r="G38" s="142"/>
    </row>
    <row r="39" spans="2:7" ht="19.5" customHeight="1" x14ac:dyDescent="0.2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25">
      <c r="B40" s="64" t="s">
        <v>14</v>
      </c>
      <c r="C40" s="132"/>
      <c r="D40" s="133"/>
      <c r="E40" s="133"/>
      <c r="F40" s="133"/>
      <c r="G40" s="134"/>
    </row>
    <row r="43" spans="2:7" x14ac:dyDescent="0.25">
      <c r="B43" s="58" t="s">
        <v>47</v>
      </c>
      <c r="C43" s="135" t="s">
        <v>16</v>
      </c>
      <c r="D43" s="136"/>
      <c r="E43" s="136"/>
      <c r="F43" s="136"/>
      <c r="G43" s="136"/>
    </row>
    <row r="44" spans="2:7" x14ac:dyDescent="0.25">
      <c r="B44" s="60" t="s">
        <v>48</v>
      </c>
      <c r="C44" s="129" t="s">
        <v>49</v>
      </c>
      <c r="D44" s="130"/>
      <c r="E44" s="130"/>
      <c r="F44" s="130"/>
      <c r="G44" s="131"/>
    </row>
    <row r="45" spans="2:7" x14ac:dyDescent="0.25">
      <c r="B45" s="7" t="s">
        <v>50</v>
      </c>
      <c r="C45" s="132"/>
      <c r="D45" s="133"/>
      <c r="E45" s="133"/>
      <c r="F45" s="133"/>
      <c r="G45" s="134"/>
    </row>
    <row r="46" spans="2:7" x14ac:dyDescent="0.25">
      <c r="B46" s="61" t="s">
        <v>51</v>
      </c>
      <c r="C46" s="137" t="s">
        <v>52</v>
      </c>
      <c r="D46" s="138"/>
      <c r="E46" s="138"/>
      <c r="F46" s="138"/>
      <c r="G46" s="139"/>
    </row>
    <row r="47" spans="2:7" x14ac:dyDescent="0.25">
      <c r="B47" s="7" t="s">
        <v>53</v>
      </c>
      <c r="C47" s="140"/>
      <c r="D47" s="141"/>
      <c r="E47" s="141"/>
      <c r="F47" s="141"/>
      <c r="G47" s="142"/>
    </row>
    <row r="48" spans="2:7" x14ac:dyDescent="0.25">
      <c r="B48" s="62" t="s">
        <v>54</v>
      </c>
      <c r="C48" s="129" t="s">
        <v>55</v>
      </c>
      <c r="D48" s="130"/>
      <c r="E48" s="130"/>
      <c r="F48" s="130"/>
      <c r="G48" s="131"/>
    </row>
    <row r="49" spans="2:7" x14ac:dyDescent="0.25">
      <c r="B49" s="63" t="s">
        <v>56</v>
      </c>
      <c r="C49" s="132"/>
      <c r="D49" s="133"/>
      <c r="E49" s="133"/>
      <c r="F49" s="133"/>
      <c r="G49" s="134"/>
    </row>
    <row r="50" spans="2:7" x14ac:dyDescent="0.25">
      <c r="B50" s="62" t="s">
        <v>57</v>
      </c>
      <c r="C50" s="129" t="s">
        <v>58</v>
      </c>
      <c r="D50" s="130"/>
      <c r="E50" s="130"/>
      <c r="F50" s="130"/>
      <c r="G50" s="131"/>
    </row>
    <row r="51" spans="2:7" x14ac:dyDescent="0.25">
      <c r="B51" s="63" t="s">
        <v>59</v>
      </c>
      <c r="C51" s="132"/>
      <c r="D51" s="133"/>
      <c r="E51" s="133"/>
      <c r="F51" s="133"/>
      <c r="G51" s="134"/>
    </row>
    <row r="52" spans="2:7" x14ac:dyDescent="0.25">
      <c r="B52" s="60" t="s">
        <v>60</v>
      </c>
      <c r="C52" s="129" t="s">
        <v>61</v>
      </c>
      <c r="D52" s="130"/>
      <c r="E52" s="130"/>
      <c r="F52" s="130"/>
      <c r="G52" s="131"/>
    </row>
    <row r="53" spans="2:7" x14ac:dyDescent="0.25">
      <c r="B53" s="7" t="s">
        <v>62</v>
      </c>
      <c r="C53" s="132"/>
      <c r="D53" s="133"/>
      <c r="E53" s="133"/>
      <c r="F53" s="133"/>
      <c r="G53" s="134"/>
    </row>
    <row r="54" spans="2:7" x14ac:dyDescent="0.25">
      <c r="B54" s="60" t="s">
        <v>63</v>
      </c>
      <c r="C54" s="129" t="s">
        <v>64</v>
      </c>
      <c r="D54" s="130"/>
      <c r="E54" s="130"/>
      <c r="F54" s="130"/>
      <c r="G54" s="131"/>
    </row>
    <row r="55" spans="2:7" x14ac:dyDescent="0.25">
      <c r="B55" s="7" t="s">
        <v>65</v>
      </c>
      <c r="C55" s="132"/>
      <c r="D55" s="133"/>
      <c r="E55" s="133"/>
      <c r="F55" s="133"/>
      <c r="G55" s="134"/>
    </row>
    <row r="56" spans="2:7" x14ac:dyDescent="0.25">
      <c r="B56" s="60" t="s">
        <v>66</v>
      </c>
      <c r="C56" s="129" t="s">
        <v>67</v>
      </c>
      <c r="D56" s="130"/>
      <c r="E56" s="130"/>
      <c r="F56" s="130"/>
      <c r="G56" s="131"/>
    </row>
    <row r="57" spans="2:7" x14ac:dyDescent="0.25">
      <c r="B57" s="7" t="s">
        <v>68</v>
      </c>
      <c r="C57" s="132"/>
      <c r="D57" s="133"/>
      <c r="E57" s="133"/>
      <c r="F57" s="133"/>
      <c r="G57" s="134"/>
    </row>
    <row r="58" spans="2:7" x14ac:dyDescent="0.25">
      <c r="B58" s="60" t="s">
        <v>69</v>
      </c>
      <c r="C58" s="129" t="s">
        <v>70</v>
      </c>
      <c r="D58" s="130"/>
      <c r="E58" s="130"/>
      <c r="F58" s="130"/>
      <c r="G58" s="131"/>
    </row>
    <row r="59" spans="2:7" x14ac:dyDescent="0.25">
      <c r="B59" s="7" t="s">
        <v>71</v>
      </c>
      <c r="C59" s="132"/>
      <c r="D59" s="133"/>
      <c r="E59" s="133"/>
      <c r="F59" s="133"/>
      <c r="G59" s="134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T275"/>
  <sheetViews>
    <sheetView showGridLines="0" tabSelected="1" topLeftCell="K8" zoomScale="76" zoomScaleNormal="90" workbookViewId="0">
      <selection activeCell="S23" sqref="S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15.4257812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3" width="11.42578125" style="8"/>
    <col min="14" max="14" width="16.7109375" style="8" bestFit="1" customWidth="1"/>
    <col min="15" max="16" width="11.42578125" style="8"/>
    <col min="17" max="17" width="16.7109375" style="8" bestFit="1" customWidth="1"/>
    <col min="18" max="18" width="11.42578125" style="8"/>
    <col min="19" max="19" width="15.42578125" style="8" bestFit="1" customWidth="1"/>
    <col min="20" max="20" width="16.7109375" style="8" bestFit="1" customWidth="1"/>
    <col min="21" max="16384" width="11.42578125" style="8"/>
  </cols>
  <sheetData>
    <row r="1" spans="1:20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20" ht="13.5" customHeight="1" x14ac:dyDescent="0.2">
      <c r="D2" s="9"/>
      <c r="E2" s="9"/>
      <c r="F2" s="9"/>
      <c r="G2" s="9"/>
      <c r="H2" s="9"/>
      <c r="I2" s="9"/>
      <c r="J2" s="10"/>
    </row>
    <row r="3" spans="1:20" ht="20.25" customHeight="1" x14ac:dyDescent="0.2">
      <c r="D3" s="11" t="s">
        <v>0</v>
      </c>
      <c r="E3" s="12"/>
      <c r="F3" s="13" t="str">
        <f>'Information-General Settings'!C3</f>
        <v xml:space="preserve">Nitcharee </v>
      </c>
      <c r="G3" s="178"/>
      <c r="H3" s="179"/>
      <c r="I3" s="180"/>
      <c r="J3" s="180"/>
      <c r="K3" s="181"/>
    </row>
    <row r="4" spans="1:20" ht="20.25" customHeight="1" x14ac:dyDescent="0.2">
      <c r="D4" s="173" t="s">
        <v>8</v>
      </c>
      <c r="E4" s="174"/>
      <c r="F4" s="13" t="str">
        <f>'Information-General Settings'!C4</f>
        <v>Anantapun</v>
      </c>
      <c r="G4" s="178"/>
      <c r="H4" s="179"/>
      <c r="I4" s="180"/>
      <c r="J4" s="180"/>
      <c r="K4" s="181"/>
    </row>
    <row r="5" spans="1:20" ht="20.25" customHeight="1" x14ac:dyDescent="0.2">
      <c r="D5" s="11" t="s">
        <v>7</v>
      </c>
      <c r="E5" s="16"/>
      <c r="F5" s="13" t="str">
        <f>'Information-General Settings'!C5</f>
        <v>TIME137</v>
      </c>
      <c r="G5" s="178"/>
      <c r="H5" s="179"/>
      <c r="I5" s="180"/>
      <c r="J5" s="180"/>
      <c r="K5" s="181"/>
    </row>
    <row r="6" spans="1:20" ht="20.25" customHeight="1" x14ac:dyDescent="0.2">
      <c r="E6" s="15"/>
      <c r="F6" s="15"/>
      <c r="G6" s="15"/>
      <c r="H6" s="17"/>
      <c r="I6" s="18"/>
      <c r="J6" s="19"/>
    </row>
    <row r="7" spans="1:20" ht="30" x14ac:dyDescent="0.2">
      <c r="G7" s="20"/>
      <c r="H7" s="17"/>
      <c r="I7" s="21" t="s">
        <v>34</v>
      </c>
      <c r="J7" s="22" t="s">
        <v>35</v>
      </c>
    </row>
    <row r="8" spans="1:20" ht="43.5" customHeight="1" x14ac:dyDescent="0.2">
      <c r="D8" s="23"/>
      <c r="G8" s="18"/>
      <c r="H8" s="14"/>
      <c r="I8" s="24">
        <f>SUM(J10:J141)</f>
        <v>161</v>
      </c>
      <c r="J8" s="25">
        <f>I8/8</f>
        <v>20.125</v>
      </c>
    </row>
    <row r="9" spans="1:20" ht="20.25" customHeight="1" thickBot="1" x14ac:dyDescent="0.25">
      <c r="E9" s="15"/>
      <c r="F9" s="15"/>
      <c r="G9" s="15"/>
      <c r="H9" s="17"/>
      <c r="I9" s="18"/>
      <c r="J9" s="19"/>
      <c r="S9" s="120">
        <v>9003</v>
      </c>
    </row>
    <row r="10" spans="1:2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21" t="s">
        <v>6</v>
      </c>
      <c r="N10" s="121" t="s">
        <v>34</v>
      </c>
      <c r="P10" s="122" t="s">
        <v>47</v>
      </c>
      <c r="Q10" s="122" t="s">
        <v>34</v>
      </c>
      <c r="S10" s="121" t="s">
        <v>4</v>
      </c>
      <c r="T10" s="121" t="s">
        <v>34</v>
      </c>
    </row>
    <row r="11" spans="1:2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  <c r="M11" s="36">
        <v>9001</v>
      </c>
      <c r="N11" s="123">
        <f>SUMIFS($J$10:$J$142,$G$10:$G$142,M11)</f>
        <v>0</v>
      </c>
      <c r="P11" s="36" t="s">
        <v>48</v>
      </c>
      <c r="Q11" s="124">
        <f>SUMIFS($J$10:$J$142,$K$10:$K$142,P11)</f>
        <v>0</v>
      </c>
      <c r="S11" s="66" t="s">
        <v>99</v>
      </c>
      <c r="T11" s="125">
        <f>SUMIFS($J$10:$J$142,$F$10:$F$142,S11,$G$10:$G$142,$S$9)</f>
        <v>3</v>
      </c>
    </row>
    <row r="12" spans="1:2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  <c r="M12" s="36">
        <v>9002</v>
      </c>
      <c r="N12" s="123">
        <f t="shared" ref="N12:N23" si="2">SUMIFS($J$10:$J$142,$G$10:$G$142,M12)</f>
        <v>0</v>
      </c>
      <c r="P12" s="36" t="s">
        <v>51</v>
      </c>
      <c r="Q12" s="124">
        <f t="shared" ref="Q12:Q19" si="3">SUMIFS($J$10:$J$142,$K$10:$K$142,P12)</f>
        <v>0</v>
      </c>
      <c r="S12" s="66" t="s">
        <v>100</v>
      </c>
      <c r="T12" s="125">
        <f t="shared" ref="T12:T19" si="4">SUMIFS($J$10:$J$142,$F$10:$F$142,S12,$G$10:$G$142,$S$9)</f>
        <v>40</v>
      </c>
    </row>
    <row r="13" spans="1:20" ht="22.5" customHeight="1" x14ac:dyDescent="0.2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108"/>
      <c r="J13" s="38"/>
      <c r="K13" s="100"/>
      <c r="M13" s="36">
        <v>9003</v>
      </c>
      <c r="N13" s="123">
        <f t="shared" si="2"/>
        <v>67.5</v>
      </c>
      <c r="P13" s="36" t="s">
        <v>54</v>
      </c>
      <c r="Q13" s="124">
        <f t="shared" si="3"/>
        <v>0</v>
      </c>
      <c r="S13" s="66" t="s">
        <v>101</v>
      </c>
      <c r="T13" s="125">
        <f t="shared" si="4"/>
        <v>1</v>
      </c>
    </row>
    <row r="14" spans="1:20" ht="22.5" customHeight="1" x14ac:dyDescent="0.2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108"/>
      <c r="J14" s="38"/>
      <c r="K14" s="100"/>
      <c r="M14" s="36">
        <v>9004</v>
      </c>
      <c r="N14" s="123">
        <f t="shared" si="2"/>
        <v>93.5</v>
      </c>
      <c r="P14" s="36" t="s">
        <v>57</v>
      </c>
      <c r="Q14" s="124">
        <f t="shared" si="3"/>
        <v>0</v>
      </c>
      <c r="S14" s="66" t="s">
        <v>102</v>
      </c>
      <c r="T14" s="125">
        <f t="shared" si="4"/>
        <v>2</v>
      </c>
    </row>
    <row r="15" spans="1:20" ht="22.5" customHeight="1" x14ac:dyDescent="0.2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108"/>
      <c r="J15" s="38"/>
      <c r="K15" s="100"/>
      <c r="M15" s="36">
        <v>9005</v>
      </c>
      <c r="N15" s="123">
        <f t="shared" si="2"/>
        <v>0</v>
      </c>
      <c r="P15" s="36" t="s">
        <v>60</v>
      </c>
      <c r="Q15" s="124">
        <f t="shared" si="3"/>
        <v>19.5</v>
      </c>
      <c r="S15" s="66" t="s">
        <v>103</v>
      </c>
      <c r="T15" s="125">
        <f t="shared" si="4"/>
        <v>3</v>
      </c>
    </row>
    <row r="16" spans="1:2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  <c r="M16" s="36">
        <v>9006</v>
      </c>
      <c r="N16" s="123">
        <f t="shared" si="2"/>
        <v>0</v>
      </c>
      <c r="P16" s="36" t="s">
        <v>63</v>
      </c>
      <c r="Q16" s="124">
        <f t="shared" si="3"/>
        <v>53.5</v>
      </c>
      <c r="S16" s="66" t="s">
        <v>104</v>
      </c>
      <c r="T16" s="125">
        <f t="shared" si="4"/>
        <v>2</v>
      </c>
    </row>
    <row r="17" spans="1:2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108"/>
      <c r="J17" s="38"/>
      <c r="K17" s="100"/>
      <c r="M17" s="36">
        <v>9007</v>
      </c>
      <c r="N17" s="123">
        <f t="shared" si="2"/>
        <v>0</v>
      </c>
      <c r="P17" s="36" t="s">
        <v>66</v>
      </c>
      <c r="Q17" s="124">
        <f t="shared" si="3"/>
        <v>0</v>
      </c>
      <c r="S17" s="66" t="s">
        <v>105</v>
      </c>
      <c r="T17" s="125">
        <f t="shared" si="4"/>
        <v>3</v>
      </c>
    </row>
    <row r="18" spans="1:2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115"/>
      <c r="G18" s="36">
        <v>9004</v>
      </c>
      <c r="H18" s="43" t="s">
        <v>80</v>
      </c>
      <c r="I18" s="108" t="s">
        <v>77</v>
      </c>
      <c r="J18" s="38">
        <v>1.5</v>
      </c>
      <c r="K18" s="100"/>
      <c r="M18" s="36">
        <v>9008</v>
      </c>
      <c r="N18" s="123">
        <f t="shared" si="2"/>
        <v>0</v>
      </c>
      <c r="P18" s="36" t="s">
        <v>69</v>
      </c>
      <c r="Q18" s="124">
        <f t="shared" si="3"/>
        <v>0</v>
      </c>
      <c r="S18" s="66" t="s">
        <v>76</v>
      </c>
      <c r="T18" s="125">
        <f t="shared" si="4"/>
        <v>10.5</v>
      </c>
    </row>
    <row r="19" spans="1:2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5">
        <v>9004</v>
      </c>
      <c r="H19" s="43" t="s">
        <v>81</v>
      </c>
      <c r="I19" s="108" t="s">
        <v>77</v>
      </c>
      <c r="J19" s="38">
        <v>7</v>
      </c>
      <c r="K19" s="100" t="s">
        <v>63</v>
      </c>
      <c r="M19" s="36">
        <v>9009</v>
      </c>
      <c r="N19" s="123">
        <f t="shared" si="2"/>
        <v>0</v>
      </c>
      <c r="P19" s="36" t="s">
        <v>79</v>
      </c>
      <c r="Q19" s="124">
        <f t="shared" si="3"/>
        <v>0</v>
      </c>
      <c r="S19" s="66" t="s">
        <v>106</v>
      </c>
      <c r="T19" s="125">
        <f t="shared" si="4"/>
        <v>3</v>
      </c>
    </row>
    <row r="20" spans="1:20" ht="22.5" customHeight="1" x14ac:dyDescent="0.2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116"/>
      <c r="G20" s="35"/>
      <c r="H20" s="43"/>
      <c r="I20" s="108"/>
      <c r="J20" s="38"/>
      <c r="K20" s="100"/>
      <c r="M20" s="36">
        <v>9010</v>
      </c>
      <c r="N20" s="123">
        <f t="shared" si="2"/>
        <v>0</v>
      </c>
      <c r="P20" s="127" t="s">
        <v>78</v>
      </c>
      <c r="Q20" s="126">
        <f>SUM(Q11:Q19)</f>
        <v>73</v>
      </c>
      <c r="S20" s="126" t="s">
        <v>78</v>
      </c>
      <c r="T20" s="182">
        <f>SUM(T11:T19)</f>
        <v>67.5</v>
      </c>
    </row>
    <row r="21" spans="1:20" ht="22.5" customHeight="1" x14ac:dyDescent="0.2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108"/>
      <c r="J21" s="38"/>
      <c r="K21" s="100"/>
      <c r="M21" s="36">
        <v>9013</v>
      </c>
      <c r="N21" s="123">
        <f t="shared" si="2"/>
        <v>0</v>
      </c>
      <c r="P21"/>
    </row>
    <row r="22" spans="1:20" ht="22.5" customHeight="1" x14ac:dyDescent="0.2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108"/>
      <c r="J22" s="38"/>
      <c r="K22" s="100"/>
      <c r="M22" s="36">
        <v>9014</v>
      </c>
      <c r="N22" s="123">
        <f t="shared" si="2"/>
        <v>0</v>
      </c>
      <c r="P22"/>
    </row>
    <row r="23" spans="1:2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/>
      <c r="G23" s="47">
        <v>9004</v>
      </c>
      <c r="H23" s="48" t="s">
        <v>82</v>
      </c>
      <c r="I23" s="109" t="s">
        <v>77</v>
      </c>
      <c r="J23" s="49">
        <v>2</v>
      </c>
      <c r="K23" s="100"/>
      <c r="M23" s="36">
        <v>9015</v>
      </c>
      <c r="N23" s="123">
        <f t="shared" si="2"/>
        <v>0</v>
      </c>
      <c r="P23"/>
    </row>
    <row r="24" spans="1:2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81</v>
      </c>
      <c r="I24" s="109" t="s">
        <v>77</v>
      </c>
      <c r="J24" s="49">
        <v>4</v>
      </c>
      <c r="K24" s="100" t="s">
        <v>63</v>
      </c>
      <c r="M24" s="127" t="s">
        <v>78</v>
      </c>
      <c r="N24" s="128">
        <f>SUM(N11:N23)</f>
        <v>161</v>
      </c>
      <c r="P24"/>
    </row>
    <row r="25" spans="1:20" ht="22.5" customHeight="1" x14ac:dyDescent="0.2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 t="s">
        <v>99</v>
      </c>
      <c r="G25" s="47">
        <v>9003</v>
      </c>
      <c r="H25" s="48" t="s">
        <v>83</v>
      </c>
      <c r="I25" s="109" t="s">
        <v>77</v>
      </c>
      <c r="J25" s="49">
        <v>2</v>
      </c>
      <c r="K25" s="100"/>
    </row>
    <row r="26" spans="1:20" ht="22.5" customHeight="1" x14ac:dyDescent="0.2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109"/>
      <c r="J26" s="49"/>
      <c r="K26" s="100"/>
    </row>
    <row r="27" spans="1:20" ht="22.5" customHeight="1" x14ac:dyDescent="0.2">
      <c r="A27" s="31"/>
      <c r="C27" s="40"/>
      <c r="D27" s="44" t="str">
        <f t="shared" si="11"/>
        <v>Tue</v>
      </c>
      <c r="E27" s="45">
        <f t="shared" si="12"/>
        <v>44201</v>
      </c>
      <c r="F27" s="117"/>
      <c r="G27" s="47"/>
      <c r="H27" s="48"/>
      <c r="I27" s="109"/>
      <c r="J27" s="49"/>
      <c r="K27" s="100"/>
    </row>
    <row r="28" spans="1:2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116" t="s">
        <v>100</v>
      </c>
      <c r="G28" s="36">
        <v>9003</v>
      </c>
      <c r="H28" s="114" t="s">
        <v>84</v>
      </c>
      <c r="I28" s="108" t="s">
        <v>77</v>
      </c>
      <c r="J28" s="38">
        <v>1</v>
      </c>
      <c r="K28" s="100"/>
    </row>
    <row r="29" spans="1:2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>
        <v>9004</v>
      </c>
      <c r="H29" s="111" t="s">
        <v>81</v>
      </c>
      <c r="I29" s="108" t="s">
        <v>77</v>
      </c>
      <c r="J29" s="38">
        <v>6</v>
      </c>
      <c r="K29" s="100" t="s">
        <v>63</v>
      </c>
    </row>
    <row r="30" spans="1:20" ht="22.5" customHeight="1" x14ac:dyDescent="0.2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/>
      <c r="G30" s="36">
        <v>9004</v>
      </c>
      <c r="H30" s="50" t="s">
        <v>82</v>
      </c>
      <c r="I30" s="108" t="s">
        <v>77</v>
      </c>
      <c r="J30" s="38">
        <v>1</v>
      </c>
      <c r="K30" s="100"/>
    </row>
    <row r="31" spans="1:20" ht="22.5" customHeight="1" x14ac:dyDescent="0.2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50"/>
      <c r="I31" s="108"/>
      <c r="J31" s="38"/>
      <c r="K31" s="100"/>
    </row>
    <row r="32" spans="1:20" ht="22.5" customHeight="1" x14ac:dyDescent="0.2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/>
      <c r="G33" s="47">
        <v>9004</v>
      </c>
      <c r="H33" s="112" t="s">
        <v>81</v>
      </c>
      <c r="I33" s="109" t="s">
        <v>85</v>
      </c>
      <c r="J33" s="49">
        <v>8</v>
      </c>
      <c r="K33" s="100" t="s">
        <v>63</v>
      </c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9004</v>
      </c>
      <c r="H38" s="43" t="s">
        <v>81</v>
      </c>
      <c r="I38" s="119" t="s">
        <v>85</v>
      </c>
      <c r="J38" s="38">
        <v>8</v>
      </c>
      <c r="K38" s="100" t="s">
        <v>63</v>
      </c>
    </row>
    <row r="39" spans="1:11" ht="22.5" customHeight="1" x14ac:dyDescent="0.2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">
      <c r="A40" s="31"/>
      <c r="C40" s="40"/>
      <c r="D40" s="33" t="str">
        <f t="shared" si="17"/>
        <v>Fri</v>
      </c>
      <c r="E40" s="34">
        <f t="shared" si="17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/>
      <c r="G45" s="36">
        <v>9004</v>
      </c>
      <c r="H45" s="43" t="s">
        <v>81</v>
      </c>
      <c r="I45" s="119" t="s">
        <v>77</v>
      </c>
      <c r="J45" s="38">
        <v>8</v>
      </c>
      <c r="K45" s="100" t="s">
        <v>63</v>
      </c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46" t="s">
        <v>100</v>
      </c>
      <c r="G50" s="36">
        <v>9003</v>
      </c>
      <c r="H50" s="48" t="s">
        <v>86</v>
      </c>
      <c r="I50" s="109" t="s">
        <v>77</v>
      </c>
      <c r="J50" s="49">
        <v>1</v>
      </c>
      <c r="K50" s="100"/>
    </row>
    <row r="51" spans="1:11" ht="22.5" customHeight="1" x14ac:dyDescent="0.2">
      <c r="A51" s="31"/>
      <c r="C51" s="40"/>
      <c r="D51" s="44" t="str">
        <f t="shared" ref="D51:E54" si="20">D50</f>
        <v>Tue</v>
      </c>
      <c r="E51" s="45">
        <f t="shared" si="20"/>
        <v>44208</v>
      </c>
      <c r="F51" s="46"/>
      <c r="G51" s="47">
        <v>9004</v>
      </c>
      <c r="H51" s="51" t="s">
        <v>87</v>
      </c>
      <c r="I51" s="109" t="s">
        <v>88</v>
      </c>
      <c r="J51" s="49">
        <v>3</v>
      </c>
      <c r="K51" s="100"/>
    </row>
    <row r="52" spans="1:11" ht="22.5" customHeight="1" x14ac:dyDescent="0.2">
      <c r="A52" s="31"/>
      <c r="C52" s="40"/>
      <c r="D52" s="44" t="str">
        <f t="shared" si="20"/>
        <v>Tue</v>
      </c>
      <c r="E52" s="45">
        <f t="shared" si="20"/>
        <v>44208</v>
      </c>
      <c r="F52" s="46"/>
      <c r="G52" s="47">
        <v>9004</v>
      </c>
      <c r="H52" s="51" t="s">
        <v>81</v>
      </c>
      <c r="I52" s="109" t="s">
        <v>77</v>
      </c>
      <c r="J52" s="49">
        <v>4</v>
      </c>
      <c r="K52" s="100" t="s">
        <v>63</v>
      </c>
    </row>
    <row r="53" spans="1:11" ht="22.5" customHeight="1" x14ac:dyDescent="0.2">
      <c r="A53" s="31"/>
      <c r="C53" s="40"/>
      <c r="D53" s="44" t="str">
        <f t="shared" si="20"/>
        <v>Tue</v>
      </c>
      <c r="E53" s="45">
        <f t="shared" si="20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/>
      <c r="G55" s="36">
        <v>9004</v>
      </c>
      <c r="H55" s="43" t="s">
        <v>75</v>
      </c>
      <c r="I55" s="119" t="s">
        <v>77</v>
      </c>
      <c r="J55" s="38">
        <v>1</v>
      </c>
      <c r="K55" s="100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65"/>
      <c r="G56" s="66">
        <v>9004</v>
      </c>
      <c r="H56" s="8" t="s">
        <v>81</v>
      </c>
      <c r="I56" s="119" t="s">
        <v>77</v>
      </c>
      <c r="J56" s="38">
        <v>4</v>
      </c>
      <c r="K56" s="100" t="s">
        <v>63</v>
      </c>
    </row>
    <row r="57" spans="1:11" ht="22.5" customHeight="1" x14ac:dyDescent="0.2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65"/>
      <c r="G57" s="66">
        <v>9004</v>
      </c>
      <c r="H57" s="43" t="s">
        <v>89</v>
      </c>
      <c r="I57" s="119" t="s">
        <v>77</v>
      </c>
      <c r="J57" s="38">
        <v>3</v>
      </c>
      <c r="K57" s="100" t="s">
        <v>60</v>
      </c>
    </row>
    <row r="58" spans="1:11" ht="22.5" customHeight="1" x14ac:dyDescent="0.2">
      <c r="A58" s="31"/>
      <c r="C58" s="40"/>
      <c r="D58" s="33" t="str">
        <f t="shared" si="21"/>
        <v>Wed</v>
      </c>
      <c r="E58" s="34">
        <f t="shared" si="22"/>
        <v>44209</v>
      </c>
      <c r="F58" s="116"/>
      <c r="G58" s="36"/>
      <c r="H58" s="43"/>
      <c r="I58" s="119"/>
      <c r="J58" s="38"/>
      <c r="K58" s="100"/>
    </row>
    <row r="59" spans="1:11" ht="22.5" customHeight="1" x14ac:dyDescent="0.2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/>
      <c r="G60" s="36">
        <v>9004</v>
      </c>
      <c r="H60" s="48" t="s">
        <v>90</v>
      </c>
      <c r="I60" s="109" t="s">
        <v>77</v>
      </c>
      <c r="J60" s="49">
        <v>2</v>
      </c>
      <c r="K60" s="100" t="s">
        <v>63</v>
      </c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9004</v>
      </c>
      <c r="H61" s="48" t="s">
        <v>89</v>
      </c>
      <c r="I61" s="109" t="s">
        <v>77</v>
      </c>
      <c r="J61" s="49">
        <v>6</v>
      </c>
      <c r="K61" s="100" t="s">
        <v>60</v>
      </c>
    </row>
    <row r="62" spans="1:11" ht="22.5" customHeight="1" x14ac:dyDescent="0.2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/>
      <c r="G62" s="47">
        <v>9004</v>
      </c>
      <c r="H62" s="48" t="s">
        <v>91</v>
      </c>
      <c r="I62" s="109" t="s">
        <v>77</v>
      </c>
      <c r="J62" s="49">
        <v>0.5</v>
      </c>
      <c r="K62" s="100"/>
    </row>
    <row r="63" spans="1:11" ht="22.5" customHeight="1" x14ac:dyDescent="0.2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/>
      <c r="G65" s="36">
        <v>9004</v>
      </c>
      <c r="H65" s="43" t="s">
        <v>89</v>
      </c>
      <c r="I65" s="119" t="s">
        <v>77</v>
      </c>
      <c r="J65" s="38">
        <v>3</v>
      </c>
      <c r="K65" s="100" t="s">
        <v>60</v>
      </c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100</v>
      </c>
      <c r="G66" s="36">
        <v>9003</v>
      </c>
      <c r="H66" s="43" t="s">
        <v>92</v>
      </c>
      <c r="I66" s="108" t="s">
        <v>77</v>
      </c>
      <c r="J66" s="38">
        <v>5</v>
      </c>
      <c r="K66" s="100"/>
    </row>
    <row r="67" spans="1:11" ht="22.5" customHeight="1" x14ac:dyDescent="0.2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">
      <c r="A68" s="31"/>
      <c r="C68" s="40"/>
      <c r="D68" s="33" t="str">
        <f t="shared" si="25"/>
        <v>Fri</v>
      </c>
      <c r="E68" s="34">
        <f t="shared" si="26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100</v>
      </c>
      <c r="G72" s="36">
        <v>9003</v>
      </c>
      <c r="H72" s="43" t="s">
        <v>92</v>
      </c>
      <c r="I72" s="119" t="s">
        <v>77</v>
      </c>
      <c r="J72" s="38">
        <v>6</v>
      </c>
      <c r="K72" s="100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99</v>
      </c>
      <c r="G73" s="36">
        <v>9003</v>
      </c>
      <c r="H73" s="43" t="s">
        <v>93</v>
      </c>
      <c r="I73" s="108" t="s">
        <v>77</v>
      </c>
      <c r="J73" s="38">
        <v>1</v>
      </c>
      <c r="K73" s="100"/>
    </row>
    <row r="74" spans="1:11" ht="22.5" customHeight="1" x14ac:dyDescent="0.2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 t="s">
        <v>101</v>
      </c>
      <c r="G74" s="36">
        <v>9003</v>
      </c>
      <c r="H74" s="43" t="s">
        <v>86</v>
      </c>
      <c r="I74" s="108" t="s">
        <v>77</v>
      </c>
      <c r="J74" s="38">
        <v>1</v>
      </c>
      <c r="K74" s="100"/>
    </row>
    <row r="75" spans="1:11" ht="22.5" customHeight="1" x14ac:dyDescent="0.2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/>
      <c r="G77" s="36">
        <v>9004</v>
      </c>
      <c r="H77" s="48" t="s">
        <v>89</v>
      </c>
      <c r="I77" s="109" t="s">
        <v>77</v>
      </c>
      <c r="J77" s="49">
        <v>2</v>
      </c>
      <c r="K77" s="100" t="s">
        <v>60</v>
      </c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 t="s">
        <v>100</v>
      </c>
      <c r="G78" s="47">
        <v>9003</v>
      </c>
      <c r="H78" s="48" t="s">
        <v>92</v>
      </c>
      <c r="I78" s="109" t="s">
        <v>77</v>
      </c>
      <c r="J78" s="49">
        <v>4</v>
      </c>
      <c r="K78" s="100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 t="s">
        <v>102</v>
      </c>
      <c r="G79" s="47">
        <v>9003</v>
      </c>
      <c r="H79" s="48" t="s">
        <v>94</v>
      </c>
      <c r="I79" s="109" t="s">
        <v>77</v>
      </c>
      <c r="J79" s="49">
        <v>2</v>
      </c>
      <c r="K79" s="100"/>
    </row>
    <row r="80" spans="1:11" ht="22.5" customHeight="1" x14ac:dyDescent="0.2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 t="s">
        <v>103</v>
      </c>
      <c r="G82" s="36">
        <v>9003</v>
      </c>
      <c r="H82" s="43" t="s">
        <v>94</v>
      </c>
      <c r="I82" s="119" t="s">
        <v>77</v>
      </c>
      <c r="J82" s="38">
        <v>2</v>
      </c>
      <c r="K82" s="100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 t="s">
        <v>100</v>
      </c>
      <c r="G83" s="36">
        <v>9003</v>
      </c>
      <c r="H83" s="43" t="s">
        <v>92</v>
      </c>
      <c r="I83" s="108" t="s">
        <v>77</v>
      </c>
      <c r="J83" s="38">
        <v>5.5</v>
      </c>
      <c r="K83" s="100"/>
    </row>
    <row r="84" spans="1:11" ht="22.5" customHeight="1" x14ac:dyDescent="0.2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/>
      <c r="G84" s="36">
        <v>9004</v>
      </c>
      <c r="H84" s="43" t="s">
        <v>95</v>
      </c>
      <c r="I84" s="108" t="s">
        <v>77</v>
      </c>
      <c r="J84" s="38">
        <v>0.5</v>
      </c>
      <c r="K84" s="100" t="s">
        <v>63</v>
      </c>
    </row>
    <row r="85" spans="1:11" ht="22.5" customHeight="1" x14ac:dyDescent="0.2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104</v>
      </c>
      <c r="G87" s="36">
        <v>9003</v>
      </c>
      <c r="H87" s="48" t="s">
        <v>94</v>
      </c>
      <c r="I87" s="109" t="s">
        <v>77</v>
      </c>
      <c r="J87" s="49">
        <v>2</v>
      </c>
      <c r="K87" s="100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>
        <v>9004</v>
      </c>
      <c r="H88" s="48" t="s">
        <v>89</v>
      </c>
      <c r="I88" s="109" t="s">
        <v>77</v>
      </c>
      <c r="J88" s="49">
        <v>2</v>
      </c>
      <c r="K88" s="100" t="s">
        <v>60</v>
      </c>
    </row>
    <row r="89" spans="1:11" ht="22.5" customHeight="1" x14ac:dyDescent="0.2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 t="s">
        <v>100</v>
      </c>
      <c r="G89" s="47">
        <v>9003</v>
      </c>
      <c r="H89" s="48" t="s">
        <v>92</v>
      </c>
      <c r="I89" s="109" t="s">
        <v>77</v>
      </c>
      <c r="J89" s="49">
        <v>4</v>
      </c>
      <c r="K89" s="100"/>
    </row>
    <row r="90" spans="1:11" ht="22.5" customHeight="1" x14ac:dyDescent="0.2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/>
      <c r="G92" s="36">
        <v>9004</v>
      </c>
      <c r="H92" s="43" t="s">
        <v>75</v>
      </c>
      <c r="I92" s="119" t="s">
        <v>77</v>
      </c>
      <c r="J92" s="38">
        <v>2</v>
      </c>
      <c r="K92" s="100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116" t="s">
        <v>105</v>
      </c>
      <c r="G93" s="36">
        <v>9003</v>
      </c>
      <c r="H93" s="43" t="s">
        <v>94</v>
      </c>
      <c r="I93" s="119" t="s">
        <v>77</v>
      </c>
      <c r="J93" s="38">
        <v>2</v>
      </c>
      <c r="K93" s="100"/>
    </row>
    <row r="94" spans="1:11" ht="22.5" customHeight="1" x14ac:dyDescent="0.2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>
        <v>9004</v>
      </c>
      <c r="H94" s="43" t="s">
        <v>81</v>
      </c>
      <c r="I94" s="119" t="s">
        <v>77</v>
      </c>
      <c r="J94" s="38">
        <v>2</v>
      </c>
      <c r="K94" s="100" t="s">
        <v>63</v>
      </c>
    </row>
    <row r="95" spans="1:11" ht="22.5" customHeight="1" x14ac:dyDescent="0.2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>
        <v>9004</v>
      </c>
      <c r="H95" s="43" t="s">
        <v>89</v>
      </c>
      <c r="I95" s="108" t="s">
        <v>77</v>
      </c>
      <c r="J95" s="38">
        <v>2</v>
      </c>
      <c r="K95" s="100" t="s">
        <v>60</v>
      </c>
    </row>
    <row r="96" spans="1:11" ht="22.5" customHeight="1" x14ac:dyDescent="0.2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35"/>
      <c r="G100" s="36">
        <v>9004</v>
      </c>
      <c r="H100" s="43" t="s">
        <v>96</v>
      </c>
      <c r="I100" s="119" t="s">
        <v>77</v>
      </c>
      <c r="J100" s="38">
        <v>8</v>
      </c>
      <c r="K100" s="100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46" t="s">
        <v>76</v>
      </c>
      <c r="G105" s="36">
        <v>9003</v>
      </c>
      <c r="H105" s="48" t="s">
        <v>97</v>
      </c>
      <c r="I105" s="109" t="s">
        <v>77</v>
      </c>
      <c r="J105" s="49">
        <v>5</v>
      </c>
      <c r="K105" s="100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117" t="s">
        <v>100</v>
      </c>
      <c r="G106" s="47">
        <v>9003</v>
      </c>
      <c r="H106" s="48" t="s">
        <v>98</v>
      </c>
      <c r="I106" s="109" t="s">
        <v>77</v>
      </c>
      <c r="J106" s="49">
        <v>1</v>
      </c>
      <c r="K106" s="100"/>
    </row>
    <row r="107" spans="1:11" ht="22.5" customHeight="1" x14ac:dyDescent="0.2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 t="s">
        <v>106</v>
      </c>
      <c r="G107" s="47">
        <v>9003</v>
      </c>
      <c r="H107" s="48" t="s">
        <v>94</v>
      </c>
      <c r="I107" s="109" t="s">
        <v>77</v>
      </c>
      <c r="J107" s="49">
        <v>2</v>
      </c>
      <c r="K107" s="100"/>
    </row>
    <row r="108" spans="1:11" ht="22.5" customHeight="1" x14ac:dyDescent="0.2">
      <c r="A108" s="31"/>
      <c r="C108" s="40"/>
      <c r="D108" s="44" t="str">
        <f t="shared" si="39"/>
        <v>Tue</v>
      </c>
      <c r="E108" s="45">
        <f t="shared" si="40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65" t="s">
        <v>76</v>
      </c>
      <c r="G110" s="36">
        <v>9003</v>
      </c>
      <c r="H110" s="43" t="s">
        <v>97</v>
      </c>
      <c r="I110" s="119" t="s">
        <v>77</v>
      </c>
      <c r="J110" s="38">
        <v>5.5</v>
      </c>
      <c r="K110" s="100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103</v>
      </c>
      <c r="G111" s="36">
        <v>9003</v>
      </c>
      <c r="H111" s="43" t="s">
        <v>94</v>
      </c>
      <c r="I111" s="108" t="s">
        <v>77</v>
      </c>
      <c r="J111" s="38">
        <v>1</v>
      </c>
      <c r="K111" s="100"/>
    </row>
    <row r="112" spans="1:11" ht="22.5" customHeight="1" x14ac:dyDescent="0.2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/>
      <c r="G112" s="36">
        <v>9004</v>
      </c>
      <c r="H112" s="43" t="s">
        <v>89</v>
      </c>
      <c r="I112" s="108" t="s">
        <v>77</v>
      </c>
      <c r="J112" s="38">
        <v>1.5</v>
      </c>
      <c r="K112" s="100" t="s">
        <v>60</v>
      </c>
    </row>
    <row r="113" spans="1:11" ht="22.5" customHeight="1" x14ac:dyDescent="0.2">
      <c r="A113" s="31"/>
      <c r="C113" s="40"/>
      <c r="D113" s="33" t="str">
        <f t="shared" si="41"/>
        <v>Wed</v>
      </c>
      <c r="E113" s="34">
        <f t="shared" si="42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46"/>
      <c r="G115" s="36">
        <v>9004</v>
      </c>
      <c r="H115" s="48" t="s">
        <v>75</v>
      </c>
      <c r="I115" s="109" t="s">
        <v>77</v>
      </c>
      <c r="J115" s="49">
        <v>1.5</v>
      </c>
      <c r="K115" s="100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117" t="s">
        <v>106</v>
      </c>
      <c r="G116" s="47">
        <v>9003</v>
      </c>
      <c r="H116" s="112" t="s">
        <v>94</v>
      </c>
      <c r="I116" s="109" t="s">
        <v>77</v>
      </c>
      <c r="J116" s="49">
        <v>1</v>
      </c>
      <c r="K116" s="100"/>
    </row>
    <row r="117" spans="1:11" ht="22.5" customHeight="1" x14ac:dyDescent="0.2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 t="s">
        <v>105</v>
      </c>
      <c r="G117" s="47">
        <v>9003</v>
      </c>
      <c r="H117" s="113" t="s">
        <v>94</v>
      </c>
      <c r="I117" s="109" t="s">
        <v>77</v>
      </c>
      <c r="J117" s="49">
        <v>1</v>
      </c>
      <c r="K117" s="100"/>
    </row>
    <row r="118" spans="1:11" ht="22.5" customHeight="1" x14ac:dyDescent="0.2">
      <c r="A118" s="31"/>
      <c r="C118" s="40"/>
      <c r="D118" s="44" t="str">
        <f t="shared" si="43"/>
        <v>Thu</v>
      </c>
      <c r="E118" s="45">
        <f t="shared" si="44"/>
        <v>44224</v>
      </c>
      <c r="F118" s="46" t="s">
        <v>100</v>
      </c>
      <c r="G118" s="47">
        <v>9003</v>
      </c>
      <c r="H118" s="51" t="s">
        <v>92</v>
      </c>
      <c r="I118" s="109" t="s">
        <v>77</v>
      </c>
      <c r="J118" s="49">
        <v>4.5</v>
      </c>
      <c r="K118" s="100"/>
    </row>
    <row r="119" spans="1:11" ht="22.5" customHeight="1" x14ac:dyDescent="0.2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100</v>
      </c>
      <c r="G120" s="36">
        <v>9003</v>
      </c>
      <c r="H120" s="43" t="s">
        <v>92</v>
      </c>
      <c r="I120" s="119" t="s">
        <v>77</v>
      </c>
      <c r="J120" s="38">
        <v>8</v>
      </c>
      <c r="K120" s="100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118"/>
      <c r="G121" s="66"/>
      <c r="H121" s="43"/>
      <c r="I121" s="119"/>
      <c r="J121" s="38"/>
      <c r="K121" s="100"/>
    </row>
    <row r="122" spans="1:11" ht="29.45" customHeight="1" x14ac:dyDescent="0.2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118"/>
      <c r="G122" s="66"/>
      <c r="H122" s="43"/>
      <c r="I122" s="119"/>
      <c r="J122" s="38"/>
      <c r="K122" s="100"/>
    </row>
    <row r="123" spans="1:11" ht="22.5" customHeight="1" x14ac:dyDescent="0.2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255" priority="121" stopIfTrue="1">
      <formula>IF($A11=1,B11,)</formula>
    </cfRule>
    <cfRule type="expression" dxfId="254" priority="122" stopIfTrue="1">
      <formula>IF($A11="",B11,)</formula>
    </cfRule>
  </conditionalFormatting>
  <conditionalFormatting sqref="E11:E15">
    <cfRule type="expression" dxfId="253" priority="123" stopIfTrue="1">
      <formula>IF($A11="",B11,"")</formula>
    </cfRule>
  </conditionalFormatting>
  <conditionalFormatting sqref="E16:E124">
    <cfRule type="expression" dxfId="252" priority="124" stopIfTrue="1">
      <formula>IF($A16&lt;&gt;1,B16,"")</formula>
    </cfRule>
  </conditionalFormatting>
  <conditionalFormatting sqref="D11:D124">
    <cfRule type="expression" dxfId="251" priority="125" stopIfTrue="1">
      <formula>IF($A11="",B11,)</formula>
    </cfRule>
  </conditionalFormatting>
  <conditionalFormatting sqref="G11:G16 G83:G86 G18:G22 G24:G32 G39:G44 G34:G37 G46:G49 G51:G54 G59 G61:G64 G66:G71 G73:G76 G101:G104 G107:G109 G111:G114 G118:G119 G88:G99">
    <cfRule type="expression" dxfId="250" priority="126" stopIfTrue="1">
      <formula>#REF!="Freelancer"</formula>
    </cfRule>
    <cfRule type="expression" dxfId="249" priority="127" stopIfTrue="1">
      <formula>#REF!="DTC Int. Staff"</formula>
    </cfRule>
  </conditionalFormatting>
  <conditionalFormatting sqref="G118:G119 G88:G99 G18:G22 G34:G37 G61:G64 G39:G44 G46:G49 G66:G71 G73:G76 G101:G104">
    <cfRule type="expression" dxfId="248" priority="119" stopIfTrue="1">
      <formula>$F$5="Freelancer"</formula>
    </cfRule>
    <cfRule type="expression" dxfId="247" priority="120" stopIfTrue="1">
      <formula>$F$5="DTC Int. Staff"</formula>
    </cfRule>
  </conditionalFormatting>
  <conditionalFormatting sqref="G16">
    <cfRule type="expression" dxfId="246" priority="117" stopIfTrue="1">
      <formula>#REF!="Freelancer"</formula>
    </cfRule>
    <cfRule type="expression" dxfId="245" priority="118" stopIfTrue="1">
      <formula>#REF!="DTC Int. Staff"</formula>
    </cfRule>
  </conditionalFormatting>
  <conditionalFormatting sqref="G16">
    <cfRule type="expression" dxfId="244" priority="115" stopIfTrue="1">
      <formula>$F$5="Freelancer"</formula>
    </cfRule>
    <cfRule type="expression" dxfId="243" priority="116" stopIfTrue="1">
      <formula>$F$5="DTC Int. Staff"</formula>
    </cfRule>
  </conditionalFormatting>
  <conditionalFormatting sqref="G17">
    <cfRule type="expression" dxfId="242" priority="113" stopIfTrue="1">
      <formula>#REF!="Freelancer"</formula>
    </cfRule>
    <cfRule type="expression" dxfId="241" priority="114" stopIfTrue="1">
      <formula>#REF!="DTC Int. Staff"</formula>
    </cfRule>
  </conditionalFormatting>
  <conditionalFormatting sqref="G17">
    <cfRule type="expression" dxfId="240" priority="111" stopIfTrue="1">
      <formula>$F$5="Freelancer"</formula>
    </cfRule>
    <cfRule type="expression" dxfId="239" priority="112" stopIfTrue="1">
      <formula>$F$5="DTC Int. Staff"</formula>
    </cfRule>
  </conditionalFormatting>
  <conditionalFormatting sqref="C126">
    <cfRule type="expression" dxfId="238" priority="108" stopIfTrue="1">
      <formula>IF($A126=1,B126,)</formula>
    </cfRule>
    <cfRule type="expression" dxfId="237" priority="109" stopIfTrue="1">
      <formula>IF($A126="",B126,)</formula>
    </cfRule>
  </conditionalFormatting>
  <conditionalFormatting sqref="D126">
    <cfRule type="expression" dxfId="236" priority="110" stopIfTrue="1">
      <formula>IF($A126="",B126,)</formula>
    </cfRule>
  </conditionalFormatting>
  <conditionalFormatting sqref="C125">
    <cfRule type="expression" dxfId="235" priority="105" stopIfTrue="1">
      <formula>IF($A125=1,B125,)</formula>
    </cfRule>
    <cfRule type="expression" dxfId="234" priority="106" stopIfTrue="1">
      <formula>IF($A125="",B125,)</formula>
    </cfRule>
  </conditionalFormatting>
  <conditionalFormatting sqref="D125">
    <cfRule type="expression" dxfId="233" priority="107" stopIfTrue="1">
      <formula>IF($A125="",B125,)</formula>
    </cfRule>
  </conditionalFormatting>
  <conditionalFormatting sqref="E125">
    <cfRule type="expression" dxfId="232" priority="104" stopIfTrue="1">
      <formula>IF($A125&lt;&gt;1,B125,"")</formula>
    </cfRule>
  </conditionalFormatting>
  <conditionalFormatting sqref="E126">
    <cfRule type="expression" dxfId="231" priority="103" stopIfTrue="1">
      <formula>IF($A126&lt;&gt;1,B126,"")</formula>
    </cfRule>
  </conditionalFormatting>
  <conditionalFormatting sqref="G59">
    <cfRule type="expression" dxfId="230" priority="101" stopIfTrue="1">
      <formula>$F$5="Freelancer"</formula>
    </cfRule>
    <cfRule type="expression" dxfId="229" priority="102" stopIfTrue="1">
      <formula>$F$5="DTC Int. Staff"</formula>
    </cfRule>
  </conditionalFormatting>
  <conditionalFormatting sqref="G78:G81">
    <cfRule type="expression" dxfId="228" priority="99" stopIfTrue="1">
      <formula>#REF!="Freelancer"</formula>
    </cfRule>
    <cfRule type="expression" dxfId="227" priority="100" stopIfTrue="1">
      <formula>#REF!="DTC Int. Staff"</formula>
    </cfRule>
  </conditionalFormatting>
  <conditionalFormatting sqref="G78:G81">
    <cfRule type="expression" dxfId="226" priority="97" stopIfTrue="1">
      <formula>$F$5="Freelancer"</formula>
    </cfRule>
    <cfRule type="expression" dxfId="225" priority="98" stopIfTrue="1">
      <formula>$F$5="DTC Int. Staff"</formula>
    </cfRule>
  </conditionalFormatting>
  <conditionalFormatting sqref="G23">
    <cfRule type="expression" dxfId="224" priority="91" stopIfTrue="1">
      <formula>#REF!="Freelancer"</formula>
    </cfRule>
    <cfRule type="expression" dxfId="223" priority="92" stopIfTrue="1">
      <formula>#REF!="DTC Int. Staff"</formula>
    </cfRule>
  </conditionalFormatting>
  <conditionalFormatting sqref="G23">
    <cfRule type="expression" dxfId="222" priority="89" stopIfTrue="1">
      <formula>$F$5="Freelancer"</formula>
    </cfRule>
    <cfRule type="expression" dxfId="221" priority="90" stopIfTrue="1">
      <formula>$F$5="DTC Int. Staff"</formula>
    </cfRule>
  </conditionalFormatting>
  <conditionalFormatting sqref="G38">
    <cfRule type="expression" dxfId="220" priority="87" stopIfTrue="1">
      <formula>#REF!="Freelancer"</formula>
    </cfRule>
    <cfRule type="expression" dxfId="219" priority="88" stopIfTrue="1">
      <formula>#REF!="DTC Int. Staff"</formula>
    </cfRule>
  </conditionalFormatting>
  <conditionalFormatting sqref="G33">
    <cfRule type="expression" dxfId="218" priority="85" stopIfTrue="1">
      <formula>#REF!="Freelancer"</formula>
    </cfRule>
    <cfRule type="expression" dxfId="217" priority="86" stopIfTrue="1">
      <formula>#REF!="DTC Int. Staff"</formula>
    </cfRule>
  </conditionalFormatting>
  <conditionalFormatting sqref="G100">
    <cfRule type="expression" dxfId="216" priority="67" stopIfTrue="1">
      <formula>#REF!="Freelancer"</formula>
    </cfRule>
    <cfRule type="expression" dxfId="215" priority="68" stopIfTrue="1">
      <formula>#REF!="DTC Int. Staff"</formula>
    </cfRule>
  </conditionalFormatting>
  <conditionalFormatting sqref="G100">
    <cfRule type="expression" dxfId="214" priority="65" stopIfTrue="1">
      <formula>$F$5="Freelancer"</formula>
    </cfRule>
    <cfRule type="expression" dxfId="213" priority="66" stopIfTrue="1">
      <formula>$F$5="DTC Int. Staff"</formula>
    </cfRule>
  </conditionalFormatting>
  <conditionalFormatting sqref="G106">
    <cfRule type="expression" dxfId="212" priority="61" stopIfTrue="1">
      <formula>#REF!="Freelancer"</formula>
    </cfRule>
    <cfRule type="expression" dxfId="211" priority="62" stopIfTrue="1">
      <formula>#REF!="DTC Int. Staff"</formula>
    </cfRule>
  </conditionalFormatting>
  <conditionalFormatting sqref="G106">
    <cfRule type="expression" dxfId="210" priority="59" stopIfTrue="1">
      <formula>$F$5="Freelancer"</formula>
    </cfRule>
    <cfRule type="expression" dxfId="209" priority="60" stopIfTrue="1">
      <formula>$F$5="DTC Int. Staff"</formula>
    </cfRule>
  </conditionalFormatting>
  <conditionalFormatting sqref="G116">
    <cfRule type="expression" dxfId="208" priority="53" stopIfTrue="1">
      <formula>#REF!="Freelancer"</formula>
    </cfRule>
    <cfRule type="expression" dxfId="207" priority="54" stopIfTrue="1">
      <formula>#REF!="DTC Int. Staff"</formula>
    </cfRule>
  </conditionalFormatting>
  <conditionalFormatting sqref="G116">
    <cfRule type="expression" dxfId="206" priority="51" stopIfTrue="1">
      <formula>$F$5="Freelancer"</formula>
    </cfRule>
    <cfRule type="expression" dxfId="205" priority="52" stopIfTrue="1">
      <formula>$F$5="DTC Int. Staff"</formula>
    </cfRule>
  </conditionalFormatting>
  <conditionalFormatting sqref="G56">
    <cfRule type="expression" dxfId="204" priority="49" stopIfTrue="1">
      <formula>#REF!="Freelancer"</formula>
    </cfRule>
    <cfRule type="expression" dxfId="203" priority="50" stopIfTrue="1">
      <formula>#REF!="DTC Int. Staff"</formula>
    </cfRule>
  </conditionalFormatting>
  <conditionalFormatting sqref="G56">
    <cfRule type="expression" dxfId="202" priority="47" stopIfTrue="1">
      <formula>$F$5="Freelancer"</formula>
    </cfRule>
    <cfRule type="expression" dxfId="201" priority="48" stopIfTrue="1">
      <formula>$F$5="DTC Int. Staff"</formula>
    </cfRule>
  </conditionalFormatting>
  <conditionalFormatting sqref="G57">
    <cfRule type="expression" dxfId="200" priority="45" stopIfTrue="1">
      <formula>#REF!="Freelancer"</formula>
    </cfRule>
    <cfRule type="expression" dxfId="199" priority="46" stopIfTrue="1">
      <formula>#REF!="DTC Int. Staff"</formula>
    </cfRule>
  </conditionalFormatting>
  <conditionalFormatting sqref="G57">
    <cfRule type="expression" dxfId="198" priority="43" stopIfTrue="1">
      <formula>$F$5="Freelancer"</formula>
    </cfRule>
    <cfRule type="expression" dxfId="197" priority="44" stopIfTrue="1">
      <formula>$F$5="DTC Int. Staff"</formula>
    </cfRule>
  </conditionalFormatting>
  <conditionalFormatting sqref="G58">
    <cfRule type="expression" dxfId="196" priority="41" stopIfTrue="1">
      <formula>#REF!="Freelancer"</formula>
    </cfRule>
    <cfRule type="expression" dxfId="195" priority="42" stopIfTrue="1">
      <formula>#REF!="DTC Int. Staff"</formula>
    </cfRule>
  </conditionalFormatting>
  <conditionalFormatting sqref="G117">
    <cfRule type="expression" dxfId="194" priority="39" stopIfTrue="1">
      <formula>#REF!="Freelancer"</formula>
    </cfRule>
    <cfRule type="expression" dxfId="193" priority="40" stopIfTrue="1">
      <formula>#REF!="DTC Int. Staff"</formula>
    </cfRule>
  </conditionalFormatting>
  <conditionalFormatting sqref="G117">
    <cfRule type="expression" dxfId="192" priority="37" stopIfTrue="1">
      <formula>$F$5="Freelancer"</formula>
    </cfRule>
    <cfRule type="expression" dxfId="191" priority="38" stopIfTrue="1">
      <formula>$F$5="DTC Int. Staff"</formula>
    </cfRule>
  </conditionalFormatting>
  <conditionalFormatting sqref="G122">
    <cfRule type="expression" dxfId="190" priority="33" stopIfTrue="1">
      <formula>#REF!="Freelancer"</formula>
    </cfRule>
    <cfRule type="expression" dxfId="189" priority="34" stopIfTrue="1">
      <formula>#REF!="DTC Int. Staff"</formula>
    </cfRule>
  </conditionalFormatting>
  <conditionalFormatting sqref="G122">
    <cfRule type="expression" dxfId="188" priority="31" stopIfTrue="1">
      <formula>$F$5="Freelancer"</formula>
    </cfRule>
    <cfRule type="expression" dxfId="187" priority="32" stopIfTrue="1">
      <formula>$F$5="DTC Int. Staff"</formula>
    </cfRule>
  </conditionalFormatting>
  <conditionalFormatting sqref="G121">
    <cfRule type="expression" dxfId="186" priority="29" stopIfTrue="1">
      <formula>#REF!="Freelancer"</formula>
    </cfRule>
    <cfRule type="expression" dxfId="185" priority="30" stopIfTrue="1">
      <formula>#REF!="DTC Int. Staff"</formula>
    </cfRule>
  </conditionalFormatting>
  <conditionalFormatting sqref="G121">
    <cfRule type="expression" dxfId="184" priority="27" stopIfTrue="1">
      <formula>$F$5="Freelancer"</formula>
    </cfRule>
    <cfRule type="expression" dxfId="183" priority="28" stopIfTrue="1">
      <formula>$F$5="DTC Int. Staff"</formula>
    </cfRule>
  </conditionalFormatting>
  <conditionalFormatting sqref="G45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50">
    <cfRule type="expression" dxfId="180" priority="23" stopIfTrue="1">
      <formula>#REF!="Freelancer"</formula>
    </cfRule>
    <cfRule type="expression" dxfId="179" priority="24" stopIfTrue="1">
      <formula>#REF!="DTC Int. Staff"</formula>
    </cfRule>
  </conditionalFormatting>
  <conditionalFormatting sqref="G55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60">
    <cfRule type="expression" dxfId="176" priority="19" stopIfTrue="1">
      <formula>#REF!="Freelancer"</formula>
    </cfRule>
    <cfRule type="expression" dxfId="175" priority="20" stopIfTrue="1">
      <formula>#REF!="DTC Int. Staff"</formula>
    </cfRule>
  </conditionalFormatting>
  <conditionalFormatting sqref="G65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72">
    <cfRule type="expression" dxfId="172" priority="15" stopIfTrue="1">
      <formula>#REF!="Freelancer"</formula>
    </cfRule>
    <cfRule type="expression" dxfId="171" priority="16" stopIfTrue="1">
      <formula>#REF!="DTC Int. Staff"</formula>
    </cfRule>
  </conditionalFormatting>
  <conditionalFormatting sqref="G77">
    <cfRule type="expression" dxfId="170" priority="13" stopIfTrue="1">
      <formula>#REF!="Freelancer"</formula>
    </cfRule>
    <cfRule type="expression" dxfId="169" priority="14" stopIfTrue="1">
      <formula>#REF!="DTC Int. Staff"</formula>
    </cfRule>
  </conditionalFormatting>
  <conditionalFormatting sqref="G82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87">
    <cfRule type="expression" dxfId="166" priority="9" stopIfTrue="1">
      <formula>#REF!="Freelancer"</formula>
    </cfRule>
    <cfRule type="expression" dxfId="165" priority="10" stopIfTrue="1">
      <formula>#REF!="DTC Int. Staff"</formula>
    </cfRule>
  </conditionalFormatting>
  <conditionalFormatting sqref="G105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conditionalFormatting sqref="G110">
    <cfRule type="expression" dxfId="162" priority="5" stopIfTrue="1">
      <formula>#REF!="Freelancer"</formula>
    </cfRule>
    <cfRule type="expression" dxfId="161" priority="6" stopIfTrue="1">
      <formula>#REF!="DTC Int. Staff"</formula>
    </cfRule>
  </conditionalFormatting>
  <conditionalFormatting sqref="G115">
    <cfRule type="expression" dxfId="160" priority="3" stopIfTrue="1">
      <formula>#REF!="Freelancer"</formula>
    </cfRule>
    <cfRule type="expression" dxfId="159" priority="4" stopIfTrue="1">
      <formula>#REF!="DTC Int. Staff"</formula>
    </cfRule>
  </conditionalFormatting>
  <conditionalFormatting sqref="G120">
    <cfRule type="expression" dxfId="158" priority="1" stopIfTrue="1">
      <formula>#REF!="Freelancer"</formula>
    </cfRule>
    <cfRule type="expression" dxfId="15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4" sqref="F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2021-02-16T11:06:57Z</dcterms:modified>
</cp:coreProperties>
</file>