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39_First\"/>
    </mc:Choice>
  </mc:AlternateContent>
  <xr:revisionPtr revIDLastSave="0" documentId="13_ncr:1_{4C436074-A7EF-4C27-AA29-E865B2568181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36" l="1"/>
  <c r="P12" i="36" l="1"/>
  <c r="P13" i="36"/>
  <c r="P14" i="36"/>
  <c r="P15" i="36"/>
  <c r="P16" i="36"/>
  <c r="M11" i="36"/>
  <c r="M24" i="36" s="1"/>
  <c r="M23" i="36"/>
  <c r="M22" i="36"/>
  <c r="M21" i="36"/>
  <c r="M20" i="36"/>
  <c r="M19" i="36"/>
  <c r="M18" i="36"/>
  <c r="M17" i="36"/>
  <c r="M16" i="36"/>
  <c r="M15" i="36"/>
  <c r="M14" i="36"/>
  <c r="M13" i="36"/>
  <c r="M12" i="36"/>
  <c r="I8" i="36"/>
  <c r="J8" i="36" s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7"/>
  <c r="J8" i="37" s="1"/>
  <c r="D39" i="39"/>
  <c r="E39" i="39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40" i="36"/>
  <c r="E11" i="36"/>
  <c r="E12" i="36" s="1"/>
  <c r="B12" i="36" s="1"/>
  <c r="F5" i="36"/>
  <c r="F4" i="36"/>
  <c r="F3" i="36"/>
  <c r="P17" i="36" l="1"/>
  <c r="B11" i="36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B10" i="36"/>
  <c r="A11" i="36"/>
  <c r="D12" i="36"/>
  <c r="A12" i="36"/>
  <c r="E13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15" i="36"/>
  <c r="E16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21" i="36"/>
  <c r="A21" i="36"/>
  <c r="B22" i="36"/>
  <c r="E23" i="36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29" i="36"/>
  <c r="E30" i="36"/>
  <c r="D28" i="36"/>
  <c r="A28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36" i="36"/>
  <c r="E37" i="36"/>
  <c r="A35" i="36"/>
  <c r="D35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41" i="36"/>
  <c r="D41" i="36"/>
  <c r="A39" i="36"/>
  <c r="A38" i="36"/>
  <c r="A40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1" i="36"/>
</calcChain>
</file>

<file path=xl/sharedStrings.xml><?xml version="1.0" encoding="utf-8"?>
<sst xmlns="http://schemas.openxmlformats.org/spreadsheetml/2006/main" count="181" uniqueCount="63">
  <si>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</si>
  <si>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</si>
  <si>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</si>
  <si>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</si>
  <si>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</si>
  <si>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</si>
  <si>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</si>
  <si>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</si>
  <si>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</si>
  <si>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</si>
  <si>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</si>
  <si>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</si>
  <si>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</si>
  <si>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</si>
  <si>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</si>
  <si>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</si>
  <si>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</si>
  <si>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</si>
  <si>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</si>
  <si>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</si>
  <si>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</si>
  <si>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</si>
  <si>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</si>
  <si>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</si>
  <si>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</si>
  <si>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</si>
  <si>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</si>
  <si>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</si>
  <si>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</si>
  <si>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</si>
  <si>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</si>
  <si>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</si>
  <si>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</si>
  <si>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</si>
  <si>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</si>
  <si>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</si>
  <si>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</si>
  <si>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</si>
  <si>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</si>
  <si>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</si>
  <si>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</si>
  <si>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</si>
  <si>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</si>
  <si>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</si>
  <si>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</si>
  <si>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</si>
  <si>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</si>
  <si>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</si>
  <si>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</si>
  <si>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</si>
  <si>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Supara</t>
  </si>
  <si>
    <t>Kanruengchai</t>
  </si>
  <si>
    <t>TIME139</t>
  </si>
  <si>
    <t>TIME-202090</t>
  </si>
  <si>
    <t>Work on ETDA Index's Project</t>
  </si>
  <si>
    <t>TIME</t>
  </si>
  <si>
    <t>Work From Home</t>
  </si>
  <si>
    <t>Total</t>
  </si>
  <si>
    <t>TIME-202093</t>
  </si>
  <si>
    <t>TIME-201954</t>
  </si>
  <si>
    <t>TIME-202065</t>
  </si>
  <si>
    <t>TIME-201854</t>
  </si>
  <si>
    <t>TIME-201953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</si>
</sst>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41" xfId="0" applyNumberFormat="1" applyFont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Fill="1" applyBorder="1" applyAlignment="1" applyProtection="1">
      <alignment horizontal="center" vertical="center" wrapText="1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3" zoomScaleNormal="100" workbookViewId="0">
      <selection activeCell="C13" sqref="C13:G14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25">
      <c r="B3" s="7" t="s">
        <v>25</v>
      </c>
      <c r="C3" s="142" t="s">
        <v>50</v>
      </c>
      <c r="D3" s="143"/>
      <c r="E3" s="143"/>
      <c r="F3" s="143"/>
      <c r="G3" s="144"/>
      <c r="H3" s="3"/>
      <c r="I3" s="3"/>
    </row>
    <row r="4" spans="2:9" x14ac:dyDescent="0.25">
      <c r="B4" s="6" t="s">
        <v>26</v>
      </c>
      <c r="C4" s="145" t="s">
        <v>51</v>
      </c>
      <c r="D4" s="146"/>
      <c r="E4" s="146"/>
      <c r="F4" s="146"/>
      <c r="G4" s="147"/>
      <c r="H4" s="3"/>
      <c r="I4" s="3"/>
    </row>
    <row r="5" spans="2:9" x14ac:dyDescent="0.25">
      <c r="B5" s="6" t="s">
        <v>27</v>
      </c>
      <c r="C5" s="145" t="s">
        <v>52</v>
      </c>
      <c r="D5" s="146"/>
      <c r="E5" s="146"/>
      <c r="F5" s="146"/>
      <c r="G5" s="147"/>
      <c r="H5" s="3"/>
      <c r="I5" s="3"/>
    </row>
    <row r="7" spans="2:9" ht="32.25" customHeight="1" x14ac:dyDescent="0.2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2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2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2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25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25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2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25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75" customHeight="1" x14ac:dyDescent="0.2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25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2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25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2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25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25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2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2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25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25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2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25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2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2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25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25">
      <c r="B32" s="7" t="s">
        <v>21</v>
      </c>
      <c r="C32" s="130" t="s">
        <v>49</v>
      </c>
      <c r="D32" s="131"/>
      <c r="E32" s="131"/>
      <c r="F32" s="131"/>
      <c r="G32" s="132"/>
    </row>
    <row r="33" spans="2:7" ht="19.5" customHeight="1" x14ac:dyDescent="0.25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2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25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2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25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25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25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25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190"/>
  <sheetViews>
    <sheetView showGridLines="0" tabSelected="1" topLeftCell="I4" zoomScale="81" zoomScaleNormal="60" workbookViewId="0">
      <selection activeCell="S10" sqref="S1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19.7109375" style="8" bestFit="1" customWidth="1"/>
    <col min="10" max="10" width="13.85546875" style="8" customWidth="1"/>
    <col min="11" max="11" width="11.42578125" style="8"/>
    <col min="12" max="12" width="16.85546875" style="8" bestFit="1" customWidth="1"/>
    <col min="13" max="13" width="18" style="8" bestFit="1" customWidth="1"/>
    <col min="14" max="14" width="11.42578125" style="8"/>
    <col min="15" max="15" width="15.85546875" style="8" bestFit="1" customWidth="1"/>
    <col min="16" max="16" width="18" style="8" bestFit="1" customWidth="1"/>
    <col min="17" max="16384" width="11.42578125" style="8"/>
  </cols>
  <sheetData>
    <row r="1" spans="1:16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6" ht="20.25" customHeight="1" x14ac:dyDescent="0.2">
      <c r="D4" s="168" t="s">
        <v>8</v>
      </c>
      <c r="E4" s="169"/>
      <c r="F4" s="13" t="str">
        <f>'Information-General Settings'!C4</f>
        <v>Kanruengchai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SUM(J10:J56)</f>
        <v>179</v>
      </c>
      <c r="J8" s="25">
        <f>I8/8</f>
        <v>22.375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22">
        <v>9002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8" t="s">
        <v>6</v>
      </c>
      <c r="M10" s="118" t="s">
        <v>34</v>
      </c>
      <c r="O10" s="118" t="s">
        <v>4</v>
      </c>
      <c r="P10" s="118" t="s">
        <v>34</v>
      </c>
    </row>
    <row r="11" spans="1:16" x14ac:dyDescent="0.2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20">
        <f>SUMIFS($J$10:$J$142,$G$10:$G$142,L11)</f>
        <v>0</v>
      </c>
      <c r="O11" s="36" t="s">
        <v>58</v>
      </c>
      <c r="P11" s="123">
        <f>SUMIFS($J$10:$J$142,$F$10:$F$142,O11,$G$10:$G$142,$O$9)</f>
        <v>0</v>
      </c>
    </row>
    <row r="12" spans="1:16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  <c r="L12" s="36">
        <v>9002</v>
      </c>
      <c r="M12" s="120">
        <f t="shared" ref="M12:M23" si="2">SUMIFS($J$10:$J$142,$G$10:$G$142,L12)</f>
        <v>179</v>
      </c>
      <c r="O12" s="36" t="s">
        <v>53</v>
      </c>
      <c r="P12" s="123">
        <f t="shared" ref="P12:P16" si="3">SUMIFS($J$10:$J$142,$F$10:$F$142,O12,$G$10:$G$142,$O$9)</f>
        <v>179</v>
      </c>
    </row>
    <row r="13" spans="1:16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5" si="4">+E12+1</f>
        <v>44199</v>
      </c>
      <c r="F13" s="65"/>
      <c r="G13" s="66"/>
      <c r="H13" s="114"/>
      <c r="I13" s="66"/>
      <c r="J13" s="115"/>
      <c r="L13" s="36">
        <v>9003</v>
      </c>
      <c r="M13" s="120">
        <f t="shared" si="2"/>
        <v>0</v>
      </c>
      <c r="O13" s="36" t="s">
        <v>59</v>
      </c>
      <c r="P13" s="123">
        <f t="shared" si="3"/>
        <v>0</v>
      </c>
    </row>
    <row r="14" spans="1:16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1" si="5">IF(B14=1,"Mo",IF(B14=2,"Tue",IF(B14=3,"Wed",IF(B14=4,"Thu",IF(B14=5,"Fri",IF(B14=6,"Sat",IF(B14=7,"Sun","")))))))</f>
        <v>Mo</v>
      </c>
      <c r="E14" s="34">
        <f t="shared" si="4"/>
        <v>44200</v>
      </c>
      <c r="F14" s="65" t="s">
        <v>53</v>
      </c>
      <c r="G14" s="66">
        <v>9002</v>
      </c>
      <c r="H14" s="67" t="s">
        <v>54</v>
      </c>
      <c r="I14" s="66" t="s">
        <v>55</v>
      </c>
      <c r="J14" s="115">
        <v>10.5</v>
      </c>
      <c r="L14" s="36">
        <v>9004</v>
      </c>
      <c r="M14" s="120">
        <f t="shared" si="2"/>
        <v>0</v>
      </c>
      <c r="O14" s="36" t="s">
        <v>60</v>
      </c>
      <c r="P14" s="123">
        <f t="shared" si="3"/>
        <v>0</v>
      </c>
    </row>
    <row r="15" spans="1:16" x14ac:dyDescent="0.2">
      <c r="A15" s="31">
        <f t="shared" si="0"/>
        <v>1</v>
      </c>
      <c r="B15" s="8">
        <f t="shared" si="1"/>
        <v>2</v>
      </c>
      <c r="C15" s="40"/>
      <c r="D15" s="33" t="str">
        <f t="shared" si="5"/>
        <v>Tue</v>
      </c>
      <c r="E15" s="34">
        <f>+E14+1</f>
        <v>44201</v>
      </c>
      <c r="F15" s="66" t="s">
        <v>53</v>
      </c>
      <c r="G15" s="66">
        <v>9002</v>
      </c>
      <c r="H15" s="67" t="s">
        <v>54</v>
      </c>
      <c r="I15" s="66" t="s">
        <v>55</v>
      </c>
      <c r="J15" s="115">
        <v>9</v>
      </c>
      <c r="L15" s="36">
        <v>9005</v>
      </c>
      <c r="M15" s="120">
        <f t="shared" si="2"/>
        <v>0</v>
      </c>
      <c r="O15" s="36" t="s">
        <v>61</v>
      </c>
      <c r="P15" s="123">
        <f t="shared" si="3"/>
        <v>0</v>
      </c>
    </row>
    <row r="16" spans="1:16" x14ac:dyDescent="0.2">
      <c r="A16" s="31">
        <f t="shared" si="0"/>
        <v>1</v>
      </c>
      <c r="B16" s="8">
        <f t="shared" si="1"/>
        <v>3</v>
      </c>
      <c r="C16" s="40"/>
      <c r="D16" s="33" t="str">
        <f t="shared" si="5"/>
        <v>Wed</v>
      </c>
      <c r="E16" s="34">
        <f>+E15+1</f>
        <v>44202</v>
      </c>
      <c r="F16" s="65" t="s">
        <v>53</v>
      </c>
      <c r="G16" s="66">
        <v>9002</v>
      </c>
      <c r="H16" s="116" t="s">
        <v>54</v>
      </c>
      <c r="I16" s="117" t="s">
        <v>56</v>
      </c>
      <c r="J16" s="115">
        <v>9.5</v>
      </c>
      <c r="L16" s="36">
        <v>9006</v>
      </c>
      <c r="M16" s="120">
        <f t="shared" si="2"/>
        <v>0</v>
      </c>
      <c r="O16" s="36" t="s">
        <v>62</v>
      </c>
      <c r="P16" s="123">
        <f t="shared" si="3"/>
        <v>0</v>
      </c>
    </row>
    <row r="17" spans="1:16" x14ac:dyDescent="0.2">
      <c r="A17" s="31">
        <f t="shared" si="0"/>
        <v>1</v>
      </c>
      <c r="B17" s="8">
        <f t="shared" si="1"/>
        <v>4</v>
      </c>
      <c r="C17" s="40"/>
      <c r="D17" s="33" t="str">
        <f t="shared" si="5"/>
        <v>Thu</v>
      </c>
      <c r="E17" s="34">
        <f>+E16+1</f>
        <v>44203</v>
      </c>
      <c r="F17" s="66" t="s">
        <v>53</v>
      </c>
      <c r="G17" s="66">
        <v>9002</v>
      </c>
      <c r="H17" s="67" t="s">
        <v>54</v>
      </c>
      <c r="I17" s="117" t="s">
        <v>56</v>
      </c>
      <c r="J17" s="115">
        <v>10</v>
      </c>
      <c r="L17" s="36">
        <v>9007</v>
      </c>
      <c r="M17" s="120">
        <f t="shared" si="2"/>
        <v>0</v>
      </c>
      <c r="O17" s="119" t="s">
        <v>57</v>
      </c>
      <c r="P17" s="121">
        <f>SUM(P11:P16)</f>
        <v>179</v>
      </c>
    </row>
    <row r="18" spans="1:16" x14ac:dyDescent="0.2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65" t="s">
        <v>53</v>
      </c>
      <c r="G18" s="66">
        <v>9002</v>
      </c>
      <c r="H18" s="67" t="s">
        <v>54</v>
      </c>
      <c r="I18" s="117" t="s">
        <v>56</v>
      </c>
      <c r="J18" s="115">
        <v>9.5</v>
      </c>
      <c r="L18" s="36">
        <v>9008</v>
      </c>
      <c r="M18" s="120">
        <f t="shared" si="2"/>
        <v>0</v>
      </c>
    </row>
    <row r="19" spans="1:16" x14ac:dyDescent="0.2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65"/>
      <c r="G19" s="66"/>
      <c r="H19" s="67"/>
      <c r="I19" s="66"/>
      <c r="J19" s="115"/>
      <c r="L19" s="36">
        <v>9009</v>
      </c>
      <c r="M19" s="120">
        <f t="shared" si="2"/>
        <v>0</v>
      </c>
    </row>
    <row r="20" spans="1:16" x14ac:dyDescent="0.2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4"/>
        <v>44206</v>
      </c>
      <c r="F20" s="65"/>
      <c r="G20" s="66"/>
      <c r="H20" s="114"/>
      <c r="I20" s="66"/>
      <c r="J20" s="115"/>
      <c r="L20" s="36">
        <v>9010</v>
      </c>
      <c r="M20" s="120">
        <f t="shared" si="2"/>
        <v>0</v>
      </c>
    </row>
    <row r="21" spans="1:16" x14ac:dyDescent="0.2">
      <c r="A21" s="31">
        <f t="shared" si="0"/>
        <v>1</v>
      </c>
      <c r="B21" s="8">
        <f t="shared" si="1"/>
        <v>1</v>
      </c>
      <c r="C21" s="40"/>
      <c r="D21" s="33" t="str">
        <f t="shared" si="5"/>
        <v>Mo</v>
      </c>
      <c r="E21" s="34">
        <f t="shared" si="4"/>
        <v>44207</v>
      </c>
      <c r="F21" s="65" t="s">
        <v>53</v>
      </c>
      <c r="G21" s="66">
        <v>9002</v>
      </c>
      <c r="H21" s="67" t="s">
        <v>54</v>
      </c>
      <c r="I21" s="66" t="s">
        <v>55</v>
      </c>
      <c r="J21" s="115">
        <v>10.5</v>
      </c>
      <c r="L21" s="36">
        <v>9013</v>
      </c>
      <c r="M21" s="120">
        <f t="shared" si="2"/>
        <v>0</v>
      </c>
    </row>
    <row r="22" spans="1:16" x14ac:dyDescent="0.2">
      <c r="A22" s="31">
        <f t="shared" si="0"/>
        <v>1</v>
      </c>
      <c r="B22" s="8">
        <f t="shared" si="1"/>
        <v>2</v>
      </c>
      <c r="C22" s="40"/>
      <c r="D22" s="33" t="str">
        <f t="shared" si="5"/>
        <v>Tue</v>
      </c>
      <c r="E22" s="34">
        <f>+E21+1</f>
        <v>44208</v>
      </c>
      <c r="F22" s="66" t="s">
        <v>53</v>
      </c>
      <c r="G22" s="66">
        <v>9002</v>
      </c>
      <c r="H22" s="116" t="s">
        <v>54</v>
      </c>
      <c r="I22" s="66" t="s">
        <v>55</v>
      </c>
      <c r="J22" s="115">
        <v>9</v>
      </c>
      <c r="L22" s="36">
        <v>9014</v>
      </c>
      <c r="M22" s="120">
        <f t="shared" si="2"/>
        <v>0</v>
      </c>
    </row>
    <row r="23" spans="1:16" x14ac:dyDescent="0.2">
      <c r="A23" s="31">
        <f t="shared" si="0"/>
        <v>1</v>
      </c>
      <c r="B23" s="8">
        <f t="shared" si="1"/>
        <v>3</v>
      </c>
      <c r="C23" s="40"/>
      <c r="D23" s="33" t="str">
        <f t="shared" si="5"/>
        <v>Wed</v>
      </c>
      <c r="E23" s="34">
        <f>+E22+1</f>
        <v>44209</v>
      </c>
      <c r="F23" s="65"/>
      <c r="G23" s="66">
        <v>9013</v>
      </c>
      <c r="H23" s="67" t="s">
        <v>12</v>
      </c>
      <c r="I23" s="66"/>
      <c r="J23" s="115"/>
      <c r="L23" s="36">
        <v>9015</v>
      </c>
      <c r="M23" s="120">
        <f t="shared" si="2"/>
        <v>0</v>
      </c>
    </row>
    <row r="24" spans="1:16" x14ac:dyDescent="0.2">
      <c r="A24" s="31">
        <f t="shared" si="0"/>
        <v>1</v>
      </c>
      <c r="B24" s="8">
        <f t="shared" si="1"/>
        <v>4</v>
      </c>
      <c r="C24" s="40"/>
      <c r="D24" s="33" t="str">
        <f t="shared" si="5"/>
        <v>Thu</v>
      </c>
      <c r="E24" s="34">
        <f>+E23+1</f>
        <v>44210</v>
      </c>
      <c r="F24" s="66"/>
      <c r="G24" s="66">
        <v>9013</v>
      </c>
      <c r="H24" s="67" t="s">
        <v>12</v>
      </c>
      <c r="I24" s="66"/>
      <c r="J24" s="115"/>
      <c r="L24" s="119" t="s">
        <v>57</v>
      </c>
      <c r="M24" s="121">
        <f>SUM(M11:M23)</f>
        <v>179</v>
      </c>
    </row>
    <row r="25" spans="1:16" x14ac:dyDescent="0.2">
      <c r="A25" s="31">
        <f t="shared" si="0"/>
        <v>1</v>
      </c>
      <c r="B25" s="8">
        <f t="shared" si="1"/>
        <v>5</v>
      </c>
      <c r="C25" s="40"/>
      <c r="D25" s="33" t="str">
        <f t="shared" si="5"/>
        <v>Fri</v>
      </c>
      <c r="E25" s="34">
        <f>+E24+1</f>
        <v>44211</v>
      </c>
      <c r="F25" s="65" t="s">
        <v>53</v>
      </c>
      <c r="G25" s="66">
        <v>9002</v>
      </c>
      <c r="H25" s="67" t="s">
        <v>54</v>
      </c>
      <c r="I25" s="66" t="s">
        <v>55</v>
      </c>
      <c r="J25" s="115">
        <v>12</v>
      </c>
    </row>
    <row r="26" spans="1:16" x14ac:dyDescent="0.2">
      <c r="A26" s="31" t="str">
        <f t="shared" si="0"/>
        <v/>
      </c>
      <c r="B26" s="8">
        <f t="shared" si="1"/>
        <v>6</v>
      </c>
      <c r="C26" s="40"/>
      <c r="D26" s="33" t="str">
        <f t="shared" si="5"/>
        <v>Sat</v>
      </c>
      <c r="E26" s="34">
        <f>+E25+1</f>
        <v>44212</v>
      </c>
      <c r="F26" s="65"/>
      <c r="G26" s="66"/>
      <c r="H26" s="67"/>
      <c r="I26" s="66"/>
      <c r="J26" s="115"/>
    </row>
    <row r="27" spans="1:16" x14ac:dyDescent="0.2">
      <c r="A27" s="31" t="str">
        <f t="shared" si="0"/>
        <v/>
      </c>
      <c r="B27" s="8">
        <f t="shared" si="1"/>
        <v>7</v>
      </c>
      <c r="C27" s="40"/>
      <c r="D27" s="33" t="str">
        <f t="shared" si="5"/>
        <v>Sun</v>
      </c>
      <c r="E27" s="34">
        <f t="shared" si="4"/>
        <v>44213</v>
      </c>
      <c r="F27" s="65"/>
      <c r="G27" s="66"/>
      <c r="H27" s="67"/>
      <c r="I27" s="66"/>
      <c r="J27" s="115"/>
    </row>
    <row r="28" spans="1:16" x14ac:dyDescent="0.2">
      <c r="A28" s="31">
        <f t="shared" si="0"/>
        <v>1</v>
      </c>
      <c r="B28" s="8">
        <f t="shared" si="1"/>
        <v>1</v>
      </c>
      <c r="C28" s="40"/>
      <c r="D28" s="33" t="str">
        <f t="shared" si="5"/>
        <v>Mo</v>
      </c>
      <c r="E28" s="34">
        <f t="shared" si="4"/>
        <v>44214</v>
      </c>
      <c r="F28" s="65" t="s">
        <v>53</v>
      </c>
      <c r="G28" s="66">
        <v>9002</v>
      </c>
      <c r="H28" s="67" t="s">
        <v>54</v>
      </c>
      <c r="I28" s="66" t="s">
        <v>55</v>
      </c>
      <c r="J28" s="115">
        <v>16.5</v>
      </c>
    </row>
    <row r="29" spans="1:16" x14ac:dyDescent="0.2">
      <c r="A29" s="31">
        <f t="shared" si="0"/>
        <v>1</v>
      </c>
      <c r="B29" s="8">
        <f t="shared" si="1"/>
        <v>2</v>
      </c>
      <c r="C29" s="40"/>
      <c r="D29" s="33" t="str">
        <f t="shared" si="5"/>
        <v>Tue</v>
      </c>
      <c r="E29" s="34">
        <f>+E28+1</f>
        <v>44215</v>
      </c>
      <c r="F29" s="66" t="s">
        <v>53</v>
      </c>
      <c r="G29" s="66">
        <v>9002</v>
      </c>
      <c r="H29" s="67" t="s">
        <v>54</v>
      </c>
      <c r="I29" s="66" t="s">
        <v>55</v>
      </c>
      <c r="J29" s="115">
        <v>11</v>
      </c>
    </row>
    <row r="30" spans="1:16" x14ac:dyDescent="0.2">
      <c r="A30" s="31">
        <f t="shared" si="0"/>
        <v>1</v>
      </c>
      <c r="B30" s="8">
        <f t="shared" si="1"/>
        <v>3</v>
      </c>
      <c r="C30" s="40"/>
      <c r="D30" s="33" t="str">
        <f t="shared" si="5"/>
        <v>Wed</v>
      </c>
      <c r="E30" s="34">
        <f>+E29+1</f>
        <v>44216</v>
      </c>
      <c r="F30" s="65" t="s">
        <v>53</v>
      </c>
      <c r="G30" s="66">
        <v>9002</v>
      </c>
      <c r="H30" s="67" t="s">
        <v>54</v>
      </c>
      <c r="I30" s="66" t="s">
        <v>55</v>
      </c>
      <c r="J30" s="115">
        <v>9.5</v>
      </c>
    </row>
    <row r="31" spans="1:16" x14ac:dyDescent="0.2">
      <c r="A31" s="31">
        <f t="shared" si="0"/>
        <v>1</v>
      </c>
      <c r="B31" s="8">
        <f t="shared" si="1"/>
        <v>4</v>
      </c>
      <c r="C31" s="40"/>
      <c r="D31" s="33" t="str">
        <f t="shared" si="5"/>
        <v>Thu</v>
      </c>
      <c r="E31" s="34">
        <f>+E30+1</f>
        <v>44217</v>
      </c>
      <c r="F31" s="66" t="s">
        <v>53</v>
      </c>
      <c r="G31" s="66">
        <v>9002</v>
      </c>
      <c r="H31" s="67" t="s">
        <v>54</v>
      </c>
      <c r="I31" s="66" t="s">
        <v>55</v>
      </c>
      <c r="J31" s="115">
        <v>13</v>
      </c>
    </row>
    <row r="32" spans="1:16" x14ac:dyDescent="0.2">
      <c r="A32" s="31">
        <f t="shared" si="0"/>
        <v>1</v>
      </c>
      <c r="B32" s="8">
        <f t="shared" si="1"/>
        <v>5</v>
      </c>
      <c r="C32" s="40"/>
      <c r="D32" s="33" t="str">
        <f t="shared" si="5"/>
        <v>Fri</v>
      </c>
      <c r="E32" s="34">
        <f>+E31+1</f>
        <v>44218</v>
      </c>
      <c r="F32" s="65"/>
      <c r="G32" s="66">
        <v>9013</v>
      </c>
      <c r="H32" s="67" t="s">
        <v>12</v>
      </c>
      <c r="I32" s="66"/>
      <c r="J32" s="115"/>
    </row>
    <row r="33" spans="1:10" x14ac:dyDescent="0.2">
      <c r="A33" s="31" t="str">
        <f t="shared" si="0"/>
        <v/>
      </c>
      <c r="B33" s="8">
        <f t="shared" si="1"/>
        <v>6</v>
      </c>
      <c r="C33" s="40"/>
      <c r="D33" s="33" t="str">
        <f t="shared" si="5"/>
        <v>Sat</v>
      </c>
      <c r="E33" s="34">
        <f>+E32+1</f>
        <v>44219</v>
      </c>
      <c r="F33" s="65"/>
      <c r="G33" s="66"/>
      <c r="H33" s="114"/>
      <c r="I33" s="66"/>
      <c r="J33" s="115"/>
    </row>
    <row r="34" spans="1:10" x14ac:dyDescent="0.2">
      <c r="A34" s="31" t="str">
        <f t="shared" si="0"/>
        <v/>
      </c>
      <c r="B34" s="8">
        <f t="shared" si="1"/>
        <v>7</v>
      </c>
      <c r="C34" s="40"/>
      <c r="D34" s="33" t="str">
        <f t="shared" si="5"/>
        <v>Sun</v>
      </c>
      <c r="E34" s="34">
        <f t="shared" si="4"/>
        <v>44220</v>
      </c>
      <c r="F34" s="65"/>
      <c r="G34" s="66"/>
      <c r="H34" s="67"/>
      <c r="I34" s="66"/>
      <c r="J34" s="115"/>
    </row>
    <row r="35" spans="1:10" x14ac:dyDescent="0.2">
      <c r="A35" s="31">
        <f t="shared" si="0"/>
        <v>1</v>
      </c>
      <c r="B35" s="8">
        <f t="shared" si="1"/>
        <v>1</v>
      </c>
      <c r="C35" s="40"/>
      <c r="D35" s="33" t="str">
        <f t="shared" si="5"/>
        <v>Mo</v>
      </c>
      <c r="E35" s="34">
        <f t="shared" si="4"/>
        <v>44221</v>
      </c>
      <c r="F35" s="65" t="s">
        <v>53</v>
      </c>
      <c r="G35" s="66">
        <v>9002</v>
      </c>
      <c r="H35" s="67" t="s">
        <v>54</v>
      </c>
      <c r="I35" s="66" t="s">
        <v>55</v>
      </c>
      <c r="J35" s="115">
        <v>11.5</v>
      </c>
    </row>
    <row r="36" spans="1:10" x14ac:dyDescent="0.2">
      <c r="A36" s="31">
        <f t="shared" si="0"/>
        <v>1</v>
      </c>
      <c r="B36" s="8">
        <f t="shared" si="1"/>
        <v>2</v>
      </c>
      <c r="C36" s="40"/>
      <c r="D36" s="33" t="str">
        <f t="shared" si="5"/>
        <v>Tue</v>
      </c>
      <c r="E36" s="34">
        <f>+E35+1</f>
        <v>44222</v>
      </c>
      <c r="F36" s="66" t="s">
        <v>53</v>
      </c>
      <c r="G36" s="66">
        <v>9002</v>
      </c>
      <c r="H36" s="67" t="s">
        <v>54</v>
      </c>
      <c r="I36" s="66" t="s">
        <v>55</v>
      </c>
      <c r="J36" s="115">
        <v>9.5</v>
      </c>
    </row>
    <row r="37" spans="1:10" x14ac:dyDescent="0.2">
      <c r="A37" s="31">
        <f t="shared" si="0"/>
        <v>1</v>
      </c>
      <c r="B37" s="8">
        <f t="shared" si="1"/>
        <v>3</v>
      </c>
      <c r="C37" s="40"/>
      <c r="D37" s="33" t="str">
        <f t="shared" si="5"/>
        <v>Wed</v>
      </c>
      <c r="E37" s="34">
        <f>+E36+1</f>
        <v>44223</v>
      </c>
      <c r="F37" s="65" t="s">
        <v>53</v>
      </c>
      <c r="G37" s="66">
        <v>9002</v>
      </c>
      <c r="H37" s="67" t="s">
        <v>54</v>
      </c>
      <c r="I37" s="117" t="s">
        <v>56</v>
      </c>
      <c r="J37" s="115">
        <v>9.5</v>
      </c>
    </row>
    <row r="38" spans="1:10" x14ac:dyDescent="0.2">
      <c r="A38" s="31">
        <f t="shared" si="0"/>
        <v>1</v>
      </c>
      <c r="B38" s="8">
        <f t="shared" si="1"/>
        <v>4</v>
      </c>
      <c r="C38" s="40"/>
      <c r="D38" s="33" t="str">
        <f t="shared" si="5"/>
        <v>Thu</v>
      </c>
      <c r="E38" s="34">
        <f>+E37+1</f>
        <v>44224</v>
      </c>
      <c r="F38" s="66" t="s">
        <v>53</v>
      </c>
      <c r="G38" s="66">
        <v>9002</v>
      </c>
      <c r="H38" s="116" t="s">
        <v>54</v>
      </c>
      <c r="I38" s="117" t="s">
        <v>56</v>
      </c>
      <c r="J38" s="115">
        <v>9.5</v>
      </c>
    </row>
    <row r="39" spans="1:10" x14ac:dyDescent="0.2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65" t="s">
        <v>53</v>
      </c>
      <c r="G39" s="66">
        <v>9002</v>
      </c>
      <c r="H39" s="67" t="s">
        <v>54</v>
      </c>
      <c r="I39" s="66" t="s">
        <v>55</v>
      </c>
      <c r="J39" s="115">
        <v>9</v>
      </c>
    </row>
    <row r="40" spans="1:10" x14ac:dyDescent="0.2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65"/>
      <c r="G40" s="66"/>
      <c r="H40" s="114"/>
      <c r="I40" s="66"/>
      <c r="J40" s="115"/>
    </row>
    <row r="41" spans="1:10" ht="15.75" thickBot="1" x14ac:dyDescent="0.25">
      <c r="A41" s="31" t="str">
        <f t="shared" si="0"/>
        <v/>
      </c>
      <c r="B41" s="8">
        <v>7</v>
      </c>
      <c r="C41" s="40"/>
      <c r="D41" s="52" t="str">
        <f t="shared" si="5"/>
        <v>Sun</v>
      </c>
      <c r="E41" s="53">
        <f>IF(MONTH(E40+1)&gt;MONTH(E40),"",E40+1)</f>
        <v>44227</v>
      </c>
      <c r="F41" s="54"/>
      <c r="G41" s="55"/>
      <c r="H41" s="56"/>
      <c r="I41" s="55"/>
      <c r="J41" s="57"/>
    </row>
    <row r="42" spans="1:10" ht="30" customHeight="1" x14ac:dyDescent="0.2"/>
    <row r="43" spans="1:10" ht="30" customHeight="1" x14ac:dyDescent="0.2"/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</sheetData>
  <mergeCells count="2">
    <mergeCell ref="D4:E4"/>
    <mergeCell ref="D1:J1"/>
  </mergeCells>
  <conditionalFormatting sqref="C11:C39">
    <cfRule type="expression" dxfId="187" priority="55" stopIfTrue="1">
      <formula>IF($A11=1,B11,)</formula>
    </cfRule>
    <cfRule type="expression" dxfId="186" priority="56" stopIfTrue="1">
      <formula>IF($A11="",B11,)</formula>
    </cfRule>
  </conditionalFormatting>
  <conditionalFormatting sqref="E11">
    <cfRule type="expression" dxfId="185" priority="57" stopIfTrue="1">
      <formula>IF($A11="",B11,"")</formula>
    </cfRule>
  </conditionalFormatting>
  <conditionalFormatting sqref="E12:E39">
    <cfRule type="expression" dxfId="184" priority="58" stopIfTrue="1">
      <formula>IF($A12&lt;&gt;1,B12,"")</formula>
    </cfRule>
  </conditionalFormatting>
  <conditionalFormatting sqref="D11:D39">
    <cfRule type="expression" dxfId="183" priority="59" stopIfTrue="1">
      <formula>IF($A11="",B11,)</formula>
    </cfRule>
  </conditionalFormatting>
  <conditionalFormatting sqref="G11:G12 G14:G39">
    <cfRule type="expression" dxfId="182" priority="60" stopIfTrue="1">
      <formula>#REF!="Freelancer"</formula>
    </cfRule>
    <cfRule type="expression" dxfId="181" priority="61" stopIfTrue="1">
      <formula>#REF!="DTC Int. Staff"</formula>
    </cfRule>
  </conditionalFormatting>
  <conditionalFormatting sqref="G14:G21 G24:G39">
    <cfRule type="expression" dxfId="180" priority="53" stopIfTrue="1">
      <formula>$F$5="Freelancer"</formula>
    </cfRule>
    <cfRule type="expression" dxfId="179" priority="54" stopIfTrue="1">
      <formula>$F$5="DTC Int. Staff"</formula>
    </cfRule>
  </conditionalFormatting>
  <conditionalFormatting sqref="G12">
    <cfRule type="expression" dxfId="178" priority="51" stopIfTrue="1">
      <formula>#REF!="Freelancer"</formula>
    </cfRule>
    <cfRule type="expression" dxfId="177" priority="52" stopIfTrue="1">
      <formula>#REF!="DTC Int. Staff"</formula>
    </cfRule>
  </conditionalFormatting>
  <conditionalFormatting sqref="G12">
    <cfRule type="expression" dxfId="176" priority="49" stopIfTrue="1">
      <formula>$F$5="Freelancer"</formula>
    </cfRule>
    <cfRule type="expression" dxfId="175" priority="50" stopIfTrue="1">
      <formula>$F$5="DTC Int. Staff"</formula>
    </cfRule>
  </conditionalFormatting>
  <conditionalFormatting sqref="G13">
    <cfRule type="expression" dxfId="174" priority="47" stopIfTrue="1">
      <formula>#REF!="Freelancer"</formula>
    </cfRule>
    <cfRule type="expression" dxfId="173" priority="48" stopIfTrue="1">
      <formula>#REF!="DTC Int. Staff"</formula>
    </cfRule>
  </conditionalFormatting>
  <conditionalFormatting sqref="G13">
    <cfRule type="expression" dxfId="172" priority="45" stopIfTrue="1">
      <formula>$F$5="Freelancer"</formula>
    </cfRule>
    <cfRule type="expression" dxfId="171" priority="46" stopIfTrue="1">
      <formula>$F$5="DTC Int. Staff"</formula>
    </cfRule>
  </conditionalFormatting>
  <conditionalFormatting sqref="C41">
    <cfRule type="expression" dxfId="170" priority="42" stopIfTrue="1">
      <formula>IF($A41=1,B41,)</formula>
    </cfRule>
    <cfRule type="expression" dxfId="169" priority="43" stopIfTrue="1">
      <formula>IF($A41="",B41,)</formula>
    </cfRule>
  </conditionalFormatting>
  <conditionalFormatting sqref="D41">
    <cfRule type="expression" dxfId="168" priority="44" stopIfTrue="1">
      <formula>IF($A41="",B41,)</formula>
    </cfRule>
  </conditionalFormatting>
  <conditionalFormatting sqref="C40">
    <cfRule type="expression" dxfId="167" priority="39" stopIfTrue="1">
      <formula>IF($A40=1,B40,)</formula>
    </cfRule>
    <cfRule type="expression" dxfId="166" priority="40" stopIfTrue="1">
      <formula>IF($A40="",B40,)</formula>
    </cfRule>
  </conditionalFormatting>
  <conditionalFormatting sqref="D40">
    <cfRule type="expression" dxfId="165" priority="41" stopIfTrue="1">
      <formula>IF($A40="",B40,)</formula>
    </cfRule>
  </conditionalFormatting>
  <conditionalFormatting sqref="E40">
    <cfRule type="expression" dxfId="164" priority="38" stopIfTrue="1">
      <formula>IF($A40&lt;&gt;1,B40,"")</formula>
    </cfRule>
  </conditionalFormatting>
  <conditionalFormatting sqref="E41">
    <cfRule type="expression" dxfId="163" priority="37" stopIfTrue="1">
      <formula>IF($A41&lt;&gt;1,B41,"")</formula>
    </cfRule>
  </conditionalFormatting>
  <conditionalFormatting sqref="G23">
    <cfRule type="expression" dxfId="162" priority="35" stopIfTrue="1">
      <formula>$F$5="Freelancer"</formula>
    </cfRule>
    <cfRule type="expression" dxfId="161" priority="36" stopIfTrue="1">
      <formula>$F$5="DTC Int. Staff"</formula>
    </cfRule>
  </conditionalFormatting>
  <conditionalFormatting sqref="F15">
    <cfRule type="expression" dxfId="160" priority="25" stopIfTrue="1">
      <formula>#REF!="Freelancer"</formula>
    </cfRule>
    <cfRule type="expression" dxfId="159" priority="26" stopIfTrue="1">
      <formula>#REF!="DTC Int. Staff"</formula>
    </cfRule>
  </conditionalFormatting>
  <conditionalFormatting sqref="F17">
    <cfRule type="expression" dxfId="158" priority="23" stopIfTrue="1">
      <formula>#REF!="Freelancer"</formula>
    </cfRule>
    <cfRule type="expression" dxfId="157" priority="24" stopIfTrue="1">
      <formula>#REF!="DTC Int. Staff"</formula>
    </cfRule>
  </conditionalFormatting>
  <conditionalFormatting sqref="F17">
    <cfRule type="expression" dxfId="156" priority="21" stopIfTrue="1">
      <formula>$F$5="Freelancer"</formula>
    </cfRule>
    <cfRule type="expression" dxfId="155" priority="22" stopIfTrue="1">
      <formula>$F$5="DTC Int. Staff"</formula>
    </cfRule>
  </conditionalFormatting>
  <conditionalFormatting sqref="F22">
    <cfRule type="expression" dxfId="154" priority="19" stopIfTrue="1">
      <formula>#REF!="Freelancer"</formula>
    </cfRule>
    <cfRule type="expression" dxfId="153" priority="20" stopIfTrue="1">
      <formula>#REF!="DTC Int. Staff"</formula>
    </cfRule>
  </conditionalFormatting>
  <conditionalFormatting sqref="F24">
    <cfRule type="expression" dxfId="152" priority="17" stopIfTrue="1">
      <formula>#REF!="Freelancer"</formula>
    </cfRule>
    <cfRule type="expression" dxfId="151" priority="18" stopIfTrue="1">
      <formula>#REF!="DTC Int. Staff"</formula>
    </cfRule>
  </conditionalFormatting>
  <conditionalFormatting sqref="F24">
    <cfRule type="expression" dxfId="150" priority="15" stopIfTrue="1">
      <formula>$F$5="Freelancer"</formula>
    </cfRule>
    <cfRule type="expression" dxfId="149" priority="16" stopIfTrue="1">
      <formula>$F$5="DTC Int. Staff"</formula>
    </cfRule>
  </conditionalFormatting>
  <conditionalFormatting sqref="F29">
    <cfRule type="expression" dxfId="148" priority="13" stopIfTrue="1">
      <formula>#REF!="Freelancer"</formula>
    </cfRule>
    <cfRule type="expression" dxfId="147" priority="14" stopIfTrue="1">
      <formula>#REF!="DTC Int. Staff"</formula>
    </cfRule>
  </conditionalFormatting>
  <conditionalFormatting sqref="F29">
    <cfRule type="expression" dxfId="146" priority="11" stopIfTrue="1">
      <formula>$F$5="Freelancer"</formula>
    </cfRule>
    <cfRule type="expression" dxfId="145" priority="12" stopIfTrue="1">
      <formula>$F$5="DTC Int. Staff"</formula>
    </cfRule>
  </conditionalFormatting>
  <conditionalFormatting sqref="F31">
    <cfRule type="expression" dxfId="144" priority="9" stopIfTrue="1">
      <formula>#REF!="Freelancer"</formula>
    </cfRule>
    <cfRule type="expression" dxfId="143" priority="10" stopIfTrue="1">
      <formula>#REF!="DTC Int. Staff"</formula>
    </cfRule>
  </conditionalFormatting>
  <conditionalFormatting sqref="F31">
    <cfRule type="expression" dxfId="142" priority="7" stopIfTrue="1">
      <formula>$F$5="Freelancer"</formula>
    </cfRule>
    <cfRule type="expression" dxfId="141" priority="8" stopIfTrue="1">
      <formula>$F$5="DTC Int. Staff"</formula>
    </cfRule>
  </conditionalFormatting>
  <conditionalFormatting sqref="F36">
    <cfRule type="expression" dxfId="140" priority="5" stopIfTrue="1">
      <formula>#REF!="Freelancer"</formula>
    </cfRule>
    <cfRule type="expression" dxfId="139" priority="6" stopIfTrue="1">
      <formula>#REF!="DTC Int. Staff"</formula>
    </cfRule>
  </conditionalFormatting>
  <conditionalFormatting sqref="F38">
    <cfRule type="expression" dxfId="138" priority="3" stopIfTrue="1">
      <formula>#REF!="Freelancer"</formula>
    </cfRule>
    <cfRule type="expression" dxfId="137" priority="4" stopIfTrue="1">
      <formula>#REF!="DTC Int. Staff"</formula>
    </cfRule>
  </conditionalFormatting>
  <conditionalFormatting sqref="F38">
    <cfRule type="expression" dxfId="136" priority="1" stopIfTrue="1">
      <formula>$F$5="Freelancer"</formula>
    </cfRule>
    <cfRule type="expression" dxfId="1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0"/>
  <sheetViews>
    <sheetView showGridLines="0" topLeftCell="D1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SUM(J10:J125)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</row>
    <row r="17" spans="1:10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</row>
    <row r="44" spans="1:10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</row>
    <row r="60" spans="1:10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</row>
    <row r="71" spans="1:10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</row>
    <row r="82" spans="1:10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</row>
    <row r="87" spans="1:10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</row>
    <row r="99" spans="1:10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</row>
    <row r="110" spans="1:10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35"/>
      <c r="G110" s="36"/>
      <c r="H110" s="43"/>
      <c r="I110" s="36"/>
      <c r="J110" s="38"/>
    </row>
    <row r="111" spans="1:10" ht="22.5" customHeight="1" x14ac:dyDescent="0.2">
      <c r="A111" s="31" t="str">
        <f t="shared" si="0"/>
        <v/>
      </c>
      <c r="B111" s="8">
        <f t="shared" si="1"/>
        <v>7</v>
      </c>
      <c r="C111" s="40"/>
      <c r="D111" s="44" t="str">
        <f t="shared" si="4"/>
        <v>Sun</v>
      </c>
      <c r="E111" s="45">
        <f>+E110+1</f>
        <v>44255</v>
      </c>
      <c r="F111" s="46"/>
      <c r="G111" s="47"/>
      <c r="H111" s="51"/>
      <c r="I111" s="47"/>
      <c r="J111" s="49"/>
    </row>
    <row r="112" spans="1:10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  <row r="254" ht="39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</sheetData>
  <mergeCells count="2">
    <mergeCell ref="D1:J1"/>
    <mergeCell ref="D4:E4"/>
  </mergeCells>
  <conditionalFormatting sqref="C11:C111">
    <cfRule type="expression" dxfId="134" priority="25" stopIfTrue="1">
      <formula>IF($A11=1,B11,)</formula>
    </cfRule>
    <cfRule type="expression" dxfId="133" priority="26" stopIfTrue="1">
      <formula>IF($A11="",B11,)</formula>
    </cfRule>
  </conditionalFormatting>
  <conditionalFormatting sqref="E11:E15">
    <cfRule type="expression" dxfId="132" priority="27" stopIfTrue="1">
      <formula>IF($A11="",B11,"")</formula>
    </cfRule>
  </conditionalFormatting>
  <conditionalFormatting sqref="E16:E111">
    <cfRule type="expression" dxfId="131" priority="28" stopIfTrue="1">
      <formula>IF($A16&lt;&gt;1,B16,"")</formula>
    </cfRule>
  </conditionalFormatting>
  <conditionalFormatting sqref="D11:D111">
    <cfRule type="expression" dxfId="130" priority="29" stopIfTrue="1">
      <formula>IF($A11="",B11,)</formula>
    </cfRule>
  </conditionalFormatting>
  <conditionalFormatting sqref="G11:G16 G18:G76 G82:G111">
    <cfRule type="expression" dxfId="129" priority="30" stopIfTrue="1">
      <formula>#REF!="Freelancer"</formula>
    </cfRule>
    <cfRule type="expression" dxfId="128" priority="31" stopIfTrue="1">
      <formula>#REF!="DTC Int. Staff"</formula>
    </cfRule>
  </conditionalFormatting>
  <conditionalFormatting sqref="G111 G87:G104 G18:G22 G33:G49 G60:G76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16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16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17">
    <cfRule type="expression" dxfId="121" priority="17" stopIfTrue="1">
      <formula>#REF!="Freelancer"</formula>
    </cfRule>
    <cfRule type="expression" dxfId="120" priority="18" stopIfTrue="1">
      <formula>#REF!="DTC Int. Staff"</formula>
    </cfRule>
  </conditionalFormatting>
  <conditionalFormatting sqref="G17">
    <cfRule type="expression" dxfId="119" priority="15" stopIfTrue="1">
      <formula>$F$5="Freelancer"</formula>
    </cfRule>
    <cfRule type="expression" dxfId="118" priority="16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1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91"/>
    </row>
    <row r="17" spans="1:10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91"/>
    </row>
    <row r="19" spans="1:10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92"/>
    </row>
    <row r="24" spans="1:10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91"/>
    </row>
    <row r="31" spans="1:10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91"/>
    </row>
    <row r="32" spans="1:10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91"/>
    </row>
    <row r="33" spans="1:10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1"/>
    </row>
    <row r="34" spans="1:10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1"/>
    </row>
    <row r="35" spans="1:10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91"/>
    </row>
    <row r="41" spans="1:10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92"/>
    </row>
    <row r="46" spans="1:10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3"/>
    </row>
    <row r="51" spans="1:10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91"/>
    </row>
    <row r="85" spans="1:10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92"/>
    </row>
    <row r="91" spans="1:10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91"/>
    </row>
    <row r="113" spans="1:10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91"/>
    </row>
    <row r="118" spans="1:10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91"/>
    </row>
    <row r="123" spans="1:10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25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</row>
    <row r="24" spans="1:10" ht="22.5" customHeight="1" x14ac:dyDescent="0.2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/>
      <c r="G28" s="47"/>
      <c r="H28" s="97"/>
      <c r="I28" s="47"/>
      <c r="J28" s="92"/>
    </row>
    <row r="29" spans="1:10" ht="22.5" customHeight="1" x14ac:dyDescent="0.2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97"/>
      <c r="I29" s="47"/>
      <c r="J29" s="92"/>
    </row>
    <row r="30" spans="1:10" ht="22.5" customHeight="1" x14ac:dyDescent="0.2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</row>
    <row r="34" spans="1:10" ht="22.5" customHeight="1" x14ac:dyDescent="0.2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2"/>
    </row>
    <row r="41" spans="1:10" ht="22.5" customHeight="1" x14ac:dyDescent="0.2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35"/>
      <c r="G45" s="36"/>
      <c r="H45" s="43"/>
      <c r="I45" s="36"/>
      <c r="J45" s="91"/>
    </row>
    <row r="46" spans="1:10" ht="22.5" customHeight="1" x14ac:dyDescent="0.2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/>
      <c r="G50" s="47"/>
      <c r="H50" s="51"/>
      <c r="I50" s="47"/>
      <c r="J50" s="92"/>
    </row>
    <row r="51" spans="1:10" ht="22.5" customHeight="1" x14ac:dyDescent="0.2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35"/>
      <c r="G55" s="36"/>
      <c r="H55" s="43"/>
      <c r="I55" s="36"/>
      <c r="J55" s="91"/>
    </row>
    <row r="56" spans="1:10" ht="22.5" customHeight="1" x14ac:dyDescent="0.2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/>
      <c r="G99" s="47"/>
      <c r="H99" s="48"/>
      <c r="I99" s="47"/>
      <c r="J99" s="92"/>
    </row>
    <row r="100" spans="1:10" ht="22.5" customHeight="1" x14ac:dyDescent="0.2">
      <c r="A100" s="31"/>
      <c r="C100" s="85"/>
      <c r="D100" s="101" t="str">
        <f>D99</f>
        <v>Tue</v>
      </c>
      <c r="E100" s="45">
        <f>E99</f>
        <v>44341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</row>
    <row r="105" spans="1:10" ht="22.5" customHeight="1" x14ac:dyDescent="0.2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</row>
    <row r="115" spans="1:10" ht="22.5" customHeight="1" x14ac:dyDescent="0.2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1"/>
    </row>
    <row r="122" spans="1:10" ht="24" customHeight="1" x14ac:dyDescent="0.2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25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2"/>
    </row>
    <row r="17" spans="1:10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2"/>
    </row>
    <row r="27" spans="1:10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92"/>
    </row>
    <row r="34" spans="1:10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1"/>
    </row>
    <row r="39" spans="1:10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2"/>
    </row>
    <row r="44" spans="1:10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1"/>
    </row>
    <row r="49" spans="1:10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92"/>
    </row>
    <row r="54" spans="1:10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1"/>
    </row>
    <row r="66" spans="1:10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92"/>
    </row>
    <row r="71" spans="1:10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1"/>
    </row>
    <row r="76" spans="1:10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2"/>
    </row>
    <row r="81" spans="1:10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92"/>
    </row>
    <row r="88" spans="1:10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1"/>
    </row>
    <row r="93" spans="1:10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92"/>
    </row>
    <row r="99" spans="1:10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1"/>
    </row>
    <row r="104" spans="1:10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2"/>
    </row>
    <row r="109" spans="1:10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2"/>
    </row>
    <row r="116" spans="1:10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1"/>
    </row>
    <row r="121" spans="1:10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2"/>
    </row>
    <row r="126" spans="1:10" ht="22.5" customHeight="1" x14ac:dyDescent="0.2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25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2021-02-16T09:40:57Z</dcterms:modified>
</cp:coreProperties>
</file>