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8BD56A17-4371-4D75-B9D1-A9D5E78DAF04}" xr6:coauthVersionLast="46" xr6:coauthVersionMax="46" xr10:uidLastSave="{00000000-0000-0000-0000-000000000000}"/>
  <bookViews>
    <workbookView xWindow="-28920" yWindow="-90" windowWidth="29040" windowHeight="15840" tabRatio="767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3" i="37" s="1"/>
  <c r="F5" i="37"/>
  <c r="F4" i="37"/>
  <c r="F3" i="37"/>
  <c r="D49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14" i="37"/>
  <c r="E15" i="37" s="1"/>
  <c r="B13" i="37"/>
  <c r="E12" i="37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B14" i="37"/>
  <c r="E16" i="37"/>
  <c r="D13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14" i="37"/>
  <c r="D15" i="37" s="1"/>
  <c r="B16" i="37"/>
  <c r="E17" i="37"/>
  <c r="B14" i="36"/>
  <c r="E15" i="36"/>
  <c r="E16" i="36" s="1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17" i="37"/>
  <c r="E18" i="37"/>
  <c r="D16" i="37"/>
  <c r="A16" i="37"/>
  <c r="B15" i="36"/>
  <c r="E17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18" i="37"/>
  <c r="E19" i="37"/>
  <c r="A17" i="37"/>
  <c r="D17" i="37"/>
  <c r="B17" i="36"/>
  <c r="E18" i="36"/>
  <c r="E19" i="36" s="1"/>
  <c r="D15" i="36"/>
  <c r="D16" i="36" s="1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18" i="37"/>
  <c r="A18" i="37"/>
  <c r="B19" i="37"/>
  <c r="E20" i="37"/>
  <c r="E20" i="36"/>
  <c r="B18" i="36"/>
  <c r="D17" i="36"/>
  <c r="A17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19" i="37"/>
  <c r="D19" i="37"/>
  <c r="B20" i="37"/>
  <c r="E21" i="37"/>
  <c r="E22" i="37" s="1"/>
  <c r="D18" i="36"/>
  <c r="D19" i="36" s="1"/>
  <c r="A18" i="36"/>
  <c r="B20" i="36"/>
  <c r="E21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21" i="37"/>
  <c r="E23" i="37"/>
  <c r="E24" i="37" s="1"/>
  <c r="D20" i="37"/>
  <c r="A20" i="37"/>
  <c r="E22" i="36"/>
  <c r="B21" i="36"/>
  <c r="D20" i="36"/>
  <c r="A20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25" i="37"/>
  <c r="B23" i="37"/>
  <c r="A21" i="37"/>
  <c r="D21" i="37"/>
  <c r="D22" i="37" s="1"/>
  <c r="D21" i="36"/>
  <c r="A21" i="36"/>
  <c r="B22" i="36"/>
  <c r="E23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26" i="37"/>
  <c r="B25" i="37"/>
  <c r="D23" i="37"/>
  <c r="D24" i="37" s="1"/>
  <c r="A23" i="37"/>
  <c r="D22" i="36"/>
  <c r="A22" i="36"/>
  <c r="B23" i="36"/>
  <c r="E24" i="36"/>
  <c r="E25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25" i="37"/>
  <c r="D25" i="37"/>
  <c r="E27" i="37"/>
  <c r="B26" i="37"/>
  <c r="D23" i="36"/>
  <c r="A23" i="36"/>
  <c r="B24" i="36"/>
  <c r="E26" i="36"/>
  <c r="E27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26" i="37"/>
  <c r="A26" i="37"/>
  <c r="B27" i="37"/>
  <c r="E28" i="37"/>
  <c r="B26" i="36"/>
  <c r="E28" i="36"/>
  <c r="D24" i="36"/>
  <c r="D25" i="36" s="1"/>
  <c r="A24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27" i="37"/>
  <c r="D27" i="37"/>
  <c r="E29" i="37"/>
  <c r="B28" i="37"/>
  <c r="E29" i="36"/>
  <c r="E30" i="36" s="1"/>
  <c r="B28" i="36"/>
  <c r="A26" i="36"/>
  <c r="D26" i="36"/>
  <c r="D27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28" i="37"/>
  <c r="A28" i="37"/>
  <c r="B29" i="37"/>
  <c r="E30" i="37"/>
  <c r="D28" i="36"/>
  <c r="A28" i="36"/>
  <c r="E31" i="36"/>
  <c r="B29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31" i="37"/>
  <c r="B30" i="37"/>
  <c r="A29" i="37"/>
  <c r="D29" i="37"/>
  <c r="A29" i="36"/>
  <c r="D29" i="36"/>
  <c r="D30" i="36" s="1"/>
  <c r="B31" i="36"/>
  <c r="E32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30" i="37"/>
  <c r="A30" i="37"/>
  <c r="E32" i="37"/>
  <c r="B31" i="37"/>
  <c r="E33" i="36"/>
  <c r="E34" i="36" s="1"/>
  <c r="B32" i="36"/>
  <c r="D31" i="36"/>
  <c r="A31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31" i="37"/>
  <c r="D31" i="37"/>
  <c r="E33" i="37"/>
  <c r="B32" i="37"/>
  <c r="D32" i="36"/>
  <c r="A32" i="36"/>
  <c r="B33" i="36"/>
  <c r="E35" i="36"/>
  <c r="E36" i="36" l="1"/>
  <c r="E37" i="3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33" i="37"/>
  <c r="E34" i="37"/>
  <c r="D32" i="37"/>
  <c r="A32" i="37"/>
  <c r="B35" i="36"/>
  <c r="D33" i="36"/>
  <c r="D34" i="36" s="1"/>
  <c r="A33" i="36"/>
  <c r="B37" i="36" l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35" i="37"/>
  <c r="B34" i="37"/>
  <c r="A33" i="37"/>
  <c r="D33" i="37"/>
  <c r="E38" i="36"/>
  <c r="A35" i="36"/>
  <c r="D35" i="36"/>
  <c r="D36" i="36" s="1"/>
  <c r="D37" i="36" l="1"/>
  <c r="A37" i="3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34" i="37"/>
  <c r="A34" i="37"/>
  <c r="E36" i="37"/>
  <c r="B35" i="37"/>
  <c r="B38" i="36"/>
  <c r="E39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35" i="37"/>
  <c r="D35" i="37"/>
  <c r="E37" i="37"/>
  <c r="B36" i="37"/>
  <c r="A38" i="36"/>
  <c r="D38" i="36"/>
  <c r="B39" i="36"/>
  <c r="E40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36" i="37"/>
  <c r="A36" i="37"/>
  <c r="B37" i="37"/>
  <c r="E38" i="37"/>
  <c r="D39" i="36"/>
  <c r="A39" i="36"/>
  <c r="B40" i="36"/>
  <c r="E41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38" i="37"/>
  <c r="E39" i="37"/>
  <c r="A37" i="37"/>
  <c r="D37" i="37"/>
  <c r="B41" i="36"/>
  <c r="E42" i="36"/>
  <c r="A40" i="36"/>
  <c r="D40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38" i="37"/>
  <c r="A38" i="37"/>
  <c r="B39" i="37"/>
  <c r="E40" i="37"/>
  <c r="B42" i="36"/>
  <c r="E43" i="36"/>
  <c r="D41" i="36"/>
  <c r="A41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B40" i="37"/>
  <c r="E41" i="37"/>
  <c r="A39" i="37"/>
  <c r="D39" i="37"/>
  <c r="B43" i="36"/>
  <c r="E44" i="36"/>
  <c r="A42" i="36"/>
  <c r="D42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41" i="37"/>
  <c r="E42" i="37"/>
  <c r="D40" i="37"/>
  <c r="A40" i="37"/>
  <c r="B44" i="36"/>
  <c r="E45" i="36"/>
  <c r="D43" i="36"/>
  <c r="A43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42" i="37"/>
  <c r="A41" i="37"/>
  <c r="D41" i="37"/>
  <c r="E46" i="36"/>
  <c r="E47" i="36"/>
  <c r="E49" i="36" s="1"/>
  <c r="B47" i="36"/>
  <c r="D47" i="36" s="1"/>
  <c r="D48" i="36" s="1"/>
  <c r="B45" i="36"/>
  <c r="D45" i="36" s="1"/>
  <c r="D46" i="36" s="1"/>
  <c r="A44" i="36"/>
  <c r="D44" i="36"/>
  <c r="E48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42" i="37"/>
  <c r="A42" i="37"/>
  <c r="E50" i="36"/>
  <c r="D50" i="36"/>
  <c r="A47" i="36"/>
  <c r="A45" i="36"/>
  <c r="A49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50" i="36"/>
</calcChain>
</file>

<file path=xl/sharedStrings.xml><?xml version="1.0" encoding="utf-8"?>
<sst xmlns="http://schemas.openxmlformats.org/spreadsheetml/2006/main" count="347" uniqueCount="116">
  <si>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</si>
  <si>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</si>
  <si>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</si>
  <si>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</si>
  <si>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</si>
  <si>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</si>
  <si>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</si>
  <si>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</si>
  <si>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</si>
  <si>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</si>
  <si>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</si>
  <si>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</si>
  <si>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</si>
  <si>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</si>
  <si>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</si>
  <si>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</si>
  <si>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</si>
  <si>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</si>
  <si>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</si>
  <si>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</si>
  <si>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</si>
  <si>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</si>
  <si>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</si>
  <si>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</si>
  <si>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</si>
  <si>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</si>
  <si>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</si>
  <si>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</si>
  <si>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</si>
  <si>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</si>
  <si>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</si>
  <si>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</si>
  <si>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</si>
  <si>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</si>
  <si>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</si>
  <si>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</si>
  <si>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</si>
  <si>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</si>
  <si>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</si>
  <si>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</si>
  <si>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</si>
  <si>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</si>
  <si>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</si>
  <si>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</si>
  <si>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</si>
  <si>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</si>
  <si>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</si>
  <si>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</si>
  <si>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</si>
  <si>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</si>
  <si>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</si>
  <si>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</si>
  <si>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</si>
  <si>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</si>
  <si>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</si>
  <si>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</si>
  <si>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</si>
  <si>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</si>
  <si>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</si>
  <si>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</si>
  <si>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</si>
  <si>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</si>
  <si>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</si>
  <si>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</si>
  <si>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</si>
  <si>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</si>
  <si>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</si>
  <si>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</si>
  <si>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</si>
  <si>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</si>
  <si>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</si>
  <si>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</si>
  <si>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</si>
  <si>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</si>
  <si>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</si>
  <si>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Runralit</t>
  </si>
  <si>
    <t>Tasuwan</t>
  </si>
  <si>
    <t>Time 104</t>
  </si>
  <si>
    <t>TIME-202062</t>
  </si>
  <si>
    <t>Kick-off Huawei 5G</t>
  </si>
  <si>
    <t>TIME</t>
  </si>
  <si>
    <t>TIME-201954</t>
  </si>
  <si>
    <t>Ad Hoc ONDE</t>
  </si>
  <si>
    <t>New year ONDE + Ad hoc</t>
  </si>
  <si>
    <t>ONDE</t>
  </si>
  <si>
    <t xml:space="preserve">ONDE meeting </t>
  </si>
  <si>
    <t>Huawei: bd meeting on project support</t>
  </si>
  <si>
    <t>Huawei: Leased Line schedule</t>
  </si>
  <si>
    <t>TIME-202089</t>
  </si>
  <si>
    <t>TCEB Innovation Ecosystem : financial proposal</t>
  </si>
  <si>
    <t>TIME-202065</t>
  </si>
  <si>
    <t>Kick-off Outlook3</t>
  </si>
  <si>
    <t xml:space="preserve">TCEB Innovation Ecosystem : Team member propasal </t>
  </si>
  <si>
    <t>Huawei: Leased Line interview and take note</t>
  </si>
  <si>
    <t>TCEB Innovation Ecosystem</t>
  </si>
  <si>
    <t>DGA (No Go)</t>
  </si>
  <si>
    <t>TIME-202004</t>
  </si>
  <si>
    <t>NIA Valuation 2020 : Proposal</t>
  </si>
  <si>
    <t>TCEB Innovation Ecosystem ปรับลดราคา แก้ financial proposal</t>
  </si>
  <si>
    <t>Meeting TINT</t>
  </si>
  <si>
    <t>TINT</t>
  </si>
  <si>
    <t xml:space="preserve">Slide Translates </t>
  </si>
  <si>
    <t>Gathering data dbd</t>
  </si>
  <si>
    <t xml:space="preserve">TCEB Innovation Ecosystem </t>
  </si>
  <si>
    <t>ONDE new opportunity</t>
  </si>
  <si>
    <t>NIEC meeting and work plan</t>
  </si>
  <si>
    <t>Gathering partnership information</t>
  </si>
  <si>
    <t>Support bill on digital platform list</t>
  </si>
  <si>
    <t>financial proposal</t>
  </si>
  <si>
    <t>CV proposal</t>
  </si>
  <si>
    <t>คู่เทียบ TINT : H2O</t>
  </si>
  <si>
    <t xml:space="preserve">ปรับแก้ Annual report ONDE </t>
  </si>
  <si>
    <t>find out project info with clients</t>
  </si>
  <si>
    <t>TIME-202121</t>
  </si>
  <si>
    <t>TIME-202117</t>
  </si>
  <si>
    <t>TIME-202094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</si>
</sst>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8" borderId="3" xfId="0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4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52" sqref="C52:G5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35">
      <c r="B3" s="7" t="s">
        <v>25</v>
      </c>
      <c r="C3" s="143" t="s">
        <v>75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76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77</v>
      </c>
      <c r="D5" s="147"/>
      <c r="E5" s="147"/>
      <c r="F5" s="147"/>
      <c r="G5" s="148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17" t="s">
        <v>30</v>
      </c>
      <c r="C10" s="118"/>
      <c r="D10" s="118"/>
      <c r="E10" s="118"/>
      <c r="F10" s="118"/>
      <c r="G10" s="119"/>
      <c r="H10" s="3"/>
      <c r="I10" s="3"/>
    </row>
    <row r="12" spans="2:9" x14ac:dyDescent="0.35">
      <c r="B12" s="58" t="s">
        <v>46</v>
      </c>
      <c r="C12" s="120" t="s">
        <v>16</v>
      </c>
      <c r="D12" s="121"/>
      <c r="E12" s="121"/>
      <c r="F12" s="121"/>
      <c r="G12" s="121"/>
      <c r="H12" s="4"/>
      <c r="I12" s="4"/>
    </row>
    <row r="13" spans="2:9" ht="19.5" customHeight="1" x14ac:dyDescent="0.3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35">
      <c r="B14" s="7" t="s">
        <v>23</v>
      </c>
      <c r="C14" s="117"/>
      <c r="D14" s="118"/>
      <c r="E14" s="118"/>
      <c r="F14" s="118"/>
      <c r="G14" s="119"/>
      <c r="H14" s="4"/>
      <c r="I14" s="4"/>
    </row>
    <row r="15" spans="2:9" ht="18.75" customHeight="1" x14ac:dyDescent="0.35">
      <c r="B15" s="60">
        <v>9002</v>
      </c>
      <c r="C15" s="122" t="s">
        <v>45</v>
      </c>
      <c r="D15" s="123"/>
      <c r="E15" s="123"/>
      <c r="F15" s="123"/>
      <c r="G15" s="124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35">
      <c r="B23" s="7" t="s">
        <v>32</v>
      </c>
      <c r="C23" s="117"/>
      <c r="D23" s="118"/>
      <c r="E23" s="118"/>
      <c r="F23" s="118"/>
      <c r="G23" s="119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35">
      <c r="B27" s="7" t="s">
        <v>9</v>
      </c>
      <c r="C27" s="117"/>
      <c r="D27" s="118"/>
      <c r="E27" s="118"/>
      <c r="F27" s="118"/>
      <c r="G27" s="119"/>
    </row>
    <row r="28" spans="2:9" ht="19.5" customHeight="1" x14ac:dyDescent="0.3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35">
      <c r="B29" s="7" t="s">
        <v>10</v>
      </c>
      <c r="C29" s="117"/>
      <c r="D29" s="118"/>
      <c r="E29" s="118"/>
      <c r="F29" s="118"/>
      <c r="G29" s="119"/>
    </row>
    <row r="30" spans="2:9" ht="15" customHeight="1" x14ac:dyDescent="0.35">
      <c r="B30" s="60">
        <v>9009</v>
      </c>
      <c r="C30" s="128" t="s">
        <v>73</v>
      </c>
      <c r="D30" s="129"/>
      <c r="E30" s="129"/>
      <c r="F30" s="129"/>
      <c r="G30" s="130"/>
    </row>
    <row r="31" spans="2:9" x14ac:dyDescent="0.35">
      <c r="B31" s="61"/>
      <c r="C31" s="134" t="s">
        <v>74</v>
      </c>
      <c r="D31" s="135"/>
      <c r="E31" s="135"/>
      <c r="F31" s="135"/>
      <c r="G31" s="136"/>
    </row>
    <row r="32" spans="2:9" ht="19.5" customHeight="1" x14ac:dyDescent="0.35">
      <c r="B32" s="7" t="s">
        <v>21</v>
      </c>
      <c r="C32" s="131" t="s">
        <v>72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35">
      <c r="B34" s="7" t="s">
        <v>11</v>
      </c>
      <c r="C34" s="117"/>
      <c r="D34" s="118"/>
      <c r="E34" s="118"/>
      <c r="F34" s="118"/>
      <c r="G34" s="119"/>
    </row>
    <row r="35" spans="2:7" ht="19.5" customHeight="1" x14ac:dyDescent="0.3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35">
      <c r="B36" s="7" t="s">
        <v>12</v>
      </c>
      <c r="C36" s="117"/>
      <c r="D36" s="118"/>
      <c r="E36" s="118"/>
      <c r="F36" s="118"/>
      <c r="G36" s="119"/>
    </row>
    <row r="37" spans="2:7" ht="19.5" customHeight="1" x14ac:dyDescent="0.3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35">
      <c r="B40" s="64" t="s">
        <v>14</v>
      </c>
      <c r="C40" s="117"/>
      <c r="D40" s="118"/>
      <c r="E40" s="118"/>
      <c r="F40" s="118"/>
      <c r="G40" s="119"/>
    </row>
    <row r="43" spans="2:7" x14ac:dyDescent="0.35">
      <c r="B43" s="58" t="s">
        <v>47</v>
      </c>
      <c r="C43" s="120" t="s">
        <v>16</v>
      </c>
      <c r="D43" s="121"/>
      <c r="E43" s="121"/>
      <c r="F43" s="121"/>
      <c r="G43" s="121"/>
    </row>
    <row r="44" spans="2:7" x14ac:dyDescent="0.35">
      <c r="B44" s="60" t="s">
        <v>48</v>
      </c>
      <c r="C44" s="114" t="s">
        <v>49</v>
      </c>
      <c r="D44" s="115"/>
      <c r="E44" s="115"/>
      <c r="F44" s="115"/>
      <c r="G44" s="116"/>
    </row>
    <row r="45" spans="2:7" x14ac:dyDescent="0.35">
      <c r="B45" s="7" t="s">
        <v>50</v>
      </c>
      <c r="C45" s="117"/>
      <c r="D45" s="118"/>
      <c r="E45" s="118"/>
      <c r="F45" s="118"/>
      <c r="G45" s="119"/>
    </row>
    <row r="46" spans="2:7" x14ac:dyDescent="0.35">
      <c r="B46" s="61" t="s">
        <v>51</v>
      </c>
      <c r="C46" s="122" t="s">
        <v>52</v>
      </c>
      <c r="D46" s="123"/>
      <c r="E46" s="123"/>
      <c r="F46" s="123"/>
      <c r="G46" s="124"/>
    </row>
    <row r="47" spans="2:7" x14ac:dyDescent="0.35">
      <c r="B47" s="7" t="s">
        <v>53</v>
      </c>
      <c r="C47" s="125"/>
      <c r="D47" s="126"/>
      <c r="E47" s="126"/>
      <c r="F47" s="126"/>
      <c r="G47" s="127"/>
    </row>
    <row r="48" spans="2:7" x14ac:dyDescent="0.35">
      <c r="B48" s="62" t="s">
        <v>54</v>
      </c>
      <c r="C48" s="114" t="s">
        <v>55</v>
      </c>
      <c r="D48" s="115"/>
      <c r="E48" s="115"/>
      <c r="F48" s="115"/>
      <c r="G48" s="116"/>
    </row>
    <row r="49" spans="2:7" x14ac:dyDescent="0.35">
      <c r="B49" s="63" t="s">
        <v>56</v>
      </c>
      <c r="C49" s="117"/>
      <c r="D49" s="118"/>
      <c r="E49" s="118"/>
      <c r="F49" s="118"/>
      <c r="G49" s="119"/>
    </row>
    <row r="50" spans="2:7" x14ac:dyDescent="0.35">
      <c r="B50" s="62" t="s">
        <v>57</v>
      </c>
      <c r="C50" s="114" t="s">
        <v>58</v>
      </c>
      <c r="D50" s="115"/>
      <c r="E50" s="115"/>
      <c r="F50" s="115"/>
      <c r="G50" s="116"/>
    </row>
    <row r="51" spans="2:7" x14ac:dyDescent="0.35">
      <c r="B51" s="63" t="s">
        <v>59</v>
      </c>
      <c r="C51" s="117"/>
      <c r="D51" s="118"/>
      <c r="E51" s="118"/>
      <c r="F51" s="118"/>
      <c r="G51" s="119"/>
    </row>
    <row r="52" spans="2:7" x14ac:dyDescent="0.35">
      <c r="B52" s="60" t="s">
        <v>60</v>
      </c>
      <c r="C52" s="114" t="s">
        <v>61</v>
      </c>
      <c r="D52" s="115"/>
      <c r="E52" s="115"/>
      <c r="F52" s="115"/>
      <c r="G52" s="116"/>
    </row>
    <row r="53" spans="2:7" x14ac:dyDescent="0.35">
      <c r="B53" s="7" t="s">
        <v>62</v>
      </c>
      <c r="C53" s="117"/>
      <c r="D53" s="118"/>
      <c r="E53" s="118"/>
      <c r="F53" s="118"/>
      <c r="G53" s="119"/>
    </row>
    <row r="54" spans="2:7" x14ac:dyDescent="0.35">
      <c r="B54" s="60" t="s">
        <v>63</v>
      </c>
      <c r="C54" s="114" t="s">
        <v>64</v>
      </c>
      <c r="D54" s="115"/>
      <c r="E54" s="115"/>
      <c r="F54" s="115"/>
      <c r="G54" s="116"/>
    </row>
    <row r="55" spans="2:7" x14ac:dyDescent="0.35">
      <c r="B55" s="7" t="s">
        <v>65</v>
      </c>
      <c r="C55" s="117"/>
      <c r="D55" s="118"/>
      <c r="E55" s="118"/>
      <c r="F55" s="118"/>
      <c r="G55" s="119"/>
    </row>
    <row r="56" spans="2:7" x14ac:dyDescent="0.35">
      <c r="B56" s="60" t="s">
        <v>66</v>
      </c>
      <c r="C56" s="114" t="s">
        <v>67</v>
      </c>
      <c r="D56" s="115"/>
      <c r="E56" s="115"/>
      <c r="F56" s="115"/>
      <c r="G56" s="116"/>
    </row>
    <row r="57" spans="2:7" x14ac:dyDescent="0.35">
      <c r="B57" s="7" t="s">
        <v>68</v>
      </c>
      <c r="C57" s="117"/>
      <c r="D57" s="118"/>
      <c r="E57" s="118"/>
      <c r="F57" s="118"/>
      <c r="G57" s="119"/>
    </row>
    <row r="58" spans="2:7" x14ac:dyDescent="0.35">
      <c r="B58" s="60" t="s">
        <v>69</v>
      </c>
      <c r="C58" s="114" t="s">
        <v>70</v>
      </c>
      <c r="D58" s="115"/>
      <c r="E58" s="115"/>
      <c r="F58" s="115"/>
      <c r="G58" s="116"/>
    </row>
    <row r="59" spans="2:7" x14ac:dyDescent="0.35">
      <c r="B59" s="7" t="s">
        <v>71</v>
      </c>
      <c r="C59" s="117"/>
      <c r="D59" s="118"/>
      <c r="E59" s="118"/>
      <c r="F59" s="118"/>
      <c r="G59" s="119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9"/>
  <sheetViews>
    <sheetView showGridLines="0" topLeftCell="D1" zoomScale="42" zoomScaleNormal="42" workbookViewId="0">
      <selection activeCell="G11" sqref="G11:H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SUM(J10:J65)</f>
        <v>170</v>
      </c>
      <c r="J8" s="25">
        <f>I8/8</f>
        <v>21.25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50" si="0">IF(OR(C11="f",C11="u",C11="F",C11="U"),"",IF(OR(B11=1,B11=2,B11=3,B11=4,B11=5),1,""))</f>
        <v>1</v>
      </c>
      <c r="B11" s="8">
        <f t="shared" ref="B11:B4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/>
      <c r="G11" s="35">
        <v>9014</v>
      </c>
      <c r="H11" s="37" t="s">
        <v>13</v>
      </c>
      <c r="I11" s="108"/>
      <c r="J11" s="38"/>
      <c r="K11" s="94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6"/>
      <c r="G12" s="35"/>
      <c r="H12" s="43"/>
      <c r="I12" s="108"/>
      <c r="J12" s="38"/>
      <c r="K12" s="94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2" si="2">+E12+1</f>
        <v>44199</v>
      </c>
      <c r="F13" s="36"/>
      <c r="G13" s="35"/>
      <c r="H13" s="37"/>
      <c r="I13" s="108"/>
      <c r="J13" s="38"/>
      <c r="K13" s="94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0" si="3">IF(B14=1,"Mo",IF(B14=2,"Tue",IF(B14=3,"Wed",IF(B14=4,"Thu",IF(B14=5,"Fri",IF(B14=6,"Sat",IF(B14=7,"Sun","")))))))</f>
        <v>Mo</v>
      </c>
      <c r="E14" s="34">
        <f t="shared" si="2"/>
        <v>44200</v>
      </c>
      <c r="F14" s="36"/>
      <c r="G14" s="35">
        <v>9010</v>
      </c>
      <c r="H14" s="37" t="s">
        <v>18</v>
      </c>
      <c r="I14" s="108"/>
      <c r="J14" s="38"/>
      <c r="K14" s="94"/>
    </row>
    <row r="15" spans="1:11" ht="23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7" t="s">
        <v>78</v>
      </c>
      <c r="G15" s="46">
        <v>9003</v>
      </c>
      <c r="H15" s="48" t="s">
        <v>79</v>
      </c>
      <c r="I15" s="109" t="s">
        <v>80</v>
      </c>
      <c r="J15" s="49">
        <v>3</v>
      </c>
      <c r="K15" s="94" t="s">
        <v>57</v>
      </c>
    </row>
    <row r="16" spans="1:11" ht="23.5" customHeight="1" x14ac:dyDescent="0.25">
      <c r="A16" s="31"/>
      <c r="C16" s="40"/>
      <c r="D16" s="44" t="str">
        <f>D15</f>
        <v>Tue</v>
      </c>
      <c r="E16" s="45">
        <f>E15</f>
        <v>44201</v>
      </c>
      <c r="F16" s="47" t="s">
        <v>81</v>
      </c>
      <c r="G16" s="46">
        <v>9003</v>
      </c>
      <c r="H16" s="48" t="s">
        <v>82</v>
      </c>
      <c r="I16" s="109" t="s">
        <v>80</v>
      </c>
      <c r="J16" s="49">
        <v>6</v>
      </c>
      <c r="K16" s="94" t="s">
        <v>57</v>
      </c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+E15+1</f>
        <v>44202</v>
      </c>
      <c r="F17" s="36" t="s">
        <v>81</v>
      </c>
      <c r="G17" s="35">
        <v>9003</v>
      </c>
      <c r="H17" s="111" t="s">
        <v>83</v>
      </c>
      <c r="I17" s="109" t="s">
        <v>84</v>
      </c>
      <c r="J17" s="38">
        <v>9</v>
      </c>
      <c r="K17" s="94" t="s">
        <v>57</v>
      </c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44203</v>
      </c>
      <c r="F18" s="47" t="s">
        <v>81</v>
      </c>
      <c r="G18" s="46">
        <v>9003</v>
      </c>
      <c r="H18" s="48" t="s">
        <v>85</v>
      </c>
      <c r="I18" s="109" t="s">
        <v>84</v>
      </c>
      <c r="J18" s="49">
        <v>4</v>
      </c>
      <c r="K18" s="94" t="s">
        <v>57</v>
      </c>
    </row>
    <row r="19" spans="1:11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7" t="s">
        <v>78</v>
      </c>
      <c r="G19" s="46">
        <v>9003</v>
      </c>
      <c r="H19" s="48" t="s">
        <v>86</v>
      </c>
      <c r="I19" s="109" t="s">
        <v>80</v>
      </c>
      <c r="J19" s="49">
        <v>4</v>
      </c>
      <c r="K19" s="94" t="s">
        <v>57</v>
      </c>
    </row>
    <row r="20" spans="1:11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47" t="s">
        <v>81</v>
      </c>
      <c r="G20" s="46">
        <v>9003</v>
      </c>
      <c r="H20" s="48" t="s">
        <v>82</v>
      </c>
      <c r="I20" s="109" t="s">
        <v>80</v>
      </c>
      <c r="J20" s="38">
        <v>9</v>
      </c>
      <c r="K20" s="94" t="s">
        <v>57</v>
      </c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6"/>
      <c r="G21" s="35"/>
      <c r="H21" s="43"/>
      <c r="I21" s="109"/>
      <c r="J21" s="38"/>
      <c r="K21" s="94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6"/>
      <c r="G22" s="35"/>
      <c r="H22" s="37"/>
      <c r="I22" s="109"/>
      <c r="J22" s="38"/>
      <c r="K22" s="94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47" t="s">
        <v>78</v>
      </c>
      <c r="G23" s="46">
        <v>9003</v>
      </c>
      <c r="H23" s="43" t="s">
        <v>87</v>
      </c>
      <c r="I23" s="109" t="s">
        <v>80</v>
      </c>
      <c r="J23" s="38">
        <v>10</v>
      </c>
      <c r="K23" s="94" t="s">
        <v>57</v>
      </c>
    </row>
    <row r="24" spans="1:11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7" t="s">
        <v>78</v>
      </c>
      <c r="G24" s="46">
        <v>9003</v>
      </c>
      <c r="H24" s="43" t="s">
        <v>87</v>
      </c>
      <c r="I24" s="109" t="s">
        <v>80</v>
      </c>
      <c r="J24" s="49">
        <v>9</v>
      </c>
      <c r="K24" s="94" t="s">
        <v>57</v>
      </c>
    </row>
    <row r="25" spans="1:11" ht="22.5" customHeight="1" x14ac:dyDescent="0.25">
      <c r="A25" s="31"/>
      <c r="C25" s="40"/>
      <c r="D25" s="44" t="str">
        <f t="shared" ref="D25:E25" si="4">D24</f>
        <v>Tue</v>
      </c>
      <c r="E25" s="45">
        <f t="shared" si="4"/>
        <v>44208</v>
      </c>
      <c r="F25" s="47" t="s">
        <v>88</v>
      </c>
      <c r="G25" s="46">
        <v>9003</v>
      </c>
      <c r="H25" s="43" t="s">
        <v>89</v>
      </c>
      <c r="I25" s="109" t="s">
        <v>80</v>
      </c>
      <c r="J25" s="49">
        <v>4</v>
      </c>
      <c r="K25" s="94" t="s">
        <v>57</v>
      </c>
    </row>
    <row r="26" spans="1:11" ht="22.5" customHeight="1" x14ac:dyDescent="0.25">
      <c r="A26" s="31">
        <f t="shared" si="0"/>
        <v>1</v>
      </c>
      <c r="B26" s="8">
        <f t="shared" si="1"/>
        <v>3</v>
      </c>
      <c r="C26" s="40"/>
      <c r="D26" s="33" t="str">
        <f t="shared" si="3"/>
        <v>Wed</v>
      </c>
      <c r="E26" s="34">
        <f>+E24+1</f>
        <v>44209</v>
      </c>
      <c r="F26" s="47" t="s">
        <v>78</v>
      </c>
      <c r="G26" s="46">
        <v>9003</v>
      </c>
      <c r="H26" s="43" t="s">
        <v>87</v>
      </c>
      <c r="I26" s="109" t="s">
        <v>80</v>
      </c>
      <c r="J26" s="38">
        <v>5</v>
      </c>
      <c r="K26" s="94" t="s">
        <v>57</v>
      </c>
    </row>
    <row r="27" spans="1:11" ht="22.5" customHeight="1" x14ac:dyDescent="0.25">
      <c r="A27" s="31"/>
      <c r="C27" s="40"/>
      <c r="D27" s="33" t="str">
        <f>D26</f>
        <v>Wed</v>
      </c>
      <c r="E27" s="34">
        <f>E26</f>
        <v>44209</v>
      </c>
      <c r="F27" s="47" t="s">
        <v>88</v>
      </c>
      <c r="G27" s="46">
        <v>9003</v>
      </c>
      <c r="H27" s="43" t="s">
        <v>89</v>
      </c>
      <c r="I27" s="109" t="s">
        <v>80</v>
      </c>
      <c r="J27" s="38">
        <v>3</v>
      </c>
      <c r="K27" s="94" t="s">
        <v>57</v>
      </c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3"/>
        <v>Thu</v>
      </c>
      <c r="E28" s="45">
        <f>+E26+1</f>
        <v>44210</v>
      </c>
      <c r="F28" s="47" t="s">
        <v>78</v>
      </c>
      <c r="G28" s="46">
        <v>9003</v>
      </c>
      <c r="H28" s="43" t="s">
        <v>87</v>
      </c>
      <c r="I28" s="109" t="s">
        <v>80</v>
      </c>
      <c r="J28" s="49">
        <v>9</v>
      </c>
      <c r="K28" s="94" t="s">
        <v>57</v>
      </c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+E28+1</f>
        <v>44211</v>
      </c>
      <c r="F29" s="47" t="s">
        <v>78</v>
      </c>
      <c r="G29" s="46">
        <v>9003</v>
      </c>
      <c r="H29" s="43" t="s">
        <v>87</v>
      </c>
      <c r="I29" s="109" t="s">
        <v>80</v>
      </c>
      <c r="J29" s="38">
        <v>7</v>
      </c>
      <c r="K29" s="94" t="s">
        <v>57</v>
      </c>
    </row>
    <row r="30" spans="1:11" ht="22.5" customHeight="1" x14ac:dyDescent="0.25">
      <c r="A30" s="31"/>
      <c r="C30" s="40"/>
      <c r="D30" s="33" t="str">
        <f>D29</f>
        <v>Fri</v>
      </c>
      <c r="E30" s="34">
        <f>E29</f>
        <v>44211</v>
      </c>
      <c r="F30" s="112" t="s">
        <v>90</v>
      </c>
      <c r="G30" s="46">
        <v>9003</v>
      </c>
      <c r="H30" s="43" t="s">
        <v>91</v>
      </c>
      <c r="I30" s="109" t="s">
        <v>80</v>
      </c>
      <c r="J30" s="38">
        <v>2</v>
      </c>
      <c r="K30" s="94" t="s">
        <v>57</v>
      </c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40"/>
      <c r="D31" s="33" t="str">
        <f t="shared" si="3"/>
        <v>Sat</v>
      </c>
      <c r="E31" s="34">
        <f>+E29+1</f>
        <v>44212</v>
      </c>
      <c r="F31" s="36"/>
      <c r="G31" s="35"/>
      <c r="H31" s="43"/>
      <c r="I31" s="109"/>
      <c r="J31" s="38"/>
      <c r="K31" s="94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40"/>
      <c r="D32" s="33" t="str">
        <f t="shared" si="3"/>
        <v>Sun</v>
      </c>
      <c r="E32" s="34">
        <f t="shared" si="2"/>
        <v>44213</v>
      </c>
      <c r="F32" s="36"/>
      <c r="G32" s="35"/>
      <c r="H32" s="43"/>
      <c r="I32" s="109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 t="shared" si="3"/>
        <v>Mo</v>
      </c>
      <c r="E33" s="34">
        <f t="shared" si="2"/>
        <v>44214</v>
      </c>
      <c r="F33" s="47" t="s">
        <v>88</v>
      </c>
      <c r="G33" s="46">
        <v>9003</v>
      </c>
      <c r="H33" s="43" t="s">
        <v>92</v>
      </c>
      <c r="I33" s="109" t="s">
        <v>80</v>
      </c>
      <c r="J33" s="38">
        <v>5</v>
      </c>
      <c r="K33" s="94" t="s">
        <v>57</v>
      </c>
    </row>
    <row r="34" spans="1:11" ht="22.5" customHeight="1" x14ac:dyDescent="0.25">
      <c r="A34" s="31"/>
      <c r="C34" s="40"/>
      <c r="D34" s="33" t="str">
        <f>D33</f>
        <v>Mo</v>
      </c>
      <c r="E34" s="34">
        <f>E33</f>
        <v>44214</v>
      </c>
      <c r="F34" s="47" t="s">
        <v>78</v>
      </c>
      <c r="G34" s="46">
        <v>9003</v>
      </c>
      <c r="H34" s="43" t="s">
        <v>93</v>
      </c>
      <c r="I34" s="109" t="s">
        <v>80</v>
      </c>
      <c r="J34" s="38">
        <v>5</v>
      </c>
      <c r="K34" s="94" t="s">
        <v>57</v>
      </c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40"/>
      <c r="D35" s="44" t="str">
        <f t="shared" si="3"/>
        <v>Tue</v>
      </c>
      <c r="E35" s="45">
        <f>+E33+1</f>
        <v>44215</v>
      </c>
      <c r="F35" s="47" t="s">
        <v>88</v>
      </c>
      <c r="G35" s="46">
        <v>9004</v>
      </c>
      <c r="H35" s="43" t="s">
        <v>94</v>
      </c>
      <c r="I35" s="109" t="s">
        <v>80</v>
      </c>
      <c r="J35" s="38">
        <v>3</v>
      </c>
      <c r="K35" s="94" t="s">
        <v>57</v>
      </c>
    </row>
    <row r="36" spans="1:11" ht="22.5" customHeight="1" x14ac:dyDescent="0.25">
      <c r="A36" s="31"/>
      <c r="C36" s="40"/>
      <c r="D36" s="44" t="str">
        <f>D35</f>
        <v>Tue</v>
      </c>
      <c r="E36" s="45">
        <f>E35</f>
        <v>44215</v>
      </c>
      <c r="F36" s="47" t="s">
        <v>78</v>
      </c>
      <c r="G36" s="46">
        <v>9003</v>
      </c>
      <c r="H36" s="43" t="s">
        <v>93</v>
      </c>
      <c r="I36" s="109" t="s">
        <v>80</v>
      </c>
      <c r="J36" s="49">
        <v>6</v>
      </c>
      <c r="K36" s="94" t="s">
        <v>57</v>
      </c>
    </row>
    <row r="37" spans="1:11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+E35+1</f>
        <v>44216</v>
      </c>
      <c r="F37" s="47" t="s">
        <v>78</v>
      </c>
      <c r="G37" s="46">
        <v>9003</v>
      </c>
      <c r="H37" s="43" t="s">
        <v>93</v>
      </c>
      <c r="I37" s="109" t="s">
        <v>80</v>
      </c>
      <c r="J37" s="38">
        <v>9</v>
      </c>
      <c r="K37" s="94" t="s">
        <v>57</v>
      </c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44217</v>
      </c>
      <c r="F38" s="47" t="s">
        <v>78</v>
      </c>
      <c r="G38" s="46">
        <v>9003</v>
      </c>
      <c r="H38" s="43" t="s">
        <v>93</v>
      </c>
      <c r="I38" s="109" t="s">
        <v>80</v>
      </c>
      <c r="J38" s="49">
        <v>9</v>
      </c>
      <c r="K38" s="94" t="s">
        <v>57</v>
      </c>
    </row>
    <row r="39" spans="1:11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+E38+1</f>
        <v>44218</v>
      </c>
      <c r="F39" s="47" t="s">
        <v>78</v>
      </c>
      <c r="G39" s="46">
        <v>9003</v>
      </c>
      <c r="H39" s="43" t="s">
        <v>93</v>
      </c>
      <c r="I39" s="109" t="s">
        <v>80</v>
      </c>
      <c r="J39" s="38">
        <v>9</v>
      </c>
      <c r="K39" s="94" t="s">
        <v>57</v>
      </c>
    </row>
    <row r="40" spans="1:11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3"/>
        <v>Sat</v>
      </c>
      <c r="E40" s="34">
        <f>+E39+1</f>
        <v>44219</v>
      </c>
      <c r="F40" s="36"/>
      <c r="G40" s="35"/>
      <c r="H40" s="37"/>
      <c r="I40" s="109"/>
      <c r="J40" s="38"/>
      <c r="K40" s="94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3"/>
        <v>Sun</v>
      </c>
      <c r="E41" s="34">
        <f t="shared" si="2"/>
        <v>44220</v>
      </c>
      <c r="F41" s="36"/>
      <c r="G41" s="35"/>
      <c r="H41" s="43"/>
      <c r="I41" s="109"/>
      <c r="J41" s="38"/>
      <c r="K41" s="94"/>
    </row>
    <row r="42" spans="1:11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3"/>
        <v>Mo</v>
      </c>
      <c r="E42" s="34">
        <f t="shared" si="2"/>
        <v>44221</v>
      </c>
      <c r="F42" s="36"/>
      <c r="G42" s="35">
        <v>9004</v>
      </c>
      <c r="H42" s="43" t="s">
        <v>95</v>
      </c>
      <c r="I42" s="109" t="s">
        <v>80</v>
      </c>
      <c r="J42" s="38">
        <v>8</v>
      </c>
      <c r="K42" s="94" t="s">
        <v>57</v>
      </c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44" t="str">
        <f t="shared" si="3"/>
        <v>Tue</v>
      </c>
      <c r="E43" s="45">
        <f>+E42+1</f>
        <v>44222</v>
      </c>
      <c r="F43" s="47" t="s">
        <v>96</v>
      </c>
      <c r="G43" s="46">
        <v>9003</v>
      </c>
      <c r="H43" s="48" t="s">
        <v>97</v>
      </c>
      <c r="I43" s="109" t="s">
        <v>80</v>
      </c>
      <c r="J43" s="49">
        <v>8</v>
      </c>
      <c r="K43" s="94" t="s">
        <v>57</v>
      </c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 t="shared" si="3"/>
        <v>Wed</v>
      </c>
      <c r="E44" s="34">
        <f>+E43+1</f>
        <v>44223</v>
      </c>
      <c r="F44" s="47" t="s">
        <v>96</v>
      </c>
      <c r="G44" s="46">
        <v>9003</v>
      </c>
      <c r="H44" s="48" t="s">
        <v>97</v>
      </c>
      <c r="I44" s="109" t="s">
        <v>80</v>
      </c>
      <c r="J44" s="38">
        <v>8</v>
      </c>
      <c r="K44" s="94" t="s">
        <v>57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+E44+1</f>
        <v>44224</v>
      </c>
      <c r="F45" s="47" t="s">
        <v>88</v>
      </c>
      <c r="G45" s="46">
        <v>9003</v>
      </c>
      <c r="H45" s="43" t="s">
        <v>98</v>
      </c>
      <c r="I45" s="109" t="s">
        <v>80</v>
      </c>
      <c r="J45" s="49">
        <v>3</v>
      </c>
      <c r="K45" s="94" t="s">
        <v>57</v>
      </c>
    </row>
    <row r="46" spans="1:11" ht="22.5" customHeight="1" x14ac:dyDescent="0.25">
      <c r="A46" s="31"/>
      <c r="C46" s="40"/>
      <c r="D46" s="44" t="str">
        <f>D45</f>
        <v>Thu</v>
      </c>
      <c r="E46" s="45">
        <f>E45</f>
        <v>44224</v>
      </c>
      <c r="F46" s="36" t="s">
        <v>81</v>
      </c>
      <c r="G46" s="46">
        <v>9003</v>
      </c>
      <c r="H46" s="48" t="s">
        <v>82</v>
      </c>
      <c r="I46" s="109" t="s">
        <v>80</v>
      </c>
      <c r="J46" s="49">
        <v>5</v>
      </c>
      <c r="K46" s="94" t="s">
        <v>57</v>
      </c>
    </row>
    <row r="47" spans="1:11" ht="22.5" customHeight="1" x14ac:dyDescent="0.25">
      <c r="A47" s="31">
        <f t="shared" si="0"/>
        <v>1</v>
      </c>
      <c r="B47" s="8">
        <f>WEEKDAY(E45+1,2)</f>
        <v>5</v>
      </c>
      <c r="C47" s="40"/>
      <c r="D47" s="33" t="str">
        <f>IF(B47=1,"Mo",IF(B47=2,"Tue",IF(B47=3,"Wed",IF(B47=4,"Thu",IF(B47=5,"Fri",IF(B47=6,"Sat",IF(B47=7,"Sun","")))))))</f>
        <v>Fri</v>
      </c>
      <c r="E47" s="34">
        <f>IF(MONTH(E45+1)&gt;MONTH(E45),"",E45+1)</f>
        <v>44225</v>
      </c>
      <c r="F47" s="36"/>
      <c r="G47" s="35">
        <v>9004</v>
      </c>
      <c r="H47" s="43" t="s">
        <v>99</v>
      </c>
      <c r="I47" s="108" t="s">
        <v>100</v>
      </c>
      <c r="J47" s="38">
        <v>4</v>
      </c>
      <c r="K47" s="94" t="s">
        <v>57</v>
      </c>
    </row>
    <row r="48" spans="1:11" ht="22.5" customHeight="1" x14ac:dyDescent="0.25">
      <c r="A48" s="31"/>
      <c r="C48" s="40"/>
      <c r="D48" s="33" t="str">
        <f>D47</f>
        <v>Fri</v>
      </c>
      <c r="E48" s="34">
        <f>E47</f>
        <v>44225</v>
      </c>
      <c r="F48" s="36" t="s">
        <v>81</v>
      </c>
      <c r="G48" s="46">
        <v>9003</v>
      </c>
      <c r="H48" s="48" t="s">
        <v>82</v>
      </c>
      <c r="I48" s="108" t="s">
        <v>80</v>
      </c>
      <c r="J48" s="38">
        <v>4</v>
      </c>
      <c r="K48" s="94" t="s">
        <v>57</v>
      </c>
    </row>
    <row r="49" spans="1:11" ht="22.5" customHeight="1" x14ac:dyDescent="0.25">
      <c r="A49" s="31" t="str">
        <f t="shared" si="0"/>
        <v/>
      </c>
      <c r="B49" s="8">
        <v>6</v>
      </c>
      <c r="C49" s="40"/>
      <c r="D49" s="33" t="str">
        <f>IF(B49=1,"Mo",IF(B49=2,"Tue",IF(B49=3,"Wed",IF(B49=4,"Thu",IF(B49=5,"Fri",IF(B49=6,"Sat",IF(B49=7,"Sun","")))))))</f>
        <v>Sat</v>
      </c>
      <c r="E49" s="34">
        <f>IF(MONTH(E47+1)&gt;MONTH(E47),"",E47+1)</f>
        <v>44226</v>
      </c>
      <c r="F49" s="36"/>
      <c r="G49" s="35"/>
      <c r="H49" s="37"/>
      <c r="I49" s="108"/>
      <c r="J49" s="38"/>
      <c r="K49" s="94"/>
    </row>
    <row r="50" spans="1:11" ht="22.5" customHeight="1" thickBot="1" x14ac:dyDescent="0.3">
      <c r="A50" s="31" t="str">
        <f t="shared" si="0"/>
        <v/>
      </c>
      <c r="B50" s="8">
        <v>7</v>
      </c>
      <c r="C50" s="40"/>
      <c r="D50" s="52" t="str">
        <f t="shared" si="3"/>
        <v>Sun</v>
      </c>
      <c r="E50" s="53">
        <f>IF(MONTH(E49+1)&gt;MONTH(E49),"",E49+1)</f>
        <v>44227</v>
      </c>
      <c r="F50" s="55"/>
      <c r="G50" s="54"/>
      <c r="H50" s="56"/>
      <c r="I50" s="110"/>
      <c r="J50" s="57"/>
      <c r="K50" s="113"/>
    </row>
    <row r="51" spans="1:11" ht="30" customHeight="1" x14ac:dyDescent="0.25"/>
    <row r="52" spans="1:11" ht="30" customHeight="1" x14ac:dyDescent="0.25"/>
    <row r="53" spans="1:11" ht="30" customHeight="1" x14ac:dyDescent="0.25"/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</sheetData>
  <mergeCells count="2">
    <mergeCell ref="D4:E4"/>
    <mergeCell ref="D1:K1"/>
  </mergeCells>
  <phoneticPr fontId="14" type="noConversion"/>
  <conditionalFormatting sqref="C11:C48">
    <cfRule type="expression" dxfId="243" priority="103" stopIfTrue="1">
      <formula>IF($A11=1,B11,)</formula>
    </cfRule>
    <cfRule type="expression" dxfId="242" priority="104" stopIfTrue="1">
      <formula>IF($A11="",B11,)</formula>
    </cfRule>
  </conditionalFormatting>
  <conditionalFormatting sqref="E11">
    <cfRule type="expression" dxfId="241" priority="105" stopIfTrue="1">
      <formula>IF($A11="",B11,"")</formula>
    </cfRule>
  </conditionalFormatting>
  <conditionalFormatting sqref="E12:E48">
    <cfRule type="expression" dxfId="240" priority="106" stopIfTrue="1">
      <formula>IF($A12&lt;&gt;1,B12,"")</formula>
    </cfRule>
  </conditionalFormatting>
  <conditionalFormatting sqref="D11:D48">
    <cfRule type="expression" dxfId="239" priority="107" stopIfTrue="1">
      <formula>IF($A11="",B11,)</formula>
    </cfRule>
  </conditionalFormatting>
  <conditionalFormatting sqref="C50">
    <cfRule type="expression" dxfId="238" priority="90" stopIfTrue="1">
      <formula>IF($A50=1,B50,)</formula>
    </cfRule>
    <cfRule type="expression" dxfId="237" priority="91" stopIfTrue="1">
      <formula>IF($A50="",B50,)</formula>
    </cfRule>
  </conditionalFormatting>
  <conditionalFormatting sqref="D50">
    <cfRule type="expression" dxfId="236" priority="92" stopIfTrue="1">
      <formula>IF($A50="",B50,)</formula>
    </cfRule>
  </conditionalFormatting>
  <conditionalFormatting sqref="C49">
    <cfRule type="expression" dxfId="235" priority="87" stopIfTrue="1">
      <formula>IF($A49=1,B49,)</formula>
    </cfRule>
    <cfRule type="expression" dxfId="234" priority="88" stopIfTrue="1">
      <formula>IF($A49="",B49,)</formula>
    </cfRule>
  </conditionalFormatting>
  <conditionalFormatting sqref="D49">
    <cfRule type="expression" dxfId="233" priority="89" stopIfTrue="1">
      <formula>IF($A49="",B49,)</formula>
    </cfRule>
  </conditionalFormatting>
  <conditionalFormatting sqref="E49">
    <cfRule type="expression" dxfId="232" priority="86" stopIfTrue="1">
      <formula>IF($A49&lt;&gt;1,B49,"")</formula>
    </cfRule>
  </conditionalFormatting>
  <conditionalFormatting sqref="E50">
    <cfRule type="expression" dxfId="231" priority="85" stopIfTrue="1">
      <formula>IF($A50&lt;&gt;1,B50,"")</formula>
    </cfRule>
  </conditionalFormatting>
  <conditionalFormatting sqref="F11:F12 F14:F19 F21:F22 F30:F32 F40:F44 F46">
    <cfRule type="expression" dxfId="230" priority="73" stopIfTrue="1">
      <formula>#REF!="Freelancer"</formula>
    </cfRule>
    <cfRule type="expression" dxfId="229" priority="74" stopIfTrue="1">
      <formula>#REF!="DTC Int. Staff"</formula>
    </cfRule>
  </conditionalFormatting>
  <conditionalFormatting sqref="F46 F14 F18:F19 F21:F22 F30:F32 F40:F42">
    <cfRule type="expression" dxfId="228" priority="71" stopIfTrue="1">
      <formula>$F$5="Freelancer"</formula>
    </cfRule>
    <cfRule type="expression" dxfId="227" priority="72" stopIfTrue="1">
      <formula>$F$5="DTC Int. Staff"</formula>
    </cfRule>
  </conditionalFormatting>
  <conditionalFormatting sqref="F12">
    <cfRule type="expression" dxfId="226" priority="69" stopIfTrue="1">
      <formula>#REF!="Freelancer"</formula>
    </cfRule>
    <cfRule type="expression" dxfId="225" priority="70" stopIfTrue="1">
      <formula>#REF!="DTC Int. Staff"</formula>
    </cfRule>
  </conditionalFormatting>
  <conditionalFormatting sqref="F12">
    <cfRule type="expression" dxfId="224" priority="67" stopIfTrue="1">
      <formula>$F$5="Freelancer"</formula>
    </cfRule>
    <cfRule type="expression" dxfId="223" priority="68" stopIfTrue="1">
      <formula>$F$5="DTC Int. Staff"</formula>
    </cfRule>
  </conditionalFormatting>
  <conditionalFormatting sqref="F13">
    <cfRule type="expression" dxfId="222" priority="65" stopIfTrue="1">
      <formula>#REF!="Freelancer"</formula>
    </cfRule>
    <cfRule type="expression" dxfId="221" priority="66" stopIfTrue="1">
      <formula>#REF!="DTC Int. Staff"</formula>
    </cfRule>
  </conditionalFormatting>
  <conditionalFormatting sqref="F13">
    <cfRule type="expression" dxfId="220" priority="63" stopIfTrue="1">
      <formula>$F$5="Freelancer"</formula>
    </cfRule>
    <cfRule type="expression" dxfId="219" priority="64" stopIfTrue="1">
      <formula>$F$5="DTC Int. Staff"</formula>
    </cfRule>
  </conditionalFormatting>
  <conditionalFormatting sqref="F20">
    <cfRule type="expression" dxfId="218" priority="61" stopIfTrue="1">
      <formula>#REF!="Freelancer"</formula>
    </cfRule>
    <cfRule type="expression" dxfId="217" priority="62" stopIfTrue="1">
      <formula>#REF!="DTC Int. Staff"</formula>
    </cfRule>
  </conditionalFormatting>
  <conditionalFormatting sqref="F23">
    <cfRule type="expression" dxfId="216" priority="59" stopIfTrue="1">
      <formula>#REF!="Freelancer"</formula>
    </cfRule>
    <cfRule type="expression" dxfId="215" priority="60" stopIfTrue="1">
      <formula>#REF!="DTC Int. Staff"</formula>
    </cfRule>
  </conditionalFormatting>
  <conditionalFormatting sqref="F23">
    <cfRule type="expression" dxfId="214" priority="57" stopIfTrue="1">
      <formula>$F$5="Freelancer"</formula>
    </cfRule>
    <cfRule type="expression" dxfId="213" priority="58" stopIfTrue="1">
      <formula>$F$5="DTC Int. Staff"</formula>
    </cfRule>
  </conditionalFormatting>
  <conditionalFormatting sqref="F24">
    <cfRule type="expression" dxfId="212" priority="55" stopIfTrue="1">
      <formula>#REF!="Freelancer"</formula>
    </cfRule>
    <cfRule type="expression" dxfId="211" priority="56" stopIfTrue="1">
      <formula>#REF!="DTC Int. Staff"</formula>
    </cfRule>
  </conditionalFormatting>
  <conditionalFormatting sqref="F24">
    <cfRule type="expression" dxfId="210" priority="53" stopIfTrue="1">
      <formula>$F$5="Freelancer"</formula>
    </cfRule>
    <cfRule type="expression" dxfId="209" priority="54" stopIfTrue="1">
      <formula>$F$5="DTC Int. Staff"</formula>
    </cfRule>
  </conditionalFormatting>
  <conditionalFormatting sqref="F26">
    <cfRule type="expression" dxfId="208" priority="51" stopIfTrue="1">
      <formula>#REF!="Freelancer"</formula>
    </cfRule>
    <cfRule type="expression" dxfId="207" priority="52" stopIfTrue="1">
      <formula>#REF!="DTC Int. Staff"</formula>
    </cfRule>
  </conditionalFormatting>
  <conditionalFormatting sqref="F26">
    <cfRule type="expression" dxfId="206" priority="49" stopIfTrue="1">
      <formula>$F$5="Freelancer"</formula>
    </cfRule>
    <cfRule type="expression" dxfId="205" priority="50" stopIfTrue="1">
      <formula>$F$5="DTC Int. Staff"</formula>
    </cfRule>
  </conditionalFormatting>
  <conditionalFormatting sqref="F28">
    <cfRule type="expression" dxfId="204" priority="47" stopIfTrue="1">
      <formula>#REF!="Freelancer"</formula>
    </cfRule>
    <cfRule type="expression" dxfId="203" priority="48" stopIfTrue="1">
      <formula>#REF!="DTC Int. Staff"</formula>
    </cfRule>
  </conditionalFormatting>
  <conditionalFormatting sqref="F28">
    <cfRule type="expression" dxfId="202" priority="45" stopIfTrue="1">
      <formula>$F$5="Freelancer"</formula>
    </cfRule>
    <cfRule type="expression" dxfId="201" priority="46" stopIfTrue="1">
      <formula>$F$5="DTC Int. Staff"</formula>
    </cfRule>
  </conditionalFormatting>
  <conditionalFormatting sqref="F29">
    <cfRule type="expression" dxfId="200" priority="43" stopIfTrue="1">
      <formula>#REF!="Freelancer"</formula>
    </cfRule>
    <cfRule type="expression" dxfId="199" priority="44" stopIfTrue="1">
      <formula>#REF!="DTC Int. Staff"</formula>
    </cfRule>
  </conditionalFormatting>
  <conditionalFormatting sqref="F29">
    <cfRule type="expression" dxfId="198" priority="41" stopIfTrue="1">
      <formula>$F$5="Freelancer"</formula>
    </cfRule>
    <cfRule type="expression" dxfId="197" priority="42" stopIfTrue="1">
      <formula>$F$5="DTC Int. Staff"</formula>
    </cfRule>
  </conditionalFormatting>
  <conditionalFormatting sqref="F34:F35">
    <cfRule type="expression" dxfId="196" priority="39" stopIfTrue="1">
      <formula>#REF!="Freelancer"</formula>
    </cfRule>
    <cfRule type="expression" dxfId="195" priority="40" stopIfTrue="1">
      <formula>#REF!="DTC Int. Staff"</formula>
    </cfRule>
  </conditionalFormatting>
  <conditionalFormatting sqref="F34:F35">
    <cfRule type="expression" dxfId="194" priority="37" stopIfTrue="1">
      <formula>$F$5="Freelancer"</formula>
    </cfRule>
    <cfRule type="expression" dxfId="193" priority="38" stopIfTrue="1">
      <formula>$F$5="DTC Int. Staff"</formula>
    </cfRule>
  </conditionalFormatting>
  <conditionalFormatting sqref="F36">
    <cfRule type="expression" dxfId="192" priority="35" stopIfTrue="1">
      <formula>#REF!="Freelancer"</formula>
    </cfRule>
    <cfRule type="expression" dxfId="191" priority="36" stopIfTrue="1">
      <formula>#REF!="DTC Int. Staff"</formula>
    </cfRule>
  </conditionalFormatting>
  <conditionalFormatting sqref="F36">
    <cfRule type="expression" dxfId="190" priority="33" stopIfTrue="1">
      <formula>$F$5="Freelancer"</formula>
    </cfRule>
    <cfRule type="expression" dxfId="189" priority="34" stopIfTrue="1">
      <formula>$F$5="DTC Int. Staff"</formula>
    </cfRule>
  </conditionalFormatting>
  <conditionalFormatting sqref="F39">
    <cfRule type="expression" dxfId="188" priority="21" stopIfTrue="1">
      <formula>$F$5="Freelancer"</formula>
    </cfRule>
    <cfRule type="expression" dxfId="187" priority="22" stopIfTrue="1">
      <formula>$F$5="DTC Int. Staff"</formula>
    </cfRule>
  </conditionalFormatting>
  <conditionalFormatting sqref="F37">
    <cfRule type="expression" dxfId="186" priority="31" stopIfTrue="1">
      <formula>#REF!="Freelancer"</formula>
    </cfRule>
    <cfRule type="expression" dxfId="185" priority="32" stopIfTrue="1">
      <formula>#REF!="DTC Int. Staff"</formula>
    </cfRule>
  </conditionalFormatting>
  <conditionalFormatting sqref="F37">
    <cfRule type="expression" dxfId="184" priority="29" stopIfTrue="1">
      <formula>$F$5="Freelancer"</formula>
    </cfRule>
    <cfRule type="expression" dxfId="183" priority="30" stopIfTrue="1">
      <formula>$F$5="DTC Int. Staff"</formula>
    </cfRule>
  </conditionalFormatting>
  <conditionalFormatting sqref="F38">
    <cfRule type="expression" dxfId="182" priority="27" stopIfTrue="1">
      <formula>#REF!="Freelancer"</formula>
    </cfRule>
    <cfRule type="expression" dxfId="181" priority="28" stopIfTrue="1">
      <formula>#REF!="DTC Int. Staff"</formula>
    </cfRule>
  </conditionalFormatting>
  <conditionalFormatting sqref="F38">
    <cfRule type="expression" dxfId="180" priority="25" stopIfTrue="1">
      <formula>$F$5="Freelancer"</formula>
    </cfRule>
    <cfRule type="expression" dxfId="179" priority="26" stopIfTrue="1">
      <formula>$F$5="DTC Int. Staff"</formula>
    </cfRule>
  </conditionalFormatting>
  <conditionalFormatting sqref="F39">
    <cfRule type="expression" dxfId="178" priority="23" stopIfTrue="1">
      <formula>#REF!="Freelancer"</formula>
    </cfRule>
    <cfRule type="expression" dxfId="177" priority="24" stopIfTrue="1">
      <formula>#REF!="DTC Int. Staff"</formula>
    </cfRule>
  </conditionalFormatting>
  <conditionalFormatting sqref="F33">
    <cfRule type="expression" dxfId="176" priority="19" stopIfTrue="1">
      <formula>#REF!="Freelancer"</formula>
    </cfRule>
    <cfRule type="expression" dxfId="175" priority="20" stopIfTrue="1">
      <formula>#REF!="DTC Int. Staff"</formula>
    </cfRule>
  </conditionalFormatting>
  <conditionalFormatting sqref="F33">
    <cfRule type="expression" dxfId="174" priority="17" stopIfTrue="1">
      <formula>$F$5="Freelancer"</formula>
    </cfRule>
    <cfRule type="expression" dxfId="173" priority="18" stopIfTrue="1">
      <formula>$F$5="DTC Int. Staff"</formula>
    </cfRule>
  </conditionalFormatting>
  <conditionalFormatting sqref="F45">
    <cfRule type="expression" dxfId="172" priority="15" stopIfTrue="1">
      <formula>#REF!="Freelancer"</formula>
    </cfRule>
    <cfRule type="expression" dxfId="171" priority="16" stopIfTrue="1">
      <formula>#REF!="DTC Int. Staff"</formula>
    </cfRule>
  </conditionalFormatting>
  <conditionalFormatting sqref="F45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F48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F48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F25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F25">
    <cfRule type="expression" dxfId="162" priority="5" stopIfTrue="1">
      <formula>$F$5="Freelancer"</formula>
    </cfRule>
    <cfRule type="expression" dxfId="161" priority="6" stopIfTrue="1">
      <formula>$F$5="DTC Int. Staff"</formula>
    </cfRule>
  </conditionalFormatting>
  <conditionalFormatting sqref="F27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F27">
    <cfRule type="expression" dxfId="158" priority="1" stopIfTrue="1">
      <formula>$F$5="Freelancer"</formula>
    </cfRule>
    <cfRule type="expression" dxfId="1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5"/>
  <sheetViews>
    <sheetView showGridLines="0" tabSelected="1" topLeftCell="D1" zoomScale="91" zoomScaleNormal="91" workbookViewId="0">
      <selection activeCell="K20" sqref="K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7.54296875" style="8" customWidth="1"/>
    <col min="8" max="8" width="85.26953125" style="8" customWidth="1"/>
    <col min="9" max="10" width="13.81640625" style="8" customWidth="1"/>
    <col min="11" max="11" width="25.26953125" style="8" customWidth="1"/>
    <col min="12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SUM(J10:J42)</f>
        <v>160</v>
      </c>
      <c r="K8" s="25">
        <f>J8/8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42" si="0">IF(OR(C11="f",C11="u",C11="F",C11="U"),"",IF(OR(B11=1,B11=2,B11=3,B11=4,B11=5),1,""))</f>
        <v>1</v>
      </c>
      <c r="B11" s="8">
        <f t="shared" ref="B11:B42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7" t="s">
        <v>81</v>
      </c>
      <c r="G11" s="47">
        <v>9003</v>
      </c>
      <c r="H11" s="71" t="s">
        <v>101</v>
      </c>
      <c r="I11" s="47" t="s">
        <v>80</v>
      </c>
      <c r="J11" s="49">
        <v>6</v>
      </c>
      <c r="K11" s="97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 t="s">
        <v>115</v>
      </c>
      <c r="G12" s="47">
        <v>9003</v>
      </c>
      <c r="H12" s="71" t="s">
        <v>102</v>
      </c>
      <c r="I12" s="47" t="s">
        <v>80</v>
      </c>
      <c r="J12" s="49">
        <v>2</v>
      </c>
      <c r="K12" s="97" t="s">
        <v>57</v>
      </c>
    </row>
    <row r="13" spans="1:11" ht="22.5" customHeight="1" x14ac:dyDescent="0.25">
      <c r="A13" s="31"/>
      <c r="B13" s="8">
        <f t="shared" si="1"/>
        <v>2</v>
      </c>
      <c r="C13" s="40"/>
      <c r="D13" s="33" t="str">
        <f>IF(B13=1,"Mo",IF(B13=2,"Tue",IF(B13=3,"Wed",IF(B13=4,"Thu",IF(B13=5,"Fri",IF(B13=6,"Sat",IF(B13=7,"Sun","")))))))</f>
        <v>Tue</v>
      </c>
      <c r="E13" s="34">
        <f>+E11+1</f>
        <v>44229</v>
      </c>
      <c r="F13" s="35" t="s">
        <v>115</v>
      </c>
      <c r="G13" s="163">
        <v>9003</v>
      </c>
      <c r="H13" s="164" t="s">
        <v>102</v>
      </c>
      <c r="I13" s="163" t="s">
        <v>80</v>
      </c>
      <c r="J13" s="167">
        <v>9</v>
      </c>
      <c r="K13" s="168" t="s">
        <v>57</v>
      </c>
    </row>
    <row r="14" spans="1:11" ht="22.5" customHeight="1" x14ac:dyDescent="0.25">
      <c r="A14" s="31"/>
      <c r="B14" s="8">
        <f t="shared" si="1"/>
        <v>3</v>
      </c>
      <c r="C14" s="40"/>
      <c r="D14" s="44" t="str">
        <f>IF(B14=1,"Mo",IF(B14=2,"Tue",IF(B14=3,"Wed",IF(B14=4,"Thu",IF(B14=5,"Fri",IF(B14=6,"Sat",IF(B14=7,"Sun","")))))))</f>
        <v>Wed</v>
      </c>
      <c r="E14" s="45">
        <f>+E13+1</f>
        <v>44230</v>
      </c>
      <c r="F14" s="47" t="s">
        <v>88</v>
      </c>
      <c r="G14" s="46">
        <v>9003</v>
      </c>
      <c r="H14" s="48" t="s">
        <v>103</v>
      </c>
      <c r="I14" s="47" t="s">
        <v>80</v>
      </c>
      <c r="J14" s="49">
        <v>7</v>
      </c>
      <c r="K14" s="97" t="s">
        <v>57</v>
      </c>
    </row>
    <row r="15" spans="1:11" ht="22.5" customHeight="1" x14ac:dyDescent="0.25">
      <c r="A15" s="31"/>
      <c r="C15" s="40"/>
      <c r="D15" s="44" t="str">
        <f>D14</f>
        <v>Wed</v>
      </c>
      <c r="E15" s="45">
        <f>E14</f>
        <v>44230</v>
      </c>
      <c r="F15" s="46"/>
      <c r="G15" s="47">
        <v>9004</v>
      </c>
      <c r="H15" s="71" t="s">
        <v>104</v>
      </c>
      <c r="I15" s="47" t="s">
        <v>80</v>
      </c>
      <c r="J15" s="49">
        <v>2</v>
      </c>
      <c r="K15" s="97" t="s">
        <v>57</v>
      </c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40"/>
      <c r="D16" s="33" t="str">
        <f t="shared" ref="D16:D42" si="2">IF(B16=1,"Mo",IF(B16=2,"Tue",IF(B16=3,"Wed",IF(B16=4,"Thu",IF(B16=5,"Fri",IF(B16=6,"Sat",IF(B16=7,"Sun","")))))))</f>
        <v>Thu</v>
      </c>
      <c r="E16" s="34">
        <f>+E14+1</f>
        <v>44231</v>
      </c>
      <c r="F16" s="35" t="s">
        <v>115</v>
      </c>
      <c r="G16" s="163">
        <v>9004</v>
      </c>
      <c r="H16" s="164" t="s">
        <v>102</v>
      </c>
      <c r="I16" s="163" t="s">
        <v>80</v>
      </c>
      <c r="J16" s="167">
        <v>8</v>
      </c>
      <c r="K16" s="168" t="s">
        <v>57</v>
      </c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40"/>
      <c r="D17" s="44" t="str">
        <f t="shared" si="2"/>
        <v>Fri</v>
      </c>
      <c r="E17" s="45">
        <f>+E16+1</f>
        <v>44232</v>
      </c>
      <c r="F17" s="46" t="s">
        <v>115</v>
      </c>
      <c r="G17" s="47">
        <v>9004</v>
      </c>
      <c r="H17" s="71" t="s">
        <v>102</v>
      </c>
      <c r="I17" s="47" t="s">
        <v>80</v>
      </c>
      <c r="J17" s="49">
        <v>8</v>
      </c>
      <c r="K17" s="97" t="s">
        <v>57</v>
      </c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+E17+1</f>
        <v>44233</v>
      </c>
      <c r="F18" s="35"/>
      <c r="G18" s="36"/>
      <c r="H18" s="50"/>
      <c r="I18" s="36"/>
      <c r="J18" s="38"/>
      <c r="K18" s="97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65"/>
      <c r="G19" s="66"/>
      <c r="H19" s="67"/>
      <c r="I19" s="66"/>
      <c r="J19" s="93"/>
      <c r="K19" s="97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40"/>
      <c r="D20" s="44" t="str">
        <f>IF(B20=1,"Mo",IF(B20=2,"Tue",IF(B20=3,"Wed",IF(B20=4,"Thu",IF(B20=5,"Fri",IF(B20=6,"Sat",IF(B20=7,"Sun","")))))))</f>
        <v>Mo</v>
      </c>
      <c r="E20" s="45">
        <f>+E19+1</f>
        <v>44235</v>
      </c>
      <c r="F20" s="47" t="s">
        <v>88</v>
      </c>
      <c r="G20" s="46">
        <v>9003</v>
      </c>
      <c r="H20" s="48" t="s">
        <v>103</v>
      </c>
      <c r="I20" s="47" t="s">
        <v>80</v>
      </c>
      <c r="J20" s="49">
        <v>9</v>
      </c>
      <c r="K20" s="97" t="s">
        <v>57</v>
      </c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113</v>
      </c>
      <c r="G21" s="36">
        <v>9003</v>
      </c>
      <c r="H21" s="43" t="s">
        <v>105</v>
      </c>
      <c r="I21" s="163" t="s">
        <v>80</v>
      </c>
      <c r="J21" s="167">
        <v>4</v>
      </c>
      <c r="K21" s="168" t="s">
        <v>57</v>
      </c>
    </row>
    <row r="22" spans="1:11" ht="22.5" customHeight="1" x14ac:dyDescent="0.25">
      <c r="A22" s="31"/>
      <c r="C22" s="40"/>
      <c r="D22" s="33" t="str">
        <f>D21</f>
        <v>Tue</v>
      </c>
      <c r="E22" s="34">
        <f>E21</f>
        <v>44236</v>
      </c>
      <c r="F22" s="35"/>
      <c r="G22" s="163">
        <v>9004</v>
      </c>
      <c r="H22" s="164" t="s">
        <v>104</v>
      </c>
      <c r="I22" s="163" t="s">
        <v>80</v>
      </c>
      <c r="J22" s="167">
        <v>4</v>
      </c>
      <c r="K22" s="168" t="s">
        <v>60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44" t="str">
        <f>IF(B23=1,"Mo",IF(B23=2,"Tue",IF(B23=3,"Wed",IF(B23=4,"Thu",IF(B23=5,"Fri",IF(B23=6,"Sat",IF(B23=7,"Sun","")))))))</f>
        <v>Wed</v>
      </c>
      <c r="E23" s="45">
        <f>+E21+1</f>
        <v>44237</v>
      </c>
      <c r="F23" s="46"/>
      <c r="G23" s="47">
        <v>9004</v>
      </c>
      <c r="H23" s="71" t="s">
        <v>104</v>
      </c>
      <c r="I23" s="47" t="s">
        <v>80</v>
      </c>
      <c r="J23" s="49">
        <v>2</v>
      </c>
      <c r="K23" s="97" t="s">
        <v>60</v>
      </c>
    </row>
    <row r="24" spans="1:11" ht="22.5" customHeight="1" x14ac:dyDescent="0.25">
      <c r="A24" s="31"/>
      <c r="C24" s="40"/>
      <c r="D24" s="44" t="str">
        <f>D23</f>
        <v>Wed</v>
      </c>
      <c r="E24" s="45">
        <f>E23</f>
        <v>44237</v>
      </c>
      <c r="F24" s="47" t="s">
        <v>88</v>
      </c>
      <c r="G24" s="46">
        <v>9003</v>
      </c>
      <c r="H24" s="48" t="s">
        <v>103</v>
      </c>
      <c r="I24" s="47" t="s">
        <v>80</v>
      </c>
      <c r="J24" s="49">
        <v>7</v>
      </c>
      <c r="K24" s="97" t="s">
        <v>57</v>
      </c>
    </row>
    <row r="25" spans="1:11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+E23+1</f>
        <v>44238</v>
      </c>
      <c r="F25" s="35"/>
      <c r="G25" s="36">
        <v>9004</v>
      </c>
      <c r="H25" s="43" t="s">
        <v>112</v>
      </c>
      <c r="I25" s="163" t="s">
        <v>80</v>
      </c>
      <c r="J25" s="167">
        <v>8</v>
      </c>
      <c r="K25" s="168" t="s">
        <v>57</v>
      </c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>+E25+1</f>
        <v>44239</v>
      </c>
      <c r="F26" s="46"/>
      <c r="G26" s="47">
        <v>9004</v>
      </c>
      <c r="H26" s="51" t="s">
        <v>106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>+E26+1</f>
        <v>44240</v>
      </c>
      <c r="F27" s="35"/>
      <c r="G27" s="36"/>
      <c r="H27" s="43"/>
      <c r="I27" s="36"/>
      <c r="J27" s="38"/>
      <c r="K27" s="168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40"/>
      <c r="D28" s="44" t="str">
        <f t="shared" si="2"/>
        <v>Sun</v>
      </c>
      <c r="E28" s="45">
        <f>+E27+1</f>
        <v>44241</v>
      </c>
      <c r="F28" s="65"/>
      <c r="G28" s="66"/>
      <c r="H28" s="67"/>
      <c r="I28" s="66"/>
      <c r="J28" s="93"/>
      <c r="K28" s="168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>+E28+1</f>
        <v>44242</v>
      </c>
      <c r="F29" s="46" t="s">
        <v>114</v>
      </c>
      <c r="G29" s="47">
        <v>9004</v>
      </c>
      <c r="H29" s="48" t="s">
        <v>107</v>
      </c>
      <c r="I29" s="47" t="s">
        <v>80</v>
      </c>
      <c r="J29" s="49">
        <v>8</v>
      </c>
      <c r="K29" s="97" t="s">
        <v>57</v>
      </c>
    </row>
    <row r="30" spans="1:11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>+E29+1</f>
        <v>44243</v>
      </c>
      <c r="F30" s="46" t="s">
        <v>114</v>
      </c>
      <c r="G30" s="36">
        <v>9003</v>
      </c>
      <c r="H30" s="43" t="s">
        <v>108</v>
      </c>
      <c r="I30" s="163" t="s">
        <v>80</v>
      </c>
      <c r="J30" s="167">
        <v>8</v>
      </c>
      <c r="K30" s="168" t="s">
        <v>57</v>
      </c>
    </row>
    <row r="31" spans="1:11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>+E30+1</f>
        <v>44244</v>
      </c>
      <c r="F31" s="46" t="s">
        <v>114</v>
      </c>
      <c r="G31" s="47">
        <v>9003</v>
      </c>
      <c r="H31" s="48" t="s">
        <v>108</v>
      </c>
      <c r="I31" s="47" t="s">
        <v>80</v>
      </c>
      <c r="J31" s="49">
        <v>9</v>
      </c>
      <c r="K31" s="97" t="s">
        <v>57</v>
      </c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+E31+1</f>
        <v>44245</v>
      </c>
      <c r="F32" s="165" t="s">
        <v>114</v>
      </c>
      <c r="G32" s="36">
        <v>9003</v>
      </c>
      <c r="H32" s="43" t="s">
        <v>109</v>
      </c>
      <c r="I32" s="163" t="s">
        <v>80</v>
      </c>
      <c r="J32" s="167">
        <v>8</v>
      </c>
      <c r="K32" s="168" t="s">
        <v>57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44246</v>
      </c>
      <c r="F33" s="46" t="s">
        <v>114</v>
      </c>
      <c r="G33" s="47">
        <v>9003</v>
      </c>
      <c r="H33" s="48" t="s">
        <v>109</v>
      </c>
      <c r="I33" s="47" t="s">
        <v>80</v>
      </c>
      <c r="J33" s="49">
        <v>9</v>
      </c>
      <c r="K33" s="97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44247</v>
      </c>
      <c r="F34" s="35"/>
      <c r="G34" s="36"/>
      <c r="H34" s="43"/>
      <c r="I34" s="36"/>
      <c r="J34" s="38"/>
      <c r="K34" s="97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44" t="str">
        <f t="shared" si="2"/>
        <v>Sun</v>
      </c>
      <c r="E35" s="45">
        <f>+E34+1</f>
        <v>44248</v>
      </c>
      <c r="F35" s="65"/>
      <c r="G35" s="66"/>
      <c r="H35" s="67"/>
      <c r="I35" s="66"/>
      <c r="J35" s="93"/>
      <c r="K35" s="97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44249</v>
      </c>
      <c r="F36" s="46" t="s">
        <v>114</v>
      </c>
      <c r="G36" s="47">
        <v>9003</v>
      </c>
      <c r="H36" s="48" t="s">
        <v>110</v>
      </c>
      <c r="I36" s="47" t="s">
        <v>80</v>
      </c>
      <c r="J36" s="49">
        <v>9</v>
      </c>
      <c r="K36" s="97" t="s">
        <v>57</v>
      </c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44250</v>
      </c>
      <c r="F37" s="165" t="s">
        <v>114</v>
      </c>
      <c r="G37" s="163">
        <v>9003</v>
      </c>
      <c r="H37" s="166" t="s">
        <v>110</v>
      </c>
      <c r="I37" s="163" t="s">
        <v>80</v>
      </c>
      <c r="J37" s="38">
        <v>8</v>
      </c>
      <c r="K37" s="97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44251</v>
      </c>
      <c r="F38" s="46" t="s">
        <v>114</v>
      </c>
      <c r="G38" s="47">
        <v>9003</v>
      </c>
      <c r="H38" s="48" t="s">
        <v>110</v>
      </c>
      <c r="I38" s="47" t="s">
        <v>80</v>
      </c>
      <c r="J38" s="49">
        <v>9</v>
      </c>
      <c r="K38" s="97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40"/>
      <c r="D39" s="33" t="str">
        <f t="shared" si="2"/>
        <v>Thu</v>
      </c>
      <c r="E39" s="34">
        <f>+E38+1</f>
        <v>44252</v>
      </c>
      <c r="F39" s="163" t="s">
        <v>81</v>
      </c>
      <c r="G39" s="163">
        <v>9003</v>
      </c>
      <c r="H39" s="43" t="s">
        <v>111</v>
      </c>
      <c r="I39" s="163" t="s">
        <v>80</v>
      </c>
      <c r="J39" s="167">
        <v>8</v>
      </c>
      <c r="K39" s="168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40"/>
      <c r="D40" s="44" t="str">
        <f t="shared" si="2"/>
        <v>Fri</v>
      </c>
      <c r="E40" s="45">
        <f>+E39+1</f>
        <v>44253</v>
      </c>
      <c r="F40" s="46"/>
      <c r="G40" s="46">
        <v>9014</v>
      </c>
      <c r="H40" s="71" t="s">
        <v>13</v>
      </c>
      <c r="I40" s="47"/>
      <c r="J40" s="49"/>
      <c r="K40" s="97"/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2"/>
        <v>Sat</v>
      </c>
      <c r="E41" s="34">
        <f>+E40+1</f>
        <v>44254</v>
      </c>
      <c r="F41" s="65"/>
      <c r="G41" s="66"/>
      <c r="H41" s="67"/>
      <c r="I41" s="66"/>
      <c r="J41" s="93"/>
      <c r="K41" s="100"/>
    </row>
    <row r="42" spans="1:11" ht="22.5" customHeight="1" thickBot="1" x14ac:dyDescent="0.3">
      <c r="A42" s="31" t="str">
        <f t="shared" si="0"/>
        <v/>
      </c>
      <c r="B42" s="8">
        <f t="shared" si="1"/>
        <v>7</v>
      </c>
      <c r="C42" s="40"/>
      <c r="D42" s="102" t="str">
        <f t="shared" si="2"/>
        <v>Sun</v>
      </c>
      <c r="E42" s="88">
        <f>+E41+1</f>
        <v>44255</v>
      </c>
      <c r="F42" s="103"/>
      <c r="G42" s="104"/>
      <c r="H42" s="105"/>
      <c r="I42" s="104"/>
      <c r="J42" s="106"/>
      <c r="K42" s="101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  <row r="132" ht="39" customHeight="1" x14ac:dyDescent="0.25"/>
    <row r="133" ht="39" customHeight="1" x14ac:dyDescent="0.25"/>
    <row r="134" ht="39" customHeight="1" x14ac:dyDescent="0.25"/>
    <row r="135" ht="39" customHeight="1" x14ac:dyDescent="0.25"/>
  </sheetData>
  <mergeCells count="2">
    <mergeCell ref="D4:E4"/>
    <mergeCell ref="D1:K1"/>
  </mergeCells>
  <phoneticPr fontId="14" type="noConversion"/>
  <conditionalFormatting sqref="C11:C12 C16:C42">
    <cfRule type="expression" dxfId="156" priority="67" stopIfTrue="1">
      <formula>IF($A11=1,B11,)</formula>
    </cfRule>
    <cfRule type="expression" dxfId="155" priority="68" stopIfTrue="1">
      <formula>IF($A11="",B11,)</formula>
    </cfRule>
  </conditionalFormatting>
  <conditionalFormatting sqref="E11:E12 E15 E22 E24">
    <cfRule type="expression" dxfId="154" priority="69" stopIfTrue="1">
      <formula>IF($A11="",B11,"")</formula>
    </cfRule>
  </conditionalFormatting>
  <conditionalFormatting sqref="E23 E16:E21 E25:E42">
    <cfRule type="expression" dxfId="153" priority="70" stopIfTrue="1">
      <formula>IF($A16&lt;&gt;1,B16,"")</formula>
    </cfRule>
  </conditionalFormatting>
  <conditionalFormatting sqref="D11:D12 D15:D42">
    <cfRule type="expression" dxfId="152" priority="71" stopIfTrue="1">
      <formula>IF($A11="",B11,)</formula>
    </cfRule>
  </conditionalFormatting>
  <conditionalFormatting sqref="G11:G13 G16:G19 G21 G41:G42 G25:G38">
    <cfRule type="expression" dxfId="151" priority="72" stopIfTrue="1">
      <formula>#REF!="Freelancer"</formula>
    </cfRule>
    <cfRule type="expression" dxfId="150" priority="73" stopIfTrue="1">
      <formula>#REF!="DTC Int. Staff"</formula>
    </cfRule>
  </conditionalFormatting>
  <conditionalFormatting sqref="G42 G19 G21 G25 G28:G33 G35:G38">
    <cfRule type="expression" dxfId="149" priority="65" stopIfTrue="1">
      <formula>$F$5="Freelancer"</formula>
    </cfRule>
    <cfRule type="expression" dxfId="148" priority="66" stopIfTrue="1">
      <formula>$F$5="DTC Int. Staff"</formula>
    </cfRule>
  </conditionalFormatting>
  <conditionalFormatting sqref="G15">
    <cfRule type="expression" dxfId="147" priority="59" stopIfTrue="1">
      <formula>#REF!="Freelancer"</formula>
    </cfRule>
    <cfRule type="expression" dxfId="146" priority="60" stopIfTrue="1">
      <formula>#REF!="DTC Int. Staff"</formula>
    </cfRule>
  </conditionalFormatting>
  <conditionalFormatting sqref="G15">
    <cfRule type="expression" dxfId="145" priority="57" stopIfTrue="1">
      <formula>$F$5="Freelancer"</formula>
    </cfRule>
    <cfRule type="expression" dxfId="144" priority="58" stopIfTrue="1">
      <formula>$F$5="DTC Int. Staff"</formula>
    </cfRule>
  </conditionalFormatting>
  <conditionalFormatting sqref="G27">
    <cfRule type="expression" dxfId="143" priority="47" stopIfTrue="1">
      <formula>$F$5="Freelancer"</formula>
    </cfRule>
    <cfRule type="expression" dxfId="142" priority="48" stopIfTrue="1">
      <formula>$F$5="DTC Int. Staff"</formula>
    </cfRule>
  </conditionalFormatting>
  <conditionalFormatting sqref="F11">
    <cfRule type="expression" dxfId="137" priority="23" stopIfTrue="1">
      <formula>#REF!="Freelancer"</formula>
    </cfRule>
    <cfRule type="expression" dxfId="136" priority="24" stopIfTrue="1">
      <formula>#REF!="DTC Int. Staff"</formula>
    </cfRule>
  </conditionalFormatting>
  <conditionalFormatting sqref="F14">
    <cfRule type="expression" dxfId="135" priority="21" stopIfTrue="1">
      <formula>#REF!="Freelancer"</formula>
    </cfRule>
    <cfRule type="expression" dxfId="134" priority="22" stopIfTrue="1">
      <formula>#REF!="DTC Int. Staff"</formula>
    </cfRule>
  </conditionalFormatting>
  <conditionalFormatting sqref="F14">
    <cfRule type="expression" dxfId="133" priority="19" stopIfTrue="1">
      <formula>$F$5="Freelancer"</formula>
    </cfRule>
    <cfRule type="expression" dxfId="132" priority="20" stopIfTrue="1">
      <formula>$F$5="DTC Int. Staff"</formula>
    </cfRule>
  </conditionalFormatting>
  <conditionalFormatting sqref="F20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F20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22:G23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22:G23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F24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F24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3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30:E134 E26:E124">
    <cfRule type="expression" dxfId="116" priority="32" stopIfTrue="1">
      <formula>IF($A26&lt;&gt;1,B26,"")</formula>
    </cfRule>
  </conditionalFormatting>
  <conditionalFormatting sqref="D130:D134 D11:D15 D26:D124">
    <cfRule type="expression" dxfId="115" priority="33" stopIfTrue="1">
      <formula>IF($A11="",B11,)</formula>
    </cfRule>
  </conditionalFormatting>
  <conditionalFormatting sqref="G11:G20 G26:G84 G90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119 G26:G30 G37:G57 G64:G84 G91:G112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3" stopIfTrue="1">
      <formula>IF($A125=1,B125,)</formula>
    </cfRule>
    <cfRule type="expression" dxfId="101" priority="14" stopIfTrue="1">
      <formula>IF($A125="",B125,)</formula>
    </cfRule>
  </conditionalFormatting>
  <conditionalFormatting sqref="D125:D129">
    <cfRule type="expression" dxfId="100" priority="15" stopIfTrue="1">
      <formula>IF($A125="",B125,)</formula>
    </cfRule>
  </conditionalFormatting>
  <conditionalFormatting sqref="E125:E129">
    <cfRule type="expression" dxfId="99" priority="12" stopIfTrue="1">
      <formula>IF($A125&lt;&gt;1,B125,"")</formula>
    </cfRule>
  </conditionalFormatting>
  <conditionalFormatting sqref="G6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5:G89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5:G8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E17:E20">
    <cfRule type="expression" dxfId="92" priority="3" stopIfTrue="1">
      <formula>IF($A17="",B17,"")</formula>
    </cfRule>
  </conditionalFormatting>
  <conditionalFormatting sqref="D17:D20">
    <cfRule type="expression" dxfId="91" priority="4" stopIfTrue="1">
      <formula>IF($A17="",B17,)</formula>
    </cfRule>
  </conditionalFormatting>
  <conditionalFormatting sqref="E22:E25">
    <cfRule type="expression" dxfId="90" priority="1" stopIfTrue="1">
      <formula>IF($A22="",B22,"")</formula>
    </cfRule>
  </conditionalFormatting>
  <conditionalFormatting sqref="D22:D25">
    <cfRule type="expression" dxfId="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8">
    <cfRule type="expression" dxfId="85" priority="28" stopIfTrue="1">
      <formula>IF($A16&lt;&gt;1,B16,"")</formula>
    </cfRule>
  </conditionalFormatting>
  <conditionalFormatting sqref="D11:D128">
    <cfRule type="expression" dxfId="84" priority="29" stopIfTrue="1">
      <formula>IF($A11="",B11,)</formula>
    </cfRule>
  </conditionalFormatting>
  <conditionalFormatting sqref="G11:G20 G82:G123 G22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9:G123 G87:G108 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9:C133">
    <cfRule type="expression" dxfId="71" priority="9" stopIfTrue="1">
      <formula>IF($A129=1,B129,)</formula>
    </cfRule>
    <cfRule type="expression" dxfId="70" priority="10" stopIfTrue="1">
      <formula>IF($A129="",B129,)</formula>
    </cfRule>
  </conditionalFormatting>
  <conditionalFormatting sqref="D129:D133">
    <cfRule type="expression" dxfId="69" priority="11" stopIfTrue="1">
      <formula>IF($A129="",B129,)</formula>
    </cfRule>
  </conditionalFormatting>
  <conditionalFormatting sqref="E129:E133">
    <cfRule type="expression" dxfId="68" priority="8" stopIfTrue="1">
      <formula>IF($A129&lt;&gt;1,B129,"")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2021-03-08T05:06:46Z</dcterms:modified>
</cp:coreProperties>
</file>