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esktop\Timesheet\"/>
    </mc:Choice>
  </mc:AlternateContent>
  <xr:revisionPtr revIDLastSave="0" documentId="13_ncr:1_{DFD9CA52-E1F8-4EC5-BC39-18589906AB9B}" xr6:coauthVersionLast="46" xr6:coauthVersionMax="46" xr10:uidLastSave="{00000000-0000-0000-0000-000000000000}"/>
  <bookViews>
    <workbookView xWindow="-108" yWindow="-108" windowWidth="23256" windowHeight="12576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J8" i="37"/>
  <c r="D39" i="39"/>
  <c r="E39" i="39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8" i="37"/>
  <c r="B16" i="37"/>
  <c r="E12" i="37"/>
  <c r="E13" i="37" s="1"/>
  <c r="E14" i="37" s="1"/>
  <c r="E15" i="37" s="1"/>
  <c r="B10" i="37"/>
  <c r="B10" i="36"/>
  <c r="A11" i="36"/>
  <c r="D12" i="36"/>
  <c r="A12" i="36"/>
  <c r="E13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8" i="37"/>
  <c r="E19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8" i="37"/>
  <c r="D18" i="37"/>
  <c r="B19" i="37"/>
  <c r="E24" i="37"/>
  <c r="E20" i="37"/>
  <c r="E21" i="37" s="1"/>
  <c r="E22" i="37" s="1"/>
  <c r="E23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15" i="36"/>
  <c r="E16" i="36"/>
  <c r="E17" i="36" s="1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16" i="36"/>
  <c r="E18" i="36"/>
  <c r="E19" i="36" s="1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1" i="39"/>
  <c r="E32" i="39" s="1"/>
  <c r="E33" i="39" s="1"/>
  <c r="E34" i="39" s="1"/>
  <c r="B30" i="39"/>
  <c r="D29" i="37"/>
  <c r="D30" i="37" s="1"/>
  <c r="D31" i="37" s="1"/>
  <c r="D32" i="37" s="1"/>
  <c r="D33" i="37" s="1"/>
  <c r="A29" i="37"/>
  <c r="B34" i="37"/>
  <c r="E39" i="37"/>
  <c r="E35" i="37"/>
  <c r="E36" i="37" s="1"/>
  <c r="E37" i="37" s="1"/>
  <c r="E38" i="37" s="1"/>
  <c r="E20" i="36"/>
  <c r="B18" i="36"/>
  <c r="D16" i="36"/>
  <c r="D17" i="36" s="1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4" i="37"/>
  <c r="D34" i="37"/>
  <c r="D35" i="37" s="1"/>
  <c r="D36" i="37" s="1"/>
  <c r="D37" i="37" s="1"/>
  <c r="D38" i="37" s="1"/>
  <c r="E40" i="37"/>
  <c r="E41" i="37" s="1"/>
  <c r="E42" i="37" s="1"/>
  <c r="E43" i="37" s="1"/>
  <c r="B39" i="37"/>
  <c r="E44" i="37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A35" i="39"/>
  <c r="E45" i="39"/>
  <c r="B40" i="39"/>
  <c r="B44" i="37"/>
  <c r="E46" i="37"/>
  <c r="D39" i="37"/>
  <c r="D40" i="37" s="1"/>
  <c r="D41" i="37" s="1"/>
  <c r="D42" i="37" s="1"/>
  <c r="D43" i="37" s="1"/>
  <c r="A39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7" i="37"/>
  <c r="B46" i="37"/>
  <c r="A44" i="37"/>
  <c r="D44" i="37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2" i="37"/>
  <c r="B47" i="37"/>
  <c r="E48" i="37"/>
  <c r="E49" i="37" s="1"/>
  <c r="E50" i="37" s="1"/>
  <c r="E51" i="37" s="1"/>
  <c r="D46" i="37"/>
  <c r="A46" i="37"/>
  <c r="D22" i="36"/>
  <c r="A22" i="36"/>
  <c r="B23" i="36"/>
  <c r="E24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7" i="37"/>
  <c r="D47" i="37"/>
  <c r="D48" i="37" s="1"/>
  <c r="D49" i="37" s="1"/>
  <c r="D50" i="37" s="1"/>
  <c r="D51" i="37" s="1"/>
  <c r="E57" i="37"/>
  <c r="E53" i="37"/>
  <c r="E54" i="37" s="1"/>
  <c r="E55" i="37" s="1"/>
  <c r="E56" i="37" s="1"/>
  <c r="B52" i="37"/>
  <c r="D23" i="36"/>
  <c r="A23" i="36"/>
  <c r="B24" i="36"/>
  <c r="E25" i="36"/>
  <c r="E26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2" i="37"/>
  <c r="D53" i="37" s="1"/>
  <c r="D54" i="37" s="1"/>
  <c r="D55" i="37" s="1"/>
  <c r="D56" i="37" s="1"/>
  <c r="A52" i="37"/>
  <c r="B57" i="37"/>
  <c r="E62" i="37"/>
  <c r="E58" i="37"/>
  <c r="E59" i="37" s="1"/>
  <c r="E60" i="37" s="1"/>
  <c r="E61" i="37" s="1"/>
  <c r="B25" i="36"/>
  <c r="E27" i="36"/>
  <c r="D24" i="36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7" i="37"/>
  <c r="D57" i="37"/>
  <c r="D58" i="37" s="1"/>
  <c r="D59" i="37" s="1"/>
  <c r="D60" i="37" s="1"/>
  <c r="D61" i="37" s="1"/>
  <c r="E67" i="37"/>
  <c r="E63" i="37"/>
  <c r="E64" i="37" s="1"/>
  <c r="E65" i="37" s="1"/>
  <c r="E66" i="37" s="1"/>
  <c r="B62" i="37"/>
  <c r="E28" i="36"/>
  <c r="E29" i="36" s="1"/>
  <c r="B27" i="36"/>
  <c r="A25" i="36"/>
  <c r="D25" i="36"/>
  <c r="D2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2" i="37"/>
  <c r="D63" i="37" s="1"/>
  <c r="D64" i="37" s="1"/>
  <c r="D65" i="37" s="1"/>
  <c r="D66" i="37" s="1"/>
  <c r="A62" i="37"/>
  <c r="B67" i="37"/>
  <c r="E72" i="37"/>
  <c r="E68" i="37"/>
  <c r="E69" i="37" s="1"/>
  <c r="E70" i="37" s="1"/>
  <c r="E71" i="37" s="1"/>
  <c r="D27" i="36"/>
  <c r="A27" i="36"/>
  <c r="E30" i="36"/>
  <c r="B28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3" i="37"/>
  <c r="B72" i="37"/>
  <c r="A67" i="37"/>
  <c r="D67" i="37"/>
  <c r="D68" i="37" s="1"/>
  <c r="D69" i="37" s="1"/>
  <c r="D70" i="37" s="1"/>
  <c r="D71" i="37" s="1"/>
  <c r="A28" i="36"/>
  <c r="D28" i="36"/>
  <c r="D29" i="36" s="1"/>
  <c r="B30" i="36"/>
  <c r="E3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2" i="37"/>
  <c r="A72" i="37"/>
  <c r="E74" i="37"/>
  <c r="B73" i="37"/>
  <c r="D73" i="37" s="1"/>
  <c r="E32" i="36"/>
  <c r="E33" i="36" s="1"/>
  <c r="B31" i="36"/>
  <c r="D30" i="36"/>
  <c r="A3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3" i="37"/>
  <c r="E79" i="37"/>
  <c r="E75" i="37"/>
  <c r="E76" i="37" s="1"/>
  <c r="E77" i="37" s="1"/>
  <c r="E78" i="37" s="1"/>
  <c r="B74" i="37"/>
  <c r="D31" i="36"/>
  <c r="A31" i="36"/>
  <c r="B32" i="36"/>
  <c r="E34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9" i="37"/>
  <c r="E84" i="37"/>
  <c r="E80" i="37"/>
  <c r="E81" i="37" s="1"/>
  <c r="E82" i="37" s="1"/>
  <c r="E83" i="37" s="1"/>
  <c r="D74" i="37"/>
  <c r="D75" i="37" s="1"/>
  <c r="D76" i="37" s="1"/>
  <c r="D77" i="37" s="1"/>
  <c r="D78" i="37" s="1"/>
  <c r="A74" i="37"/>
  <c r="B34" i="36"/>
  <c r="E35" i="36"/>
  <c r="E36" i="36" s="1"/>
  <c r="D32" i="36"/>
  <c r="D33" i="36" s="1"/>
  <c r="A3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9" i="37"/>
  <c r="E85" i="37"/>
  <c r="E86" i="37" s="1"/>
  <c r="E87" i="37" s="1"/>
  <c r="E88" i="37" s="1"/>
  <c r="B84" i="37"/>
  <c r="A79" i="37"/>
  <c r="D79" i="37"/>
  <c r="D80" i="37" s="1"/>
  <c r="D81" i="37" s="1"/>
  <c r="D82" i="37" s="1"/>
  <c r="D83" i="37" s="1"/>
  <c r="B35" i="36"/>
  <c r="E37" i="36"/>
  <c r="E38" i="36" s="1"/>
  <c r="A34" i="36"/>
  <c r="D34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4" i="37"/>
  <c r="D85" i="37" s="1"/>
  <c r="D86" i="37" s="1"/>
  <c r="D87" i="37" s="1"/>
  <c r="D88" i="37" s="1"/>
  <c r="A84" i="37"/>
  <c r="E94" i="37"/>
  <c r="B89" i="37"/>
  <c r="E90" i="37"/>
  <c r="E91" i="37" s="1"/>
  <c r="E92" i="37" s="1"/>
  <c r="E93" i="37" s="1"/>
  <c r="B37" i="36"/>
  <c r="E39" i="36"/>
  <c r="E40" i="36" s="1"/>
  <c r="D35" i="36"/>
  <c r="D36" i="36" s="1"/>
  <c r="A35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9" i="37"/>
  <c r="D89" i="37"/>
  <c r="D90" i="37" s="1"/>
  <c r="D91" i="37" s="1"/>
  <c r="D92" i="37" s="1"/>
  <c r="D93" i="37" s="1"/>
  <c r="E95" i="37"/>
  <c r="E96" i="37" s="1"/>
  <c r="E97" i="37" s="1"/>
  <c r="E98" i="37" s="1"/>
  <c r="E99" i="37" s="1"/>
  <c r="E100" i="37"/>
  <c r="B94" i="37"/>
  <c r="A37" i="36"/>
  <c r="D37" i="36"/>
  <c r="D38" i="36" s="1"/>
  <c r="B39" i="36"/>
  <c r="E4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4" i="37"/>
  <c r="D95" i="37" s="1"/>
  <c r="D96" i="37" s="1"/>
  <c r="D97" i="37" s="1"/>
  <c r="D98" i="37" s="1"/>
  <c r="D99" i="37" s="1"/>
  <c r="A94" i="37"/>
  <c r="B100" i="37"/>
  <c r="E101" i="37"/>
  <c r="D39" i="36"/>
  <c r="D40" i="36" s="1"/>
  <c r="A39" i="36"/>
  <c r="B41" i="36"/>
  <c r="E4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1" i="37"/>
  <c r="E102" i="37"/>
  <c r="A100" i="37"/>
  <c r="D100" i="37"/>
  <c r="B42" i="36"/>
  <c r="E43" i="36"/>
  <c r="E44" i="36" s="1"/>
  <c r="A41" i="36"/>
  <c r="D4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1" i="37"/>
  <c r="A101" i="37"/>
  <c r="B102" i="37"/>
  <c r="E107" i="37"/>
  <c r="E103" i="37"/>
  <c r="E104" i="37" s="1"/>
  <c r="E105" i="37" s="1"/>
  <c r="E106" i="37" s="1"/>
  <c r="B43" i="36"/>
  <c r="E45" i="36"/>
  <c r="E46" i="36" s="1"/>
  <c r="D42" i="36"/>
  <c r="A42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8" i="37"/>
  <c r="E109" i="37" s="1"/>
  <c r="E110" i="37" s="1"/>
  <c r="E111" i="37" s="1"/>
  <c r="B107" i="37"/>
  <c r="E112" i="37"/>
  <c r="A102" i="37"/>
  <c r="D102" i="37"/>
  <c r="D103" i="37" s="1"/>
  <c r="D104" i="37" s="1"/>
  <c r="D105" i="37" s="1"/>
  <c r="D106" i="37" s="1"/>
  <c r="B45" i="36"/>
  <c r="E47" i="36"/>
  <c r="E48" i="36" s="1"/>
  <c r="A43" i="36"/>
  <c r="D43" i="36"/>
  <c r="D4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2" i="37"/>
  <c r="E113" i="37"/>
  <c r="D107" i="37"/>
  <c r="D108" i="37" s="1"/>
  <c r="D109" i="37" s="1"/>
  <c r="D110" i="37" s="1"/>
  <c r="D111" i="37" s="1"/>
  <c r="A107" i="37"/>
  <c r="B47" i="36"/>
  <c r="E49" i="36"/>
  <c r="D45" i="36"/>
  <c r="D46" i="36" s="1"/>
  <c r="A4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3" i="37"/>
  <c r="A112" i="37"/>
  <c r="D112" i="37"/>
  <c r="E50" i="36"/>
  <c r="E51" i="36"/>
  <c r="E52" i="36" s="1"/>
  <c r="B51" i="36"/>
  <c r="D51" i="36" s="1"/>
  <c r="B49" i="36"/>
  <c r="D49" i="36" s="1"/>
  <c r="D50" i="36" s="1"/>
  <c r="A47" i="36"/>
  <c r="D47" i="36"/>
  <c r="D48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3" i="37"/>
  <c r="A113" i="37"/>
  <c r="E53" i="36"/>
  <c r="D53" i="36"/>
  <c r="A51" i="36"/>
  <c r="A49" i="36"/>
  <c r="A52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53" i="36"/>
</calcChain>
</file>

<file path=xl/sharedStrings.xml><?xml version="1.0" encoding="utf-8"?>
<sst xmlns="http://schemas.openxmlformats.org/spreadsheetml/2006/main" count="291" uniqueCount="111">
  <si>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</si>
  <si>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</si>
  <si>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</si>
  <si>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</si>
  <si>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</si>
  <si>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</si>
  <si>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</si>
  <si>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</si>
  <si>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</si>
  <si>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</si>
  <si>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</si>
  <si>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</si>
  <si>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</si>
  <si>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</si>
  <si>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</si>
  <si>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</si>
  <si>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</si>
  <si>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</si>
  <si>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</si>
  <si>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</si>
  <si>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</si>
  <si>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</si>
  <si>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</si>
  <si>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</si>
  <si>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</si>
  <si>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</si>
  <si>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</si>
  <si>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</si>
  <si>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</si>
  <si>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</si>
  <si>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</si>
  <si>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</si>
  <si>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</si>
  <si>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</si>
  <si>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</si>
  <si>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</si>
  <si>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</si>
  <si>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</si>
  <si>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</si>
  <si>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</si>
  <si>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</si>
  <si>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</si>
  <si>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</si>
  <si>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</si>
  <si>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</si>
  <si>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</si>
  <si>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</si>
  <si>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</si>
  <si>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</si>
  <si>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</si>
  <si>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</si>
  <si>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</si>
  <si>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 xml:space="preserve">TIME 119 </t>
  </si>
  <si>
    <t>TIME-202094</t>
  </si>
  <si>
    <t>Prepare slides for kick-off meeting</t>
  </si>
  <si>
    <t>TIME</t>
  </si>
  <si>
    <t>Search for Indonesia case study + Prepare slides</t>
  </si>
  <si>
    <t>TIME-202086</t>
  </si>
  <si>
    <t>Interview with OPS, APD team</t>
  </si>
  <si>
    <t>Search for Malaysia case study + Prepare slides</t>
  </si>
  <si>
    <t xml:space="preserve">E-meeting Invitation </t>
  </si>
  <si>
    <t>Modify slides for Malaysia, Indonesia</t>
  </si>
  <si>
    <t>Searching for Mega trend</t>
  </si>
  <si>
    <t>TIME-202036</t>
  </si>
  <si>
    <t>MOT Kick-off Meeting</t>
  </si>
  <si>
    <t>Review Questions in questionnaire , Finding 3 additional Hot issues+H45 H23</t>
  </si>
  <si>
    <t>E-meeting with ANS, AIR, HRD, IAO, prepare slides for deliverables</t>
  </si>
  <si>
    <t>E-meeting with LEG, submitting 1st Deliverables, sending e-mail for interview appoinment</t>
  </si>
  <si>
    <t>Design Survey questions for Hot Issue section</t>
  </si>
  <si>
    <t>Creating table to compare survey questions and indicators</t>
  </si>
  <si>
    <t>Writing the Kick-off meeting MOM</t>
  </si>
  <si>
    <t>Prepare slides for interviewing with CAAT's Director</t>
  </si>
  <si>
    <t>Continue researching for Mega Trend, Listing 30 organizations to check e-Commerce value, Listing 80 enterprises for survey</t>
  </si>
  <si>
    <t>MOTs</t>
  </si>
  <si>
    <t>Home</t>
  </si>
  <si>
    <t>CAAT, TIME</t>
  </si>
  <si>
    <t>CAAT</t>
  </si>
  <si>
    <t>Modify slides for Malaysia, Indonesia, China, Canada</t>
  </si>
  <si>
    <t>Writing inception report for Malaysia, Indonesia, China, Canada</t>
  </si>
  <si>
    <t>E-meeting with AGA, SMD, ERD, QAD</t>
  </si>
  <si>
    <t>Prepare slides for Mega Trend</t>
  </si>
  <si>
    <t>E-meeting with PEL, FAB, AIS, FFD</t>
  </si>
  <si>
    <t>E-meeting with ITD, CSD</t>
  </si>
  <si>
    <t>Review interview content and summarize'</t>
  </si>
  <si>
    <t>Continue preparing the slides for Mega Trend</t>
  </si>
  <si>
    <t>Interview with TO (PEL), Seurity (LEG), FM (FAB), CO (FAB), LL (PEL) , EX (PEL)</t>
  </si>
  <si>
    <t>Interview with MD (PEL), summarize the interview content</t>
  </si>
  <si>
    <t>Interview with SP (PEL), SA (OPS), summarize the interview content</t>
  </si>
  <si>
    <t>finish preparing the slides for Mega Trend</t>
  </si>
  <si>
    <t>summarize the interview content</t>
  </si>
  <si>
    <t xml:space="preserve">Mega Trend: Preparing the slides for cross-border e-Commerce + writing report </t>
  </si>
  <si>
    <t>Tue</t>
  </si>
  <si>
    <t>Interview with HL (OPS)</t>
  </si>
  <si>
    <t xml:space="preserve">Research for  cross-border e-Commerce </t>
  </si>
  <si>
    <t xml:space="preserve">Mega Trend: Preparing the slides for Livestreaming Commerce + writing report </t>
  </si>
  <si>
    <t>Write Inception Report + Presentation Slide</t>
  </si>
  <si>
    <t>Interview with GD (FAB)</t>
  </si>
  <si>
    <t>Do Presentation Slide</t>
  </si>
  <si>
    <t>Interview with PM (FAB), OL (ERD)</t>
  </si>
  <si>
    <t>Modify the slide for Megatrend</t>
  </si>
  <si>
    <t>Wriiting Exec Sum</t>
  </si>
  <si>
    <t>Proofread Inception Report</t>
  </si>
  <si>
    <t>Writing Interim report + creating slides</t>
  </si>
  <si>
    <t>Writing Interim report  + creating slides + working report for clients</t>
  </si>
  <si>
    <t>summarize interview report</t>
  </si>
  <si>
    <t>Writinr report: Literature Review for US e-commerce survey</t>
  </si>
  <si>
    <t>Creating slides</t>
  </si>
  <si>
    <t>Interview with ITD, FAB, FFD + Creating slides</t>
  </si>
  <si>
    <t>Interview with OPS, FAB +Creating slides</t>
  </si>
  <si>
    <t>Meeting with ETDA</t>
  </si>
  <si>
    <t>Interview with FO (OPS) + Creating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</si>
</sst>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41" xfId="0" applyNumberFormat="1" applyFont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0" fontId="7" fillId="7" borderId="30" xfId="0" applyNumberFormat="1" applyFont="1" applyFill="1" applyBorder="1" applyAlignment="1" applyProtection="1">
      <alignment horizontal="center" vertical="center"/>
    </xf>
    <xf numFmtId="14" fontId="7" fillId="7" borderId="33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6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3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3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3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3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3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3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3">
      <c r="B31" s="61"/>
      <c r="C31" s="158" t="s">
        <v>48</v>
      </c>
      <c r="D31" s="159"/>
      <c r="E31" s="159"/>
      <c r="F31" s="159"/>
      <c r="G31" s="160"/>
    </row>
    <row r="32" spans="2:9" ht="19.5" customHeight="1" x14ac:dyDescent="0.3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">
      <c r="B40" s="64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02"/>
  <sheetViews>
    <sheetView showGridLines="0" topLeftCell="D36" zoomScale="85" zoomScaleNormal="85" workbookViewId="0">
      <selection activeCell="F49" sqref="F49:G4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SUM(J10:J68)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3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37" t="s">
        <v>54</v>
      </c>
      <c r="I14" s="36" t="s">
        <v>55</v>
      </c>
      <c r="J14" s="38">
        <v>13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53</v>
      </c>
      <c r="G15" s="47">
        <v>9001</v>
      </c>
      <c r="H15" s="48" t="s">
        <v>56</v>
      </c>
      <c r="I15" s="47" t="s">
        <v>55</v>
      </c>
      <c r="J15" s="49">
        <v>13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57</v>
      </c>
      <c r="G16" s="36">
        <v>9001</v>
      </c>
      <c r="H16" s="50" t="s">
        <v>58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33" t="str">
        <f>D16</f>
        <v>Wed</v>
      </c>
      <c r="E17" s="34">
        <f>E16</f>
        <v>44202</v>
      </c>
      <c r="F17" s="35" t="s">
        <v>53</v>
      </c>
      <c r="G17" s="36">
        <v>9001</v>
      </c>
      <c r="H17" s="50" t="s">
        <v>59</v>
      </c>
      <c r="I17" s="36" t="s">
        <v>55</v>
      </c>
      <c r="J17" s="38">
        <v>5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57</v>
      </c>
      <c r="G18" s="47">
        <v>9001</v>
      </c>
      <c r="H18" s="48" t="s">
        <v>60</v>
      </c>
      <c r="I18" s="47" t="s">
        <v>55</v>
      </c>
      <c r="J18" s="49">
        <v>3</v>
      </c>
    </row>
    <row r="19" spans="1:10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6" t="s">
        <v>53</v>
      </c>
      <c r="G19" s="47">
        <v>9001</v>
      </c>
      <c r="H19" s="48" t="s">
        <v>61</v>
      </c>
      <c r="I19" s="47" t="s">
        <v>55</v>
      </c>
      <c r="J19" s="49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53</v>
      </c>
      <c r="G20" s="36">
        <v>9001</v>
      </c>
      <c r="H20" s="43" t="s">
        <v>62</v>
      </c>
      <c r="I20" s="36" t="s">
        <v>55</v>
      </c>
      <c r="J20" s="38">
        <v>12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35" t="s">
        <v>53</v>
      </c>
      <c r="G23" s="36">
        <v>9001</v>
      </c>
      <c r="H23" s="43" t="s">
        <v>77</v>
      </c>
      <c r="I23" s="36" t="s">
        <v>55</v>
      </c>
      <c r="J23" s="38">
        <v>14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6" t="s">
        <v>53</v>
      </c>
      <c r="G24" s="47">
        <v>9001</v>
      </c>
      <c r="H24" s="51" t="s">
        <v>78</v>
      </c>
      <c r="I24" s="47" t="s">
        <v>74</v>
      </c>
      <c r="J24" s="49">
        <v>12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44209</v>
      </c>
      <c r="F25" s="35" t="s">
        <v>57</v>
      </c>
      <c r="G25" s="36">
        <v>9001</v>
      </c>
      <c r="H25" s="43" t="s">
        <v>79</v>
      </c>
      <c r="I25" s="36" t="s">
        <v>55</v>
      </c>
      <c r="J25" s="38">
        <v>8</v>
      </c>
    </row>
    <row r="26" spans="1:10" ht="22.5" customHeight="1" x14ac:dyDescent="0.25">
      <c r="A26" s="31"/>
      <c r="C26" s="40"/>
      <c r="D26" s="33" t="str">
        <f>D25</f>
        <v>Wed</v>
      </c>
      <c r="E26" s="34">
        <f>E25</f>
        <v>44209</v>
      </c>
      <c r="F26" s="35" t="s">
        <v>53</v>
      </c>
      <c r="G26" s="36">
        <v>9001</v>
      </c>
      <c r="H26" s="43" t="s">
        <v>80</v>
      </c>
      <c r="I26" s="36" t="s">
        <v>55</v>
      </c>
      <c r="J26" s="38">
        <v>6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44210</v>
      </c>
      <c r="F27" s="46" t="s">
        <v>57</v>
      </c>
      <c r="G27" s="47">
        <v>9001</v>
      </c>
      <c r="H27" s="48" t="s">
        <v>81</v>
      </c>
      <c r="I27" s="47" t="s">
        <v>55</v>
      </c>
      <c r="J27" s="49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 t="shared" si="3"/>
        <v>Fri</v>
      </c>
      <c r="E28" s="34">
        <f>+E27+1</f>
        <v>44211</v>
      </c>
      <c r="F28" s="35" t="s">
        <v>57</v>
      </c>
      <c r="G28" s="36">
        <v>9001</v>
      </c>
      <c r="H28" s="43" t="s">
        <v>82</v>
      </c>
      <c r="I28" s="36" t="s">
        <v>74</v>
      </c>
      <c r="J28" s="38">
        <v>3</v>
      </c>
    </row>
    <row r="29" spans="1:10" ht="22.5" customHeight="1" x14ac:dyDescent="0.25">
      <c r="A29" s="31"/>
      <c r="C29" s="40"/>
      <c r="D29" s="33" t="str">
        <f>D28</f>
        <v>Fri</v>
      </c>
      <c r="E29" s="34">
        <f>E28</f>
        <v>44211</v>
      </c>
      <c r="F29" s="35" t="s">
        <v>53</v>
      </c>
      <c r="G29" s="36">
        <v>9001</v>
      </c>
      <c r="H29" s="43" t="s">
        <v>80</v>
      </c>
      <c r="I29" s="36" t="s">
        <v>74</v>
      </c>
      <c r="J29" s="38">
        <v>6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+E28+1</f>
        <v>44212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44213</v>
      </c>
      <c r="F31" s="35"/>
      <c r="G31" s="36"/>
      <c r="H31" s="43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44214</v>
      </c>
      <c r="F32" s="35" t="s">
        <v>63</v>
      </c>
      <c r="G32" s="36">
        <v>9001</v>
      </c>
      <c r="H32" s="43" t="s">
        <v>64</v>
      </c>
      <c r="I32" s="36" t="s">
        <v>73</v>
      </c>
      <c r="J32" s="38">
        <v>4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44214</v>
      </c>
      <c r="F33" s="35" t="s">
        <v>53</v>
      </c>
      <c r="G33" s="36">
        <v>9001</v>
      </c>
      <c r="H33" s="43" t="s">
        <v>65</v>
      </c>
      <c r="I33" s="36" t="s">
        <v>55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3"/>
        <v>Tue</v>
      </c>
      <c r="E34" s="45">
        <f>+E32+1</f>
        <v>44215</v>
      </c>
      <c r="F34" s="46" t="s">
        <v>57</v>
      </c>
      <c r="G34" s="47">
        <v>9001</v>
      </c>
      <c r="H34" s="51" t="s">
        <v>66</v>
      </c>
      <c r="I34" s="47" t="s">
        <v>74</v>
      </c>
      <c r="J34" s="49">
        <v>7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3"/>
        <v>Wed</v>
      </c>
      <c r="E35" s="34">
        <f>+E34+1</f>
        <v>44216</v>
      </c>
      <c r="F35" s="35" t="s">
        <v>57</v>
      </c>
      <c r="G35" s="36">
        <v>9001</v>
      </c>
      <c r="H35" s="43" t="s">
        <v>67</v>
      </c>
      <c r="I35" s="36" t="s">
        <v>75</v>
      </c>
      <c r="J35" s="38">
        <v>6</v>
      </c>
    </row>
    <row r="36" spans="1:10" ht="22.5" customHeight="1" x14ac:dyDescent="0.25">
      <c r="A36" s="31"/>
      <c r="C36" s="40"/>
      <c r="D36" s="33" t="str">
        <f>D35</f>
        <v>Wed</v>
      </c>
      <c r="E36" s="34">
        <f>E35</f>
        <v>44216</v>
      </c>
      <c r="F36" s="35" t="s">
        <v>53</v>
      </c>
      <c r="G36" s="36">
        <v>9001</v>
      </c>
      <c r="H36" s="43" t="s">
        <v>68</v>
      </c>
      <c r="I36" s="36" t="s">
        <v>55</v>
      </c>
      <c r="J36" s="38">
        <v>4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+E35+1</f>
        <v>44217</v>
      </c>
      <c r="F37" s="46" t="s">
        <v>53</v>
      </c>
      <c r="G37" s="47">
        <v>9001</v>
      </c>
      <c r="H37" s="48" t="s">
        <v>69</v>
      </c>
      <c r="I37" s="47" t="s">
        <v>55</v>
      </c>
      <c r="J37" s="49">
        <v>5</v>
      </c>
    </row>
    <row r="38" spans="1:10" ht="22.5" customHeight="1" x14ac:dyDescent="0.25">
      <c r="A38" s="31"/>
      <c r="C38" s="40"/>
      <c r="D38" s="44" t="str">
        <f>D37</f>
        <v>Thu</v>
      </c>
      <c r="E38" s="45">
        <f>E37</f>
        <v>44217</v>
      </c>
      <c r="F38" s="46" t="s">
        <v>57</v>
      </c>
      <c r="G38" s="47">
        <v>9001</v>
      </c>
      <c r="H38" s="48" t="s">
        <v>70</v>
      </c>
      <c r="I38" s="47" t="s">
        <v>55</v>
      </c>
      <c r="J38" s="49">
        <v>5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+E37+1</f>
        <v>44218</v>
      </c>
      <c r="F39" s="35" t="s">
        <v>57</v>
      </c>
      <c r="G39" s="36">
        <v>9001</v>
      </c>
      <c r="H39" s="43" t="s">
        <v>71</v>
      </c>
      <c r="I39" s="36" t="s">
        <v>76</v>
      </c>
      <c r="J39" s="38">
        <v>2</v>
      </c>
    </row>
    <row r="40" spans="1:10" ht="22.5" customHeight="1" x14ac:dyDescent="0.25">
      <c r="A40" s="31"/>
      <c r="C40" s="40"/>
      <c r="D40" s="33" t="str">
        <f>D39</f>
        <v>Fri</v>
      </c>
      <c r="E40" s="34">
        <f>E39</f>
        <v>44218</v>
      </c>
      <c r="F40" s="35" t="s">
        <v>53</v>
      </c>
      <c r="G40" s="36">
        <v>9001</v>
      </c>
      <c r="H40" s="43" t="s">
        <v>72</v>
      </c>
      <c r="I40" s="36" t="s">
        <v>55</v>
      </c>
      <c r="J40" s="38">
        <v>6</v>
      </c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3"/>
        <v>Sat</v>
      </c>
      <c r="E41" s="34">
        <f>+E39+1</f>
        <v>44219</v>
      </c>
      <c r="F41" s="35"/>
      <c r="G41" s="36"/>
      <c r="H41" s="37"/>
      <c r="I41" s="36"/>
      <c r="J41" s="38"/>
    </row>
    <row r="42" spans="1:10" ht="22.5" customHeight="1" x14ac:dyDescent="0.25">
      <c r="A42" s="31" t="str">
        <f t="shared" si="0"/>
        <v/>
      </c>
      <c r="B42" s="8">
        <f t="shared" si="1"/>
        <v>7</v>
      </c>
      <c r="C42" s="40"/>
      <c r="D42" s="33" t="str">
        <f t="shared" si="3"/>
        <v>Sun</v>
      </c>
      <c r="E42" s="34">
        <f t="shared" si="2"/>
        <v>44220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40"/>
      <c r="D43" s="33" t="str">
        <f t="shared" si="3"/>
        <v>Mo</v>
      </c>
      <c r="E43" s="34">
        <f t="shared" si="2"/>
        <v>44221</v>
      </c>
      <c r="F43" s="35" t="s">
        <v>57</v>
      </c>
      <c r="G43" s="36">
        <v>9001</v>
      </c>
      <c r="H43" s="43" t="s">
        <v>83</v>
      </c>
      <c r="I43" s="36" t="s">
        <v>55</v>
      </c>
      <c r="J43" s="38">
        <v>6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44221</v>
      </c>
      <c r="F44" s="35" t="s">
        <v>53</v>
      </c>
      <c r="G44" s="36">
        <v>9001</v>
      </c>
      <c r="H44" s="43" t="s">
        <v>84</v>
      </c>
      <c r="I44" s="36" t="s">
        <v>55</v>
      </c>
      <c r="J44" s="38">
        <v>5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40"/>
      <c r="D45" s="44" t="str">
        <f t="shared" si="3"/>
        <v>Tue</v>
      </c>
      <c r="E45" s="45">
        <f>+E43+1</f>
        <v>44222</v>
      </c>
      <c r="F45" s="46" t="s">
        <v>57</v>
      </c>
      <c r="G45" s="47">
        <v>9001</v>
      </c>
      <c r="H45" s="48" t="s">
        <v>85</v>
      </c>
      <c r="I45" s="47" t="s">
        <v>55</v>
      </c>
      <c r="J45" s="49">
        <v>8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44222</v>
      </c>
      <c r="F46" s="46" t="s">
        <v>53</v>
      </c>
      <c r="G46" s="47">
        <v>9001</v>
      </c>
      <c r="H46" s="48" t="s">
        <v>84</v>
      </c>
      <c r="I46" s="47" t="s">
        <v>55</v>
      </c>
      <c r="J46" s="49">
        <v>5</v>
      </c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+E45+1</f>
        <v>44223</v>
      </c>
      <c r="F47" s="35" t="s">
        <v>57</v>
      </c>
      <c r="G47" s="36">
        <v>9001</v>
      </c>
      <c r="H47" s="43" t="s">
        <v>86</v>
      </c>
      <c r="I47" s="36" t="s">
        <v>55</v>
      </c>
      <c r="J47" s="38">
        <v>5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44223</v>
      </c>
      <c r="F48" s="35" t="s">
        <v>53</v>
      </c>
      <c r="G48" s="36">
        <v>9001</v>
      </c>
      <c r="H48" s="43" t="s">
        <v>84</v>
      </c>
      <c r="I48" s="36" t="s">
        <v>55</v>
      </c>
      <c r="J48" s="38">
        <v>8</v>
      </c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+E47+1</f>
        <v>44224</v>
      </c>
      <c r="F49" s="46" t="s">
        <v>57</v>
      </c>
      <c r="G49" s="47">
        <v>9001</v>
      </c>
      <c r="H49" s="51" t="s">
        <v>87</v>
      </c>
      <c r="I49" s="47" t="s">
        <v>55</v>
      </c>
      <c r="J49" s="49">
        <v>5</v>
      </c>
    </row>
    <row r="50" spans="1:10" ht="22.5" customHeight="1" x14ac:dyDescent="0.25">
      <c r="A50" s="31"/>
      <c r="C50" s="40"/>
      <c r="D50" s="44" t="str">
        <f>D49</f>
        <v>Thu</v>
      </c>
      <c r="E50" s="45">
        <f>E49</f>
        <v>44224</v>
      </c>
      <c r="F50" s="46" t="s">
        <v>53</v>
      </c>
      <c r="G50" s="47">
        <v>9001</v>
      </c>
      <c r="H50" s="51" t="s">
        <v>84</v>
      </c>
      <c r="I50" s="47" t="s">
        <v>55</v>
      </c>
      <c r="J50" s="49">
        <v>8</v>
      </c>
    </row>
    <row r="51" spans="1:10" ht="22.5" customHeight="1" x14ac:dyDescent="0.25">
      <c r="A51" s="31">
        <f t="shared" si="0"/>
        <v>1</v>
      </c>
      <c r="B51" s="8">
        <f>WEEKDAY(E49+1,2)</f>
        <v>5</v>
      </c>
      <c r="C51" s="40"/>
      <c r="D51" s="33" t="str">
        <f>IF(B51=1,"Mo",IF(B51=2,"Tue",IF(B51=3,"Wed",IF(B51=4,"Thu",IF(B51=5,"Fri",IF(B51=6,"Sat",IF(B51=7,"Sun","")))))))</f>
        <v>Fri</v>
      </c>
      <c r="E51" s="34">
        <f>IF(MONTH(E49+1)&gt;MONTH(E49),"",E49+1)</f>
        <v>44225</v>
      </c>
      <c r="F51" s="35" t="s">
        <v>53</v>
      </c>
      <c r="G51" s="36">
        <v>9001</v>
      </c>
      <c r="H51" s="43" t="s">
        <v>88</v>
      </c>
      <c r="I51" s="36" t="s">
        <v>55</v>
      </c>
      <c r="J51" s="38">
        <v>10</v>
      </c>
    </row>
    <row r="52" spans="1:10" ht="22.5" customHeight="1" x14ac:dyDescent="0.25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IF(MONTH(E51+1)&gt;MONTH(E51),"",E51+1)</f>
        <v>44226</v>
      </c>
      <c r="F52" s="35"/>
      <c r="G52" s="36"/>
      <c r="H52" s="37"/>
      <c r="I52" s="36"/>
      <c r="J52" s="38"/>
    </row>
    <row r="53" spans="1:10" ht="22.5" customHeight="1" thickBot="1" x14ac:dyDescent="0.3">
      <c r="A53" s="31" t="str">
        <f t="shared" si="0"/>
        <v/>
      </c>
      <c r="B53" s="8">
        <v>7</v>
      </c>
      <c r="C53" s="40"/>
      <c r="D53" s="52" t="str">
        <f t="shared" si="3"/>
        <v>Sun</v>
      </c>
      <c r="E53" s="53">
        <f>IF(MONTH(E52+1)&gt;MONTH(E52),"",E52+1)</f>
        <v>44227</v>
      </c>
      <c r="F53" s="54" t="s">
        <v>57</v>
      </c>
      <c r="G53" s="55">
        <v>9001</v>
      </c>
      <c r="H53" s="56" t="s">
        <v>89</v>
      </c>
      <c r="I53" s="55" t="s">
        <v>55</v>
      </c>
      <c r="J53" s="57">
        <v>10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4:E4"/>
    <mergeCell ref="D1:J1"/>
  </mergeCells>
  <conditionalFormatting sqref="C11:C51">
    <cfRule type="expression" dxfId="259" priority="35" stopIfTrue="1">
      <formula>IF($A11=1,B11,)</formula>
    </cfRule>
    <cfRule type="expression" dxfId="258" priority="36" stopIfTrue="1">
      <formula>IF($A11="",B11,)</formula>
    </cfRule>
  </conditionalFormatting>
  <conditionalFormatting sqref="E11">
    <cfRule type="expression" dxfId="257" priority="37" stopIfTrue="1">
      <formula>IF($A11="",B11,"")</formula>
    </cfRule>
  </conditionalFormatting>
  <conditionalFormatting sqref="E12:E51">
    <cfRule type="expression" dxfId="256" priority="38" stopIfTrue="1">
      <formula>IF($A12&lt;&gt;1,B12,"")</formula>
    </cfRule>
  </conditionalFormatting>
  <conditionalFormatting sqref="D11:D51">
    <cfRule type="expression" dxfId="255" priority="39" stopIfTrue="1">
      <formula>IF($A11="",B11,)</formula>
    </cfRule>
  </conditionalFormatting>
  <conditionalFormatting sqref="G14:G31 G41:G50 G11:G12">
    <cfRule type="expression" dxfId="254" priority="40" stopIfTrue="1">
      <formula>#REF!="Freelancer"</formula>
    </cfRule>
    <cfRule type="expression" dxfId="253" priority="41" stopIfTrue="1">
      <formula>#REF!="DTC Int. Staff"</formula>
    </cfRule>
  </conditionalFormatting>
  <conditionalFormatting sqref="G49:G50 G14 G18:G23 G41:G44 G27:G31">
    <cfRule type="expression" dxfId="252" priority="33" stopIfTrue="1">
      <formula>$F$5="Freelancer"</formula>
    </cfRule>
    <cfRule type="expression" dxfId="251" priority="34" stopIfTrue="1">
      <formula>$F$5="DTC Int. Staff"</formula>
    </cfRule>
  </conditionalFormatting>
  <conditionalFormatting sqref="G12">
    <cfRule type="expression" dxfId="250" priority="31" stopIfTrue="1">
      <formula>#REF!="Freelancer"</formula>
    </cfRule>
    <cfRule type="expression" dxfId="249" priority="32" stopIfTrue="1">
      <formula>#REF!="DTC Int. Staff"</formula>
    </cfRule>
  </conditionalFormatting>
  <conditionalFormatting sqref="G12">
    <cfRule type="expression" dxfId="248" priority="29" stopIfTrue="1">
      <formula>$F$5="Freelancer"</formula>
    </cfRule>
    <cfRule type="expression" dxfId="247" priority="30" stopIfTrue="1">
      <formula>$F$5="DTC Int. Staff"</formula>
    </cfRule>
  </conditionalFormatting>
  <conditionalFormatting sqref="G13">
    <cfRule type="expression" dxfId="246" priority="27" stopIfTrue="1">
      <formula>#REF!="Freelancer"</formula>
    </cfRule>
    <cfRule type="expression" dxfId="245" priority="28" stopIfTrue="1">
      <formula>#REF!="DTC Int. Staff"</formula>
    </cfRule>
  </conditionalFormatting>
  <conditionalFormatting sqref="G13">
    <cfRule type="expression" dxfId="244" priority="25" stopIfTrue="1">
      <formula>$F$5="Freelancer"</formula>
    </cfRule>
    <cfRule type="expression" dxfId="243" priority="26" stopIfTrue="1">
      <formula>$F$5="DTC Int. Staff"</formula>
    </cfRule>
  </conditionalFormatting>
  <conditionalFormatting sqref="C53">
    <cfRule type="expression" dxfId="242" priority="22" stopIfTrue="1">
      <formula>IF($A53=1,B53,)</formula>
    </cfRule>
    <cfRule type="expression" dxfId="241" priority="23" stopIfTrue="1">
      <formula>IF($A53="",B53,)</formula>
    </cfRule>
  </conditionalFormatting>
  <conditionalFormatting sqref="D53">
    <cfRule type="expression" dxfId="240" priority="24" stopIfTrue="1">
      <formula>IF($A53="",B53,)</formula>
    </cfRule>
  </conditionalFormatting>
  <conditionalFormatting sqref="C52">
    <cfRule type="expression" dxfId="239" priority="19" stopIfTrue="1">
      <formula>IF($A52=1,B52,)</formula>
    </cfRule>
    <cfRule type="expression" dxfId="238" priority="20" stopIfTrue="1">
      <formula>IF($A52="",B52,)</formula>
    </cfRule>
  </conditionalFormatting>
  <conditionalFormatting sqref="D52">
    <cfRule type="expression" dxfId="237" priority="21" stopIfTrue="1">
      <formula>IF($A52="",B52,)</formula>
    </cfRule>
  </conditionalFormatting>
  <conditionalFormatting sqref="E52">
    <cfRule type="expression" dxfId="236" priority="18" stopIfTrue="1">
      <formula>IF($A52&lt;&gt;1,B52,"")</formula>
    </cfRule>
  </conditionalFormatting>
  <conditionalFormatting sqref="E53">
    <cfRule type="expression" dxfId="235" priority="17" stopIfTrue="1">
      <formula>IF($A53&lt;&gt;1,B53,"")</formula>
    </cfRule>
  </conditionalFormatting>
  <conditionalFormatting sqref="G25:G26">
    <cfRule type="expression" dxfId="234" priority="15" stopIfTrue="1">
      <formula>$F$5="Freelancer"</formula>
    </cfRule>
    <cfRule type="expression" dxfId="233" priority="16" stopIfTrue="1">
      <formula>$F$5="DTC Int. Staff"</formula>
    </cfRule>
  </conditionalFormatting>
  <conditionalFormatting sqref="G32:G40">
    <cfRule type="expression" dxfId="232" priority="5" stopIfTrue="1">
      <formula>#REF!="Freelancer"</formula>
    </cfRule>
    <cfRule type="expression" dxfId="231" priority="6" stopIfTrue="1">
      <formula>#REF!="DTC Int. Staff"</formula>
    </cfRule>
  </conditionalFormatting>
  <conditionalFormatting sqref="G32:G33 G37:G40">
    <cfRule type="expression" dxfId="230" priority="3" stopIfTrue="1">
      <formula>$F$5="Freelancer"</formula>
    </cfRule>
    <cfRule type="expression" dxfId="229" priority="4" stopIfTrue="1">
      <formula>$F$5="DTC Int. Staff"</formula>
    </cfRule>
  </conditionalFormatting>
  <conditionalFormatting sqref="G35:G36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2"/>
  <sheetViews>
    <sheetView showGridLines="0" tabSelected="1" topLeftCell="D1" zoomScale="90" zoomScaleNormal="90" workbookViewId="0">
      <selection activeCell="G3" sqref="G3:G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248</v>
      </c>
      <c r="J8" s="25">
        <f>I8/8</f>
        <v>31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3" si="0">IF(OR(C11="f",C11="u",C11="F",C11="U"),"",IF(OR(B11=1,B11=2,B11=3,B11=4,B11=5),1,""))</f>
        <v>1</v>
      </c>
      <c r="B11" s="8">
        <f t="shared" ref="B11:B113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46" t="s">
        <v>53</v>
      </c>
      <c r="G11" s="47">
        <v>9001</v>
      </c>
      <c r="H11" s="37" t="s">
        <v>97</v>
      </c>
      <c r="I11" s="47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46"/>
      <c r="G12" s="47">
        <v>9001</v>
      </c>
      <c r="H12" s="37"/>
      <c r="I12" s="47"/>
      <c r="J12" s="38"/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46" t="s">
        <v>53</v>
      </c>
      <c r="G16" s="47">
        <v>9001</v>
      </c>
      <c r="H16" s="37" t="s">
        <v>97</v>
      </c>
      <c r="I16" s="47" t="s">
        <v>55</v>
      </c>
      <c r="J16" s="38">
        <v>13</v>
      </c>
    </row>
    <row r="17" spans="1:10" ht="22.5" customHeight="1" x14ac:dyDescent="0.25">
      <c r="A17" s="31"/>
      <c r="C17" s="40"/>
      <c r="D17" s="41" t="s">
        <v>91</v>
      </c>
      <c r="E17" s="42">
        <v>44229</v>
      </c>
      <c r="F17" s="46" t="s">
        <v>57</v>
      </c>
      <c r="G17" s="47">
        <v>9001</v>
      </c>
      <c r="H17" s="43" t="s">
        <v>98</v>
      </c>
      <c r="I17" s="47" t="s">
        <v>55</v>
      </c>
      <c r="J17" s="38">
        <v>1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114" t="str">
        <f>IF(B18=1,"Mo",IF(B18=2,"Tue",IF(B18=3,"Wed",IF(B18=4,"Thu",IF(B18=5,"Fri",IF(B18=6,"Sat",IF(B18=7,"Sun","")))))))</f>
        <v>Wed</v>
      </c>
      <c r="E18" s="115">
        <f>+E16+1</f>
        <v>44230</v>
      </c>
      <c r="F18" s="46" t="s">
        <v>53</v>
      </c>
      <c r="G18" s="47">
        <v>9001</v>
      </c>
      <c r="H18" s="43" t="s">
        <v>95</v>
      </c>
      <c r="I18" s="47" t="s">
        <v>55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3" si="3">IF(B19=1,"Mo",IF(B19=2,"Tue",IF(B19=3,"Wed",IF(B19=4,"Thu",IF(B19=5,"Fri",IF(B19=6,"Sat",IF(B19=7,"Sun","")))))))</f>
        <v>Thu</v>
      </c>
      <c r="E19" s="34">
        <f>+E18+1</f>
        <v>44231</v>
      </c>
      <c r="F19" s="46" t="s">
        <v>53</v>
      </c>
      <c r="G19" s="47">
        <v>9001</v>
      </c>
      <c r="H19" s="43" t="s">
        <v>95</v>
      </c>
      <c r="I19" s="47" t="s">
        <v>55</v>
      </c>
      <c r="J19" s="38">
        <v>16</v>
      </c>
    </row>
    <row r="20" spans="1:10" ht="22.5" customHeight="1" x14ac:dyDescent="0.25">
      <c r="A20" s="31"/>
      <c r="C20" s="40"/>
      <c r="D20" s="33" t="str">
        <f>D19</f>
        <v>Thu</v>
      </c>
      <c r="E20" s="34">
        <f>E19</f>
        <v>44231</v>
      </c>
      <c r="F20" s="46" t="s">
        <v>57</v>
      </c>
      <c r="G20" s="47">
        <v>9001</v>
      </c>
      <c r="H20" s="43" t="s">
        <v>96</v>
      </c>
      <c r="I20" s="47" t="s">
        <v>55</v>
      </c>
      <c r="J20" s="38">
        <v>1</v>
      </c>
    </row>
    <row r="21" spans="1:10" ht="22.5" customHeight="1" x14ac:dyDescent="0.25">
      <c r="A21" s="31"/>
      <c r="C21" s="40"/>
      <c r="D21" s="33" t="str">
        <f t="shared" ref="D21:E23" si="4">D20</f>
        <v>Thu</v>
      </c>
      <c r="E21" s="34">
        <f t="shared" si="4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4"/>
        <v>Thu</v>
      </c>
      <c r="E22" s="34">
        <f t="shared" si="4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4"/>
        <v>Thu</v>
      </c>
      <c r="E23" s="34">
        <f t="shared" si="4"/>
        <v>44231</v>
      </c>
      <c r="F23" s="35"/>
      <c r="G23" s="36"/>
      <c r="H23" s="37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3"/>
        <v>Fri</v>
      </c>
      <c r="E24" s="45">
        <f>+E19+1</f>
        <v>44232</v>
      </c>
      <c r="F24" s="46" t="s">
        <v>53</v>
      </c>
      <c r="G24" s="47">
        <v>9001</v>
      </c>
      <c r="H24" s="43" t="s">
        <v>95</v>
      </c>
      <c r="I24" s="47" t="s">
        <v>55</v>
      </c>
      <c r="J24" s="49">
        <v>8</v>
      </c>
    </row>
    <row r="25" spans="1:10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ref="D26:E28" si="5">D25</f>
        <v>Fri</v>
      </c>
      <c r="E26" s="45">
        <f t="shared" si="5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5"/>
        <v>Fri</v>
      </c>
      <c r="E27" s="45">
        <f t="shared" si="5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/>
      <c r="C28" s="40"/>
      <c r="D28" s="44" t="str">
        <f t="shared" si="5"/>
        <v>Fri</v>
      </c>
      <c r="E28" s="45">
        <f t="shared" si="5"/>
        <v>44232</v>
      </c>
      <c r="F28" s="46"/>
      <c r="G28" s="47"/>
      <c r="H28" s="48"/>
      <c r="I28" s="47"/>
      <c r="J28" s="49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3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ref="D31:E33" si="6">D30</f>
        <v>Sat</v>
      </c>
      <c r="E31" s="34">
        <f t="shared" si="6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6"/>
        <v>Sat</v>
      </c>
      <c r="E32" s="34">
        <f t="shared" si="6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/>
      <c r="C33" s="40"/>
      <c r="D33" s="33" t="str">
        <f t="shared" si="6"/>
        <v>Sat</v>
      </c>
      <c r="E33" s="34">
        <f t="shared" si="6"/>
        <v>44233</v>
      </c>
      <c r="F33" s="35"/>
      <c r="G33" s="36"/>
      <c r="H33" s="50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3"/>
        <v>Sun</v>
      </c>
      <c r="E34" s="45">
        <f>+E29+1</f>
        <v>44234</v>
      </c>
      <c r="F34" s="46" t="s">
        <v>53</v>
      </c>
      <c r="G34" s="47">
        <v>9001</v>
      </c>
      <c r="H34" s="48" t="s">
        <v>99</v>
      </c>
      <c r="I34" s="47" t="s">
        <v>55</v>
      </c>
      <c r="J34" s="49">
        <v>5</v>
      </c>
    </row>
    <row r="35" spans="1:10" ht="22.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ref="D36:E38" si="7">D35</f>
        <v>Sun</v>
      </c>
      <c r="E36" s="45">
        <f t="shared" si="7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7"/>
        <v>Sun</v>
      </c>
      <c r="E37" s="45">
        <f t="shared" si="7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/>
      <c r="C38" s="40"/>
      <c r="D38" s="44" t="str">
        <f t="shared" si="7"/>
        <v>Sun</v>
      </c>
      <c r="E38" s="45">
        <f t="shared" si="7"/>
        <v>44234</v>
      </c>
      <c r="F38" s="46"/>
      <c r="G38" s="47"/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ref="D40:E43" si="8">D39</f>
        <v>Mo</v>
      </c>
      <c r="E40" s="34">
        <f t="shared" si="8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8"/>
        <v>Mo</v>
      </c>
      <c r="E42" s="34">
        <f t="shared" si="8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si="8"/>
        <v>Mo</v>
      </c>
      <c r="E43" s="34">
        <f t="shared" si="8"/>
        <v>44235</v>
      </c>
      <c r="F43" s="46" t="s">
        <v>53</v>
      </c>
      <c r="G43" s="47">
        <v>9001</v>
      </c>
      <c r="H43" s="37" t="s">
        <v>94</v>
      </c>
      <c r="I43" s="47" t="s">
        <v>55</v>
      </c>
      <c r="J43" s="38">
        <v>18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33" t="str">
        <f>IF(B44=1,"Mo",IF(B44=2,"Tue",IF(B44=3,"Wed",IF(B44=4,"Thu",IF(B44=5,"Fri",IF(B44=6,"Sat",IF(B44=7,"Sun","")))))))</f>
        <v>Tue</v>
      </c>
      <c r="E44" s="34">
        <f>+E39+1</f>
        <v>44236</v>
      </c>
      <c r="F44" s="46" t="s">
        <v>53</v>
      </c>
      <c r="G44" s="47">
        <v>9001</v>
      </c>
      <c r="H44" s="43" t="s">
        <v>93</v>
      </c>
      <c r="I44" s="47" t="s">
        <v>55</v>
      </c>
      <c r="J44" s="38">
        <v>10</v>
      </c>
    </row>
    <row r="45" spans="1:10" ht="22.5" customHeight="1" x14ac:dyDescent="0.25">
      <c r="A45" s="31"/>
      <c r="C45" s="40"/>
      <c r="D45" s="33" t="s">
        <v>91</v>
      </c>
      <c r="E45" s="34">
        <v>44236</v>
      </c>
      <c r="F45" s="46" t="s">
        <v>57</v>
      </c>
      <c r="G45" s="47">
        <v>9001</v>
      </c>
      <c r="H45" s="43" t="s">
        <v>92</v>
      </c>
      <c r="I45" s="47" t="s">
        <v>55</v>
      </c>
      <c r="J45" s="38">
        <v>1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>IF(B46=1,"Mo",IF(B46=2,"Tue",IF(B46=3,"Wed",IF(B46=4,"Thu",IF(B46=5,"Fri",IF(B46=6,"Sat",IF(B46=7,"Sun","")))))))</f>
        <v>Wed</v>
      </c>
      <c r="E46" s="34">
        <f>+E44+1</f>
        <v>44237</v>
      </c>
      <c r="F46" s="46" t="s">
        <v>53</v>
      </c>
      <c r="G46" s="47">
        <v>9001</v>
      </c>
      <c r="H46" s="37" t="s">
        <v>90</v>
      </c>
      <c r="I46" s="47" t="s">
        <v>55</v>
      </c>
      <c r="J46" s="38">
        <v>18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40"/>
      <c r="D47" s="33" t="str">
        <f t="shared" si="3"/>
        <v>Thu</v>
      </c>
      <c r="E47" s="34">
        <f t="shared" ref="E47:E74" si="9">+E46+1</f>
        <v>44238</v>
      </c>
      <c r="F47" s="46" t="s">
        <v>53</v>
      </c>
      <c r="G47" s="47">
        <v>9001</v>
      </c>
      <c r="H47" s="43" t="s">
        <v>100</v>
      </c>
      <c r="I47" s="47" t="s">
        <v>55</v>
      </c>
      <c r="J47" s="38">
        <v>15</v>
      </c>
    </row>
    <row r="48" spans="1:10" ht="22.5" customHeight="1" x14ac:dyDescent="0.25">
      <c r="A48" s="31"/>
      <c r="C48" s="40"/>
      <c r="D48" s="33" t="str">
        <f>D47</f>
        <v>Thu</v>
      </c>
      <c r="E48" s="34">
        <f>E47</f>
        <v>44238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ref="D49:E51" si="10">D48</f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5</v>
      </c>
      <c r="C52" s="40"/>
      <c r="D52" s="44" t="str">
        <f t="shared" si="3"/>
        <v>Fri</v>
      </c>
      <c r="E52" s="45">
        <f>+E47+1</f>
        <v>44239</v>
      </c>
      <c r="F52" s="46" t="s">
        <v>53</v>
      </c>
      <c r="G52" s="47">
        <v>9001</v>
      </c>
      <c r="H52" s="51" t="s">
        <v>101</v>
      </c>
      <c r="I52" s="47" t="s">
        <v>55</v>
      </c>
      <c r="J52" s="49">
        <v>8</v>
      </c>
    </row>
    <row r="53" spans="1:10" ht="22.5" customHeight="1" x14ac:dyDescent="0.25">
      <c r="A53" s="31"/>
      <c r="C53" s="40"/>
      <c r="D53" s="44" t="str">
        <f t="shared" ref="D53:E56" si="11">D52</f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40"/>
      <c r="D57" s="33" t="str">
        <f t="shared" si="3"/>
        <v>Sat</v>
      </c>
      <c r="E57" s="34">
        <f>+E52+1</f>
        <v>44240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>D57</f>
        <v>Sat</v>
      </c>
      <c r="E58" s="34">
        <f>E57</f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44" t="str">
        <f t="shared" si="3"/>
        <v>Sun</v>
      </c>
      <c r="E62" s="45">
        <f>+E57+1</f>
        <v>44241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>D62</f>
        <v>Sun</v>
      </c>
      <c r="E63" s="45">
        <f>E62</f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ref="D64:E66" si="13">D63</f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40"/>
      <c r="D67" s="33" t="str">
        <f t="shared" si="3"/>
        <v>Mo</v>
      </c>
      <c r="E67" s="34">
        <f>+E62+1</f>
        <v>44242</v>
      </c>
      <c r="F67" s="46" t="s">
        <v>57</v>
      </c>
      <c r="G67" s="47">
        <v>9001</v>
      </c>
      <c r="H67" s="43" t="s">
        <v>108</v>
      </c>
      <c r="I67" s="36" t="s">
        <v>55</v>
      </c>
      <c r="J67" s="38">
        <v>12</v>
      </c>
    </row>
    <row r="68" spans="1:10" ht="22.5" customHeight="1" x14ac:dyDescent="0.25">
      <c r="A68" s="31"/>
      <c r="C68" s="40"/>
      <c r="D68" s="33" t="str">
        <f>D67</f>
        <v>Mo</v>
      </c>
      <c r="E68" s="34">
        <f>E67</f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ref="D69:E71" si="14">D68</f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40"/>
      <c r="D72" s="33" t="str">
        <f t="shared" si="3"/>
        <v>Tue</v>
      </c>
      <c r="E72" s="34">
        <f>+E67+1</f>
        <v>44243</v>
      </c>
      <c r="F72" s="46" t="s">
        <v>57</v>
      </c>
      <c r="G72" s="47">
        <v>9001</v>
      </c>
      <c r="H72" s="43" t="s">
        <v>107</v>
      </c>
      <c r="I72" s="36" t="s">
        <v>55</v>
      </c>
      <c r="J72" s="38">
        <v>13</v>
      </c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33" t="str">
        <f t="shared" si="3"/>
        <v>Wed</v>
      </c>
      <c r="E73" s="34">
        <f>+E72+1</f>
        <v>44244</v>
      </c>
      <c r="F73" s="46" t="s">
        <v>57</v>
      </c>
      <c r="G73" s="47">
        <v>9001</v>
      </c>
      <c r="H73" s="43" t="s">
        <v>110</v>
      </c>
      <c r="I73" s="36" t="s">
        <v>55</v>
      </c>
      <c r="J73" s="116">
        <v>12</v>
      </c>
    </row>
    <row r="74" spans="1:10" ht="22.5" customHeight="1" x14ac:dyDescent="0.25">
      <c r="A74" s="31">
        <f t="shared" si="0"/>
        <v>1</v>
      </c>
      <c r="B74" s="8">
        <f t="shared" si="1"/>
        <v>4</v>
      </c>
      <c r="C74" s="40"/>
      <c r="D74" s="33" t="str">
        <f t="shared" si="3"/>
        <v>Thu</v>
      </c>
      <c r="E74" s="34">
        <f t="shared" si="9"/>
        <v>44245</v>
      </c>
      <c r="F74" s="46" t="s">
        <v>57</v>
      </c>
      <c r="G74" s="47">
        <v>9001</v>
      </c>
      <c r="H74" s="43" t="s">
        <v>106</v>
      </c>
      <c r="I74" s="36" t="s">
        <v>55</v>
      </c>
      <c r="J74" s="38">
        <v>12</v>
      </c>
    </row>
    <row r="75" spans="1:10" ht="22.5" customHeight="1" x14ac:dyDescent="0.25">
      <c r="A75" s="31"/>
      <c r="C75" s="40"/>
      <c r="D75" s="33" t="str">
        <f>D74</f>
        <v>Thu</v>
      </c>
      <c r="E75" s="34">
        <f>E74</f>
        <v>44245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8" si="15">D75</f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5"/>
        <v>Thu</v>
      </c>
      <c r="E77" s="34">
        <f t="shared" si="15"/>
        <v>44245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5"/>
        <v>Thu</v>
      </c>
      <c r="E78" s="34">
        <f t="shared" si="15"/>
        <v>44245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3"/>
        <v>Fri</v>
      </c>
      <c r="E79" s="45">
        <f>+E74+1</f>
        <v>44246</v>
      </c>
      <c r="F79" s="46" t="s">
        <v>57</v>
      </c>
      <c r="G79" s="47">
        <v>9001</v>
      </c>
      <c r="H79" s="43" t="s">
        <v>104</v>
      </c>
      <c r="I79" s="36" t="s">
        <v>55</v>
      </c>
      <c r="J79" s="49">
        <v>8</v>
      </c>
    </row>
    <row r="80" spans="1:10" ht="22.5" customHeight="1" x14ac:dyDescent="0.25">
      <c r="A80" s="31"/>
      <c r="C80" s="40"/>
      <c r="D80" s="44" t="str">
        <f>D79</f>
        <v>Fri</v>
      </c>
      <c r="E80" s="45">
        <f>E79</f>
        <v>44246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44246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3" si="16">D81</f>
        <v>Fri</v>
      </c>
      <c r="E82" s="45">
        <f t="shared" si="16"/>
        <v>44246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Fri</v>
      </c>
      <c r="E83" s="45">
        <f t="shared" si="16"/>
        <v>44246</v>
      </c>
      <c r="F83" s="46"/>
      <c r="G83" s="47"/>
      <c r="H83" s="48"/>
      <c r="I83" s="47"/>
      <c r="J83" s="49"/>
    </row>
    <row r="84" spans="1:10" ht="22.5" customHeight="1" x14ac:dyDescent="0.25">
      <c r="A84" s="31" t="str">
        <f t="shared" si="0"/>
        <v/>
      </c>
      <c r="B84" s="8">
        <f t="shared" si="1"/>
        <v>6</v>
      </c>
      <c r="C84" s="40"/>
      <c r="D84" s="33" t="str">
        <f t="shared" si="3"/>
        <v>Sat</v>
      </c>
      <c r="E84" s="34">
        <f>+E79+1</f>
        <v>44247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>D84</f>
        <v>Sat</v>
      </c>
      <c r="E85" s="34">
        <f>E84</f>
        <v>44247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8" si="17">D85</f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Sat</v>
      </c>
      <c r="E87" s="34">
        <f t="shared" si="17"/>
        <v>44247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Sat</v>
      </c>
      <c r="E88" s="34">
        <f t="shared" si="17"/>
        <v>44247</v>
      </c>
      <c r="F88" s="35"/>
      <c r="G88" s="36"/>
      <c r="H88" s="43"/>
      <c r="I88" s="36"/>
      <c r="J88" s="38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44" t="str">
        <f t="shared" si="3"/>
        <v>Sun</v>
      </c>
      <c r="E89" s="45">
        <f>+E84+1</f>
        <v>44248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>D89</f>
        <v>Sun</v>
      </c>
      <c r="E90" s="45">
        <f>E89</f>
        <v>44248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ref="D91:E93" si="18">D90</f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Sun</v>
      </c>
      <c r="E92" s="45">
        <f t="shared" si="18"/>
        <v>44248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 t="shared" si="18"/>
        <v>Sun</v>
      </c>
      <c r="E93" s="45">
        <f t="shared" si="18"/>
        <v>44248</v>
      </c>
      <c r="F93" s="46"/>
      <c r="G93" s="47"/>
      <c r="H93" s="48"/>
      <c r="I93" s="47"/>
      <c r="J93" s="49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40"/>
      <c r="D94" s="33" t="str">
        <f t="shared" si="3"/>
        <v>Mo</v>
      </c>
      <c r="E94" s="34">
        <f>+E89+1</f>
        <v>44249</v>
      </c>
      <c r="F94" s="46" t="s">
        <v>53</v>
      </c>
      <c r="G94" s="47">
        <v>9001</v>
      </c>
      <c r="H94" s="8" t="s">
        <v>105</v>
      </c>
      <c r="I94" s="47" t="s">
        <v>55</v>
      </c>
      <c r="J94" s="38">
        <v>12</v>
      </c>
    </row>
    <row r="95" spans="1:10" ht="22.5" customHeight="1" x14ac:dyDescent="0.25">
      <c r="A95" s="31"/>
      <c r="C95" s="40"/>
      <c r="D95" s="33" t="str">
        <f>D94</f>
        <v>Mo</v>
      </c>
      <c r="E95" s="34">
        <f>E94</f>
        <v>44249</v>
      </c>
      <c r="F95" s="46" t="s">
        <v>57</v>
      </c>
      <c r="G95" s="47">
        <v>9001</v>
      </c>
      <c r="H95" s="37" t="s">
        <v>104</v>
      </c>
      <c r="I95" s="47" t="s">
        <v>55</v>
      </c>
      <c r="J95" s="38">
        <v>3</v>
      </c>
    </row>
    <row r="96" spans="1:10" ht="22.5" customHeight="1" x14ac:dyDescent="0.25">
      <c r="A96" s="31"/>
      <c r="C96" s="40"/>
      <c r="D96" s="33" t="str">
        <f t="shared" ref="D96:E99" si="19">D95</f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19"/>
        <v>Mo</v>
      </c>
      <c r="E98" s="34">
        <f t="shared" si="19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/>
      <c r="C99" s="40"/>
      <c r="D99" s="33" t="str">
        <f t="shared" si="19"/>
        <v>Mo</v>
      </c>
      <c r="E99" s="34">
        <f t="shared" si="19"/>
        <v>44249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40"/>
      <c r="D100" s="33" t="str">
        <f t="shared" si="3"/>
        <v>Tue</v>
      </c>
      <c r="E100" s="34">
        <f>+E94+1</f>
        <v>44250</v>
      </c>
      <c r="F100" s="46" t="s">
        <v>57</v>
      </c>
      <c r="G100" s="47">
        <v>9001</v>
      </c>
      <c r="H100" s="37" t="s">
        <v>104</v>
      </c>
      <c r="I100" s="47" t="s">
        <v>55</v>
      </c>
      <c r="J100" s="38">
        <v>13</v>
      </c>
    </row>
    <row r="101" spans="1:10" ht="22.5" customHeight="1" x14ac:dyDescent="0.25">
      <c r="A101" s="31">
        <f t="shared" si="0"/>
        <v>1</v>
      </c>
      <c r="B101" s="8">
        <f t="shared" si="1"/>
        <v>3</v>
      </c>
      <c r="C101" s="40"/>
      <c r="D101" s="33" t="str">
        <f t="shared" si="3"/>
        <v>Wed</v>
      </c>
      <c r="E101" s="34">
        <f t="shared" ref="E101:E102" si="20">+E100+1</f>
        <v>44251</v>
      </c>
      <c r="F101" s="46" t="s">
        <v>57</v>
      </c>
      <c r="G101" s="47">
        <v>9001</v>
      </c>
      <c r="H101" s="43" t="s">
        <v>103</v>
      </c>
      <c r="I101" s="47" t="s">
        <v>55</v>
      </c>
      <c r="J101" s="38">
        <v>13</v>
      </c>
    </row>
    <row r="102" spans="1:10" ht="22.5" customHeight="1" x14ac:dyDescent="0.25">
      <c r="A102" s="31">
        <f t="shared" si="0"/>
        <v>1</v>
      </c>
      <c r="B102" s="8">
        <f t="shared" si="1"/>
        <v>4</v>
      </c>
      <c r="C102" s="40"/>
      <c r="D102" s="33" t="str">
        <f t="shared" si="3"/>
        <v>Thu</v>
      </c>
      <c r="E102" s="34">
        <f t="shared" si="20"/>
        <v>44252</v>
      </c>
      <c r="F102" s="46" t="s">
        <v>57</v>
      </c>
      <c r="G102" s="47">
        <v>9001</v>
      </c>
      <c r="H102" s="43" t="s">
        <v>102</v>
      </c>
      <c r="I102" s="47" t="s">
        <v>55</v>
      </c>
      <c r="J102" s="38">
        <v>10</v>
      </c>
    </row>
    <row r="103" spans="1:10" ht="22.5" customHeight="1" x14ac:dyDescent="0.25">
      <c r="A103" s="31"/>
      <c r="C103" s="40"/>
      <c r="D103" s="33" t="str">
        <f>D102</f>
        <v>Thu</v>
      </c>
      <c r="E103" s="34">
        <f>E102</f>
        <v>44252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6" si="21">D103</f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Thu</v>
      </c>
      <c r="E105" s="34">
        <f t="shared" si="21"/>
        <v>44252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Thu</v>
      </c>
      <c r="E106" s="34">
        <f t="shared" si="21"/>
        <v>44252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5</v>
      </c>
      <c r="C107" s="40"/>
      <c r="D107" s="44" t="str">
        <f t="shared" si="3"/>
        <v>Fri</v>
      </c>
      <c r="E107" s="45">
        <f>+E102+1</f>
        <v>44253</v>
      </c>
      <c r="F107" s="46" t="s">
        <v>53</v>
      </c>
      <c r="G107" s="47">
        <v>9001</v>
      </c>
      <c r="H107" s="43" t="s">
        <v>109</v>
      </c>
      <c r="I107" s="47" t="s">
        <v>74</v>
      </c>
      <c r="J107" s="38">
        <v>2</v>
      </c>
    </row>
    <row r="108" spans="1:10" ht="22.5" customHeight="1" x14ac:dyDescent="0.25">
      <c r="A108" s="31"/>
      <c r="C108" s="40"/>
      <c r="D108" s="44" t="str">
        <f>D107</f>
        <v>Fri</v>
      </c>
      <c r="E108" s="45">
        <f>E107</f>
        <v>44253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ref="D109:E111" si="22">D108</f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Fri</v>
      </c>
      <c r="E110" s="45">
        <f t="shared" si="22"/>
        <v>44253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22"/>
        <v>Fri</v>
      </c>
      <c r="E111" s="45">
        <f t="shared" si="22"/>
        <v>44253</v>
      </c>
      <c r="F111" s="46"/>
      <c r="G111" s="47"/>
      <c r="H111" s="48"/>
      <c r="I111" s="47"/>
      <c r="J111" s="49"/>
    </row>
    <row r="112" spans="1:10" ht="22.5" customHeight="1" x14ac:dyDescent="0.25">
      <c r="A112" s="31" t="str">
        <f t="shared" si="0"/>
        <v/>
      </c>
      <c r="B112" s="8">
        <f t="shared" si="1"/>
        <v>6</v>
      </c>
      <c r="C112" s="40"/>
      <c r="D112" s="33" t="str">
        <f t="shared" si="3"/>
        <v>Sat</v>
      </c>
      <c r="E112" s="34">
        <f>+E107+1</f>
        <v>44254</v>
      </c>
      <c r="F112" s="35"/>
      <c r="G112" s="36"/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f t="shared" si="1"/>
        <v>7</v>
      </c>
      <c r="C113" s="40"/>
      <c r="D113" s="44" t="str">
        <f t="shared" si="3"/>
        <v>Sun</v>
      </c>
      <c r="E113" s="45">
        <f>+E112+1</f>
        <v>44255</v>
      </c>
      <c r="F113" s="46"/>
      <c r="G113" s="47"/>
      <c r="H113" s="51"/>
      <c r="I113" s="47"/>
      <c r="J113" s="49"/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</sheetData>
  <mergeCells count="2">
    <mergeCell ref="D1:J1"/>
    <mergeCell ref="D4:E4"/>
  </mergeCells>
  <conditionalFormatting sqref="C11:C113">
    <cfRule type="expression" dxfId="226" priority="129" stopIfTrue="1">
      <formula>IF($A11=1,B11,)</formula>
    </cfRule>
    <cfRule type="expression" dxfId="225" priority="130" stopIfTrue="1">
      <formula>IF($A11="",B11,)</formula>
    </cfRule>
  </conditionalFormatting>
  <conditionalFormatting sqref="E11:E15">
    <cfRule type="expression" dxfId="224" priority="131" stopIfTrue="1">
      <formula>IF($A11="",B11,"")</formula>
    </cfRule>
  </conditionalFormatting>
  <conditionalFormatting sqref="E16:E113">
    <cfRule type="expression" dxfId="223" priority="132" stopIfTrue="1">
      <formula>IF($A16&lt;&gt;1,B16,"")</formula>
    </cfRule>
  </conditionalFormatting>
  <conditionalFormatting sqref="D11:D113">
    <cfRule type="expression" dxfId="222" priority="133" stopIfTrue="1">
      <formula>IF($A11="",B11,)</formula>
    </cfRule>
  </conditionalFormatting>
  <conditionalFormatting sqref="G13:G15 G21:G23 G84:G93 G48:G51 G25:G33 G35:G42 G53:G66 G103:G106 G96:G99 G75:G78 G68:G71 G108:G113">
    <cfRule type="expression" dxfId="221" priority="134" stopIfTrue="1">
      <formula>#REF!="Freelancer"</formula>
    </cfRule>
    <cfRule type="expression" dxfId="220" priority="135" stopIfTrue="1">
      <formula>#REF!="DTC Int. Staff"</formula>
    </cfRule>
  </conditionalFormatting>
  <conditionalFormatting sqref="G113 G89:G93 G21:G23 G35:G42 G62:G66 G48:G51 G103:G106 G96:G99 G75:G78 G68:G71">
    <cfRule type="expression" dxfId="219" priority="127" stopIfTrue="1">
      <formula>$F$5="Freelancer"</formula>
    </cfRule>
    <cfRule type="expression" dxfId="218" priority="128" stopIfTrue="1">
      <formula>$F$5="DTC Int. Staff"</formula>
    </cfRule>
  </conditionalFormatting>
  <conditionalFormatting sqref="G57:G61">
    <cfRule type="expression" dxfId="217" priority="109" stopIfTrue="1">
      <formula>$F$5="Freelancer"</formula>
    </cfRule>
    <cfRule type="expression" dxfId="216" priority="110" stopIfTrue="1">
      <formula>$F$5="DTC Int. Staff"</formula>
    </cfRule>
  </conditionalFormatting>
  <conditionalFormatting sqref="G80:G83">
    <cfRule type="expression" dxfId="215" priority="107" stopIfTrue="1">
      <formula>#REF!="Freelancer"</formula>
    </cfRule>
    <cfRule type="expression" dxfId="214" priority="108" stopIfTrue="1">
      <formula>#REF!="DTC Int. Staff"</formula>
    </cfRule>
  </conditionalFormatting>
  <conditionalFormatting sqref="G80:G83">
    <cfRule type="expression" dxfId="213" priority="105" stopIfTrue="1">
      <formula>$F$5="Freelancer"</formula>
    </cfRule>
    <cfRule type="expression" dxfId="212" priority="106" stopIfTrue="1">
      <formula>$F$5="DTC Int. Staff"</formula>
    </cfRule>
  </conditionalFormatting>
  <conditionalFormatting sqref="G46">
    <cfRule type="expression" dxfId="211" priority="103" stopIfTrue="1">
      <formula>#REF!="Freelancer"</formula>
    </cfRule>
    <cfRule type="expression" dxfId="210" priority="104" stopIfTrue="1">
      <formula>#REF!="DTC Int. Staff"</formula>
    </cfRule>
  </conditionalFormatting>
  <conditionalFormatting sqref="G46">
    <cfRule type="expression" dxfId="209" priority="101" stopIfTrue="1">
      <formula>$F$5="Freelancer"</formula>
    </cfRule>
    <cfRule type="expression" dxfId="208" priority="102" stopIfTrue="1">
      <formula>$F$5="DTC Int. Staff"</formula>
    </cfRule>
  </conditionalFormatting>
  <conditionalFormatting sqref="G45">
    <cfRule type="expression" dxfId="207" priority="99" stopIfTrue="1">
      <formula>#REF!="Freelancer"</formula>
    </cfRule>
    <cfRule type="expression" dxfId="206" priority="100" stopIfTrue="1">
      <formula>#REF!="DTC Int. Staff"</formula>
    </cfRule>
  </conditionalFormatting>
  <conditionalFormatting sqref="G45">
    <cfRule type="expression" dxfId="205" priority="97" stopIfTrue="1">
      <formula>$F$5="Freelancer"</formula>
    </cfRule>
    <cfRule type="expression" dxfId="204" priority="98" stopIfTrue="1">
      <formula>$F$5="DTC Int. Staff"</formula>
    </cfRule>
  </conditionalFormatting>
  <conditionalFormatting sqref="G44">
    <cfRule type="expression" dxfId="203" priority="95" stopIfTrue="1">
      <formula>#REF!="Freelancer"</formula>
    </cfRule>
    <cfRule type="expression" dxfId="202" priority="96" stopIfTrue="1">
      <formula>#REF!="DTC Int. Staff"</formula>
    </cfRule>
  </conditionalFormatting>
  <conditionalFormatting sqref="G44">
    <cfRule type="expression" dxfId="201" priority="93" stopIfTrue="1">
      <formula>$F$5="Freelancer"</formula>
    </cfRule>
    <cfRule type="expression" dxfId="200" priority="94" stopIfTrue="1">
      <formula>$F$5="DTC Int. Staff"</formula>
    </cfRule>
  </conditionalFormatting>
  <conditionalFormatting sqref="G43">
    <cfRule type="expression" dxfId="199" priority="91" stopIfTrue="1">
      <formula>#REF!="Freelancer"</formula>
    </cfRule>
    <cfRule type="expression" dxfId="198" priority="92" stopIfTrue="1">
      <formula>#REF!="DTC Int. Staff"</formula>
    </cfRule>
  </conditionalFormatting>
  <conditionalFormatting sqref="G43">
    <cfRule type="expression" dxfId="197" priority="89" stopIfTrue="1">
      <formula>$F$5="Freelancer"</formula>
    </cfRule>
    <cfRule type="expression" dxfId="196" priority="90" stopIfTrue="1">
      <formula>$F$5="DTC Int. Staff"</formula>
    </cfRule>
  </conditionalFormatting>
  <conditionalFormatting sqref="G11">
    <cfRule type="expression" dxfId="195" priority="87" stopIfTrue="1">
      <formula>#REF!="Freelancer"</formula>
    </cfRule>
    <cfRule type="expression" dxfId="194" priority="88" stopIfTrue="1">
      <formula>#REF!="DTC Int. Staff"</formula>
    </cfRule>
  </conditionalFormatting>
  <conditionalFormatting sqref="G11">
    <cfRule type="expression" dxfId="193" priority="85" stopIfTrue="1">
      <formula>$F$5="Freelancer"</formula>
    </cfRule>
    <cfRule type="expression" dxfId="192" priority="86" stopIfTrue="1">
      <formula>$F$5="DTC Int. Staff"</formula>
    </cfRule>
  </conditionalFormatting>
  <conditionalFormatting sqref="G12">
    <cfRule type="expression" dxfId="191" priority="83" stopIfTrue="1">
      <formula>#REF!="Freelancer"</formula>
    </cfRule>
    <cfRule type="expression" dxfId="190" priority="84" stopIfTrue="1">
      <formula>#REF!="DTC Int. Staff"</formula>
    </cfRule>
  </conditionalFormatting>
  <conditionalFormatting sqref="G12">
    <cfRule type="expression" dxfId="189" priority="81" stopIfTrue="1">
      <formula>$F$5="Freelancer"</formula>
    </cfRule>
    <cfRule type="expression" dxfId="188" priority="82" stopIfTrue="1">
      <formula>$F$5="DTC Int. Staff"</formula>
    </cfRule>
  </conditionalFormatting>
  <conditionalFormatting sqref="G16:G17">
    <cfRule type="expression" dxfId="187" priority="79" stopIfTrue="1">
      <formula>#REF!="Freelancer"</formula>
    </cfRule>
    <cfRule type="expression" dxfId="186" priority="80" stopIfTrue="1">
      <formula>#REF!="DTC Int. Staff"</formula>
    </cfRule>
  </conditionalFormatting>
  <conditionalFormatting sqref="G16:G17">
    <cfRule type="expression" dxfId="185" priority="77" stopIfTrue="1">
      <formula>$F$5="Freelancer"</formula>
    </cfRule>
    <cfRule type="expression" dxfId="184" priority="78" stopIfTrue="1">
      <formula>$F$5="DTC Int. Staff"</formula>
    </cfRule>
  </conditionalFormatting>
  <conditionalFormatting sqref="G18">
    <cfRule type="expression" dxfId="183" priority="75" stopIfTrue="1">
      <formula>#REF!="Freelancer"</formula>
    </cfRule>
    <cfRule type="expression" dxfId="182" priority="76" stopIfTrue="1">
      <formula>#REF!="DTC Int. Staff"</formula>
    </cfRule>
  </conditionalFormatting>
  <conditionalFormatting sqref="G18">
    <cfRule type="expression" dxfId="181" priority="73" stopIfTrue="1">
      <formula>$F$5="Freelancer"</formula>
    </cfRule>
    <cfRule type="expression" dxfId="180" priority="74" stopIfTrue="1">
      <formula>$F$5="DTC Int. Staff"</formula>
    </cfRule>
  </conditionalFormatting>
  <conditionalFormatting sqref="G19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G19">
    <cfRule type="expression" dxfId="177" priority="69" stopIfTrue="1">
      <formula>$F$5="Freelancer"</formula>
    </cfRule>
    <cfRule type="expression" dxfId="176" priority="70" stopIfTrue="1">
      <formula>$F$5="DTC Int. Staff"</formula>
    </cfRule>
  </conditionalFormatting>
  <conditionalFormatting sqref="G24">
    <cfRule type="expression" dxfId="175" priority="67" stopIfTrue="1">
      <formula>#REF!="Freelancer"</formula>
    </cfRule>
    <cfRule type="expression" dxfId="174" priority="68" stopIfTrue="1">
      <formula>#REF!="DTC Int. Staff"</formula>
    </cfRule>
  </conditionalFormatting>
  <conditionalFormatting sqref="G24">
    <cfRule type="expression" dxfId="173" priority="65" stopIfTrue="1">
      <formula>$F$5="Freelancer"</formula>
    </cfRule>
    <cfRule type="expression" dxfId="172" priority="66" stopIfTrue="1">
      <formula>$F$5="DTC Int. Staff"</formula>
    </cfRule>
  </conditionalFormatting>
  <conditionalFormatting sqref="G20">
    <cfRule type="expression" dxfId="171" priority="63" stopIfTrue="1">
      <formula>#REF!="Freelancer"</formula>
    </cfRule>
    <cfRule type="expression" dxfId="170" priority="64" stopIfTrue="1">
      <formula>#REF!="DTC Int. Staff"</formula>
    </cfRule>
  </conditionalFormatting>
  <conditionalFormatting sqref="G20">
    <cfRule type="expression" dxfId="169" priority="61" stopIfTrue="1">
      <formula>$F$5="Freelancer"</formula>
    </cfRule>
    <cfRule type="expression" dxfId="168" priority="62" stopIfTrue="1">
      <formula>$F$5="DTC Int. Staff"</formula>
    </cfRule>
  </conditionalFormatting>
  <conditionalFormatting sqref="G34">
    <cfRule type="expression" dxfId="167" priority="59" stopIfTrue="1">
      <formula>#REF!="Freelancer"</formula>
    </cfRule>
    <cfRule type="expression" dxfId="166" priority="60" stopIfTrue="1">
      <formula>#REF!="DTC Int. Staff"</formula>
    </cfRule>
  </conditionalFormatting>
  <conditionalFormatting sqref="G34">
    <cfRule type="expression" dxfId="165" priority="57" stopIfTrue="1">
      <formula>$F$5="Freelancer"</formula>
    </cfRule>
    <cfRule type="expression" dxfId="164" priority="58" stopIfTrue="1">
      <formula>$F$5="DTC Int. Staff"</formula>
    </cfRule>
  </conditionalFormatting>
  <conditionalFormatting sqref="G47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47">
    <cfRule type="expression" dxfId="161" priority="53" stopIfTrue="1">
      <formula>$F$5="Freelancer"</formula>
    </cfRule>
    <cfRule type="expression" dxfId="160" priority="54" stopIfTrue="1">
      <formula>$F$5="DTC Int. Staff"</formula>
    </cfRule>
  </conditionalFormatting>
  <conditionalFormatting sqref="G52">
    <cfRule type="expression" dxfId="159" priority="51" stopIfTrue="1">
      <formula>#REF!="Freelancer"</formula>
    </cfRule>
    <cfRule type="expression" dxfId="158" priority="52" stopIfTrue="1">
      <formula>#REF!="DTC Int. Staff"</formula>
    </cfRule>
  </conditionalFormatting>
  <conditionalFormatting sqref="G52">
    <cfRule type="expression" dxfId="157" priority="49" stopIfTrue="1">
      <formula>$F$5="Freelancer"</formula>
    </cfRule>
    <cfRule type="expression" dxfId="156" priority="50" stopIfTrue="1">
      <formula>$F$5="DTC Int. Staff"</formula>
    </cfRule>
  </conditionalFormatting>
  <conditionalFormatting sqref="G102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102">
    <cfRule type="expression" dxfId="153" priority="45" stopIfTrue="1">
      <formula>$F$5="Freelancer"</formula>
    </cfRule>
    <cfRule type="expression" dxfId="152" priority="46" stopIfTrue="1">
      <formula>$F$5="DTC Int. Staff"</formula>
    </cfRule>
  </conditionalFormatting>
  <conditionalFormatting sqref="G101">
    <cfRule type="expression" dxfId="151" priority="43" stopIfTrue="1">
      <formula>#REF!="Freelancer"</formula>
    </cfRule>
    <cfRule type="expression" dxfId="150" priority="44" stopIfTrue="1">
      <formula>#REF!="DTC Int. Staff"</formula>
    </cfRule>
  </conditionalFormatting>
  <conditionalFormatting sqref="G10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0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0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9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9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94">
    <cfRule type="expression" dxfId="139" priority="31" stopIfTrue="1">
      <formula>#REF!="Freelancer"</formula>
    </cfRule>
    <cfRule type="expression" dxfId="138" priority="32" stopIfTrue="1">
      <formula>#REF!="DTC Int. Staff"</formula>
    </cfRule>
  </conditionalFormatting>
  <conditionalFormatting sqref="G94">
    <cfRule type="expression" dxfId="137" priority="29" stopIfTrue="1">
      <formula>$F$5="Freelancer"</formula>
    </cfRule>
    <cfRule type="expression" dxfId="136" priority="30" stopIfTrue="1">
      <formula>$F$5="DTC Int. Staff"</formula>
    </cfRule>
  </conditionalFormatting>
  <conditionalFormatting sqref="G73">
    <cfRule type="expression" dxfId="135" priority="27" stopIfTrue="1">
      <formula>#REF!="Freelancer"</formula>
    </cfRule>
    <cfRule type="expression" dxfId="134" priority="28" stopIfTrue="1">
      <formula>#REF!="DTC Int. Staff"</formula>
    </cfRule>
  </conditionalFormatting>
  <conditionalFormatting sqref="G73">
    <cfRule type="expression" dxfId="133" priority="25" stopIfTrue="1">
      <formula>$F$5="Freelancer"</formula>
    </cfRule>
    <cfRule type="expression" dxfId="132" priority="26" stopIfTrue="1">
      <formula>$F$5="DTC Int. Staff"</formula>
    </cfRule>
  </conditionalFormatting>
  <conditionalFormatting sqref="G79">
    <cfRule type="expression" dxfId="131" priority="23" stopIfTrue="1">
      <formula>#REF!="Freelancer"</formula>
    </cfRule>
    <cfRule type="expression" dxfId="130" priority="24" stopIfTrue="1">
      <formula>#REF!="DTC Int. Staff"</formula>
    </cfRule>
  </conditionalFormatting>
  <conditionalFormatting sqref="G79">
    <cfRule type="expression" dxfId="129" priority="21" stopIfTrue="1">
      <formula>$F$5="Freelancer"</formula>
    </cfRule>
    <cfRule type="expression" dxfId="128" priority="22" stopIfTrue="1">
      <formula>$F$5="DTC Int. Staff"</formula>
    </cfRule>
  </conditionalFormatting>
  <conditionalFormatting sqref="G74">
    <cfRule type="expression" dxfId="127" priority="19" stopIfTrue="1">
      <formula>#REF!="Freelancer"</formula>
    </cfRule>
    <cfRule type="expression" dxfId="126" priority="20" stopIfTrue="1">
      <formula>#REF!="DTC Int. Staff"</formula>
    </cfRule>
  </conditionalFormatting>
  <conditionalFormatting sqref="G74">
    <cfRule type="expression" dxfId="125" priority="17" stopIfTrue="1">
      <formula>$F$5="Freelancer"</formula>
    </cfRule>
    <cfRule type="expression" dxfId="124" priority="18" stopIfTrue="1">
      <formula>$F$5="DTC Int. Staff"</formula>
    </cfRule>
  </conditionalFormatting>
  <conditionalFormatting sqref="G72">
    <cfRule type="expression" dxfId="123" priority="15" stopIfTrue="1">
      <formula>#REF!="Freelancer"</formula>
    </cfRule>
    <cfRule type="expression" dxfId="122" priority="16" stopIfTrue="1">
      <formula>#REF!="DTC Int. Staff"</formula>
    </cfRule>
  </conditionalFormatting>
  <conditionalFormatting sqref="G72">
    <cfRule type="expression" dxfId="121" priority="13" stopIfTrue="1">
      <formula>$F$5="Freelancer"</formula>
    </cfRule>
    <cfRule type="expression" dxfId="120" priority="14" stopIfTrue="1">
      <formula>$F$5="DTC Int. Staff"</formula>
    </cfRule>
  </conditionalFormatting>
  <conditionalFormatting sqref="G67">
    <cfRule type="expression" dxfId="119" priority="11" stopIfTrue="1">
      <formula>#REF!="Freelancer"</formula>
    </cfRule>
    <cfRule type="expression" dxfId="118" priority="12" stopIfTrue="1">
      <formula>#REF!="DTC Int. Staff"</formula>
    </cfRule>
  </conditionalFormatting>
  <conditionalFormatting sqref="G67">
    <cfRule type="expression" dxfId="117" priority="9" stopIfTrue="1">
      <formula>$F$5="Freelancer"</formula>
    </cfRule>
    <cfRule type="expression" dxfId="116" priority="10" stopIfTrue="1">
      <formula>$F$5="DTC Int. Staff"</formula>
    </cfRule>
  </conditionalFormatting>
  <conditionalFormatting sqref="G107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107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9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91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91"/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92"/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91"/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91"/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92"/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3"/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91"/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92"/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91"/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91"/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91"/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29:G49 G56:G76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9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/>
      <c r="G28" s="47"/>
      <c r="H28" s="97"/>
      <c r="I28" s="47"/>
      <c r="J28" s="92"/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97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92"/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35"/>
      <c r="G45" s="36"/>
      <c r="H45" s="43"/>
      <c r="I45" s="36"/>
      <c r="J45" s="91"/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/>
      <c r="G50" s="47"/>
      <c r="H50" s="51"/>
      <c r="I50" s="47"/>
      <c r="J50" s="92"/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35"/>
      <c r="G55" s="36"/>
      <c r="H55" s="43"/>
      <c r="I55" s="36"/>
      <c r="J55" s="91"/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/>
      <c r="G99" s="47"/>
      <c r="H99" s="48"/>
      <c r="I99" s="47"/>
      <c r="J99" s="92"/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/>
      <c r="G100" s="47"/>
      <c r="H100" s="48"/>
      <c r="I100" s="47"/>
      <c r="J100" s="92"/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91"/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2021-03-01T14:22:22Z</dcterms:modified>
</cp:coreProperties>
</file>