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4A8B4511-9761-4B14-BC21-84C0E1F592F3}" xr6:coauthVersionLast="46" xr6:coauthVersionMax="46" xr10:uidLastSave="{00000000-0000-0000-0000-000000000000}"/>
  <bookViews>
    <workbookView xWindow="-108" yWindow="-108" windowWidth="23256" windowHeight="12576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7" l="1"/>
  <c r="U13" i="37"/>
  <c r="U12" i="37"/>
  <c r="T11" i="36"/>
  <c r="U20" i="37"/>
  <c r="U19" i="37"/>
  <c r="U18" i="37"/>
  <c r="U17" i="37"/>
  <c r="U16" i="37"/>
  <c r="U15" i="37"/>
  <c r="U14" i="37"/>
  <c r="R17" i="37"/>
  <c r="O24" i="37"/>
  <c r="O23" i="37"/>
  <c r="O22" i="37"/>
  <c r="O21" i="37"/>
  <c r="R20" i="37"/>
  <c r="O20" i="37"/>
  <c r="R19" i="37"/>
  <c r="O19" i="37"/>
  <c r="R18" i="37"/>
  <c r="O18" i="37"/>
  <c r="O17" i="37"/>
  <c r="R16" i="37"/>
  <c r="O16" i="37"/>
  <c r="R15" i="37"/>
  <c r="O15" i="37"/>
  <c r="R14" i="37"/>
  <c r="R13" i="37"/>
  <c r="O13" i="37"/>
  <c r="R12" i="37"/>
  <c r="O12" i="37"/>
  <c r="N14" i="36"/>
  <c r="T12" i="36"/>
  <c r="T13" i="36"/>
  <c r="T14" i="36"/>
  <c r="T15" i="36"/>
  <c r="T16" i="36"/>
  <c r="T17" i="36"/>
  <c r="T18" i="36"/>
  <c r="T19" i="36"/>
  <c r="F4" i="36"/>
  <c r="F5" i="36"/>
  <c r="F3" i="36"/>
  <c r="F3" i="37"/>
  <c r="U21" i="37" l="1"/>
  <c r="O25" i="37"/>
  <c r="R21" i="37"/>
  <c r="T20" i="36"/>
  <c r="N23" i="36"/>
  <c r="N22" i="36"/>
  <c r="N21" i="36"/>
  <c r="N20" i="36"/>
  <c r="Q19" i="36"/>
  <c r="N19" i="36"/>
  <c r="Q18" i="36"/>
  <c r="N18" i="36"/>
  <c r="Q17" i="36"/>
  <c r="N17" i="36"/>
  <c r="Q16" i="36"/>
  <c r="N16" i="36"/>
  <c r="Q15" i="36"/>
  <c r="N15" i="36"/>
  <c r="Q14" i="36"/>
  <c r="Q13" i="36"/>
  <c r="N13" i="36"/>
  <c r="Q12" i="36"/>
  <c r="N12" i="36"/>
  <c r="Q11" i="36"/>
  <c r="N11" i="36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N24" i="36" l="1"/>
  <c r="Q20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<sst xmlns="http://schemas.openxmlformats.org/spreadsheetml/2006/main" count="451" uniqueCount="119">
  <si>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</si>
  <si>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</si>
  <si>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</si>
  <si>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</si>
  <si>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</si>
  <si>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</si>
  <si>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</si>
  <si>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</si>
  <si>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</si>
  <si>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</si>
  <si>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</si>
  <si>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</si>
  <si>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</si>
  <si>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</si>
  <si>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</si>
  <si>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</si>
  <si>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</si>
  <si>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</si>
  <si>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</si>
  <si>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</si>
  <si>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</si>
  <si>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</si>
  <si>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</si>
  <si>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</si>
  <si>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</si>
  <si>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</si>
  <si>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</si>
  <si>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</si>
  <si>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</si>
  <si>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</si>
  <si>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</si>
  <si>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</si>
  <si>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</si>
  <si>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</si>
  <si>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</si>
  <si>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</si>
  <si>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</si>
  <si>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</si>
  <si>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</si>
  <si>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</si>
  <si>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</si>
  <si>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</si>
  <si>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</si>
  <si>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</si>
  <si>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</si>
  <si>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</si>
  <si>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</si>
  <si>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</si>
  <si>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</si>
  <si>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</si>
  <si>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</si>
  <si>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</si>
  <si>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</si>
  <si>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</si>
  <si>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</si>
  <si>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</si>
  <si>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</si>
  <si>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</si>
  <si>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</si>
  <si>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</si>
  <si>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</si>
  <si>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</si>
  <si>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</si>
  <si>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</si>
  <si>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</si>
  <si>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</si>
  <si>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</si>
  <si>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</si>
  <si>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</si>
  <si>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</si>
  <si>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</si>
  <si>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</si>
  <si>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</si>
  <si>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</si>
  <si>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</si>
  <si>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BD Meeting</t>
  </si>
  <si>
    <t>TIME-202101</t>
  </si>
  <si>
    <t>TIME</t>
  </si>
  <si>
    <t>Total</t>
  </si>
  <si>
    <t>S9</t>
  </si>
  <si>
    <t>BD meeting</t>
  </si>
  <si>
    <t>G procurement</t>
  </si>
  <si>
    <t>Update project number</t>
  </si>
  <si>
    <t>OIC Data Gov. Discussion</t>
  </si>
  <si>
    <t>OIC status update</t>
  </si>
  <si>
    <t>Home</t>
  </si>
  <si>
    <t>OIC opportunity update</t>
  </si>
  <si>
    <t>TPBS HNY Gift 2021</t>
  </si>
  <si>
    <t>TPBS</t>
  </si>
  <si>
    <t>จัดโฟลเดอร์ partner CV</t>
  </si>
  <si>
    <t>G procurement seek opporyunity: DGA</t>
  </si>
  <si>
    <t>New project opportunity</t>
  </si>
  <si>
    <t xml:space="preserve">proposal CV </t>
  </si>
  <si>
    <t xml:space="preserve">support P'Mai &amp; P'B: ปรับ Scope </t>
  </si>
  <si>
    <t>สัญญาที่ปรึกษา</t>
  </si>
  <si>
    <t>CAAT Discuss on procurement</t>
  </si>
  <si>
    <t>DGA proposal</t>
  </si>
  <si>
    <t>NIA proposal</t>
  </si>
  <si>
    <t>OIC EA &amp; PMC update</t>
  </si>
  <si>
    <t>TIME-202100</t>
  </si>
  <si>
    <t>TIME-202096</t>
  </si>
  <si>
    <t>TIME-202097</t>
  </si>
  <si>
    <t>TIME-202090</t>
  </si>
  <si>
    <t>TIME-202069</t>
  </si>
  <si>
    <t>TIME-202082</t>
  </si>
  <si>
    <t>TIME-202094</t>
  </si>
  <si>
    <t>TIME-202093</t>
  </si>
  <si>
    <t xml:space="preserve">Nitcharee </t>
  </si>
  <si>
    <t>Anantapun</t>
  </si>
  <si>
    <t>TIME137</t>
  </si>
  <si>
    <t>CV &amp; company profile for EA</t>
  </si>
  <si>
    <t>NBTC Matchs ชื่อโครงการที่ lock เป้า</t>
  </si>
  <si>
    <t>OIC Update</t>
  </si>
  <si>
    <t>CV</t>
  </si>
  <si>
    <t>ขึ้นทะเบียนที่ปรึกษา</t>
  </si>
  <si>
    <t>หาข้อมูล partnership</t>
  </si>
  <si>
    <t>ปรับแก้CV และเพิ่มคนในโครงการ &amp; Company profile for EA</t>
  </si>
  <si>
    <t>TIME-202125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</si>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</sst>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vertical="center"/>
      <protection locked="0"/>
    </xf>
    <xf numFmtId="0" fontId="11" fillId="13" borderId="10" xfId="0" applyFont="1" applyFill="1" applyBorder="1" applyAlignment="1" applyProtection="1">
      <alignment horizontal="center" vertical="center"/>
      <protection locked="0"/>
    </xf>
    <xf numFmtId="43" fontId="11" fillId="13" borderId="10" xfId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 wrapText="1"/>
    </xf>
    <xf numFmtId="0" fontId="14" fillId="0" borderId="0" xfId="0" applyFont="1" applyFill="1" applyAlignment="1" applyProtection="1">
      <alignment vertical="center" wrapText="1"/>
      <protection locked="0"/>
    </xf>
    <xf numFmtId="0" fontId="6" fillId="0" borderId="0" xfId="0" applyFont="1" applyFill="1" applyAlignment="1" applyProtection="1">
      <alignment vertical="center" wrapText="1"/>
    </xf>
    <xf numFmtId="0" fontId="9" fillId="0" borderId="0" xfId="0" applyFont="1" applyAlignment="1" applyProtection="1">
      <alignment vertical="center" wrapText="1"/>
      <protection locked="0"/>
    </xf>
    <xf numFmtId="43" fontId="11" fillId="13" borderId="10" xfId="0" applyNumberFormat="1" applyFont="1" applyFill="1" applyBorder="1" applyAlignment="1" applyProtection="1">
      <alignment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673285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H1" zoomScaleNormal="100" workbookViewId="0">
      <selection activeCell="G6" sqref="G6"/>
    </sheetView>
  </sheetViews>
  <sheetFormatPr defaultColWidth="11.44140625" defaultRowHeight="14.4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>
      <c r="H1" s="2"/>
      <c r="I1" s="2"/>
    </row>
    <row r="2" spans="2:9" ht="35.25" customHeight="1" thickBot="1">
      <c r="B2" s="157" t="s">
        <v>24</v>
      </c>
      <c r="C2" s="158"/>
      <c r="D2" s="158"/>
      <c r="E2" s="158"/>
      <c r="F2" s="158"/>
      <c r="G2" s="159"/>
      <c r="H2" s="2"/>
      <c r="I2" s="2"/>
    </row>
    <row r="3" spans="2:9">
      <c r="B3" s="7" t="s">
        <v>25</v>
      </c>
      <c r="C3" s="163" t="s">
        <v>107</v>
      </c>
      <c r="D3" s="164"/>
      <c r="E3" s="164"/>
      <c r="F3" s="164"/>
      <c r="G3" s="165"/>
      <c r="H3" s="3"/>
      <c r="I3" s="3"/>
    </row>
    <row r="4" spans="2:9">
      <c r="B4" s="6" t="s">
        <v>26</v>
      </c>
      <c r="C4" s="166" t="s">
        <v>108</v>
      </c>
      <c r="D4" s="167"/>
      <c r="E4" s="167"/>
      <c r="F4" s="167"/>
      <c r="G4" s="168"/>
      <c r="H4" s="3"/>
      <c r="I4" s="3"/>
    </row>
    <row r="5" spans="2:9">
      <c r="B5" s="6" t="s">
        <v>27</v>
      </c>
      <c r="C5" s="166" t="s">
        <v>109</v>
      </c>
      <c r="D5" s="167"/>
      <c r="E5" s="167"/>
      <c r="F5" s="167"/>
      <c r="G5" s="168"/>
      <c r="H5" s="3"/>
      <c r="I5" s="3"/>
    </row>
    <row r="7" spans="2:9" ht="32.25" customHeight="1">
      <c r="B7" s="172" t="s">
        <v>31</v>
      </c>
      <c r="C7" s="173"/>
      <c r="D7" s="173"/>
      <c r="E7" s="173"/>
      <c r="F7" s="173"/>
      <c r="G7" s="174"/>
      <c r="H7" s="3"/>
      <c r="I7" s="3"/>
    </row>
    <row r="8" spans="2:9">
      <c r="B8" s="160" t="s">
        <v>28</v>
      </c>
      <c r="C8" s="161"/>
      <c r="D8" s="161"/>
      <c r="E8" s="161"/>
      <c r="F8" s="161"/>
      <c r="G8" s="162"/>
      <c r="H8" s="3"/>
      <c r="I8" s="3"/>
    </row>
    <row r="9" spans="2:9">
      <c r="B9" s="169" t="s">
        <v>29</v>
      </c>
      <c r="C9" s="170"/>
      <c r="D9" s="170"/>
      <c r="E9" s="170"/>
      <c r="F9" s="170"/>
      <c r="G9" s="171"/>
      <c r="H9" s="3"/>
      <c r="I9" s="3"/>
    </row>
    <row r="10" spans="2:9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>
      <c r="B19" s="63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>
      <c r="B21" s="63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>
      <c r="B23" s="7" t="s">
        <v>32</v>
      </c>
      <c r="C23" s="137"/>
      <c r="D23" s="138"/>
      <c r="E23" s="138"/>
      <c r="F23" s="138"/>
      <c r="G23" s="139"/>
    </row>
    <row r="24" spans="2:9" ht="19.5" customHeight="1">
      <c r="B24" s="60">
        <v>9006</v>
      </c>
      <c r="C24" s="148" t="s">
        <v>40</v>
      </c>
      <c r="D24" s="149"/>
      <c r="E24" s="149"/>
      <c r="F24" s="149"/>
      <c r="G24" s="150"/>
    </row>
    <row r="25" spans="2:9">
      <c r="B25" s="7" t="s">
        <v>22</v>
      </c>
      <c r="C25" s="151"/>
      <c r="D25" s="152"/>
      <c r="E25" s="152"/>
      <c r="F25" s="152"/>
      <c r="G25" s="153"/>
    </row>
    <row r="26" spans="2:9" ht="19.5" customHeight="1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>
      <c r="B27" s="7" t="s">
        <v>9</v>
      </c>
      <c r="C27" s="137"/>
      <c r="D27" s="138"/>
      <c r="E27" s="138"/>
      <c r="F27" s="138"/>
      <c r="G27" s="139"/>
    </row>
    <row r="28" spans="2:9" ht="19.5" customHeight="1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>
      <c r="B29" s="7" t="s">
        <v>10</v>
      </c>
      <c r="C29" s="137"/>
      <c r="D29" s="138"/>
      <c r="E29" s="138"/>
      <c r="F29" s="138"/>
      <c r="G29" s="139"/>
    </row>
    <row r="30" spans="2:9" ht="15" customHeight="1">
      <c r="B30" s="60">
        <v>9009</v>
      </c>
      <c r="C30" s="148" t="s">
        <v>73</v>
      </c>
      <c r="D30" s="149"/>
      <c r="E30" s="149"/>
      <c r="F30" s="149"/>
      <c r="G30" s="150"/>
    </row>
    <row r="31" spans="2:9">
      <c r="B31" s="61"/>
      <c r="C31" s="154" t="s">
        <v>74</v>
      </c>
      <c r="D31" s="155"/>
      <c r="E31" s="155"/>
      <c r="F31" s="155"/>
      <c r="G31" s="156"/>
    </row>
    <row r="32" spans="2:9" ht="19.5" customHeight="1">
      <c r="B32" s="7" t="s">
        <v>21</v>
      </c>
      <c r="C32" s="151" t="s">
        <v>72</v>
      </c>
      <c r="D32" s="152"/>
      <c r="E32" s="152"/>
      <c r="F32" s="152"/>
      <c r="G32" s="153"/>
    </row>
    <row r="33" spans="2:7" ht="19.5" customHeight="1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>
      <c r="B34" s="7" t="s">
        <v>11</v>
      </c>
      <c r="C34" s="137"/>
      <c r="D34" s="138"/>
      <c r="E34" s="138"/>
      <c r="F34" s="138"/>
      <c r="G34" s="139"/>
    </row>
    <row r="35" spans="2:7" ht="19.5" customHeight="1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>
      <c r="B36" s="7" t="s">
        <v>12</v>
      </c>
      <c r="C36" s="137"/>
      <c r="D36" s="138"/>
      <c r="E36" s="138"/>
      <c r="F36" s="138"/>
      <c r="G36" s="139"/>
    </row>
    <row r="37" spans="2:7" ht="19.5" customHeight="1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>
      <c r="B38" s="64" t="s">
        <v>13</v>
      </c>
      <c r="C38" s="145"/>
      <c r="D38" s="146"/>
      <c r="E38" s="146"/>
      <c r="F38" s="146"/>
      <c r="G38" s="147"/>
    </row>
    <row r="39" spans="2:7" ht="19.5" customHeight="1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>
      <c r="B40" s="64" t="s">
        <v>14</v>
      </c>
      <c r="C40" s="137"/>
      <c r="D40" s="138"/>
      <c r="E40" s="138"/>
      <c r="F40" s="138"/>
      <c r="G40" s="139"/>
    </row>
    <row r="43" spans="2:7">
      <c r="B43" s="58" t="s">
        <v>47</v>
      </c>
      <c r="C43" s="140" t="s">
        <v>16</v>
      </c>
      <c r="D43" s="141"/>
      <c r="E43" s="141"/>
      <c r="F43" s="141"/>
      <c r="G43" s="141"/>
    </row>
    <row r="44" spans="2:7">
      <c r="B44" s="60" t="s">
        <v>48</v>
      </c>
      <c r="C44" s="134" t="s">
        <v>49</v>
      </c>
      <c r="D44" s="135"/>
      <c r="E44" s="135"/>
      <c r="F44" s="135"/>
      <c r="G44" s="136"/>
    </row>
    <row r="45" spans="2:7">
      <c r="B45" s="7" t="s">
        <v>50</v>
      </c>
      <c r="C45" s="137"/>
      <c r="D45" s="138"/>
      <c r="E45" s="138"/>
      <c r="F45" s="138"/>
      <c r="G45" s="139"/>
    </row>
    <row r="46" spans="2:7">
      <c r="B46" s="61" t="s">
        <v>51</v>
      </c>
      <c r="C46" s="142" t="s">
        <v>52</v>
      </c>
      <c r="D46" s="143"/>
      <c r="E46" s="143"/>
      <c r="F46" s="143"/>
      <c r="G46" s="144"/>
    </row>
    <row r="47" spans="2:7">
      <c r="B47" s="7" t="s">
        <v>53</v>
      </c>
      <c r="C47" s="145"/>
      <c r="D47" s="146"/>
      <c r="E47" s="146"/>
      <c r="F47" s="146"/>
      <c r="G47" s="147"/>
    </row>
    <row r="48" spans="2:7">
      <c r="B48" s="62" t="s">
        <v>54</v>
      </c>
      <c r="C48" s="134" t="s">
        <v>55</v>
      </c>
      <c r="D48" s="135"/>
      <c r="E48" s="135"/>
      <c r="F48" s="135"/>
      <c r="G48" s="136"/>
    </row>
    <row r="49" spans="2:7">
      <c r="B49" s="63" t="s">
        <v>56</v>
      </c>
      <c r="C49" s="137"/>
      <c r="D49" s="138"/>
      <c r="E49" s="138"/>
      <c r="F49" s="138"/>
      <c r="G49" s="139"/>
    </row>
    <row r="50" spans="2:7">
      <c r="B50" s="62" t="s">
        <v>57</v>
      </c>
      <c r="C50" s="134" t="s">
        <v>58</v>
      </c>
      <c r="D50" s="135"/>
      <c r="E50" s="135"/>
      <c r="F50" s="135"/>
      <c r="G50" s="136"/>
    </row>
    <row r="51" spans="2:7">
      <c r="B51" s="63" t="s">
        <v>59</v>
      </c>
      <c r="C51" s="137"/>
      <c r="D51" s="138"/>
      <c r="E51" s="138"/>
      <c r="F51" s="138"/>
      <c r="G51" s="139"/>
    </row>
    <row r="52" spans="2:7">
      <c r="B52" s="60" t="s">
        <v>60</v>
      </c>
      <c r="C52" s="134" t="s">
        <v>61</v>
      </c>
      <c r="D52" s="135"/>
      <c r="E52" s="135"/>
      <c r="F52" s="135"/>
      <c r="G52" s="136"/>
    </row>
    <row r="53" spans="2:7">
      <c r="B53" s="7" t="s">
        <v>62</v>
      </c>
      <c r="C53" s="137"/>
      <c r="D53" s="138"/>
      <c r="E53" s="138"/>
      <c r="F53" s="138"/>
      <c r="G53" s="139"/>
    </row>
    <row r="54" spans="2:7">
      <c r="B54" s="60" t="s">
        <v>63</v>
      </c>
      <c r="C54" s="134" t="s">
        <v>64</v>
      </c>
      <c r="D54" s="135"/>
      <c r="E54" s="135"/>
      <c r="F54" s="135"/>
      <c r="G54" s="136"/>
    </row>
    <row r="55" spans="2:7">
      <c r="B55" s="7" t="s">
        <v>65</v>
      </c>
      <c r="C55" s="137"/>
      <c r="D55" s="138"/>
      <c r="E55" s="138"/>
      <c r="F55" s="138"/>
      <c r="G55" s="139"/>
    </row>
    <row r="56" spans="2:7">
      <c r="B56" s="60" t="s">
        <v>66</v>
      </c>
      <c r="C56" s="134" t="s">
        <v>67</v>
      </c>
      <c r="D56" s="135"/>
      <c r="E56" s="135"/>
      <c r="F56" s="135"/>
      <c r="G56" s="136"/>
    </row>
    <row r="57" spans="2:7">
      <c r="B57" s="7" t="s">
        <v>68</v>
      </c>
      <c r="C57" s="137"/>
      <c r="D57" s="138"/>
      <c r="E57" s="138"/>
      <c r="F57" s="138"/>
      <c r="G57" s="139"/>
    </row>
    <row r="58" spans="2:7">
      <c r="B58" s="60" t="s">
        <v>69</v>
      </c>
      <c r="C58" s="134" t="s">
        <v>70</v>
      </c>
      <c r="D58" s="135"/>
      <c r="E58" s="135"/>
      <c r="F58" s="135"/>
      <c r="G58" s="136"/>
    </row>
    <row r="59" spans="2:7">
      <c r="B59" s="7" t="s">
        <v>71</v>
      </c>
      <c r="C59" s="137"/>
      <c r="D59" s="138"/>
      <c r="E59" s="138"/>
      <c r="F59" s="138"/>
      <c r="G59" s="13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T275"/>
  <sheetViews>
    <sheetView showGridLines="0" topLeftCell="D14" zoomScale="60" zoomScaleNormal="60" workbookViewId="0">
      <selection activeCell="H35" sqref="H35:H40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15.441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3" width="11.44140625" style="8"/>
    <col min="14" max="14" width="16.6640625" style="8" bestFit="1" customWidth="1"/>
    <col min="15" max="16" width="11.44140625" style="8"/>
    <col min="17" max="17" width="16.6640625" style="8" bestFit="1" customWidth="1"/>
    <col min="18" max="18" width="11.44140625" style="8"/>
    <col min="19" max="19" width="15.44140625" style="8" bestFit="1" customWidth="1"/>
    <col min="20" max="20" width="16.6640625" style="8" bestFit="1" customWidth="1"/>
    <col min="21" max="16384" width="11.44140625" style="8"/>
  </cols>
  <sheetData>
    <row r="1" spans="1:20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20" ht="13.5" customHeight="1">
      <c r="D2" s="9"/>
      <c r="E2" s="9"/>
      <c r="F2" s="9"/>
      <c r="G2" s="9"/>
      <c r="H2" s="9"/>
      <c r="I2" s="9"/>
      <c r="J2" s="10"/>
    </row>
    <row r="3" spans="1:20" ht="20.25" customHeight="1">
      <c r="D3" s="11" t="s">
        <v>0</v>
      </c>
      <c r="E3" s="12"/>
      <c r="F3" s="13" t="str">
        <f>'Information-General Settings'!C3</f>
        <v xml:space="preserve">Nitcharee </v>
      </c>
      <c r="G3" s="129"/>
      <c r="H3" s="130"/>
      <c r="I3" s="131"/>
      <c r="J3" s="131"/>
      <c r="K3" s="132"/>
    </row>
    <row r="4" spans="1:20" ht="20.25" customHeight="1">
      <c r="D4" s="178" t="s">
        <v>8</v>
      </c>
      <c r="E4" s="179"/>
      <c r="F4" s="13" t="str">
        <f>'Information-General Settings'!C4</f>
        <v>Anantapun</v>
      </c>
      <c r="G4" s="129"/>
      <c r="H4" s="130"/>
      <c r="I4" s="131"/>
      <c r="J4" s="131"/>
      <c r="K4" s="132"/>
    </row>
    <row r="5" spans="1:20" ht="20.25" customHeight="1">
      <c r="D5" s="11" t="s">
        <v>7</v>
      </c>
      <c r="E5" s="16"/>
      <c r="F5" s="13" t="str">
        <f>'Information-General Settings'!C5</f>
        <v>TIME137</v>
      </c>
      <c r="G5" s="129"/>
      <c r="H5" s="130"/>
      <c r="I5" s="131"/>
      <c r="J5" s="131"/>
      <c r="K5" s="132"/>
    </row>
    <row r="6" spans="1:20" ht="20.25" customHeight="1">
      <c r="E6" s="15"/>
      <c r="F6" s="15"/>
      <c r="G6" s="15"/>
      <c r="H6" s="17"/>
      <c r="I6" s="18"/>
      <c r="J6" s="19"/>
    </row>
    <row r="7" spans="1:20" ht="28.8">
      <c r="G7" s="20"/>
      <c r="H7" s="17"/>
      <c r="I7" s="21" t="s">
        <v>34</v>
      </c>
      <c r="J7" s="22" t="s">
        <v>35</v>
      </c>
    </row>
    <row r="8" spans="1:20" ht="43.5" customHeight="1">
      <c r="D8" s="23"/>
      <c r="G8" s="18"/>
      <c r="H8" s="14"/>
      <c r="I8" s="24">
        <f>SUM(J10:J141)</f>
        <v>161</v>
      </c>
      <c r="J8" s="25">
        <f>I8/8</f>
        <v>20.125</v>
      </c>
    </row>
    <row r="9" spans="1:20" ht="20.25" customHeight="1" thickBot="1">
      <c r="E9" s="15"/>
      <c r="F9" s="15"/>
      <c r="G9" s="15"/>
      <c r="H9" s="17"/>
      <c r="I9" s="18"/>
      <c r="J9" s="19"/>
      <c r="S9" s="120">
        <v>9003</v>
      </c>
    </row>
    <row r="10" spans="1:2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  <c r="M10" s="121" t="s">
        <v>6</v>
      </c>
      <c r="N10" s="121" t="s">
        <v>34</v>
      </c>
      <c r="P10" s="122" t="s">
        <v>47</v>
      </c>
      <c r="Q10" s="122" t="s">
        <v>34</v>
      </c>
      <c r="S10" s="121" t="s">
        <v>4</v>
      </c>
      <c r="T10" s="121" t="s">
        <v>34</v>
      </c>
    </row>
    <row r="11" spans="1:2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  <c r="M11" s="36">
        <v>9001</v>
      </c>
      <c r="N11" s="123">
        <f>SUMIFS($J$10:$J$142,$G$10:$G$142,M11)</f>
        <v>0</v>
      </c>
      <c r="P11" s="36" t="s">
        <v>48</v>
      </c>
      <c r="Q11" s="124">
        <f>SUMIFS($J$10:$J$142,$K$10:$K$142,P11)</f>
        <v>0</v>
      </c>
      <c r="S11" s="66" t="s">
        <v>99</v>
      </c>
      <c r="T11" s="125">
        <f>SUMIFS($J$10:$J$142,$F$10:$F$142,S11,$G$10:$G$142,$S$9)</f>
        <v>3</v>
      </c>
    </row>
    <row r="12" spans="1:2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  <c r="M12" s="36">
        <v>9002</v>
      </c>
      <c r="N12" s="123">
        <f t="shared" ref="N12:N23" si="2">SUMIFS($J$10:$J$142,$G$10:$G$142,M12)</f>
        <v>0</v>
      </c>
      <c r="P12" s="36" t="s">
        <v>51</v>
      </c>
      <c r="Q12" s="124">
        <f t="shared" ref="Q12:Q19" si="3">SUMIFS($J$10:$J$142,$K$10:$K$142,P12)</f>
        <v>0</v>
      </c>
      <c r="S12" s="66" t="s">
        <v>100</v>
      </c>
      <c r="T12" s="125">
        <f t="shared" ref="T12:T19" si="4">SUMIFS($J$10:$J$142,$F$10:$F$142,S12,$G$10:$G$142,$S$9)</f>
        <v>40</v>
      </c>
    </row>
    <row r="13" spans="1:20" ht="22.5" customHeight="1">
      <c r="A13" s="31"/>
      <c r="C13" s="39"/>
      <c r="D13" s="33" t="str">
        <f t="shared" ref="D13:D15" si="5">D12</f>
        <v>Fri</v>
      </c>
      <c r="E13" s="34">
        <f t="shared" ref="E13:E15" si="6">E12</f>
        <v>44197</v>
      </c>
      <c r="F13" s="35"/>
      <c r="G13" s="36"/>
      <c r="H13" s="37"/>
      <c r="I13" s="108"/>
      <c r="J13" s="38"/>
      <c r="K13" s="100"/>
      <c r="M13" s="36">
        <v>9003</v>
      </c>
      <c r="N13" s="123">
        <f t="shared" si="2"/>
        <v>67.5</v>
      </c>
      <c r="P13" s="36" t="s">
        <v>54</v>
      </c>
      <c r="Q13" s="124">
        <f t="shared" si="3"/>
        <v>0</v>
      </c>
      <c r="S13" s="66" t="s">
        <v>101</v>
      </c>
      <c r="T13" s="125">
        <f t="shared" si="4"/>
        <v>1</v>
      </c>
    </row>
    <row r="14" spans="1:20" ht="22.5" customHeight="1">
      <c r="A14" s="31"/>
      <c r="C14" s="39"/>
      <c r="D14" s="33" t="str">
        <f t="shared" si="5"/>
        <v>Fri</v>
      </c>
      <c r="E14" s="34">
        <f t="shared" si="6"/>
        <v>44197</v>
      </c>
      <c r="F14" s="35"/>
      <c r="G14" s="36"/>
      <c r="H14" s="37"/>
      <c r="I14" s="108"/>
      <c r="J14" s="38"/>
      <c r="K14" s="100"/>
      <c r="M14" s="36">
        <v>9004</v>
      </c>
      <c r="N14" s="123">
        <f>SUMIFS($J$10:$J$142,$G$10:$G$142,M14)</f>
        <v>93.5</v>
      </c>
      <c r="P14" s="36" t="s">
        <v>57</v>
      </c>
      <c r="Q14" s="124">
        <f t="shared" si="3"/>
        <v>0</v>
      </c>
      <c r="S14" s="66" t="s">
        <v>102</v>
      </c>
      <c r="T14" s="125">
        <f t="shared" si="4"/>
        <v>2</v>
      </c>
    </row>
    <row r="15" spans="1:20" ht="22.5" customHeight="1">
      <c r="A15" s="31"/>
      <c r="C15" s="39"/>
      <c r="D15" s="33" t="str">
        <f t="shared" si="5"/>
        <v>Fri</v>
      </c>
      <c r="E15" s="34">
        <f t="shared" si="6"/>
        <v>44197</v>
      </c>
      <c r="F15" s="35"/>
      <c r="G15" s="36"/>
      <c r="H15" s="37"/>
      <c r="I15" s="108"/>
      <c r="J15" s="38"/>
      <c r="K15" s="100"/>
      <c r="M15" s="36">
        <v>9005</v>
      </c>
      <c r="N15" s="123">
        <f t="shared" si="2"/>
        <v>0</v>
      </c>
      <c r="P15" s="36" t="s">
        <v>60</v>
      </c>
      <c r="Q15" s="124">
        <f t="shared" si="3"/>
        <v>19.5</v>
      </c>
      <c r="S15" s="66" t="s">
        <v>103</v>
      </c>
      <c r="T15" s="125">
        <f t="shared" si="4"/>
        <v>3</v>
      </c>
    </row>
    <row r="16" spans="1:2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  <c r="M16" s="36">
        <v>9006</v>
      </c>
      <c r="N16" s="123">
        <f t="shared" si="2"/>
        <v>0</v>
      </c>
      <c r="P16" s="36" t="s">
        <v>63</v>
      </c>
      <c r="Q16" s="124">
        <f t="shared" si="3"/>
        <v>53.5</v>
      </c>
      <c r="S16" s="66" t="s">
        <v>104</v>
      </c>
      <c r="T16" s="125">
        <f t="shared" si="4"/>
        <v>2</v>
      </c>
    </row>
    <row r="17" spans="1:2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7">+E16+1</f>
        <v>44199</v>
      </c>
      <c r="F17" s="35"/>
      <c r="G17" s="36"/>
      <c r="H17" s="37"/>
      <c r="I17" s="108"/>
      <c r="J17" s="38"/>
      <c r="K17" s="100"/>
      <c r="M17" s="36">
        <v>9007</v>
      </c>
      <c r="N17" s="123">
        <f t="shared" si="2"/>
        <v>0</v>
      </c>
      <c r="P17" s="36" t="s">
        <v>66</v>
      </c>
      <c r="Q17" s="124">
        <f t="shared" si="3"/>
        <v>0</v>
      </c>
      <c r="S17" s="66" t="s">
        <v>105</v>
      </c>
      <c r="T17" s="125">
        <f t="shared" si="4"/>
        <v>3</v>
      </c>
    </row>
    <row r="18" spans="1:2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8">IF(B18=1,"Mo",IF(B18=2,"Tue",IF(B18=3,"Wed",IF(B18=4,"Thu",IF(B18=5,"Fri",IF(B18=6,"Sat",IF(B18=7,"Sun","")))))))</f>
        <v>Mo</v>
      </c>
      <c r="E18" s="34">
        <f t="shared" si="7"/>
        <v>44200</v>
      </c>
      <c r="F18" s="115"/>
      <c r="G18" s="36">
        <v>9004</v>
      </c>
      <c r="H18" s="43" t="s">
        <v>80</v>
      </c>
      <c r="I18" s="108" t="s">
        <v>77</v>
      </c>
      <c r="J18" s="38">
        <v>1.5</v>
      </c>
      <c r="K18" s="100"/>
      <c r="M18" s="36">
        <v>9008</v>
      </c>
      <c r="N18" s="123">
        <f t="shared" si="2"/>
        <v>0</v>
      </c>
      <c r="P18" s="36" t="s">
        <v>69</v>
      </c>
      <c r="Q18" s="124">
        <f t="shared" si="3"/>
        <v>0</v>
      </c>
      <c r="S18" s="66" t="s">
        <v>76</v>
      </c>
      <c r="T18" s="125">
        <f t="shared" si="4"/>
        <v>10.5</v>
      </c>
    </row>
    <row r="19" spans="1:2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5">
        <v>9004</v>
      </c>
      <c r="H19" s="43" t="s">
        <v>81</v>
      </c>
      <c r="I19" s="108" t="s">
        <v>77</v>
      </c>
      <c r="J19" s="38">
        <v>7</v>
      </c>
      <c r="K19" s="100" t="s">
        <v>63</v>
      </c>
      <c r="M19" s="36">
        <v>9009</v>
      </c>
      <c r="N19" s="123">
        <f t="shared" si="2"/>
        <v>0</v>
      </c>
      <c r="P19" s="36" t="s">
        <v>79</v>
      </c>
      <c r="Q19" s="124">
        <f t="shared" si="3"/>
        <v>0</v>
      </c>
      <c r="S19" s="66" t="s">
        <v>106</v>
      </c>
      <c r="T19" s="125">
        <f t="shared" si="4"/>
        <v>3</v>
      </c>
    </row>
    <row r="20" spans="1:20" ht="22.5" customHeight="1">
      <c r="A20" s="31"/>
      <c r="C20" s="40"/>
      <c r="D20" s="33" t="str">
        <f t="shared" ref="D20:D22" si="9">D19</f>
        <v>Mo</v>
      </c>
      <c r="E20" s="34">
        <f t="shared" ref="E20:E22" si="10">E19</f>
        <v>44200</v>
      </c>
      <c r="F20" s="116"/>
      <c r="G20" s="35"/>
      <c r="H20" s="43"/>
      <c r="I20" s="108"/>
      <c r="J20" s="38"/>
      <c r="K20" s="100"/>
      <c r="M20" s="36">
        <v>9010</v>
      </c>
      <c r="N20" s="123">
        <f t="shared" si="2"/>
        <v>0</v>
      </c>
      <c r="P20" s="127" t="s">
        <v>78</v>
      </c>
      <c r="Q20" s="126">
        <f>SUM(Q11:Q19)</f>
        <v>73</v>
      </c>
      <c r="S20" s="126" t="s">
        <v>78</v>
      </c>
      <c r="T20" s="133">
        <f>SUM(T11:T19)</f>
        <v>67.5</v>
      </c>
    </row>
    <row r="21" spans="1:20" ht="22.5" customHeight="1">
      <c r="A21" s="31"/>
      <c r="C21" s="40"/>
      <c r="D21" s="33" t="str">
        <f t="shared" si="9"/>
        <v>Mo</v>
      </c>
      <c r="E21" s="34">
        <f t="shared" si="10"/>
        <v>44200</v>
      </c>
      <c r="F21" s="35"/>
      <c r="G21" s="36"/>
      <c r="H21" s="37"/>
      <c r="I21" s="108"/>
      <c r="J21" s="38"/>
      <c r="K21" s="100"/>
      <c r="M21" s="36">
        <v>9013</v>
      </c>
      <c r="N21" s="123">
        <f t="shared" si="2"/>
        <v>0</v>
      </c>
      <c r="P21"/>
    </row>
    <row r="22" spans="1:20" ht="22.5" customHeight="1">
      <c r="A22" s="31"/>
      <c r="C22" s="40"/>
      <c r="D22" s="33" t="str">
        <f t="shared" si="9"/>
        <v>Mo</v>
      </c>
      <c r="E22" s="34">
        <f t="shared" si="10"/>
        <v>44200</v>
      </c>
      <c r="F22" s="35"/>
      <c r="G22" s="36"/>
      <c r="H22" s="37"/>
      <c r="I22" s="108"/>
      <c r="J22" s="38"/>
      <c r="K22" s="100"/>
      <c r="M22" s="36">
        <v>9014</v>
      </c>
      <c r="N22" s="123">
        <f t="shared" si="2"/>
        <v>0</v>
      </c>
      <c r="P22"/>
    </row>
    <row r="23" spans="1:2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8"/>
        <v>Tue</v>
      </c>
      <c r="E23" s="45">
        <f>+E18+1</f>
        <v>44201</v>
      </c>
      <c r="F23" s="46"/>
      <c r="G23" s="47">
        <v>9004</v>
      </c>
      <c r="H23" s="48" t="s">
        <v>82</v>
      </c>
      <c r="I23" s="109" t="s">
        <v>77</v>
      </c>
      <c r="J23" s="49">
        <v>2</v>
      </c>
      <c r="K23" s="100"/>
      <c r="M23" s="36">
        <v>9015</v>
      </c>
      <c r="N23" s="123">
        <f t="shared" si="2"/>
        <v>0</v>
      </c>
      <c r="P23"/>
    </row>
    <row r="24" spans="1:2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81</v>
      </c>
      <c r="I24" s="109" t="s">
        <v>77</v>
      </c>
      <c r="J24" s="49">
        <v>4</v>
      </c>
      <c r="K24" s="100" t="s">
        <v>63</v>
      </c>
      <c r="M24" s="127" t="s">
        <v>78</v>
      </c>
      <c r="N24" s="128">
        <f>SUM(N11:N23)</f>
        <v>161</v>
      </c>
      <c r="P24"/>
    </row>
    <row r="25" spans="1:20" ht="22.5" customHeight="1">
      <c r="A25" s="31"/>
      <c r="C25" s="40"/>
      <c r="D25" s="44" t="str">
        <f t="shared" ref="D25:D27" si="11">D24</f>
        <v>Tue</v>
      </c>
      <c r="E25" s="45">
        <f t="shared" ref="E25:E27" si="12">E24</f>
        <v>44201</v>
      </c>
      <c r="F25" s="46" t="s">
        <v>99</v>
      </c>
      <c r="G25" s="47">
        <v>9003</v>
      </c>
      <c r="H25" s="48" t="s">
        <v>83</v>
      </c>
      <c r="I25" s="109" t="s">
        <v>77</v>
      </c>
      <c r="J25" s="49">
        <v>2</v>
      </c>
      <c r="K25" s="100"/>
    </row>
    <row r="26" spans="1:20" ht="22.5" customHeight="1">
      <c r="A26" s="31"/>
      <c r="C26" s="40"/>
      <c r="D26" s="44" t="str">
        <f t="shared" si="11"/>
        <v>Tue</v>
      </c>
      <c r="E26" s="45">
        <f t="shared" si="12"/>
        <v>44201</v>
      </c>
      <c r="F26" s="46"/>
      <c r="G26" s="47"/>
      <c r="H26" s="48"/>
      <c r="I26" s="109"/>
      <c r="J26" s="49"/>
      <c r="K26" s="100"/>
    </row>
    <row r="27" spans="1:20" ht="22.5" customHeight="1">
      <c r="A27" s="31"/>
      <c r="C27" s="40"/>
      <c r="D27" s="44" t="str">
        <f t="shared" si="11"/>
        <v>Tue</v>
      </c>
      <c r="E27" s="45">
        <f t="shared" si="12"/>
        <v>44201</v>
      </c>
      <c r="F27" s="117"/>
      <c r="G27" s="47"/>
      <c r="H27" s="48"/>
      <c r="I27" s="109"/>
      <c r="J27" s="49"/>
      <c r="K27" s="100"/>
    </row>
    <row r="28" spans="1:2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8"/>
        <v>Wed</v>
      </c>
      <c r="E28" s="34">
        <f>+E23+1</f>
        <v>44202</v>
      </c>
      <c r="F28" s="116" t="s">
        <v>100</v>
      </c>
      <c r="G28" s="36">
        <v>9003</v>
      </c>
      <c r="H28" s="114" t="s">
        <v>84</v>
      </c>
      <c r="I28" s="108" t="s">
        <v>77</v>
      </c>
      <c r="J28" s="38">
        <v>1</v>
      </c>
      <c r="K28" s="100"/>
    </row>
    <row r="29" spans="1:2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>
        <v>9004</v>
      </c>
      <c r="H29" s="111" t="s">
        <v>81</v>
      </c>
      <c r="I29" s="108" t="s">
        <v>77</v>
      </c>
      <c r="J29" s="38">
        <v>6</v>
      </c>
      <c r="K29" s="100" t="s">
        <v>63</v>
      </c>
    </row>
    <row r="30" spans="1:20" ht="22.5" customHeight="1">
      <c r="A30" s="31"/>
      <c r="C30" s="40"/>
      <c r="D30" s="33" t="str">
        <f t="shared" ref="D30:D32" si="13">D29</f>
        <v>Wed</v>
      </c>
      <c r="E30" s="34">
        <f t="shared" ref="E30:E32" si="14">E29</f>
        <v>44202</v>
      </c>
      <c r="F30" s="35"/>
      <c r="G30" s="36">
        <v>9004</v>
      </c>
      <c r="H30" s="50" t="s">
        <v>82</v>
      </c>
      <c r="I30" s="108" t="s">
        <v>77</v>
      </c>
      <c r="J30" s="38">
        <v>1</v>
      </c>
      <c r="K30" s="100"/>
    </row>
    <row r="31" spans="1:20" ht="22.5" customHeight="1">
      <c r="A31" s="31"/>
      <c r="C31" s="40"/>
      <c r="D31" s="33" t="str">
        <f t="shared" si="13"/>
        <v>Wed</v>
      </c>
      <c r="E31" s="34">
        <f t="shared" si="14"/>
        <v>44202</v>
      </c>
      <c r="F31" s="35"/>
      <c r="G31" s="36"/>
      <c r="H31" s="50"/>
      <c r="I31" s="108"/>
      <c r="J31" s="38"/>
      <c r="K31" s="100"/>
    </row>
    <row r="32" spans="1:20" ht="22.5" customHeight="1">
      <c r="A32" s="31"/>
      <c r="C32" s="40"/>
      <c r="D32" s="33" t="str">
        <f t="shared" si="13"/>
        <v>Wed</v>
      </c>
      <c r="E32" s="34">
        <f t="shared" si="14"/>
        <v>44202</v>
      </c>
      <c r="F32" s="35"/>
      <c r="G32" s="36"/>
      <c r="H32" s="50"/>
      <c r="I32" s="108"/>
      <c r="J32" s="38"/>
      <c r="K32" s="100"/>
    </row>
    <row r="33" spans="1:11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8"/>
        <v>Thu</v>
      </c>
      <c r="E33" s="45">
        <f>+E28+1</f>
        <v>44203</v>
      </c>
      <c r="F33" s="46"/>
      <c r="G33" s="47">
        <v>9004</v>
      </c>
      <c r="H33" s="112" t="s">
        <v>81</v>
      </c>
      <c r="I33" s="109" t="s">
        <v>85</v>
      </c>
      <c r="J33" s="49">
        <v>8</v>
      </c>
      <c r="K33" s="100" t="s">
        <v>63</v>
      </c>
    </row>
    <row r="34" spans="1:11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>
      <c r="A35" s="31"/>
      <c r="C35" s="40"/>
      <c r="D35" s="44" t="str">
        <f t="shared" ref="D35:D37" si="15">D34</f>
        <v>Thu</v>
      </c>
      <c r="E35" s="45">
        <f t="shared" ref="E35:E37" si="16">E34</f>
        <v>44203</v>
      </c>
      <c r="F35" s="46"/>
      <c r="G35" s="47"/>
      <c r="H35" s="48"/>
      <c r="I35" s="109"/>
      <c r="J35" s="49"/>
      <c r="K35" s="100"/>
    </row>
    <row r="36" spans="1:11" ht="22.5" customHeight="1">
      <c r="A36" s="31"/>
      <c r="C36" s="40"/>
      <c r="D36" s="44" t="str">
        <f t="shared" si="15"/>
        <v>Thu</v>
      </c>
      <c r="E36" s="45">
        <f t="shared" si="16"/>
        <v>44203</v>
      </c>
      <c r="F36" s="46"/>
      <c r="G36" s="47"/>
      <c r="H36" s="48"/>
      <c r="I36" s="109"/>
      <c r="J36" s="49"/>
      <c r="K36" s="100"/>
    </row>
    <row r="37" spans="1:11" ht="22.5" customHeight="1">
      <c r="A37" s="31"/>
      <c r="C37" s="40"/>
      <c r="D37" s="44" t="str">
        <f t="shared" si="15"/>
        <v>Thu</v>
      </c>
      <c r="E37" s="45">
        <f t="shared" si="16"/>
        <v>44203</v>
      </c>
      <c r="F37" s="46"/>
      <c r="G37" s="47"/>
      <c r="H37" s="48"/>
      <c r="I37" s="109"/>
      <c r="J37" s="49"/>
      <c r="K37" s="100"/>
    </row>
    <row r="38" spans="1:11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9004</v>
      </c>
      <c r="H38" s="43" t="s">
        <v>81</v>
      </c>
      <c r="I38" s="119" t="s">
        <v>85</v>
      </c>
      <c r="J38" s="38">
        <v>8</v>
      </c>
      <c r="K38" s="100" t="s">
        <v>63</v>
      </c>
    </row>
    <row r="39" spans="1:11" ht="22.5" customHeight="1">
      <c r="A39" s="31"/>
      <c r="C39" s="40"/>
      <c r="D39" s="33" t="str">
        <f t="shared" ref="D39:E42" si="17">D38</f>
        <v>Fri</v>
      </c>
      <c r="E39" s="34">
        <f t="shared" si="17"/>
        <v>44204</v>
      </c>
      <c r="F39" s="35"/>
      <c r="G39" s="36"/>
      <c r="H39" s="43"/>
      <c r="I39" s="108"/>
      <c r="J39" s="38"/>
      <c r="K39" s="100"/>
    </row>
    <row r="40" spans="1:11" ht="22.5" customHeight="1">
      <c r="A40" s="31"/>
      <c r="C40" s="40"/>
      <c r="D40" s="33" t="str">
        <f t="shared" si="17"/>
        <v>Fri</v>
      </c>
      <c r="E40" s="34">
        <f t="shared" si="17"/>
        <v>44204</v>
      </c>
      <c r="F40" s="35"/>
      <c r="G40" s="36"/>
      <c r="H40" s="43"/>
      <c r="I40" s="108"/>
      <c r="J40" s="38"/>
      <c r="K40" s="100"/>
    </row>
    <row r="41" spans="1:11" ht="22.5" customHeight="1">
      <c r="A41" s="31"/>
      <c r="C41" s="40"/>
      <c r="D41" s="33" t="str">
        <f t="shared" si="17"/>
        <v>Fri</v>
      </c>
      <c r="E41" s="34">
        <f t="shared" si="17"/>
        <v>44204</v>
      </c>
      <c r="F41" s="35"/>
      <c r="G41" s="36"/>
      <c r="H41" s="43"/>
      <c r="I41" s="108"/>
      <c r="J41" s="38"/>
      <c r="K41" s="100"/>
    </row>
    <row r="42" spans="1:11" ht="22.5" customHeight="1">
      <c r="A42" s="31"/>
      <c r="C42" s="40"/>
      <c r="D42" s="33" t="str">
        <f t="shared" si="17"/>
        <v>Fri</v>
      </c>
      <c r="E42" s="34">
        <f t="shared" si="17"/>
        <v>44204</v>
      </c>
      <c r="F42" s="35"/>
      <c r="G42" s="36"/>
      <c r="H42" s="43"/>
      <c r="I42" s="108"/>
      <c r="J42" s="38"/>
      <c r="K42" s="100"/>
    </row>
    <row r="43" spans="1:11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7"/>
        <v>44206</v>
      </c>
      <c r="F44" s="35"/>
      <c r="G44" s="36"/>
      <c r="H44" s="37"/>
      <c r="I44" s="108"/>
      <c r="J44" s="38"/>
      <c r="K44" s="100"/>
    </row>
    <row r="45" spans="1:11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8"/>
        <v>Mo</v>
      </c>
      <c r="E45" s="34">
        <f t="shared" si="7"/>
        <v>44207</v>
      </c>
      <c r="F45" s="35"/>
      <c r="G45" s="36">
        <v>9004</v>
      </c>
      <c r="H45" s="43" t="s">
        <v>81</v>
      </c>
      <c r="I45" s="119" t="s">
        <v>77</v>
      </c>
      <c r="J45" s="38">
        <v>8</v>
      </c>
      <c r="K45" s="100" t="s">
        <v>63</v>
      </c>
    </row>
    <row r="46" spans="1:11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>
      <c r="A47" s="31"/>
      <c r="C47" s="40"/>
      <c r="D47" s="33" t="str">
        <f t="shared" ref="D47:D49" si="18">D46</f>
        <v>Mo</v>
      </c>
      <c r="E47" s="34">
        <f t="shared" ref="E47:E49" si="19">E46</f>
        <v>44207</v>
      </c>
      <c r="F47" s="35"/>
      <c r="G47" s="36"/>
      <c r="H47" s="43"/>
      <c r="I47" s="108"/>
      <c r="J47" s="38"/>
      <c r="K47" s="100"/>
    </row>
    <row r="48" spans="1:11" ht="22.5" customHeight="1">
      <c r="A48" s="31"/>
      <c r="C48" s="40"/>
      <c r="D48" s="33" t="str">
        <f t="shared" si="18"/>
        <v>Mo</v>
      </c>
      <c r="E48" s="34">
        <f t="shared" si="19"/>
        <v>44207</v>
      </c>
      <c r="F48" s="35"/>
      <c r="G48" s="36"/>
      <c r="H48" s="43"/>
      <c r="I48" s="108"/>
      <c r="J48" s="38"/>
      <c r="K48" s="100"/>
    </row>
    <row r="49" spans="1:11" ht="22.5" customHeight="1">
      <c r="A49" s="31"/>
      <c r="C49" s="40"/>
      <c r="D49" s="33" t="str">
        <f t="shared" si="18"/>
        <v>Mo</v>
      </c>
      <c r="E49" s="34">
        <f t="shared" si="19"/>
        <v>44207</v>
      </c>
      <c r="F49" s="35"/>
      <c r="G49" s="36"/>
      <c r="H49" s="43"/>
      <c r="I49" s="108"/>
      <c r="J49" s="38"/>
      <c r="K49" s="100"/>
    </row>
    <row r="50" spans="1:11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8"/>
        <v>Tue</v>
      </c>
      <c r="E50" s="45">
        <f>+E45+1</f>
        <v>44208</v>
      </c>
      <c r="F50" s="46" t="s">
        <v>100</v>
      </c>
      <c r="G50" s="36">
        <v>9003</v>
      </c>
      <c r="H50" s="48" t="s">
        <v>86</v>
      </c>
      <c r="I50" s="109" t="s">
        <v>77</v>
      </c>
      <c r="J50" s="49">
        <v>1</v>
      </c>
      <c r="K50" s="100"/>
    </row>
    <row r="51" spans="1:11" ht="22.5" customHeight="1">
      <c r="A51" s="31"/>
      <c r="C51" s="40"/>
      <c r="D51" s="44" t="str">
        <f t="shared" ref="D51:E54" si="20">D50</f>
        <v>Tue</v>
      </c>
      <c r="E51" s="45">
        <f t="shared" si="20"/>
        <v>44208</v>
      </c>
      <c r="F51" s="46"/>
      <c r="G51" s="47">
        <v>9004</v>
      </c>
      <c r="H51" s="51" t="s">
        <v>87</v>
      </c>
      <c r="I51" s="109" t="s">
        <v>88</v>
      </c>
      <c r="J51" s="49">
        <v>3</v>
      </c>
      <c r="K51" s="100"/>
    </row>
    <row r="52" spans="1:11" ht="22.5" customHeight="1">
      <c r="A52" s="31"/>
      <c r="C52" s="40"/>
      <c r="D52" s="44" t="str">
        <f t="shared" si="20"/>
        <v>Tue</v>
      </c>
      <c r="E52" s="45">
        <f t="shared" si="20"/>
        <v>44208</v>
      </c>
      <c r="F52" s="46"/>
      <c r="G52" s="47">
        <v>9004</v>
      </c>
      <c r="H52" s="51" t="s">
        <v>81</v>
      </c>
      <c r="I52" s="109" t="s">
        <v>77</v>
      </c>
      <c r="J52" s="49">
        <v>4</v>
      </c>
      <c r="K52" s="100" t="s">
        <v>63</v>
      </c>
    </row>
    <row r="53" spans="1:11" ht="22.5" customHeight="1">
      <c r="A53" s="31"/>
      <c r="C53" s="40"/>
      <c r="D53" s="44" t="str">
        <f t="shared" si="20"/>
        <v>Tue</v>
      </c>
      <c r="E53" s="45">
        <f t="shared" si="20"/>
        <v>44208</v>
      </c>
      <c r="F53" s="46"/>
      <c r="G53" s="47"/>
      <c r="H53" s="51"/>
      <c r="I53" s="109"/>
      <c r="J53" s="49"/>
      <c r="K53" s="100"/>
    </row>
    <row r="54" spans="1:11" ht="22.5" customHeight="1">
      <c r="A54" s="31"/>
      <c r="C54" s="40"/>
      <c r="D54" s="44" t="str">
        <f t="shared" si="20"/>
        <v>Tue</v>
      </c>
      <c r="E54" s="45">
        <f t="shared" si="20"/>
        <v>44208</v>
      </c>
      <c r="F54" s="46"/>
      <c r="G54" s="47"/>
      <c r="H54" s="51"/>
      <c r="I54" s="109"/>
      <c r="J54" s="49"/>
      <c r="K54" s="100"/>
    </row>
    <row r="55" spans="1:11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8"/>
        <v>Wed</v>
      </c>
      <c r="E55" s="34">
        <f>+E50+1</f>
        <v>44209</v>
      </c>
      <c r="F55" s="35"/>
      <c r="G55" s="36">
        <v>9004</v>
      </c>
      <c r="H55" s="43" t="s">
        <v>75</v>
      </c>
      <c r="I55" s="119" t="s">
        <v>77</v>
      </c>
      <c r="J55" s="38">
        <v>1</v>
      </c>
      <c r="K55" s="100"/>
    </row>
    <row r="56" spans="1:11" ht="22.5" customHeight="1">
      <c r="A56" s="31"/>
      <c r="C56" s="40"/>
      <c r="D56" s="33" t="str">
        <f>D55</f>
        <v>Wed</v>
      </c>
      <c r="E56" s="34">
        <f>E55</f>
        <v>44209</v>
      </c>
      <c r="F56" s="65"/>
      <c r="G56" s="66">
        <v>9004</v>
      </c>
      <c r="H56" s="8" t="s">
        <v>81</v>
      </c>
      <c r="I56" s="119" t="s">
        <v>77</v>
      </c>
      <c r="J56" s="38">
        <v>4</v>
      </c>
      <c r="K56" s="100" t="s">
        <v>63</v>
      </c>
    </row>
    <row r="57" spans="1:11" ht="22.5" customHeight="1">
      <c r="A57" s="31"/>
      <c r="C57" s="40"/>
      <c r="D57" s="33" t="str">
        <f t="shared" ref="D57:D59" si="21">D56</f>
        <v>Wed</v>
      </c>
      <c r="E57" s="34">
        <f t="shared" ref="E57:E59" si="22">E56</f>
        <v>44209</v>
      </c>
      <c r="F57" s="65"/>
      <c r="G57" s="66">
        <v>9004</v>
      </c>
      <c r="H57" s="43" t="s">
        <v>89</v>
      </c>
      <c r="I57" s="119" t="s">
        <v>77</v>
      </c>
      <c r="J57" s="38">
        <v>3</v>
      </c>
      <c r="K57" s="100" t="s">
        <v>60</v>
      </c>
    </row>
    <row r="58" spans="1:11" ht="22.5" customHeight="1">
      <c r="A58" s="31"/>
      <c r="C58" s="40"/>
      <c r="D58" s="33" t="str">
        <f t="shared" si="21"/>
        <v>Wed</v>
      </c>
      <c r="E58" s="34">
        <f t="shared" si="22"/>
        <v>44209</v>
      </c>
      <c r="F58" s="116"/>
      <c r="G58" s="36"/>
      <c r="H58" s="43"/>
      <c r="I58" s="119"/>
      <c r="J58" s="38"/>
      <c r="K58" s="100"/>
    </row>
    <row r="59" spans="1:11" ht="22.5" customHeight="1">
      <c r="A59" s="31"/>
      <c r="C59" s="40"/>
      <c r="D59" s="33" t="str">
        <f t="shared" si="21"/>
        <v>Wed</v>
      </c>
      <c r="E59" s="34">
        <f t="shared" si="22"/>
        <v>44209</v>
      </c>
      <c r="F59" s="35"/>
      <c r="G59" s="36"/>
      <c r="H59" s="43"/>
      <c r="I59" s="108"/>
      <c r="J59" s="38"/>
      <c r="K59" s="100"/>
    </row>
    <row r="60" spans="1:11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8"/>
        <v>Thu</v>
      </c>
      <c r="E60" s="45">
        <f>+E55+1</f>
        <v>44210</v>
      </c>
      <c r="F60" s="46"/>
      <c r="G60" s="36">
        <v>9004</v>
      </c>
      <c r="H60" s="48" t="s">
        <v>90</v>
      </c>
      <c r="I60" s="109" t="s">
        <v>77</v>
      </c>
      <c r="J60" s="49">
        <v>2</v>
      </c>
      <c r="K60" s="100" t="s">
        <v>63</v>
      </c>
    </row>
    <row r="61" spans="1:11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>
        <v>9004</v>
      </c>
      <c r="H61" s="48" t="s">
        <v>89</v>
      </c>
      <c r="I61" s="109" t="s">
        <v>77</v>
      </c>
      <c r="J61" s="49">
        <v>6</v>
      </c>
      <c r="K61" s="100" t="s">
        <v>60</v>
      </c>
    </row>
    <row r="62" spans="1:11" ht="22.5" customHeight="1">
      <c r="A62" s="31"/>
      <c r="C62" s="40"/>
      <c r="D62" s="44" t="str">
        <f t="shared" ref="D62:D64" si="23">D61</f>
        <v>Thu</v>
      </c>
      <c r="E62" s="45">
        <f t="shared" ref="E62:E64" si="24">E61</f>
        <v>44210</v>
      </c>
      <c r="F62" s="46"/>
      <c r="G62" s="47">
        <v>9004</v>
      </c>
      <c r="H62" s="48" t="s">
        <v>91</v>
      </c>
      <c r="I62" s="109" t="s">
        <v>77</v>
      </c>
      <c r="J62" s="49">
        <v>0.5</v>
      </c>
      <c r="K62" s="100"/>
    </row>
    <row r="63" spans="1:11" ht="22.5" customHeight="1">
      <c r="A63" s="31"/>
      <c r="C63" s="40"/>
      <c r="D63" s="44" t="str">
        <f t="shared" si="23"/>
        <v>Thu</v>
      </c>
      <c r="E63" s="45">
        <f t="shared" si="24"/>
        <v>44210</v>
      </c>
      <c r="F63" s="46"/>
      <c r="G63" s="47"/>
      <c r="H63" s="48"/>
      <c r="I63" s="109"/>
      <c r="J63" s="49"/>
      <c r="K63" s="100"/>
    </row>
    <row r="64" spans="1:11" ht="22.5" customHeight="1">
      <c r="A64" s="31"/>
      <c r="C64" s="40"/>
      <c r="D64" s="44" t="str">
        <f t="shared" si="23"/>
        <v>Thu</v>
      </c>
      <c r="E64" s="45">
        <f t="shared" si="24"/>
        <v>44210</v>
      </c>
      <c r="F64" s="46"/>
      <c r="G64" s="47"/>
      <c r="H64" s="48"/>
      <c r="I64" s="109"/>
      <c r="J64" s="49"/>
      <c r="K64" s="100"/>
    </row>
    <row r="65" spans="1:11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8"/>
        <v>Fri</v>
      </c>
      <c r="E65" s="34">
        <f>+E60+1</f>
        <v>44211</v>
      </c>
      <c r="F65" s="35"/>
      <c r="G65" s="36">
        <v>9004</v>
      </c>
      <c r="H65" s="43" t="s">
        <v>89</v>
      </c>
      <c r="I65" s="119" t="s">
        <v>77</v>
      </c>
      <c r="J65" s="38">
        <v>3</v>
      </c>
      <c r="K65" s="100" t="s">
        <v>60</v>
      </c>
    </row>
    <row r="66" spans="1:11" ht="22.5" customHeight="1">
      <c r="A66" s="31"/>
      <c r="C66" s="40"/>
      <c r="D66" s="33" t="str">
        <f>D65</f>
        <v>Fri</v>
      </c>
      <c r="E66" s="34">
        <f>E65</f>
        <v>44211</v>
      </c>
      <c r="F66" s="35" t="s">
        <v>100</v>
      </c>
      <c r="G66" s="36">
        <v>9003</v>
      </c>
      <c r="H66" s="43" t="s">
        <v>92</v>
      </c>
      <c r="I66" s="108" t="s">
        <v>77</v>
      </c>
      <c r="J66" s="38">
        <v>5</v>
      </c>
      <c r="K66" s="100"/>
    </row>
    <row r="67" spans="1:11" ht="22.5" customHeight="1">
      <c r="A67" s="31"/>
      <c r="C67" s="40"/>
      <c r="D67" s="33" t="str">
        <f t="shared" ref="D67:D69" si="25">D66</f>
        <v>Fri</v>
      </c>
      <c r="E67" s="34">
        <f t="shared" ref="E67:E69" si="26">E66</f>
        <v>44211</v>
      </c>
      <c r="F67" s="35"/>
      <c r="G67" s="36"/>
      <c r="H67" s="43"/>
      <c r="I67" s="108"/>
      <c r="J67" s="38"/>
      <c r="K67" s="100"/>
    </row>
    <row r="68" spans="1:11" ht="22.5" customHeight="1">
      <c r="A68" s="31"/>
      <c r="C68" s="40"/>
      <c r="D68" s="33" t="str">
        <f t="shared" si="25"/>
        <v>Fri</v>
      </c>
      <c r="E68" s="34">
        <f t="shared" si="26"/>
        <v>44211</v>
      </c>
      <c r="F68" s="35"/>
      <c r="G68" s="36"/>
      <c r="H68" s="43"/>
      <c r="I68" s="108"/>
      <c r="J68" s="38"/>
      <c r="K68" s="100"/>
    </row>
    <row r="69" spans="1:11" ht="22.5" customHeight="1">
      <c r="A69" s="31"/>
      <c r="C69" s="40"/>
      <c r="D69" s="33" t="str">
        <f t="shared" si="25"/>
        <v>Fri</v>
      </c>
      <c r="E69" s="34">
        <f t="shared" si="26"/>
        <v>44211</v>
      </c>
      <c r="F69" s="35"/>
      <c r="G69" s="36"/>
      <c r="H69" s="43"/>
      <c r="I69" s="108"/>
      <c r="J69" s="38"/>
      <c r="K69" s="100"/>
    </row>
    <row r="70" spans="1:11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8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8"/>
        <v>Sun</v>
      </c>
      <c r="E71" s="34">
        <f t="shared" si="7"/>
        <v>44213</v>
      </c>
      <c r="F71" s="35"/>
      <c r="G71" s="36"/>
      <c r="H71" s="43"/>
      <c r="I71" s="108"/>
      <c r="J71" s="38"/>
      <c r="K71" s="100"/>
    </row>
    <row r="72" spans="1:11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8"/>
        <v>Mo</v>
      </c>
      <c r="E72" s="34">
        <f t="shared" si="7"/>
        <v>44214</v>
      </c>
      <c r="F72" s="35" t="s">
        <v>100</v>
      </c>
      <c r="G72" s="36">
        <v>9003</v>
      </c>
      <c r="H72" s="43" t="s">
        <v>92</v>
      </c>
      <c r="I72" s="119" t="s">
        <v>77</v>
      </c>
      <c r="J72" s="38">
        <v>6</v>
      </c>
      <c r="K72" s="100"/>
    </row>
    <row r="73" spans="1:11" ht="22.5" customHeight="1">
      <c r="A73" s="31"/>
      <c r="C73" s="40"/>
      <c r="D73" s="33" t="str">
        <f>D72</f>
        <v>Mo</v>
      </c>
      <c r="E73" s="34">
        <f>E72</f>
        <v>44214</v>
      </c>
      <c r="F73" s="35" t="s">
        <v>99</v>
      </c>
      <c r="G73" s="36">
        <v>9003</v>
      </c>
      <c r="H73" s="43" t="s">
        <v>93</v>
      </c>
      <c r="I73" s="108" t="s">
        <v>77</v>
      </c>
      <c r="J73" s="38">
        <v>1</v>
      </c>
      <c r="K73" s="100"/>
    </row>
    <row r="74" spans="1:11" ht="22.5" customHeight="1">
      <c r="A74" s="31"/>
      <c r="C74" s="40"/>
      <c r="D74" s="33" t="str">
        <f t="shared" ref="D74:D76" si="27">D73</f>
        <v>Mo</v>
      </c>
      <c r="E74" s="34">
        <f t="shared" ref="E74:E76" si="28">E73</f>
        <v>44214</v>
      </c>
      <c r="F74" s="35" t="s">
        <v>101</v>
      </c>
      <c r="G74" s="36">
        <v>9003</v>
      </c>
      <c r="H74" s="43" t="s">
        <v>86</v>
      </c>
      <c r="I74" s="108" t="s">
        <v>77</v>
      </c>
      <c r="J74" s="38">
        <v>1</v>
      </c>
      <c r="K74" s="100"/>
    </row>
    <row r="75" spans="1:11" ht="22.5" customHeight="1">
      <c r="A75" s="31"/>
      <c r="C75" s="40"/>
      <c r="D75" s="33" t="str">
        <f t="shared" si="27"/>
        <v>Mo</v>
      </c>
      <c r="E75" s="34">
        <f t="shared" si="28"/>
        <v>44214</v>
      </c>
      <c r="F75" s="35"/>
      <c r="G75" s="36"/>
      <c r="H75" s="43"/>
      <c r="I75" s="108"/>
      <c r="J75" s="38"/>
      <c r="K75" s="100"/>
    </row>
    <row r="76" spans="1:11" ht="22.5" customHeight="1">
      <c r="A76" s="31"/>
      <c r="C76" s="40"/>
      <c r="D76" s="33" t="str">
        <f t="shared" si="27"/>
        <v>Mo</v>
      </c>
      <c r="E76" s="34">
        <f t="shared" si="28"/>
        <v>44214</v>
      </c>
      <c r="F76" s="35"/>
      <c r="G76" s="36"/>
      <c r="H76" s="43"/>
      <c r="I76" s="108"/>
      <c r="J76" s="38"/>
      <c r="K76" s="100"/>
    </row>
    <row r="77" spans="1:11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8"/>
        <v>Tue</v>
      </c>
      <c r="E77" s="45">
        <f>+E72+1</f>
        <v>44215</v>
      </c>
      <c r="F77" s="46"/>
      <c r="G77" s="36">
        <v>9004</v>
      </c>
      <c r="H77" s="48" t="s">
        <v>89</v>
      </c>
      <c r="I77" s="109" t="s">
        <v>77</v>
      </c>
      <c r="J77" s="49">
        <v>2</v>
      </c>
      <c r="K77" s="100" t="s">
        <v>60</v>
      </c>
    </row>
    <row r="78" spans="1:11" ht="22.5" customHeight="1">
      <c r="A78" s="31"/>
      <c r="C78" s="40"/>
      <c r="D78" s="44" t="str">
        <f>D77</f>
        <v>Tue</v>
      </c>
      <c r="E78" s="45">
        <f>E77</f>
        <v>44215</v>
      </c>
      <c r="F78" s="46" t="s">
        <v>100</v>
      </c>
      <c r="G78" s="47">
        <v>9003</v>
      </c>
      <c r="H78" s="48" t="s">
        <v>92</v>
      </c>
      <c r="I78" s="109" t="s">
        <v>77</v>
      </c>
      <c r="J78" s="49">
        <v>4</v>
      </c>
      <c r="K78" s="100"/>
    </row>
    <row r="79" spans="1:11" ht="22.5" customHeight="1">
      <c r="A79" s="31"/>
      <c r="C79" s="40"/>
      <c r="D79" s="44" t="str">
        <f>D78</f>
        <v>Tue</v>
      </c>
      <c r="E79" s="45">
        <f>E78</f>
        <v>44215</v>
      </c>
      <c r="F79" s="46" t="s">
        <v>102</v>
      </c>
      <c r="G79" s="47">
        <v>9003</v>
      </c>
      <c r="H79" s="48" t="s">
        <v>94</v>
      </c>
      <c r="I79" s="109" t="s">
        <v>77</v>
      </c>
      <c r="J79" s="49">
        <v>2</v>
      </c>
      <c r="K79" s="100"/>
    </row>
    <row r="80" spans="1:11" ht="22.5" customHeight="1">
      <c r="A80" s="31"/>
      <c r="C80" s="40"/>
      <c r="D80" s="44" t="str">
        <f t="shared" ref="D80:D81" si="29">D79</f>
        <v>Tue</v>
      </c>
      <c r="E80" s="45">
        <f t="shared" ref="E80:E81" si="30">E79</f>
        <v>44215</v>
      </c>
      <c r="F80" s="46"/>
      <c r="G80" s="47"/>
      <c r="H80" s="48"/>
      <c r="I80" s="109"/>
      <c r="J80" s="49"/>
      <c r="K80" s="100"/>
    </row>
    <row r="81" spans="1:11" ht="22.5" customHeight="1">
      <c r="A81" s="31"/>
      <c r="C81" s="40"/>
      <c r="D81" s="44" t="str">
        <f t="shared" si="29"/>
        <v>Tue</v>
      </c>
      <c r="E81" s="45">
        <f t="shared" si="30"/>
        <v>44215</v>
      </c>
      <c r="F81" s="46"/>
      <c r="G81" s="47"/>
      <c r="H81" s="48"/>
      <c r="I81" s="109"/>
      <c r="J81" s="49"/>
      <c r="K81" s="100"/>
    </row>
    <row r="82" spans="1:11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8"/>
        <v>Wed</v>
      </c>
      <c r="E82" s="34">
        <f>+E77+1</f>
        <v>44216</v>
      </c>
      <c r="F82" s="35" t="s">
        <v>103</v>
      </c>
      <c r="G82" s="36">
        <v>9003</v>
      </c>
      <c r="H82" s="43" t="s">
        <v>94</v>
      </c>
      <c r="I82" s="119" t="s">
        <v>77</v>
      </c>
      <c r="J82" s="38">
        <v>2</v>
      </c>
      <c r="K82" s="100"/>
    </row>
    <row r="83" spans="1:11" ht="22.5" customHeight="1">
      <c r="A83" s="31"/>
      <c r="C83" s="40"/>
      <c r="D83" s="33" t="str">
        <f>D82</f>
        <v>Wed</v>
      </c>
      <c r="E83" s="34">
        <f>E82</f>
        <v>44216</v>
      </c>
      <c r="F83" s="35" t="s">
        <v>100</v>
      </c>
      <c r="G83" s="36">
        <v>9003</v>
      </c>
      <c r="H83" s="43" t="s">
        <v>92</v>
      </c>
      <c r="I83" s="108" t="s">
        <v>77</v>
      </c>
      <c r="J83" s="38">
        <v>5.5</v>
      </c>
      <c r="K83" s="100"/>
    </row>
    <row r="84" spans="1:11" ht="22.5" customHeight="1">
      <c r="A84" s="31"/>
      <c r="C84" s="40"/>
      <c r="D84" s="33" t="str">
        <f t="shared" ref="D84:D86" si="31">D83</f>
        <v>Wed</v>
      </c>
      <c r="E84" s="34">
        <f t="shared" ref="E84:E86" si="32">E83</f>
        <v>44216</v>
      </c>
      <c r="F84" s="35"/>
      <c r="G84" s="36">
        <v>9004</v>
      </c>
      <c r="H84" s="43" t="s">
        <v>95</v>
      </c>
      <c r="I84" s="108" t="s">
        <v>77</v>
      </c>
      <c r="J84" s="38">
        <v>0.5</v>
      </c>
      <c r="K84" s="100" t="s">
        <v>63</v>
      </c>
    </row>
    <row r="85" spans="1:11" ht="22.5" customHeight="1">
      <c r="A85" s="31"/>
      <c r="C85" s="40"/>
      <c r="D85" s="33" t="str">
        <f t="shared" si="31"/>
        <v>Wed</v>
      </c>
      <c r="E85" s="34">
        <f t="shared" si="32"/>
        <v>44216</v>
      </c>
      <c r="F85" s="35"/>
      <c r="G85" s="36"/>
      <c r="H85" s="43"/>
      <c r="I85" s="108"/>
      <c r="J85" s="38"/>
      <c r="K85" s="100"/>
    </row>
    <row r="86" spans="1:11" ht="22.5" customHeight="1">
      <c r="A86" s="31"/>
      <c r="C86" s="40"/>
      <c r="D86" s="33" t="str">
        <f t="shared" si="31"/>
        <v>Wed</v>
      </c>
      <c r="E86" s="34">
        <f t="shared" si="32"/>
        <v>44216</v>
      </c>
      <c r="F86" s="35"/>
      <c r="G86" s="36"/>
      <c r="H86" s="43"/>
      <c r="I86" s="108"/>
      <c r="J86" s="38"/>
      <c r="K86" s="100"/>
    </row>
    <row r="87" spans="1:11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8"/>
        <v>Thu</v>
      </c>
      <c r="E87" s="45">
        <f>+E82+1</f>
        <v>44217</v>
      </c>
      <c r="F87" s="46" t="s">
        <v>104</v>
      </c>
      <c r="G87" s="36">
        <v>9003</v>
      </c>
      <c r="H87" s="48" t="s">
        <v>94</v>
      </c>
      <c r="I87" s="109" t="s">
        <v>77</v>
      </c>
      <c r="J87" s="49">
        <v>2</v>
      </c>
      <c r="K87" s="100"/>
    </row>
    <row r="88" spans="1:11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>
        <v>9004</v>
      </c>
      <c r="H88" s="48" t="s">
        <v>89</v>
      </c>
      <c r="I88" s="109" t="s">
        <v>77</v>
      </c>
      <c r="J88" s="49">
        <v>2</v>
      </c>
      <c r="K88" s="100" t="s">
        <v>60</v>
      </c>
    </row>
    <row r="89" spans="1:11" ht="22.5" customHeight="1">
      <c r="A89" s="31"/>
      <c r="C89" s="40"/>
      <c r="D89" s="44" t="str">
        <f t="shared" ref="D89:D91" si="33">D88</f>
        <v>Thu</v>
      </c>
      <c r="E89" s="45">
        <f t="shared" ref="E89:E91" si="34">E88</f>
        <v>44217</v>
      </c>
      <c r="F89" s="46" t="s">
        <v>100</v>
      </c>
      <c r="G89" s="47">
        <v>9003</v>
      </c>
      <c r="H89" s="48" t="s">
        <v>92</v>
      </c>
      <c r="I89" s="109" t="s">
        <v>77</v>
      </c>
      <c r="J89" s="49">
        <v>4</v>
      </c>
      <c r="K89" s="100"/>
    </row>
    <row r="90" spans="1:11" ht="22.5" customHeight="1">
      <c r="A90" s="31"/>
      <c r="C90" s="40"/>
      <c r="D90" s="44" t="str">
        <f t="shared" si="33"/>
        <v>Thu</v>
      </c>
      <c r="E90" s="45">
        <f t="shared" si="34"/>
        <v>44217</v>
      </c>
      <c r="F90" s="46"/>
      <c r="G90" s="47"/>
      <c r="H90" s="48"/>
      <c r="I90" s="109"/>
      <c r="J90" s="49"/>
      <c r="K90" s="100"/>
    </row>
    <row r="91" spans="1:11" ht="22.5" customHeight="1">
      <c r="A91" s="31"/>
      <c r="C91" s="40"/>
      <c r="D91" s="44" t="str">
        <f t="shared" si="33"/>
        <v>Thu</v>
      </c>
      <c r="E91" s="45">
        <f t="shared" si="34"/>
        <v>44217</v>
      </c>
      <c r="F91" s="46"/>
      <c r="G91" s="47"/>
      <c r="H91" s="48"/>
      <c r="I91" s="109"/>
      <c r="J91" s="49"/>
      <c r="K91" s="100"/>
    </row>
    <row r="92" spans="1:11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8"/>
        <v>Fri</v>
      </c>
      <c r="E92" s="34">
        <f>+E87+1</f>
        <v>44218</v>
      </c>
      <c r="F92" s="35"/>
      <c r="G92" s="36">
        <v>9004</v>
      </c>
      <c r="H92" s="43" t="s">
        <v>75</v>
      </c>
      <c r="I92" s="119" t="s">
        <v>77</v>
      </c>
      <c r="J92" s="38">
        <v>2</v>
      </c>
      <c r="K92" s="100"/>
    </row>
    <row r="93" spans="1:11" ht="22.5" customHeight="1">
      <c r="A93" s="31"/>
      <c r="C93" s="40"/>
      <c r="D93" s="33" t="str">
        <f>D92</f>
        <v>Fri</v>
      </c>
      <c r="E93" s="34">
        <f>E92</f>
        <v>44218</v>
      </c>
      <c r="F93" s="116" t="s">
        <v>105</v>
      </c>
      <c r="G93" s="36">
        <v>9003</v>
      </c>
      <c r="H93" s="43" t="s">
        <v>94</v>
      </c>
      <c r="I93" s="119" t="s">
        <v>77</v>
      </c>
      <c r="J93" s="38">
        <v>2</v>
      </c>
      <c r="K93" s="100"/>
    </row>
    <row r="94" spans="1:11" ht="22.5" customHeight="1">
      <c r="A94" s="31"/>
      <c r="C94" s="40"/>
      <c r="D94" s="33" t="str">
        <f t="shared" ref="D94:D97" si="35">D93</f>
        <v>Fri</v>
      </c>
      <c r="E94" s="34">
        <f t="shared" ref="E94:E97" si="36">E93</f>
        <v>44218</v>
      </c>
      <c r="F94" s="35"/>
      <c r="G94" s="36">
        <v>9004</v>
      </c>
      <c r="H94" s="43" t="s">
        <v>81</v>
      </c>
      <c r="I94" s="119" t="s">
        <v>77</v>
      </c>
      <c r="J94" s="38">
        <v>2</v>
      </c>
      <c r="K94" s="100" t="s">
        <v>63</v>
      </c>
    </row>
    <row r="95" spans="1:11" ht="22.5" customHeight="1">
      <c r="A95" s="31"/>
      <c r="C95" s="40"/>
      <c r="D95" s="33" t="str">
        <f t="shared" si="35"/>
        <v>Fri</v>
      </c>
      <c r="E95" s="34">
        <f t="shared" si="36"/>
        <v>44218</v>
      </c>
      <c r="F95" s="35"/>
      <c r="G95" s="36">
        <v>9004</v>
      </c>
      <c r="H95" s="43" t="s">
        <v>89</v>
      </c>
      <c r="I95" s="108" t="s">
        <v>77</v>
      </c>
      <c r="J95" s="38">
        <v>2</v>
      </c>
      <c r="K95" s="100" t="s">
        <v>60</v>
      </c>
    </row>
    <row r="96" spans="1:11" ht="22.5" customHeight="1">
      <c r="A96" s="31"/>
      <c r="C96" s="40"/>
      <c r="D96" s="33" t="str">
        <f t="shared" si="35"/>
        <v>Fri</v>
      </c>
      <c r="E96" s="34">
        <f t="shared" si="36"/>
        <v>44218</v>
      </c>
      <c r="F96" s="35"/>
      <c r="G96" s="36"/>
      <c r="H96" s="43"/>
      <c r="I96" s="108"/>
      <c r="J96" s="38"/>
      <c r="K96" s="100"/>
    </row>
    <row r="97" spans="1:11" ht="22.5" customHeight="1">
      <c r="A97" s="31"/>
      <c r="C97" s="40"/>
      <c r="D97" s="33" t="str">
        <f t="shared" si="35"/>
        <v>Fri</v>
      </c>
      <c r="E97" s="34">
        <f t="shared" si="36"/>
        <v>44218</v>
      </c>
      <c r="F97" s="35"/>
      <c r="G97" s="36"/>
      <c r="H97" s="43"/>
      <c r="I97" s="108"/>
      <c r="J97" s="38"/>
      <c r="K97" s="100"/>
    </row>
    <row r="98" spans="1:11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8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8"/>
        <v>Sun</v>
      </c>
      <c r="E99" s="34">
        <f t="shared" si="7"/>
        <v>44220</v>
      </c>
      <c r="F99" s="35"/>
      <c r="G99" s="36"/>
      <c r="H99" s="43"/>
      <c r="I99" s="108"/>
      <c r="J99" s="38"/>
      <c r="K99" s="100"/>
    </row>
    <row r="100" spans="1:11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8"/>
        <v>Mo</v>
      </c>
      <c r="E100" s="34">
        <f t="shared" si="7"/>
        <v>44221</v>
      </c>
      <c r="F100" s="35"/>
      <c r="G100" s="36">
        <v>9004</v>
      </c>
      <c r="H100" s="43" t="s">
        <v>96</v>
      </c>
      <c r="I100" s="119" t="s">
        <v>77</v>
      </c>
      <c r="J100" s="38">
        <v>8</v>
      </c>
      <c r="K100" s="100"/>
    </row>
    <row r="101" spans="1:11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>
      <c r="A102" s="31"/>
      <c r="C102" s="40"/>
      <c r="D102" s="33" t="str">
        <f t="shared" ref="D102:D104" si="37">D101</f>
        <v>Mo</v>
      </c>
      <c r="E102" s="34">
        <f t="shared" ref="E102:E104" si="38">E101</f>
        <v>44221</v>
      </c>
      <c r="F102" s="35"/>
      <c r="G102" s="36"/>
      <c r="H102" s="43"/>
      <c r="I102" s="108"/>
      <c r="J102" s="38"/>
      <c r="K102" s="100"/>
    </row>
    <row r="103" spans="1:11" ht="22.5" customHeight="1">
      <c r="A103" s="31"/>
      <c r="C103" s="40"/>
      <c r="D103" s="33" t="str">
        <f t="shared" si="37"/>
        <v>Mo</v>
      </c>
      <c r="E103" s="34">
        <f t="shared" si="38"/>
        <v>44221</v>
      </c>
      <c r="F103" s="35"/>
      <c r="G103" s="36"/>
      <c r="H103" s="43"/>
      <c r="I103" s="108"/>
      <c r="J103" s="38"/>
      <c r="K103" s="100"/>
    </row>
    <row r="104" spans="1:11" ht="22.5" customHeight="1">
      <c r="A104" s="31"/>
      <c r="C104" s="40"/>
      <c r="D104" s="33" t="str">
        <f t="shared" si="37"/>
        <v>Mo</v>
      </c>
      <c r="E104" s="34">
        <f t="shared" si="38"/>
        <v>44221</v>
      </c>
      <c r="F104" s="35"/>
      <c r="G104" s="36"/>
      <c r="H104" s="43"/>
      <c r="I104" s="108"/>
      <c r="J104" s="38"/>
      <c r="K104" s="100"/>
    </row>
    <row r="105" spans="1:11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8"/>
        <v>Tue</v>
      </c>
      <c r="E105" s="45">
        <f>+E100+1</f>
        <v>44222</v>
      </c>
      <c r="F105" s="46" t="s">
        <v>76</v>
      </c>
      <c r="G105" s="36">
        <v>9003</v>
      </c>
      <c r="H105" s="48" t="s">
        <v>97</v>
      </c>
      <c r="I105" s="109" t="s">
        <v>77</v>
      </c>
      <c r="J105" s="49">
        <v>5</v>
      </c>
      <c r="K105" s="100"/>
    </row>
    <row r="106" spans="1:11" ht="22.5" customHeight="1">
      <c r="A106" s="31"/>
      <c r="C106" s="40"/>
      <c r="D106" s="44" t="str">
        <f>D105</f>
        <v>Tue</v>
      </c>
      <c r="E106" s="45">
        <f>E105</f>
        <v>44222</v>
      </c>
      <c r="F106" s="117" t="s">
        <v>100</v>
      </c>
      <c r="G106" s="47">
        <v>9003</v>
      </c>
      <c r="H106" s="48" t="s">
        <v>98</v>
      </c>
      <c r="I106" s="109" t="s">
        <v>77</v>
      </c>
      <c r="J106" s="49">
        <v>1</v>
      </c>
      <c r="K106" s="100"/>
    </row>
    <row r="107" spans="1:11" ht="22.5" customHeight="1">
      <c r="A107" s="31"/>
      <c r="C107" s="40"/>
      <c r="D107" s="44" t="str">
        <f t="shared" ref="D107:D109" si="39">D106</f>
        <v>Tue</v>
      </c>
      <c r="E107" s="45">
        <f t="shared" ref="E107:E109" si="40">E106</f>
        <v>44222</v>
      </c>
      <c r="F107" s="46" t="s">
        <v>106</v>
      </c>
      <c r="G107" s="47">
        <v>9003</v>
      </c>
      <c r="H107" s="48" t="s">
        <v>94</v>
      </c>
      <c r="I107" s="109" t="s">
        <v>77</v>
      </c>
      <c r="J107" s="49">
        <v>2</v>
      </c>
      <c r="K107" s="100"/>
    </row>
    <row r="108" spans="1:11" ht="22.5" customHeight="1">
      <c r="A108" s="31"/>
      <c r="C108" s="40"/>
      <c r="D108" s="44" t="str">
        <f t="shared" si="39"/>
        <v>Tue</v>
      </c>
      <c r="E108" s="45">
        <f t="shared" si="40"/>
        <v>44222</v>
      </c>
      <c r="F108" s="46"/>
      <c r="G108" s="47"/>
      <c r="H108" s="48"/>
      <c r="I108" s="109"/>
      <c r="J108" s="49"/>
      <c r="K108" s="100"/>
    </row>
    <row r="109" spans="1:11" ht="22.5" customHeight="1">
      <c r="A109" s="31"/>
      <c r="C109" s="40"/>
      <c r="D109" s="44" t="str">
        <f t="shared" si="39"/>
        <v>Tue</v>
      </c>
      <c r="E109" s="45">
        <f t="shared" si="40"/>
        <v>44222</v>
      </c>
      <c r="F109" s="46"/>
      <c r="G109" s="47"/>
      <c r="H109" s="48"/>
      <c r="I109" s="109"/>
      <c r="J109" s="49"/>
      <c r="K109" s="100"/>
    </row>
    <row r="110" spans="1:11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8"/>
        <v>Wed</v>
      </c>
      <c r="E110" s="34">
        <f>+E105+1</f>
        <v>44223</v>
      </c>
      <c r="F110" s="65" t="s">
        <v>76</v>
      </c>
      <c r="G110" s="36">
        <v>9003</v>
      </c>
      <c r="H110" s="43" t="s">
        <v>97</v>
      </c>
      <c r="I110" s="119" t="s">
        <v>77</v>
      </c>
      <c r="J110" s="38">
        <v>5.5</v>
      </c>
      <c r="K110" s="100"/>
    </row>
    <row r="111" spans="1:11" ht="22.5" customHeight="1">
      <c r="A111" s="31"/>
      <c r="C111" s="40"/>
      <c r="D111" s="33" t="str">
        <f>D110</f>
        <v>Wed</v>
      </c>
      <c r="E111" s="34">
        <f>E110</f>
        <v>44223</v>
      </c>
      <c r="F111" s="35" t="s">
        <v>103</v>
      </c>
      <c r="G111" s="36">
        <v>9003</v>
      </c>
      <c r="H111" s="43" t="s">
        <v>94</v>
      </c>
      <c r="I111" s="108" t="s">
        <v>77</v>
      </c>
      <c r="J111" s="38">
        <v>1</v>
      </c>
      <c r="K111" s="100"/>
    </row>
    <row r="112" spans="1:11" ht="22.5" customHeight="1">
      <c r="A112" s="31"/>
      <c r="C112" s="40"/>
      <c r="D112" s="33" t="str">
        <f t="shared" ref="D112:D114" si="41">D111</f>
        <v>Wed</v>
      </c>
      <c r="E112" s="34">
        <f t="shared" ref="E112:E114" si="42">E111</f>
        <v>44223</v>
      </c>
      <c r="F112" s="35"/>
      <c r="G112" s="36">
        <v>9004</v>
      </c>
      <c r="H112" s="43" t="s">
        <v>89</v>
      </c>
      <c r="I112" s="108" t="s">
        <v>77</v>
      </c>
      <c r="J112" s="38">
        <v>1.5</v>
      </c>
      <c r="K112" s="100" t="s">
        <v>60</v>
      </c>
    </row>
    <row r="113" spans="1:11" ht="22.5" customHeight="1">
      <c r="A113" s="31"/>
      <c r="C113" s="40"/>
      <c r="D113" s="33" t="str">
        <f t="shared" si="41"/>
        <v>Wed</v>
      </c>
      <c r="E113" s="34">
        <f t="shared" si="42"/>
        <v>44223</v>
      </c>
      <c r="F113" s="35"/>
      <c r="G113" s="36"/>
      <c r="H113" s="43"/>
      <c r="I113" s="108"/>
      <c r="J113" s="38"/>
      <c r="K113" s="100"/>
    </row>
    <row r="114" spans="1:11" ht="22.5" customHeight="1">
      <c r="A114" s="31"/>
      <c r="C114" s="40"/>
      <c r="D114" s="33" t="str">
        <f t="shared" si="41"/>
        <v>Wed</v>
      </c>
      <c r="E114" s="34">
        <f t="shared" si="42"/>
        <v>44223</v>
      </c>
      <c r="F114" s="35"/>
      <c r="G114" s="36"/>
      <c r="H114" s="43"/>
      <c r="I114" s="108"/>
      <c r="J114" s="38"/>
      <c r="K114" s="100"/>
    </row>
    <row r="115" spans="1:11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8"/>
        <v>Thu</v>
      </c>
      <c r="E115" s="45">
        <f>+E110+1</f>
        <v>44224</v>
      </c>
      <c r="F115" s="46"/>
      <c r="G115" s="36">
        <v>9004</v>
      </c>
      <c r="H115" s="48" t="s">
        <v>75</v>
      </c>
      <c r="I115" s="109" t="s">
        <v>77</v>
      </c>
      <c r="J115" s="49">
        <v>1.5</v>
      </c>
      <c r="K115" s="100"/>
    </row>
    <row r="116" spans="1:11" ht="22.5" customHeight="1">
      <c r="A116" s="31"/>
      <c r="C116" s="40"/>
      <c r="D116" s="44" t="str">
        <f>D115</f>
        <v>Thu</v>
      </c>
      <c r="E116" s="45">
        <f>E115</f>
        <v>44224</v>
      </c>
      <c r="F116" s="117" t="s">
        <v>106</v>
      </c>
      <c r="G116" s="47">
        <v>9003</v>
      </c>
      <c r="H116" s="112" t="s">
        <v>94</v>
      </c>
      <c r="I116" s="109" t="s">
        <v>77</v>
      </c>
      <c r="J116" s="49">
        <v>1</v>
      </c>
      <c r="K116" s="100"/>
    </row>
    <row r="117" spans="1:11" ht="22.5" customHeight="1">
      <c r="A117" s="31"/>
      <c r="C117" s="40"/>
      <c r="D117" s="44" t="str">
        <f t="shared" ref="D117:D119" si="43">D116</f>
        <v>Thu</v>
      </c>
      <c r="E117" s="45">
        <f t="shared" ref="E117:E119" si="44">E116</f>
        <v>44224</v>
      </c>
      <c r="F117" s="46" t="s">
        <v>105</v>
      </c>
      <c r="G117" s="47">
        <v>9003</v>
      </c>
      <c r="H117" s="113" t="s">
        <v>94</v>
      </c>
      <c r="I117" s="109" t="s">
        <v>77</v>
      </c>
      <c r="J117" s="49">
        <v>1</v>
      </c>
      <c r="K117" s="100"/>
    </row>
    <row r="118" spans="1:11" ht="22.5" customHeight="1">
      <c r="A118" s="31"/>
      <c r="C118" s="40"/>
      <c r="D118" s="44" t="str">
        <f t="shared" si="43"/>
        <v>Thu</v>
      </c>
      <c r="E118" s="45">
        <f t="shared" si="44"/>
        <v>44224</v>
      </c>
      <c r="F118" s="46" t="s">
        <v>100</v>
      </c>
      <c r="G118" s="47">
        <v>9003</v>
      </c>
      <c r="H118" s="51" t="s">
        <v>92</v>
      </c>
      <c r="I118" s="109" t="s">
        <v>77</v>
      </c>
      <c r="J118" s="49">
        <v>4.5</v>
      </c>
      <c r="K118" s="100"/>
    </row>
    <row r="119" spans="1:11" ht="22.5" customHeight="1">
      <c r="A119" s="31"/>
      <c r="C119" s="40"/>
      <c r="D119" s="44" t="str">
        <f t="shared" si="43"/>
        <v>Thu</v>
      </c>
      <c r="E119" s="45">
        <f t="shared" si="44"/>
        <v>44224</v>
      </c>
      <c r="F119" s="46"/>
      <c r="G119" s="47"/>
      <c r="H119" s="51"/>
      <c r="I119" s="109"/>
      <c r="J119" s="49"/>
      <c r="K119" s="100"/>
    </row>
    <row r="120" spans="1:11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100</v>
      </c>
      <c r="G120" s="36">
        <v>9003</v>
      </c>
      <c r="H120" s="43" t="s">
        <v>92</v>
      </c>
      <c r="I120" s="119" t="s">
        <v>77</v>
      </c>
      <c r="J120" s="38">
        <v>8</v>
      </c>
      <c r="K120" s="100"/>
    </row>
    <row r="121" spans="1:11" ht="22.5" customHeight="1">
      <c r="A121" s="31"/>
      <c r="C121" s="40"/>
      <c r="D121" s="33" t="str">
        <f>D120</f>
        <v>Fri</v>
      </c>
      <c r="E121" s="34">
        <f>E120</f>
        <v>44225</v>
      </c>
      <c r="F121" s="118"/>
      <c r="G121" s="66"/>
      <c r="H121" s="43"/>
      <c r="I121" s="119"/>
      <c r="J121" s="38"/>
      <c r="K121" s="100"/>
    </row>
    <row r="122" spans="1:11" ht="29.4" customHeight="1">
      <c r="A122" s="31"/>
      <c r="C122" s="40"/>
      <c r="D122" s="33" t="str">
        <f t="shared" ref="D122:D124" si="45">D121</f>
        <v>Fri</v>
      </c>
      <c r="E122" s="34">
        <f t="shared" ref="E122:E124" si="46">E121</f>
        <v>44225</v>
      </c>
      <c r="F122" s="118"/>
      <c r="G122" s="66"/>
      <c r="H122" s="43"/>
      <c r="I122" s="119"/>
      <c r="J122" s="38"/>
      <c r="K122" s="100"/>
    </row>
    <row r="123" spans="1:11" ht="22.5" customHeight="1">
      <c r="A123" s="31"/>
      <c r="C123" s="40"/>
      <c r="D123" s="33" t="str">
        <f t="shared" si="45"/>
        <v>Fri</v>
      </c>
      <c r="E123" s="34">
        <f t="shared" si="46"/>
        <v>44225</v>
      </c>
      <c r="F123" s="35"/>
      <c r="G123" s="36"/>
      <c r="H123" s="43"/>
      <c r="I123" s="108"/>
      <c r="J123" s="38"/>
      <c r="K123" s="100"/>
    </row>
    <row r="124" spans="1:11" ht="22.5" customHeight="1">
      <c r="A124" s="31"/>
      <c r="C124" s="40"/>
      <c r="D124" s="33" t="str">
        <f t="shared" si="45"/>
        <v>Fri</v>
      </c>
      <c r="E124" s="34">
        <f t="shared" si="46"/>
        <v>44225</v>
      </c>
      <c r="F124" s="35"/>
      <c r="G124" s="36"/>
      <c r="H124" s="43"/>
      <c r="I124" s="108"/>
      <c r="J124" s="38"/>
      <c r="K124" s="100"/>
    </row>
    <row r="125" spans="1:11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>
      <c r="A126" s="31" t="str">
        <f t="shared" si="0"/>
        <v/>
      </c>
      <c r="B126" s="8">
        <v>7</v>
      </c>
      <c r="C126" s="40"/>
      <c r="D126" s="52" t="str">
        <f t="shared" si="8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/>
    <row r="128" spans="1:11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K1"/>
  </mergeCells>
  <conditionalFormatting sqref="C11:C124">
    <cfRule type="expression" dxfId="363" priority="121" stopIfTrue="1">
      <formula>IF($A11=1,B11,)</formula>
    </cfRule>
    <cfRule type="expression" dxfId="362" priority="122" stopIfTrue="1">
      <formula>IF($A11="",B11,)</formula>
    </cfRule>
  </conditionalFormatting>
  <conditionalFormatting sqref="E11:E15">
    <cfRule type="expression" dxfId="361" priority="123" stopIfTrue="1">
      <formula>IF($A11="",B11,"")</formula>
    </cfRule>
  </conditionalFormatting>
  <conditionalFormatting sqref="E16:E124">
    <cfRule type="expression" dxfId="360" priority="124" stopIfTrue="1">
      <formula>IF($A16&lt;&gt;1,B16,"")</formula>
    </cfRule>
  </conditionalFormatting>
  <conditionalFormatting sqref="D11:D124">
    <cfRule type="expression" dxfId="359" priority="125" stopIfTrue="1">
      <formula>IF($A11="",B11,)</formula>
    </cfRule>
  </conditionalFormatting>
  <conditionalFormatting sqref="G11:G16 G83:G86 G18:G22 G24:G32 G39:G44 G34:G37 G46:G49 G51:G54 G59 G61:G64 G66:G71 G73:G76 G101:G104 G107:G109 G111:G114 G118:G119 G88:G99">
    <cfRule type="expression" dxfId="358" priority="126" stopIfTrue="1">
      <formula>#REF!="Freelancer"</formula>
    </cfRule>
    <cfRule type="expression" dxfId="357" priority="127" stopIfTrue="1">
      <formula>#REF!="DTC Int. Staff"</formula>
    </cfRule>
  </conditionalFormatting>
  <conditionalFormatting sqref="G118:G119 G88:G99 G18:G22 G34:G37 G61:G64 G39:G44 G46:G49 G66:G71 G73:G76 G101:G104">
    <cfRule type="expression" dxfId="356" priority="119" stopIfTrue="1">
      <formula>$F$5="Freelancer"</formula>
    </cfRule>
    <cfRule type="expression" dxfId="355" priority="120" stopIfTrue="1">
      <formula>$F$5="DTC Int. Staff"</formula>
    </cfRule>
  </conditionalFormatting>
  <conditionalFormatting sqref="G16">
    <cfRule type="expression" dxfId="354" priority="117" stopIfTrue="1">
      <formula>#REF!="Freelancer"</formula>
    </cfRule>
    <cfRule type="expression" dxfId="353" priority="118" stopIfTrue="1">
      <formula>#REF!="DTC Int. Staff"</formula>
    </cfRule>
  </conditionalFormatting>
  <conditionalFormatting sqref="G16">
    <cfRule type="expression" dxfId="352" priority="115" stopIfTrue="1">
      <formula>$F$5="Freelancer"</formula>
    </cfRule>
    <cfRule type="expression" dxfId="351" priority="116" stopIfTrue="1">
      <formula>$F$5="DTC Int. Staff"</formula>
    </cfRule>
  </conditionalFormatting>
  <conditionalFormatting sqref="G17">
    <cfRule type="expression" dxfId="350" priority="113" stopIfTrue="1">
      <formula>#REF!="Freelancer"</formula>
    </cfRule>
    <cfRule type="expression" dxfId="349" priority="114" stopIfTrue="1">
      <formula>#REF!="DTC Int. Staff"</formula>
    </cfRule>
  </conditionalFormatting>
  <conditionalFormatting sqref="G17">
    <cfRule type="expression" dxfId="348" priority="111" stopIfTrue="1">
      <formula>$F$5="Freelancer"</formula>
    </cfRule>
    <cfRule type="expression" dxfId="347" priority="112" stopIfTrue="1">
      <formula>$F$5="DTC Int. Staff"</formula>
    </cfRule>
  </conditionalFormatting>
  <conditionalFormatting sqref="C126">
    <cfRule type="expression" dxfId="346" priority="108" stopIfTrue="1">
      <formula>IF($A126=1,B126,)</formula>
    </cfRule>
    <cfRule type="expression" dxfId="345" priority="109" stopIfTrue="1">
      <formula>IF($A126="",B126,)</formula>
    </cfRule>
  </conditionalFormatting>
  <conditionalFormatting sqref="D126">
    <cfRule type="expression" dxfId="344" priority="110" stopIfTrue="1">
      <formula>IF($A126="",B126,)</formula>
    </cfRule>
  </conditionalFormatting>
  <conditionalFormatting sqref="C125">
    <cfRule type="expression" dxfId="343" priority="105" stopIfTrue="1">
      <formula>IF($A125=1,B125,)</formula>
    </cfRule>
    <cfRule type="expression" dxfId="342" priority="106" stopIfTrue="1">
      <formula>IF($A125="",B125,)</formula>
    </cfRule>
  </conditionalFormatting>
  <conditionalFormatting sqref="D125">
    <cfRule type="expression" dxfId="341" priority="107" stopIfTrue="1">
      <formula>IF($A125="",B125,)</formula>
    </cfRule>
  </conditionalFormatting>
  <conditionalFormatting sqref="E125">
    <cfRule type="expression" dxfId="340" priority="104" stopIfTrue="1">
      <formula>IF($A125&lt;&gt;1,B125,"")</formula>
    </cfRule>
  </conditionalFormatting>
  <conditionalFormatting sqref="E126">
    <cfRule type="expression" dxfId="339" priority="103" stopIfTrue="1">
      <formula>IF($A126&lt;&gt;1,B126,"")</formula>
    </cfRule>
  </conditionalFormatting>
  <conditionalFormatting sqref="G59">
    <cfRule type="expression" dxfId="338" priority="101" stopIfTrue="1">
      <formula>$F$5="Freelancer"</formula>
    </cfRule>
    <cfRule type="expression" dxfId="337" priority="102" stopIfTrue="1">
      <formula>$F$5="DTC Int. Staff"</formula>
    </cfRule>
  </conditionalFormatting>
  <conditionalFormatting sqref="G78:G81">
    <cfRule type="expression" dxfId="336" priority="99" stopIfTrue="1">
      <formula>#REF!="Freelancer"</formula>
    </cfRule>
    <cfRule type="expression" dxfId="335" priority="100" stopIfTrue="1">
      <formula>#REF!="DTC Int. Staff"</formula>
    </cfRule>
  </conditionalFormatting>
  <conditionalFormatting sqref="G78:G81">
    <cfRule type="expression" dxfId="334" priority="97" stopIfTrue="1">
      <formula>$F$5="Freelancer"</formula>
    </cfRule>
    <cfRule type="expression" dxfId="333" priority="98" stopIfTrue="1">
      <formula>$F$5="DTC Int. Staff"</formula>
    </cfRule>
  </conditionalFormatting>
  <conditionalFormatting sqref="G23">
    <cfRule type="expression" dxfId="332" priority="91" stopIfTrue="1">
      <formula>#REF!="Freelancer"</formula>
    </cfRule>
    <cfRule type="expression" dxfId="331" priority="92" stopIfTrue="1">
      <formula>#REF!="DTC Int. Staff"</formula>
    </cfRule>
  </conditionalFormatting>
  <conditionalFormatting sqref="G23">
    <cfRule type="expression" dxfId="330" priority="89" stopIfTrue="1">
      <formula>$F$5="Freelancer"</formula>
    </cfRule>
    <cfRule type="expression" dxfId="329" priority="90" stopIfTrue="1">
      <formula>$F$5="DTC Int. Staff"</formula>
    </cfRule>
  </conditionalFormatting>
  <conditionalFormatting sqref="G38">
    <cfRule type="expression" dxfId="328" priority="87" stopIfTrue="1">
      <formula>#REF!="Freelancer"</formula>
    </cfRule>
    <cfRule type="expression" dxfId="327" priority="88" stopIfTrue="1">
      <formula>#REF!="DTC Int. Staff"</formula>
    </cfRule>
  </conditionalFormatting>
  <conditionalFormatting sqref="G33">
    <cfRule type="expression" dxfId="326" priority="85" stopIfTrue="1">
      <formula>#REF!="Freelancer"</formula>
    </cfRule>
    <cfRule type="expression" dxfId="325" priority="86" stopIfTrue="1">
      <formula>#REF!="DTC Int. Staff"</formula>
    </cfRule>
  </conditionalFormatting>
  <conditionalFormatting sqref="G100">
    <cfRule type="expression" dxfId="324" priority="67" stopIfTrue="1">
      <formula>#REF!="Freelancer"</formula>
    </cfRule>
    <cfRule type="expression" dxfId="323" priority="68" stopIfTrue="1">
      <formula>#REF!="DTC Int. Staff"</formula>
    </cfRule>
  </conditionalFormatting>
  <conditionalFormatting sqref="G100">
    <cfRule type="expression" dxfId="322" priority="65" stopIfTrue="1">
      <formula>$F$5="Freelancer"</formula>
    </cfRule>
    <cfRule type="expression" dxfId="321" priority="66" stopIfTrue="1">
      <formula>$F$5="DTC Int. Staff"</formula>
    </cfRule>
  </conditionalFormatting>
  <conditionalFormatting sqref="G106">
    <cfRule type="expression" dxfId="320" priority="61" stopIfTrue="1">
      <formula>#REF!="Freelancer"</formula>
    </cfRule>
    <cfRule type="expression" dxfId="319" priority="62" stopIfTrue="1">
      <formula>#REF!="DTC Int. Staff"</formula>
    </cfRule>
  </conditionalFormatting>
  <conditionalFormatting sqref="G106">
    <cfRule type="expression" dxfId="318" priority="59" stopIfTrue="1">
      <formula>$F$5="Freelancer"</formula>
    </cfRule>
    <cfRule type="expression" dxfId="317" priority="60" stopIfTrue="1">
      <formula>$F$5="DTC Int. Staff"</formula>
    </cfRule>
  </conditionalFormatting>
  <conditionalFormatting sqref="G116">
    <cfRule type="expression" dxfId="316" priority="53" stopIfTrue="1">
      <formula>#REF!="Freelancer"</formula>
    </cfRule>
    <cfRule type="expression" dxfId="315" priority="54" stopIfTrue="1">
      <formula>#REF!="DTC Int. Staff"</formula>
    </cfRule>
  </conditionalFormatting>
  <conditionalFormatting sqref="G116">
    <cfRule type="expression" dxfId="314" priority="51" stopIfTrue="1">
      <formula>$F$5="Freelancer"</formula>
    </cfRule>
    <cfRule type="expression" dxfId="313" priority="52" stopIfTrue="1">
      <formula>$F$5="DTC Int. Staff"</formula>
    </cfRule>
  </conditionalFormatting>
  <conditionalFormatting sqref="G56">
    <cfRule type="expression" dxfId="312" priority="49" stopIfTrue="1">
      <formula>#REF!="Freelancer"</formula>
    </cfRule>
    <cfRule type="expression" dxfId="311" priority="50" stopIfTrue="1">
      <formula>#REF!="DTC Int. Staff"</formula>
    </cfRule>
  </conditionalFormatting>
  <conditionalFormatting sqref="G56">
    <cfRule type="expression" dxfId="310" priority="47" stopIfTrue="1">
      <formula>$F$5="Freelancer"</formula>
    </cfRule>
    <cfRule type="expression" dxfId="309" priority="48" stopIfTrue="1">
      <formula>$F$5="DTC Int. Staff"</formula>
    </cfRule>
  </conditionalFormatting>
  <conditionalFormatting sqref="G57">
    <cfRule type="expression" dxfId="308" priority="45" stopIfTrue="1">
      <formula>#REF!="Freelancer"</formula>
    </cfRule>
    <cfRule type="expression" dxfId="307" priority="46" stopIfTrue="1">
      <formula>#REF!="DTC Int. Staff"</formula>
    </cfRule>
  </conditionalFormatting>
  <conditionalFormatting sqref="G57">
    <cfRule type="expression" dxfId="306" priority="43" stopIfTrue="1">
      <formula>$F$5="Freelancer"</formula>
    </cfRule>
    <cfRule type="expression" dxfId="305" priority="44" stopIfTrue="1">
      <formula>$F$5="DTC Int. Staff"</formula>
    </cfRule>
  </conditionalFormatting>
  <conditionalFormatting sqref="G58">
    <cfRule type="expression" dxfId="304" priority="41" stopIfTrue="1">
      <formula>#REF!="Freelancer"</formula>
    </cfRule>
    <cfRule type="expression" dxfId="303" priority="42" stopIfTrue="1">
      <formula>#REF!="DTC Int. Staff"</formula>
    </cfRule>
  </conditionalFormatting>
  <conditionalFormatting sqref="G117">
    <cfRule type="expression" dxfId="302" priority="39" stopIfTrue="1">
      <formula>#REF!="Freelancer"</formula>
    </cfRule>
    <cfRule type="expression" dxfId="301" priority="40" stopIfTrue="1">
      <formula>#REF!="DTC Int. Staff"</formula>
    </cfRule>
  </conditionalFormatting>
  <conditionalFormatting sqref="G117">
    <cfRule type="expression" dxfId="300" priority="37" stopIfTrue="1">
      <formula>$F$5="Freelancer"</formula>
    </cfRule>
    <cfRule type="expression" dxfId="299" priority="38" stopIfTrue="1">
      <formula>$F$5="DTC Int. Staff"</formula>
    </cfRule>
  </conditionalFormatting>
  <conditionalFormatting sqref="G122">
    <cfRule type="expression" dxfId="298" priority="33" stopIfTrue="1">
      <formula>#REF!="Freelancer"</formula>
    </cfRule>
    <cfRule type="expression" dxfId="297" priority="34" stopIfTrue="1">
      <formula>#REF!="DTC Int. Staff"</formula>
    </cfRule>
  </conditionalFormatting>
  <conditionalFormatting sqref="G122">
    <cfRule type="expression" dxfId="296" priority="31" stopIfTrue="1">
      <formula>$F$5="Freelancer"</formula>
    </cfRule>
    <cfRule type="expression" dxfId="295" priority="32" stopIfTrue="1">
      <formula>$F$5="DTC Int. Staff"</formula>
    </cfRule>
  </conditionalFormatting>
  <conditionalFormatting sqref="G121">
    <cfRule type="expression" dxfId="294" priority="29" stopIfTrue="1">
      <formula>#REF!="Freelancer"</formula>
    </cfRule>
    <cfRule type="expression" dxfId="293" priority="30" stopIfTrue="1">
      <formula>#REF!="DTC Int. Staff"</formula>
    </cfRule>
  </conditionalFormatting>
  <conditionalFormatting sqref="G121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45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50">
    <cfRule type="expression" dxfId="288" priority="23" stopIfTrue="1">
      <formula>#REF!="Freelancer"</formula>
    </cfRule>
    <cfRule type="expression" dxfId="287" priority="24" stopIfTrue="1">
      <formula>#REF!="DTC Int. Staff"</formula>
    </cfRule>
  </conditionalFormatting>
  <conditionalFormatting sqref="G5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60">
    <cfRule type="expression" dxfId="284" priority="19" stopIfTrue="1">
      <formula>#REF!="Freelancer"</formula>
    </cfRule>
    <cfRule type="expression" dxfId="283" priority="20" stopIfTrue="1">
      <formula>#REF!="DTC Int. Staff"</formula>
    </cfRule>
  </conditionalFormatting>
  <conditionalFormatting sqref="G65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72">
    <cfRule type="expression" dxfId="280" priority="15" stopIfTrue="1">
      <formula>#REF!="Freelancer"</formula>
    </cfRule>
    <cfRule type="expression" dxfId="279" priority="16" stopIfTrue="1">
      <formula>#REF!="DTC Int. Staff"</formula>
    </cfRule>
  </conditionalFormatting>
  <conditionalFormatting sqref="G77">
    <cfRule type="expression" dxfId="278" priority="13" stopIfTrue="1">
      <formula>#REF!="Freelancer"</formula>
    </cfRule>
    <cfRule type="expression" dxfId="277" priority="14" stopIfTrue="1">
      <formula>#REF!="DTC Int. Staff"</formula>
    </cfRule>
  </conditionalFormatting>
  <conditionalFormatting sqref="G82">
    <cfRule type="expression" dxfId="276" priority="11" stopIfTrue="1">
      <formula>#REF!="Freelancer"</formula>
    </cfRule>
    <cfRule type="expression" dxfId="275" priority="12" stopIfTrue="1">
      <formula>#REF!="DTC Int. Staff"</formula>
    </cfRule>
  </conditionalFormatting>
  <conditionalFormatting sqref="G87">
    <cfRule type="expression" dxfId="274" priority="9" stopIfTrue="1">
      <formula>#REF!="Freelancer"</formula>
    </cfRule>
    <cfRule type="expression" dxfId="273" priority="10" stopIfTrue="1">
      <formula>#REF!="DTC Int. Staff"</formula>
    </cfRule>
  </conditionalFormatting>
  <conditionalFormatting sqref="G105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110">
    <cfRule type="expression" dxfId="270" priority="5" stopIfTrue="1">
      <formula>#REF!="Freelancer"</formula>
    </cfRule>
    <cfRule type="expression" dxfId="269" priority="6" stopIfTrue="1">
      <formula>#REF!="DTC Int. Staff"</formula>
    </cfRule>
  </conditionalFormatting>
  <conditionalFormatting sqref="G115">
    <cfRule type="expression" dxfId="268" priority="3" stopIfTrue="1">
      <formula>#REF!="Freelancer"</formula>
    </cfRule>
    <cfRule type="expression" dxfId="267" priority="4" stopIfTrue="1">
      <formula>#REF!="DTC Int. Staff"</formula>
    </cfRule>
  </conditionalFormatting>
  <conditionalFormatting sqref="G120">
    <cfRule type="expression" dxfId="266" priority="1" stopIfTrue="1">
      <formula>#REF!="Freelancer"</formula>
    </cfRule>
    <cfRule type="expression" dxfId="26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U211"/>
  <sheetViews>
    <sheetView showGridLines="0" tabSelected="1" topLeftCell="D1" zoomScale="60" zoomScaleNormal="60" workbookViewId="0">
      <selection activeCell="P7" sqref="P7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4" width="11.44140625" style="8"/>
    <col min="15" max="15" width="16.109375" style="8" customWidth="1"/>
    <col min="16" max="17" width="11.44140625" style="8"/>
    <col min="18" max="18" width="16.109375" style="8" customWidth="1"/>
    <col min="19" max="20" width="11.44140625" style="8"/>
    <col min="21" max="21" width="18.88671875" style="8" customWidth="1"/>
    <col min="22" max="16384" width="11.44140625" style="8"/>
  </cols>
  <sheetData>
    <row r="1" spans="1:21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21" ht="13.5" customHeight="1">
      <c r="D2" s="9"/>
      <c r="E2" s="9"/>
      <c r="F2" s="9"/>
      <c r="G2" s="9"/>
      <c r="H2" s="9"/>
      <c r="I2" s="9"/>
      <c r="J2" s="10"/>
    </row>
    <row r="3" spans="1:21" ht="20.25" customHeight="1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21" ht="20.25" customHeight="1">
      <c r="D4" s="178" t="s">
        <v>8</v>
      </c>
      <c r="E4" s="179"/>
      <c r="F4" s="13" t="str">
        <f>'Information-General Settings'!C4</f>
        <v>Anantapun</v>
      </c>
      <c r="G4" s="14"/>
      <c r="I4" s="15"/>
      <c r="J4" s="15"/>
    </row>
    <row r="5" spans="1:21" ht="20.25" customHeight="1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21" ht="20.25" customHeight="1">
      <c r="E6" s="15"/>
      <c r="F6" s="15"/>
      <c r="G6" s="15"/>
      <c r="H6" s="17"/>
      <c r="I6" s="18"/>
      <c r="J6" s="19"/>
    </row>
    <row r="7" spans="1:21" ht="28.8">
      <c r="G7" s="20"/>
      <c r="H7" s="17"/>
      <c r="J7" s="21" t="s">
        <v>34</v>
      </c>
      <c r="K7" s="22" t="s">
        <v>35</v>
      </c>
    </row>
    <row r="8" spans="1:21" ht="43.5" customHeight="1">
      <c r="D8" s="23"/>
      <c r="G8" s="18"/>
      <c r="H8" s="14"/>
      <c r="J8" s="24">
        <f>SUM(J10:J118)</f>
        <v>161</v>
      </c>
      <c r="K8" s="25">
        <f>J8/8</f>
        <v>20.125</v>
      </c>
    </row>
    <row r="9" spans="1:21" ht="20.25" customHeight="1" thickBot="1">
      <c r="E9" s="15"/>
      <c r="F9" s="15"/>
      <c r="G9" s="15"/>
      <c r="H9" s="17"/>
      <c r="I9" s="18"/>
      <c r="J9" s="19"/>
    </row>
    <row r="10" spans="1:21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  <c r="T10" s="120">
        <v>9003</v>
      </c>
    </row>
    <row r="11" spans="1:21" ht="22.5" customHeight="1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100</v>
      </c>
      <c r="G11" s="47">
        <v>9003</v>
      </c>
      <c r="H11" s="71" t="s">
        <v>110</v>
      </c>
      <c r="I11" s="47" t="s">
        <v>77</v>
      </c>
      <c r="J11" s="49">
        <v>6</v>
      </c>
      <c r="K11" s="97"/>
      <c r="N11" s="121" t="s">
        <v>6</v>
      </c>
      <c r="O11" s="121" t="s">
        <v>34</v>
      </c>
      <c r="Q11" s="122" t="s">
        <v>47</v>
      </c>
      <c r="R11" s="122" t="s">
        <v>34</v>
      </c>
      <c r="T11" s="121" t="s">
        <v>4</v>
      </c>
      <c r="U11" s="121" t="s">
        <v>34</v>
      </c>
    </row>
    <row r="12" spans="1:21" ht="22.5" customHeight="1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71" t="s">
        <v>111</v>
      </c>
      <c r="I12" s="47" t="s">
        <v>77</v>
      </c>
      <c r="J12" s="49">
        <v>2</v>
      </c>
      <c r="K12" s="97" t="s">
        <v>63</v>
      </c>
      <c r="N12" s="36">
        <v>9001</v>
      </c>
      <c r="O12" s="123">
        <f>SUMIFS($J$10:$J$142,$G$10:$G$142,N12)</f>
        <v>0</v>
      </c>
      <c r="Q12" s="36" t="s">
        <v>48</v>
      </c>
      <c r="R12" s="124">
        <f>SUMIFS($J$10:$J$142,$K$10:$K$142,Q12)</f>
        <v>0</v>
      </c>
      <c r="T12" s="35" t="s">
        <v>100</v>
      </c>
      <c r="U12" s="125">
        <f>SUMIFS($J$10:$J$142,$F$10:$F$142,T12,$G$10:$G$142,T10)</f>
        <v>102.5</v>
      </c>
    </row>
    <row r="13" spans="1:21" ht="22.5" customHeight="1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  <c r="N13" s="36">
        <v>9002</v>
      </c>
      <c r="O13" s="123">
        <f t="shared" ref="O13:O24" si="3">SUMIFS($J$10:$J$142,$G$10:$G$142,N13)</f>
        <v>0</v>
      </c>
      <c r="Q13" s="36" t="s">
        <v>51</v>
      </c>
      <c r="R13" s="124">
        <f t="shared" ref="R13:R20" si="4">SUMIFS($J$10:$J$142,$K$10:$K$142,Q13)</f>
        <v>0</v>
      </c>
      <c r="T13" s="35" t="s">
        <v>117</v>
      </c>
      <c r="U13" s="125">
        <f>SUMIFS($J$10:$J$142,$F$10:$F$142,T13,$G$10:$G$142,T10)</f>
        <v>41</v>
      </c>
    </row>
    <row r="14" spans="1:21" ht="22.5" customHeight="1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  <c r="N14" s="36">
        <v>9003</v>
      </c>
      <c r="O14" s="123">
        <f>SUMIFS($J$10:$J$142,$G$10:$G$142,N14)</f>
        <v>143.5</v>
      </c>
      <c r="Q14" s="36" t="s">
        <v>54</v>
      </c>
      <c r="R14" s="124">
        <f t="shared" si="4"/>
        <v>0</v>
      </c>
      <c r="T14" s="66" t="s">
        <v>101</v>
      </c>
      <c r="U14" s="125">
        <f t="shared" ref="U13:U20" si="5">SUMIFS($J$10:$J$142,$F$10:$F$142,T14,$G$10:$G$142,$S$9)</f>
        <v>0</v>
      </c>
    </row>
    <row r="15" spans="1:21" ht="22.5" customHeight="1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  <c r="N15" s="36">
        <v>9004</v>
      </c>
      <c r="O15" s="123">
        <f>SUMIFS($J$10:$J$142,$G$10:$G$142,N15)</f>
        <v>17.5</v>
      </c>
      <c r="Q15" s="36" t="s">
        <v>57</v>
      </c>
      <c r="R15" s="124">
        <f t="shared" si="4"/>
        <v>0</v>
      </c>
      <c r="T15" s="66" t="s">
        <v>102</v>
      </c>
      <c r="U15" s="125">
        <f t="shared" si="5"/>
        <v>0</v>
      </c>
    </row>
    <row r="16" spans="1:21" ht="22.5" customHeight="1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100</v>
      </c>
      <c r="G16" s="36">
        <v>9003</v>
      </c>
      <c r="H16" s="43" t="s">
        <v>110</v>
      </c>
      <c r="I16" s="36" t="s">
        <v>77</v>
      </c>
      <c r="J16" s="38">
        <v>7</v>
      </c>
      <c r="K16" s="100"/>
      <c r="N16" s="36">
        <v>9005</v>
      </c>
      <c r="O16" s="123">
        <f t="shared" si="3"/>
        <v>0</v>
      </c>
      <c r="Q16" s="36" t="s">
        <v>60</v>
      </c>
      <c r="R16" s="124">
        <f t="shared" si="4"/>
        <v>0</v>
      </c>
      <c r="T16" s="66" t="s">
        <v>103</v>
      </c>
      <c r="U16" s="125">
        <f t="shared" si="5"/>
        <v>0</v>
      </c>
    </row>
    <row r="17" spans="1:21" ht="22.5" customHeight="1">
      <c r="A17" s="31"/>
      <c r="C17" s="40"/>
      <c r="D17" s="33" t="str">
        <f>D16</f>
        <v>Tue</v>
      </c>
      <c r="E17" s="34">
        <f>E16</f>
        <v>44229</v>
      </c>
      <c r="F17" s="35" t="s">
        <v>100</v>
      </c>
      <c r="G17" s="36">
        <v>9003</v>
      </c>
      <c r="H17" s="43" t="s">
        <v>112</v>
      </c>
      <c r="I17" s="36" t="s">
        <v>77</v>
      </c>
      <c r="J17" s="38">
        <v>1</v>
      </c>
      <c r="K17" s="100"/>
      <c r="N17" s="36">
        <v>9006</v>
      </c>
      <c r="O17" s="123">
        <f t="shared" si="3"/>
        <v>0</v>
      </c>
      <c r="Q17" s="36" t="s">
        <v>63</v>
      </c>
      <c r="R17" s="124">
        <f>SUMIFS($J$10:$J$142,$K$10:$K$142,Q17)</f>
        <v>4</v>
      </c>
      <c r="T17" s="66" t="s">
        <v>104</v>
      </c>
      <c r="U17" s="125">
        <f t="shared" si="5"/>
        <v>0</v>
      </c>
    </row>
    <row r="18" spans="1:21" ht="22.5" customHeight="1">
      <c r="A18" s="31"/>
      <c r="C18" s="40"/>
      <c r="D18" s="33" t="str">
        <f t="shared" ref="D18:D20" si="6">D17</f>
        <v>Tue</v>
      </c>
      <c r="E18" s="34">
        <f t="shared" ref="E18:E20" si="7">E17</f>
        <v>44229</v>
      </c>
      <c r="F18" s="35"/>
      <c r="G18" s="36"/>
      <c r="H18" s="43"/>
      <c r="I18" s="36"/>
      <c r="J18" s="38"/>
      <c r="K18" s="100"/>
      <c r="N18" s="36">
        <v>9007</v>
      </c>
      <c r="O18" s="123">
        <f t="shared" si="3"/>
        <v>0</v>
      </c>
      <c r="Q18" s="36" t="s">
        <v>66</v>
      </c>
      <c r="R18" s="124">
        <f t="shared" si="4"/>
        <v>0</v>
      </c>
      <c r="T18" s="66" t="s">
        <v>105</v>
      </c>
      <c r="U18" s="125">
        <f t="shared" si="5"/>
        <v>0</v>
      </c>
    </row>
    <row r="19" spans="1:21" ht="22.5" customHeight="1">
      <c r="A19" s="31"/>
      <c r="C19" s="40"/>
      <c r="D19" s="33" t="str">
        <f t="shared" si="6"/>
        <v>Tue</v>
      </c>
      <c r="E19" s="34">
        <f t="shared" si="7"/>
        <v>44229</v>
      </c>
      <c r="F19" s="35"/>
      <c r="G19" s="36"/>
      <c r="H19" s="43"/>
      <c r="I19" s="36"/>
      <c r="J19" s="38"/>
      <c r="K19" s="100"/>
      <c r="N19" s="36">
        <v>9008</v>
      </c>
      <c r="O19" s="123">
        <f t="shared" si="3"/>
        <v>0</v>
      </c>
      <c r="Q19" s="36" t="s">
        <v>69</v>
      </c>
      <c r="R19" s="124">
        <f t="shared" si="4"/>
        <v>0</v>
      </c>
      <c r="T19" s="66" t="s">
        <v>76</v>
      </c>
      <c r="U19" s="125">
        <f t="shared" si="5"/>
        <v>0</v>
      </c>
    </row>
    <row r="20" spans="1:21" ht="22.5" customHeight="1">
      <c r="A20" s="31"/>
      <c r="C20" s="40"/>
      <c r="D20" s="33" t="str">
        <f t="shared" si="6"/>
        <v>Tue</v>
      </c>
      <c r="E20" s="34">
        <f t="shared" si="7"/>
        <v>44229</v>
      </c>
      <c r="F20" s="35"/>
      <c r="G20" s="36"/>
      <c r="H20" s="43"/>
      <c r="I20" s="36"/>
      <c r="J20" s="38"/>
      <c r="K20" s="100"/>
      <c r="N20" s="36">
        <v>9009</v>
      </c>
      <c r="O20" s="123">
        <f t="shared" si="3"/>
        <v>0</v>
      </c>
      <c r="Q20" s="36" t="s">
        <v>79</v>
      </c>
      <c r="R20" s="124">
        <f t="shared" si="4"/>
        <v>0</v>
      </c>
      <c r="T20" s="66" t="s">
        <v>106</v>
      </c>
      <c r="U20" s="125">
        <f t="shared" si="5"/>
        <v>0</v>
      </c>
    </row>
    <row r="21" spans="1:21" ht="22.5" customHeight="1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100</v>
      </c>
      <c r="G21" s="47">
        <v>9003</v>
      </c>
      <c r="H21" s="71" t="s">
        <v>113</v>
      </c>
      <c r="I21" s="47" t="s">
        <v>77</v>
      </c>
      <c r="J21" s="49">
        <v>3</v>
      </c>
      <c r="K21" s="97"/>
      <c r="N21" s="36">
        <v>9010</v>
      </c>
      <c r="O21" s="123">
        <f t="shared" si="3"/>
        <v>0</v>
      </c>
      <c r="Q21" s="127" t="s">
        <v>78</v>
      </c>
      <c r="R21" s="126">
        <f>SUM(R12:R20)</f>
        <v>4</v>
      </c>
      <c r="T21" s="126" t="s">
        <v>78</v>
      </c>
      <c r="U21" s="133">
        <f>SUM(U12:U20)</f>
        <v>143.5</v>
      </c>
    </row>
    <row r="22" spans="1:21" ht="22.5" customHeight="1">
      <c r="A22" s="31"/>
      <c r="C22" s="40"/>
      <c r="D22" s="44" t="str">
        <f>D21</f>
        <v>Wed</v>
      </c>
      <c r="E22" s="45">
        <f>E21</f>
        <v>44230</v>
      </c>
      <c r="F22" s="46"/>
      <c r="G22" s="47">
        <v>9004</v>
      </c>
      <c r="H22" s="71" t="s">
        <v>114</v>
      </c>
      <c r="I22" s="47" t="s">
        <v>77</v>
      </c>
      <c r="J22" s="49">
        <v>3</v>
      </c>
      <c r="K22" s="97"/>
      <c r="N22" s="36">
        <v>9013</v>
      </c>
      <c r="O22" s="123">
        <f t="shared" si="3"/>
        <v>0</v>
      </c>
      <c r="Q22"/>
    </row>
    <row r="23" spans="1:21" ht="22.5" customHeight="1">
      <c r="A23" s="31"/>
      <c r="C23" s="40"/>
      <c r="D23" s="44" t="str">
        <f t="shared" ref="D23:D25" si="8">D22</f>
        <v>Wed</v>
      </c>
      <c r="E23" s="45">
        <f t="shared" ref="E23:E25" si="9">E22</f>
        <v>44230</v>
      </c>
      <c r="F23" s="46"/>
      <c r="G23" s="47">
        <v>9004</v>
      </c>
      <c r="H23" s="71" t="s">
        <v>115</v>
      </c>
      <c r="I23" s="47" t="s">
        <v>77</v>
      </c>
      <c r="J23" s="49">
        <v>3</v>
      </c>
      <c r="K23" s="97"/>
      <c r="N23" s="36">
        <v>9014</v>
      </c>
      <c r="O23" s="123">
        <f t="shared" si="3"/>
        <v>0</v>
      </c>
      <c r="Q23"/>
    </row>
    <row r="24" spans="1:21" ht="22.5" customHeight="1">
      <c r="A24" s="31"/>
      <c r="C24" s="40"/>
      <c r="D24" s="44" t="str">
        <f t="shared" si="8"/>
        <v>Wed</v>
      </c>
      <c r="E24" s="45">
        <f t="shared" si="9"/>
        <v>44230</v>
      </c>
      <c r="F24" s="46"/>
      <c r="G24" s="47"/>
      <c r="H24" s="71"/>
      <c r="I24" s="47"/>
      <c r="J24" s="49"/>
      <c r="K24" s="97"/>
      <c r="N24" s="36">
        <v>9015</v>
      </c>
      <c r="O24" s="123">
        <f t="shared" si="3"/>
        <v>0</v>
      </c>
      <c r="Q24"/>
    </row>
    <row r="25" spans="1:21" ht="22.5" customHeight="1">
      <c r="A25" s="31"/>
      <c r="C25" s="40"/>
      <c r="D25" s="44" t="str">
        <f t="shared" si="8"/>
        <v>Wed</v>
      </c>
      <c r="E25" s="45">
        <f t="shared" si="9"/>
        <v>44230</v>
      </c>
      <c r="F25" s="46"/>
      <c r="G25" s="47"/>
      <c r="H25" s="71"/>
      <c r="I25" s="47"/>
      <c r="J25" s="49"/>
      <c r="K25" s="97"/>
      <c r="N25" s="127" t="s">
        <v>78</v>
      </c>
      <c r="O25" s="128">
        <f>SUM(O12:O24)</f>
        <v>161</v>
      </c>
      <c r="Q25"/>
    </row>
    <row r="26" spans="1:21" ht="22.5" customHeight="1">
      <c r="A26" s="31">
        <f t="shared" si="0"/>
        <v>1</v>
      </c>
      <c r="B26" s="8">
        <f t="shared" si="1"/>
        <v>4</v>
      </c>
      <c r="C26" s="40"/>
      <c r="D26" s="33" t="str">
        <f t="shared" ref="D26:D118" si="10">IF(B26=1,"Mo",IF(B26=2,"Tue",IF(B26=3,"Wed",IF(B26=4,"Thu",IF(B26=5,"Fri",IF(B26=6,"Sat",IF(B26=7,"Sun","")))))))</f>
        <v>Thu</v>
      </c>
      <c r="E26" s="34">
        <f>+E21+1</f>
        <v>44231</v>
      </c>
      <c r="F26" s="35"/>
      <c r="G26" s="36">
        <v>9004</v>
      </c>
      <c r="H26" s="37" t="s">
        <v>75</v>
      </c>
      <c r="I26" s="36" t="s">
        <v>77</v>
      </c>
      <c r="J26" s="38">
        <v>1</v>
      </c>
      <c r="K26" s="100"/>
    </row>
    <row r="27" spans="1:21" ht="22.5" customHeight="1">
      <c r="A27" s="31"/>
      <c r="C27" s="40"/>
      <c r="D27" s="33" t="str">
        <f>D26</f>
        <v>Thu</v>
      </c>
      <c r="E27" s="34">
        <f>E26</f>
        <v>44231</v>
      </c>
      <c r="F27" s="35" t="s">
        <v>100</v>
      </c>
      <c r="G27" s="36">
        <v>9003</v>
      </c>
      <c r="H27" s="43" t="s">
        <v>110</v>
      </c>
      <c r="I27" s="36" t="s">
        <v>77</v>
      </c>
      <c r="J27" s="38">
        <v>5</v>
      </c>
      <c r="K27" s="100"/>
    </row>
    <row r="28" spans="1:21" ht="22.5" customHeight="1">
      <c r="A28" s="31"/>
      <c r="C28" s="40"/>
      <c r="D28" s="33" t="str">
        <f t="shared" ref="D28:E30" si="11">D27</f>
        <v>Thu</v>
      </c>
      <c r="E28" s="34">
        <f t="shared" si="11"/>
        <v>44231</v>
      </c>
      <c r="F28" s="35"/>
      <c r="G28" s="36">
        <v>9004</v>
      </c>
      <c r="H28" s="37" t="s">
        <v>114</v>
      </c>
      <c r="I28" s="36" t="s">
        <v>77</v>
      </c>
      <c r="J28" s="38">
        <v>2</v>
      </c>
      <c r="K28" s="100"/>
    </row>
    <row r="29" spans="1:21" ht="22.5" customHeight="1">
      <c r="A29" s="31"/>
      <c r="C29" s="40"/>
      <c r="D29" s="33" t="str">
        <f t="shared" si="11"/>
        <v>Thu</v>
      </c>
      <c r="E29" s="34">
        <f t="shared" si="11"/>
        <v>44231</v>
      </c>
      <c r="F29" s="35"/>
      <c r="G29" s="36"/>
      <c r="H29" s="37"/>
      <c r="I29" s="36"/>
      <c r="J29" s="38"/>
      <c r="K29" s="100"/>
    </row>
    <row r="30" spans="1:21" ht="22.5" customHeight="1">
      <c r="A30" s="31"/>
      <c r="C30" s="40"/>
      <c r="D30" s="33" t="str">
        <f t="shared" si="11"/>
        <v>Thu</v>
      </c>
      <c r="E30" s="34">
        <f t="shared" si="11"/>
        <v>44231</v>
      </c>
      <c r="F30" s="35"/>
      <c r="G30" s="36"/>
      <c r="H30" s="37"/>
      <c r="I30" s="36"/>
      <c r="J30" s="38"/>
      <c r="K30" s="100"/>
    </row>
    <row r="31" spans="1:21" ht="22.5" customHeight="1">
      <c r="A31" s="31">
        <f t="shared" si="0"/>
        <v>1</v>
      </c>
      <c r="B31" s="8">
        <f t="shared" si="1"/>
        <v>5</v>
      </c>
      <c r="C31" s="40"/>
      <c r="D31" s="44" t="str">
        <f t="shared" si="10"/>
        <v>Fri</v>
      </c>
      <c r="E31" s="45">
        <f>+E26+1</f>
        <v>44232</v>
      </c>
      <c r="F31" s="46" t="s">
        <v>100</v>
      </c>
      <c r="G31" s="47">
        <v>9003</v>
      </c>
      <c r="H31" s="71" t="s">
        <v>113</v>
      </c>
      <c r="I31" s="47" t="s">
        <v>77</v>
      </c>
      <c r="J31" s="49">
        <v>8</v>
      </c>
      <c r="K31" s="97"/>
    </row>
    <row r="32" spans="1:21" ht="22.5" customHeight="1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>
      <c r="A33" s="31"/>
      <c r="C33" s="40"/>
      <c r="D33" s="44" t="str">
        <f t="shared" ref="D33:E35" si="12">D32</f>
        <v>Fri</v>
      </c>
      <c r="E33" s="45">
        <f t="shared" si="12"/>
        <v>44232</v>
      </c>
      <c r="F33" s="46"/>
      <c r="G33" s="47"/>
      <c r="H33" s="48"/>
      <c r="I33" s="47"/>
      <c r="J33" s="49"/>
      <c r="K33" s="97"/>
    </row>
    <row r="34" spans="1:11" ht="22.5" customHeight="1">
      <c r="A34" s="31"/>
      <c r="C34" s="40"/>
      <c r="D34" s="44" t="str">
        <f t="shared" si="12"/>
        <v>Fri</v>
      </c>
      <c r="E34" s="45">
        <f t="shared" si="12"/>
        <v>44232</v>
      </c>
      <c r="F34" s="46"/>
      <c r="G34" s="47"/>
      <c r="H34" s="48"/>
      <c r="I34" s="47"/>
      <c r="J34" s="49"/>
      <c r="K34" s="97"/>
    </row>
    <row r="35" spans="1:11" ht="22.5" customHeight="1">
      <c r="A35" s="31"/>
      <c r="C35" s="40"/>
      <c r="D35" s="44" t="str">
        <f t="shared" si="12"/>
        <v>Fri</v>
      </c>
      <c r="E35" s="45">
        <f t="shared" si="12"/>
        <v>44232</v>
      </c>
      <c r="F35" s="46"/>
      <c r="G35" s="47"/>
      <c r="H35" s="48"/>
      <c r="I35" s="47"/>
      <c r="J35" s="49"/>
      <c r="K35" s="97"/>
    </row>
    <row r="36" spans="1:11" ht="22.5" customHeight="1">
      <c r="A36" s="31" t="str">
        <f t="shared" si="0"/>
        <v/>
      </c>
      <c r="B36" s="8">
        <f t="shared" si="1"/>
        <v>6</v>
      </c>
      <c r="C36" s="40"/>
      <c r="D36" s="33" t="str">
        <f t="shared" si="10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>
      <c r="A37" s="31" t="str">
        <f t="shared" si="0"/>
        <v/>
      </c>
      <c r="B37" s="8">
        <f t="shared" si="1"/>
        <v>7</v>
      </c>
      <c r="C37" s="40"/>
      <c r="D37" s="44" t="str">
        <f t="shared" si="10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100</v>
      </c>
      <c r="G38" s="47">
        <v>9003</v>
      </c>
      <c r="H38" s="71" t="s">
        <v>113</v>
      </c>
      <c r="I38" s="47" t="s">
        <v>77</v>
      </c>
      <c r="J38" s="49">
        <v>6</v>
      </c>
      <c r="K38" s="97"/>
    </row>
    <row r="39" spans="1:11" ht="22.5" customHeight="1">
      <c r="A39" s="31"/>
      <c r="C39" s="40"/>
      <c r="D39" s="44" t="str">
        <f t="shared" ref="D39:E42" si="13">D38</f>
        <v>Mo</v>
      </c>
      <c r="E39" s="45">
        <f t="shared" si="13"/>
        <v>44235</v>
      </c>
      <c r="F39" s="46"/>
      <c r="G39" s="47">
        <v>9004</v>
      </c>
      <c r="H39" s="71" t="s">
        <v>111</v>
      </c>
      <c r="I39" s="47" t="s">
        <v>77</v>
      </c>
      <c r="J39" s="49">
        <v>2</v>
      </c>
      <c r="K39" s="97" t="s">
        <v>63</v>
      </c>
    </row>
    <row r="40" spans="1:11" ht="22.5" customHeight="1">
      <c r="A40" s="31"/>
      <c r="C40" s="40"/>
      <c r="D40" s="44" t="str">
        <f t="shared" si="13"/>
        <v>Mo</v>
      </c>
      <c r="E40" s="45">
        <f t="shared" si="13"/>
        <v>44235</v>
      </c>
      <c r="F40" s="46"/>
      <c r="G40" s="47"/>
      <c r="H40" s="48"/>
      <c r="I40" s="47"/>
      <c r="J40" s="49"/>
      <c r="K40" s="97"/>
    </row>
    <row r="41" spans="1:11" ht="22.5" customHeight="1">
      <c r="A41" s="31"/>
      <c r="C41" s="40"/>
      <c r="D41" s="44" t="str">
        <f t="shared" si="13"/>
        <v>Mo</v>
      </c>
      <c r="E41" s="45">
        <f t="shared" si="13"/>
        <v>44235</v>
      </c>
      <c r="F41" s="46"/>
      <c r="G41" s="47"/>
      <c r="H41" s="48"/>
      <c r="I41" s="47"/>
      <c r="J41" s="49"/>
      <c r="K41" s="97"/>
    </row>
    <row r="42" spans="1:11" ht="22.5" customHeight="1">
      <c r="A42" s="31"/>
      <c r="C42" s="40"/>
      <c r="D42" s="44" t="str">
        <f t="shared" si="13"/>
        <v>Mo</v>
      </c>
      <c r="E42" s="45">
        <f t="shared" si="13"/>
        <v>44235</v>
      </c>
      <c r="F42" s="46"/>
      <c r="G42" s="47"/>
      <c r="H42" s="48"/>
      <c r="I42" s="47"/>
      <c r="J42" s="49"/>
      <c r="K42" s="97"/>
    </row>
    <row r="43" spans="1:11" ht="22.5" customHeight="1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100</v>
      </c>
      <c r="G43" s="36">
        <v>9003</v>
      </c>
      <c r="H43" s="43" t="s">
        <v>110</v>
      </c>
      <c r="I43" s="36" t="s">
        <v>77</v>
      </c>
      <c r="J43" s="38">
        <v>8</v>
      </c>
      <c r="K43" s="100"/>
    </row>
    <row r="44" spans="1:11" ht="22.5" customHeight="1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>
      <c r="A45" s="31"/>
      <c r="C45" s="40"/>
      <c r="D45" s="33" t="str">
        <f t="shared" ref="D45:D47" si="14">D44</f>
        <v>Tue</v>
      </c>
      <c r="E45" s="34">
        <f t="shared" ref="E45:E47" si="15">E44</f>
        <v>44236</v>
      </c>
      <c r="F45" s="35"/>
      <c r="G45" s="36"/>
      <c r="H45" s="43"/>
      <c r="I45" s="36"/>
      <c r="J45" s="38"/>
      <c r="K45" s="100"/>
    </row>
    <row r="46" spans="1:11" ht="22.5" customHeight="1">
      <c r="A46" s="31"/>
      <c r="C46" s="40"/>
      <c r="D46" s="33" t="str">
        <f t="shared" si="14"/>
        <v>Tue</v>
      </c>
      <c r="E46" s="34">
        <f t="shared" si="15"/>
        <v>44236</v>
      </c>
      <c r="F46" s="35"/>
      <c r="G46" s="36"/>
      <c r="H46" s="43"/>
      <c r="I46" s="36"/>
      <c r="J46" s="38"/>
      <c r="K46" s="100"/>
    </row>
    <row r="47" spans="1:11" ht="22.5" customHeight="1">
      <c r="A47" s="31"/>
      <c r="C47" s="40"/>
      <c r="D47" s="33" t="str">
        <f t="shared" si="14"/>
        <v>Tue</v>
      </c>
      <c r="E47" s="34">
        <f t="shared" si="15"/>
        <v>44236</v>
      </c>
      <c r="F47" s="35"/>
      <c r="G47" s="36"/>
      <c r="H47" s="43"/>
      <c r="I47" s="36"/>
      <c r="J47" s="38"/>
      <c r="K47" s="100"/>
    </row>
    <row r="48" spans="1:11" ht="22.5" customHeight="1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100</v>
      </c>
      <c r="G48" s="47">
        <v>9003</v>
      </c>
      <c r="H48" s="71" t="s">
        <v>116</v>
      </c>
      <c r="I48" s="47" t="s">
        <v>77</v>
      </c>
      <c r="J48" s="49">
        <v>8</v>
      </c>
      <c r="K48" s="97"/>
    </row>
    <row r="49" spans="1:11" ht="22.5" customHeight="1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>
      <c r="A50" s="31"/>
      <c r="C50" s="40"/>
      <c r="D50" s="44" t="str">
        <f t="shared" ref="D50:D52" si="16">D49</f>
        <v>Wed</v>
      </c>
      <c r="E50" s="45">
        <f t="shared" ref="E50:E52" si="17">E49</f>
        <v>44237</v>
      </c>
      <c r="F50" s="46"/>
      <c r="G50" s="47"/>
      <c r="H50" s="71"/>
      <c r="I50" s="47"/>
      <c r="J50" s="49"/>
      <c r="K50" s="97"/>
    </row>
    <row r="51" spans="1:11" ht="22.5" customHeight="1">
      <c r="A51" s="31"/>
      <c r="C51" s="40"/>
      <c r="D51" s="44" t="str">
        <f t="shared" si="16"/>
        <v>Wed</v>
      </c>
      <c r="E51" s="45">
        <f t="shared" si="17"/>
        <v>44237</v>
      </c>
      <c r="F51" s="46"/>
      <c r="G51" s="47"/>
      <c r="H51" s="71"/>
      <c r="I51" s="47"/>
      <c r="J51" s="49"/>
      <c r="K51" s="97"/>
    </row>
    <row r="52" spans="1:11" ht="22.5" customHeight="1">
      <c r="A52" s="31"/>
      <c r="C52" s="40"/>
      <c r="D52" s="44" t="str">
        <f t="shared" si="16"/>
        <v>Wed</v>
      </c>
      <c r="E52" s="45">
        <f t="shared" si="17"/>
        <v>44237</v>
      </c>
      <c r="F52" s="46"/>
      <c r="G52" s="47"/>
      <c r="H52" s="71"/>
      <c r="I52" s="47"/>
      <c r="J52" s="49"/>
      <c r="K52" s="97"/>
    </row>
    <row r="53" spans="1:11" ht="22.5" customHeight="1">
      <c r="A53" s="31">
        <f t="shared" si="0"/>
        <v>1</v>
      </c>
      <c r="B53" s="8">
        <f t="shared" si="1"/>
        <v>4</v>
      </c>
      <c r="C53" s="40"/>
      <c r="D53" s="33" t="str">
        <f t="shared" si="10"/>
        <v>Thu</v>
      </c>
      <c r="E53" s="34">
        <f>+E48+1</f>
        <v>44238</v>
      </c>
      <c r="F53" s="35" t="s">
        <v>100</v>
      </c>
      <c r="G53" s="36">
        <v>9003</v>
      </c>
      <c r="H53" s="43" t="s">
        <v>110</v>
      </c>
      <c r="I53" s="36" t="s">
        <v>77</v>
      </c>
      <c r="J53" s="38">
        <v>6</v>
      </c>
      <c r="K53" s="100"/>
    </row>
    <row r="54" spans="1:11" ht="22.5" customHeight="1">
      <c r="A54" s="31"/>
      <c r="C54" s="40"/>
      <c r="D54" s="33" t="str">
        <f>D53</f>
        <v>Thu</v>
      </c>
      <c r="E54" s="34">
        <f>E53</f>
        <v>44238</v>
      </c>
      <c r="F54" s="35"/>
      <c r="G54" s="36">
        <v>9004</v>
      </c>
      <c r="H54" s="43" t="s">
        <v>114</v>
      </c>
      <c r="I54" s="36" t="s">
        <v>77</v>
      </c>
      <c r="J54" s="38">
        <v>1</v>
      </c>
      <c r="K54" s="100"/>
    </row>
    <row r="55" spans="1:11" ht="22.5" customHeight="1">
      <c r="A55" s="31"/>
      <c r="C55" s="40"/>
      <c r="D55" s="33" t="str">
        <f t="shared" ref="D55:E57" si="18">D54</f>
        <v>Thu</v>
      </c>
      <c r="E55" s="34">
        <f t="shared" si="18"/>
        <v>44238</v>
      </c>
      <c r="F55" s="35"/>
      <c r="G55" s="36">
        <v>9004</v>
      </c>
      <c r="H55" s="43" t="s">
        <v>75</v>
      </c>
      <c r="I55" s="36" t="s">
        <v>77</v>
      </c>
      <c r="J55" s="38">
        <v>1</v>
      </c>
      <c r="K55" s="100"/>
    </row>
    <row r="56" spans="1:11" ht="22.5" customHeight="1">
      <c r="A56" s="31"/>
      <c r="C56" s="40"/>
      <c r="D56" s="33" t="str">
        <f t="shared" si="18"/>
        <v>Thu</v>
      </c>
      <c r="E56" s="34">
        <f t="shared" si="18"/>
        <v>44238</v>
      </c>
      <c r="F56" s="35"/>
      <c r="G56" s="36"/>
      <c r="H56" s="43"/>
      <c r="I56" s="36"/>
      <c r="J56" s="38"/>
      <c r="K56" s="100"/>
    </row>
    <row r="57" spans="1:11" ht="22.5" customHeight="1">
      <c r="A57" s="31"/>
      <c r="C57" s="40"/>
      <c r="D57" s="33" t="str">
        <f t="shared" si="18"/>
        <v>Thu</v>
      </c>
      <c r="E57" s="34">
        <f t="shared" si="18"/>
        <v>44238</v>
      </c>
      <c r="F57" s="35"/>
      <c r="G57" s="36"/>
      <c r="H57" s="43"/>
      <c r="I57" s="36"/>
      <c r="J57" s="38"/>
      <c r="K57" s="100"/>
    </row>
    <row r="58" spans="1:11" ht="22.5" customHeight="1">
      <c r="A58" s="31">
        <f t="shared" si="0"/>
        <v>1</v>
      </c>
      <c r="B58" s="8">
        <f t="shared" si="1"/>
        <v>5</v>
      </c>
      <c r="C58" s="40"/>
      <c r="D58" s="44" t="str">
        <f t="shared" si="10"/>
        <v>Fri</v>
      </c>
      <c r="E58" s="45">
        <f>+E53+1</f>
        <v>44239</v>
      </c>
      <c r="F58" s="46" t="s">
        <v>100</v>
      </c>
      <c r="G58" s="47">
        <v>9003</v>
      </c>
      <c r="H58" s="71" t="s">
        <v>116</v>
      </c>
      <c r="I58" s="47" t="s">
        <v>77</v>
      </c>
      <c r="J58" s="49">
        <v>8</v>
      </c>
      <c r="K58" s="97"/>
    </row>
    <row r="59" spans="1:11" ht="22.5" customHeight="1">
      <c r="A59" s="31"/>
      <c r="C59" s="40"/>
      <c r="D59" s="44" t="str">
        <f t="shared" ref="D59:E62" si="19">D58</f>
        <v>Fri</v>
      </c>
      <c r="E59" s="45">
        <f t="shared" si="19"/>
        <v>44239</v>
      </c>
      <c r="F59" s="46"/>
      <c r="G59" s="47"/>
      <c r="H59" s="51"/>
      <c r="I59" s="47"/>
      <c r="J59" s="49"/>
      <c r="K59" s="97"/>
    </row>
    <row r="60" spans="1:11" ht="22.5" customHeight="1">
      <c r="A60" s="31"/>
      <c r="C60" s="40"/>
      <c r="D60" s="44" t="str">
        <f t="shared" si="19"/>
        <v>Fri</v>
      </c>
      <c r="E60" s="45">
        <f t="shared" si="19"/>
        <v>44239</v>
      </c>
      <c r="F60" s="46"/>
      <c r="G60" s="47"/>
      <c r="H60" s="51"/>
      <c r="I60" s="47"/>
      <c r="J60" s="49"/>
      <c r="K60" s="97"/>
    </row>
    <row r="61" spans="1:11" ht="22.5" customHeight="1">
      <c r="A61" s="31"/>
      <c r="C61" s="40"/>
      <c r="D61" s="44" t="str">
        <f t="shared" si="19"/>
        <v>Fri</v>
      </c>
      <c r="E61" s="45">
        <f t="shared" si="19"/>
        <v>44239</v>
      </c>
      <c r="F61" s="46"/>
      <c r="G61" s="47"/>
      <c r="H61" s="51"/>
      <c r="I61" s="47"/>
      <c r="J61" s="49"/>
      <c r="K61" s="97"/>
    </row>
    <row r="62" spans="1:11" ht="22.5" customHeight="1">
      <c r="A62" s="31"/>
      <c r="C62" s="40"/>
      <c r="D62" s="44" t="str">
        <f t="shared" si="19"/>
        <v>Fri</v>
      </c>
      <c r="E62" s="45">
        <f t="shared" si="19"/>
        <v>44239</v>
      </c>
      <c r="F62" s="46"/>
      <c r="G62" s="47"/>
      <c r="H62" s="51"/>
      <c r="I62" s="47"/>
      <c r="J62" s="49"/>
      <c r="K62" s="97"/>
    </row>
    <row r="63" spans="1:11" ht="22.5" customHeight="1">
      <c r="A63" s="31" t="str">
        <f t="shared" si="0"/>
        <v/>
      </c>
      <c r="B63" s="8">
        <f t="shared" si="1"/>
        <v>6</v>
      </c>
      <c r="C63" s="40"/>
      <c r="D63" s="33" t="str">
        <f t="shared" si="10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>
      <c r="A64" s="31" t="str">
        <f t="shared" si="0"/>
        <v/>
      </c>
      <c r="B64" s="8">
        <f t="shared" si="1"/>
        <v>7</v>
      </c>
      <c r="C64" s="40"/>
      <c r="D64" s="44" t="str">
        <f t="shared" si="10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>
      <c r="A65" s="31">
        <f t="shared" si="0"/>
        <v>1</v>
      </c>
      <c r="B65" s="8">
        <f t="shared" si="1"/>
        <v>1</v>
      </c>
      <c r="C65" s="40"/>
      <c r="D65" s="44" t="str">
        <f t="shared" si="10"/>
        <v>Mo</v>
      </c>
      <c r="E65" s="45">
        <f>+E64+1</f>
        <v>44242</v>
      </c>
      <c r="F65" s="46" t="s">
        <v>100</v>
      </c>
      <c r="G65" s="47">
        <v>9003</v>
      </c>
      <c r="H65" s="48" t="s">
        <v>112</v>
      </c>
      <c r="I65" s="47" t="s">
        <v>77</v>
      </c>
      <c r="J65" s="49">
        <v>1</v>
      </c>
      <c r="K65" s="97"/>
    </row>
    <row r="66" spans="1:11" ht="22.5" customHeight="1">
      <c r="A66" s="31"/>
      <c r="C66" s="40"/>
      <c r="D66" s="44" t="str">
        <f>D65</f>
        <v>Mo</v>
      </c>
      <c r="E66" s="45">
        <f>E65</f>
        <v>44242</v>
      </c>
      <c r="F66" s="46" t="s">
        <v>100</v>
      </c>
      <c r="G66" s="47">
        <v>9003</v>
      </c>
      <c r="H66" s="48" t="s">
        <v>113</v>
      </c>
      <c r="I66" s="47" t="s">
        <v>77</v>
      </c>
      <c r="J66" s="49">
        <v>7</v>
      </c>
      <c r="K66" s="97"/>
    </row>
    <row r="67" spans="1:11" ht="22.5" customHeight="1">
      <c r="A67" s="31"/>
      <c r="C67" s="40"/>
      <c r="D67" s="44" t="str">
        <f t="shared" ref="D67:E69" si="20">D66</f>
        <v>Mo</v>
      </c>
      <c r="E67" s="45">
        <f t="shared" si="20"/>
        <v>44242</v>
      </c>
      <c r="F67" s="46"/>
      <c r="G67" s="47"/>
      <c r="H67" s="48"/>
      <c r="I67" s="47"/>
      <c r="J67" s="49"/>
      <c r="K67" s="97"/>
    </row>
    <row r="68" spans="1:11" ht="22.5" customHeight="1">
      <c r="A68" s="31"/>
      <c r="C68" s="40"/>
      <c r="D68" s="44" t="str">
        <f t="shared" si="20"/>
        <v>Mo</v>
      </c>
      <c r="E68" s="45">
        <f t="shared" si="20"/>
        <v>44242</v>
      </c>
      <c r="F68" s="46"/>
      <c r="G68" s="47"/>
      <c r="H68" s="48"/>
      <c r="I68" s="47"/>
      <c r="J68" s="49"/>
      <c r="K68" s="97"/>
    </row>
    <row r="69" spans="1:11" ht="22.5" customHeight="1">
      <c r="A69" s="31"/>
      <c r="C69" s="40"/>
      <c r="D69" s="44" t="str">
        <f t="shared" si="20"/>
        <v>Mo</v>
      </c>
      <c r="E69" s="45">
        <f t="shared" si="20"/>
        <v>44242</v>
      </c>
      <c r="F69" s="46"/>
      <c r="G69" s="47"/>
      <c r="H69" s="48"/>
      <c r="I69" s="47"/>
      <c r="J69" s="49"/>
      <c r="K69" s="97"/>
    </row>
    <row r="70" spans="1:11" ht="22.5" customHeight="1">
      <c r="A70" s="31">
        <f t="shared" si="0"/>
        <v>1</v>
      </c>
      <c r="B70" s="8">
        <f t="shared" si="1"/>
        <v>2</v>
      </c>
      <c r="C70" s="40"/>
      <c r="D70" s="33" t="str">
        <f t="shared" si="10"/>
        <v>Tue</v>
      </c>
      <c r="E70" s="34">
        <f>+E65+1</f>
        <v>44243</v>
      </c>
      <c r="F70" s="35" t="s">
        <v>100</v>
      </c>
      <c r="G70" s="36">
        <v>9003</v>
      </c>
      <c r="H70" s="43" t="s">
        <v>113</v>
      </c>
      <c r="I70" s="36" t="s">
        <v>77</v>
      </c>
      <c r="J70" s="38">
        <v>4</v>
      </c>
      <c r="K70" s="100"/>
    </row>
    <row r="71" spans="1:11" ht="22.5" customHeight="1">
      <c r="A71" s="31"/>
      <c r="C71" s="40"/>
      <c r="D71" s="33" t="str">
        <f>D70</f>
        <v>Tue</v>
      </c>
      <c r="E71" s="34">
        <f>E70</f>
        <v>44243</v>
      </c>
      <c r="F71" s="35" t="s">
        <v>117</v>
      </c>
      <c r="G71" s="36">
        <v>9003</v>
      </c>
      <c r="H71" s="43" t="s">
        <v>113</v>
      </c>
      <c r="I71" s="36" t="s">
        <v>118</v>
      </c>
      <c r="J71" s="38">
        <v>4</v>
      </c>
      <c r="K71" s="100"/>
    </row>
    <row r="72" spans="1:11" ht="22.5" customHeight="1">
      <c r="A72" s="31"/>
      <c r="C72" s="40"/>
      <c r="D72" s="33" t="str">
        <f t="shared" ref="D72:D74" si="21">D71</f>
        <v>Tue</v>
      </c>
      <c r="E72" s="34">
        <f t="shared" ref="E72:E74" si="22">E71</f>
        <v>44243</v>
      </c>
      <c r="F72" s="35"/>
      <c r="G72" s="36"/>
      <c r="H72" s="43"/>
      <c r="I72" s="36"/>
      <c r="J72" s="38"/>
      <c r="K72" s="100"/>
    </row>
    <row r="73" spans="1:11" ht="22.5" customHeight="1">
      <c r="A73" s="31"/>
      <c r="C73" s="40"/>
      <c r="D73" s="33" t="str">
        <f t="shared" si="21"/>
        <v>Tue</v>
      </c>
      <c r="E73" s="34">
        <f t="shared" si="22"/>
        <v>44243</v>
      </c>
      <c r="F73" s="35"/>
      <c r="G73" s="36"/>
      <c r="H73" s="43"/>
      <c r="I73" s="36"/>
      <c r="J73" s="38"/>
      <c r="K73" s="100"/>
    </row>
    <row r="74" spans="1:11" ht="22.5" customHeight="1">
      <c r="A74" s="31"/>
      <c r="C74" s="40"/>
      <c r="D74" s="33" t="str">
        <f t="shared" si="21"/>
        <v>Tue</v>
      </c>
      <c r="E74" s="34">
        <f t="shared" si="22"/>
        <v>44243</v>
      </c>
      <c r="F74" s="35"/>
      <c r="G74" s="36"/>
      <c r="H74" s="43"/>
      <c r="I74" s="36"/>
      <c r="J74" s="38"/>
      <c r="K74" s="100"/>
    </row>
    <row r="75" spans="1:11" ht="22.5" customHeight="1">
      <c r="A75" s="31">
        <f t="shared" si="0"/>
        <v>1</v>
      </c>
      <c r="B75" s="8">
        <f t="shared" si="1"/>
        <v>3</v>
      </c>
      <c r="C75" s="40"/>
      <c r="D75" s="44" t="str">
        <f t="shared" si="10"/>
        <v>Wed</v>
      </c>
      <c r="E75" s="45">
        <f>+E70+1</f>
        <v>44244</v>
      </c>
      <c r="F75" s="46" t="s">
        <v>100</v>
      </c>
      <c r="G75" s="47">
        <v>9003</v>
      </c>
      <c r="H75" s="48" t="s">
        <v>113</v>
      </c>
      <c r="I75" s="47" t="s">
        <v>77</v>
      </c>
      <c r="J75" s="49">
        <v>4</v>
      </c>
      <c r="K75" s="97"/>
    </row>
    <row r="76" spans="1:11" ht="22.5" customHeight="1">
      <c r="A76" s="31"/>
      <c r="C76" s="40"/>
      <c r="D76" s="44" t="str">
        <f>D75</f>
        <v>Wed</v>
      </c>
      <c r="E76" s="45">
        <f>E75</f>
        <v>44244</v>
      </c>
      <c r="F76" s="46" t="s">
        <v>117</v>
      </c>
      <c r="G76" s="47">
        <v>9003</v>
      </c>
      <c r="H76" s="48" t="s">
        <v>113</v>
      </c>
      <c r="I76" s="47" t="s">
        <v>77</v>
      </c>
      <c r="J76" s="49">
        <v>4</v>
      </c>
      <c r="K76" s="97"/>
    </row>
    <row r="77" spans="1:11" ht="22.5" customHeight="1">
      <c r="A77" s="31"/>
      <c r="C77" s="40"/>
      <c r="D77" s="44" t="str">
        <f t="shared" ref="D77:D79" si="23">D76</f>
        <v>Wed</v>
      </c>
      <c r="E77" s="45">
        <f t="shared" ref="E77:E79" si="24">E76</f>
        <v>44244</v>
      </c>
      <c r="F77" s="46"/>
      <c r="G77" s="47"/>
      <c r="H77" s="48"/>
      <c r="I77" s="47"/>
      <c r="J77" s="49"/>
      <c r="K77" s="97"/>
    </row>
    <row r="78" spans="1:11" ht="22.5" customHeight="1">
      <c r="A78" s="31"/>
      <c r="C78" s="40"/>
      <c r="D78" s="44" t="str">
        <f t="shared" si="23"/>
        <v>Wed</v>
      </c>
      <c r="E78" s="45">
        <f t="shared" si="24"/>
        <v>44244</v>
      </c>
      <c r="F78" s="46"/>
      <c r="G78" s="47"/>
      <c r="H78" s="48"/>
      <c r="I78" s="47"/>
      <c r="J78" s="49"/>
      <c r="K78" s="97"/>
    </row>
    <row r="79" spans="1:11" ht="22.5" customHeight="1">
      <c r="A79" s="31"/>
      <c r="C79" s="40"/>
      <c r="D79" s="44" t="str">
        <f t="shared" si="23"/>
        <v>Wed</v>
      </c>
      <c r="E79" s="45">
        <f t="shared" si="24"/>
        <v>44244</v>
      </c>
      <c r="F79" s="46"/>
      <c r="G79" s="47"/>
      <c r="H79" s="48"/>
      <c r="I79" s="47"/>
      <c r="J79" s="49"/>
      <c r="K79" s="97"/>
    </row>
    <row r="80" spans="1:11" ht="22.5" customHeight="1">
      <c r="A80" s="31">
        <f t="shared" si="0"/>
        <v>1</v>
      </c>
      <c r="B80" s="8">
        <f t="shared" si="1"/>
        <v>4</v>
      </c>
      <c r="C80" s="40"/>
      <c r="D80" s="33" t="str">
        <f t="shared" si="10"/>
        <v>Thu</v>
      </c>
      <c r="E80" s="34">
        <f t="shared" ref="E80" si="25">+E75+1</f>
        <v>44245</v>
      </c>
      <c r="F80" s="35" t="s">
        <v>117</v>
      </c>
      <c r="G80" s="36">
        <v>9003</v>
      </c>
      <c r="H80" s="43" t="s">
        <v>113</v>
      </c>
      <c r="I80" s="36" t="s">
        <v>77</v>
      </c>
      <c r="J80" s="38">
        <v>2</v>
      </c>
      <c r="K80" s="100"/>
    </row>
    <row r="81" spans="1:11" ht="22.5" customHeight="1">
      <c r="A81" s="31"/>
      <c r="C81" s="40"/>
      <c r="D81" s="33" t="str">
        <f>D80</f>
        <v>Thu</v>
      </c>
      <c r="E81" s="34">
        <f>E80</f>
        <v>44245</v>
      </c>
      <c r="F81" s="35"/>
      <c r="G81" s="36">
        <v>9004</v>
      </c>
      <c r="H81" s="43" t="s">
        <v>75</v>
      </c>
      <c r="I81" s="36" t="s">
        <v>77</v>
      </c>
      <c r="J81" s="38">
        <v>1.5</v>
      </c>
      <c r="K81" s="100"/>
    </row>
    <row r="82" spans="1:11" ht="22.5" customHeight="1">
      <c r="A82" s="31"/>
      <c r="C82" s="40"/>
      <c r="D82" s="33" t="str">
        <f t="shared" ref="D82:E84" si="26">D81</f>
        <v>Thu</v>
      </c>
      <c r="E82" s="34">
        <f t="shared" si="26"/>
        <v>44245</v>
      </c>
      <c r="F82" s="35" t="s">
        <v>100</v>
      </c>
      <c r="G82" s="36">
        <v>9003</v>
      </c>
      <c r="H82" s="43" t="s">
        <v>113</v>
      </c>
      <c r="I82" s="36" t="s">
        <v>77</v>
      </c>
      <c r="J82" s="38">
        <v>4.5</v>
      </c>
      <c r="K82" s="100"/>
    </row>
    <row r="83" spans="1:11" ht="22.5" customHeight="1">
      <c r="A83" s="31"/>
      <c r="C83" s="40"/>
      <c r="D83" s="33" t="str">
        <f t="shared" si="26"/>
        <v>Thu</v>
      </c>
      <c r="E83" s="34">
        <f t="shared" si="26"/>
        <v>44245</v>
      </c>
      <c r="F83" s="35"/>
      <c r="G83" s="36"/>
      <c r="H83" s="43"/>
      <c r="I83" s="36"/>
      <c r="J83" s="38"/>
      <c r="K83" s="100"/>
    </row>
    <row r="84" spans="1:11" ht="22.5" customHeight="1">
      <c r="A84" s="31"/>
      <c r="C84" s="40"/>
      <c r="D84" s="33" t="str">
        <f t="shared" si="26"/>
        <v>Thu</v>
      </c>
      <c r="E84" s="34">
        <f t="shared" si="26"/>
        <v>44245</v>
      </c>
      <c r="F84" s="35"/>
      <c r="G84" s="36"/>
      <c r="H84" s="43"/>
      <c r="I84" s="36"/>
      <c r="J84" s="38"/>
      <c r="K84" s="100"/>
    </row>
    <row r="85" spans="1:11" ht="22.5" customHeight="1">
      <c r="A85" s="31">
        <f t="shared" si="0"/>
        <v>1</v>
      </c>
      <c r="B85" s="8">
        <f t="shared" si="1"/>
        <v>5</v>
      </c>
      <c r="C85" s="40"/>
      <c r="D85" s="44" t="str">
        <f t="shared" si="10"/>
        <v>Fri</v>
      </c>
      <c r="E85" s="45">
        <f>+E80+1</f>
        <v>44246</v>
      </c>
      <c r="F85" s="46" t="s">
        <v>100</v>
      </c>
      <c r="G85" s="47">
        <v>9003</v>
      </c>
      <c r="H85" s="48" t="s">
        <v>113</v>
      </c>
      <c r="I85" s="47" t="s">
        <v>77</v>
      </c>
      <c r="J85" s="49">
        <v>4</v>
      </c>
      <c r="K85" s="97"/>
    </row>
    <row r="86" spans="1:11" ht="22.5" customHeight="1">
      <c r="A86" s="31"/>
      <c r="C86" s="40"/>
      <c r="D86" s="44" t="str">
        <f>D85</f>
        <v>Fri</v>
      </c>
      <c r="E86" s="45">
        <f>E85</f>
        <v>44246</v>
      </c>
      <c r="F86" s="46" t="s">
        <v>117</v>
      </c>
      <c r="G86" s="47">
        <v>9003</v>
      </c>
      <c r="H86" s="48" t="s">
        <v>113</v>
      </c>
      <c r="I86" s="47" t="s">
        <v>77</v>
      </c>
      <c r="J86" s="49">
        <v>4</v>
      </c>
      <c r="K86" s="97"/>
    </row>
    <row r="87" spans="1:11" ht="22.5" customHeight="1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>
      <c r="A88" s="31"/>
      <c r="C88" s="40"/>
      <c r="D88" s="44" t="str">
        <f t="shared" ref="D88:E89" si="27">D87</f>
        <v>Fri</v>
      </c>
      <c r="E88" s="45">
        <f t="shared" si="27"/>
        <v>44246</v>
      </c>
      <c r="F88" s="46"/>
      <c r="G88" s="47"/>
      <c r="H88" s="48"/>
      <c r="I88" s="47"/>
      <c r="J88" s="49"/>
      <c r="K88" s="97"/>
    </row>
    <row r="89" spans="1:11" ht="22.5" customHeight="1">
      <c r="A89" s="31"/>
      <c r="C89" s="40"/>
      <c r="D89" s="44" t="str">
        <f t="shared" si="27"/>
        <v>Fri</v>
      </c>
      <c r="E89" s="45">
        <f t="shared" si="27"/>
        <v>44246</v>
      </c>
      <c r="F89" s="46"/>
      <c r="G89" s="47"/>
      <c r="H89" s="48"/>
      <c r="I89" s="47"/>
      <c r="J89" s="49"/>
      <c r="K89" s="97"/>
    </row>
    <row r="90" spans="1:11" ht="22.5" customHeight="1">
      <c r="A90" s="31" t="str">
        <f t="shared" si="0"/>
        <v/>
      </c>
      <c r="B90" s="8">
        <f t="shared" si="1"/>
        <v>6</v>
      </c>
      <c r="C90" s="40"/>
      <c r="D90" s="33" t="str">
        <f t="shared" si="10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>
      <c r="A91" s="31" t="str">
        <f t="shared" si="0"/>
        <v/>
      </c>
      <c r="B91" s="8">
        <f t="shared" si="1"/>
        <v>7</v>
      </c>
      <c r="C91" s="40"/>
      <c r="D91" s="44" t="str">
        <f t="shared" si="10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>
      <c r="A92" s="31">
        <f t="shared" si="0"/>
        <v>1</v>
      </c>
      <c r="B92" s="8">
        <f t="shared" si="1"/>
        <v>1</v>
      </c>
      <c r="C92" s="40"/>
      <c r="D92" s="44" t="str">
        <f t="shared" si="10"/>
        <v>Mo</v>
      </c>
      <c r="E92" s="45">
        <f>+E91+1</f>
        <v>44249</v>
      </c>
      <c r="F92" s="46" t="s">
        <v>100</v>
      </c>
      <c r="G92" s="47">
        <v>9003</v>
      </c>
      <c r="H92" s="48" t="s">
        <v>113</v>
      </c>
      <c r="I92" s="47" t="s">
        <v>77</v>
      </c>
      <c r="J92" s="49">
        <v>4</v>
      </c>
      <c r="K92" s="97"/>
    </row>
    <row r="93" spans="1:11" ht="22.5" customHeight="1">
      <c r="A93" s="31"/>
      <c r="C93" s="40"/>
      <c r="D93" s="44" t="str">
        <f>D92</f>
        <v>Mo</v>
      </c>
      <c r="E93" s="45">
        <f>E92</f>
        <v>44249</v>
      </c>
      <c r="F93" s="46" t="s">
        <v>117</v>
      </c>
      <c r="G93" s="47">
        <v>9003</v>
      </c>
      <c r="H93" s="48" t="s">
        <v>113</v>
      </c>
      <c r="I93" s="47" t="s">
        <v>77</v>
      </c>
      <c r="J93" s="49">
        <v>4</v>
      </c>
      <c r="K93" s="97"/>
    </row>
    <row r="94" spans="1:11" ht="22.5" customHeight="1">
      <c r="A94" s="31"/>
      <c r="C94" s="40"/>
      <c r="D94" s="44" t="str">
        <f t="shared" ref="D94:E96" si="28">D93</f>
        <v>Mo</v>
      </c>
      <c r="E94" s="45">
        <f t="shared" si="28"/>
        <v>44249</v>
      </c>
      <c r="F94" s="46"/>
      <c r="G94" s="47"/>
      <c r="H94" s="48"/>
      <c r="I94" s="47"/>
      <c r="J94" s="49"/>
      <c r="K94" s="97"/>
    </row>
    <row r="95" spans="1:11" ht="22.5" customHeight="1">
      <c r="A95" s="31"/>
      <c r="C95" s="40"/>
      <c r="D95" s="44" t="str">
        <f t="shared" si="28"/>
        <v>Mo</v>
      </c>
      <c r="E95" s="45">
        <f t="shared" si="28"/>
        <v>44249</v>
      </c>
      <c r="F95" s="46"/>
      <c r="G95" s="47"/>
      <c r="H95" s="48"/>
      <c r="I95" s="47"/>
      <c r="J95" s="49"/>
      <c r="K95" s="97"/>
    </row>
    <row r="96" spans="1:11" ht="22.5" customHeight="1">
      <c r="A96" s="31"/>
      <c r="C96" s="40"/>
      <c r="D96" s="44" t="str">
        <f t="shared" si="28"/>
        <v>Mo</v>
      </c>
      <c r="E96" s="45">
        <f t="shared" si="28"/>
        <v>44249</v>
      </c>
      <c r="F96" s="46"/>
      <c r="G96" s="47"/>
      <c r="H96" s="48"/>
      <c r="I96" s="47"/>
      <c r="J96" s="49"/>
      <c r="K96" s="97"/>
    </row>
    <row r="97" spans="1:11" ht="22.5" customHeight="1">
      <c r="A97" s="31">
        <f t="shared" si="0"/>
        <v>1</v>
      </c>
      <c r="B97" s="8">
        <f t="shared" si="1"/>
        <v>2</v>
      </c>
      <c r="C97" s="40"/>
      <c r="D97" s="33" t="str">
        <f t="shared" si="10"/>
        <v>Tue</v>
      </c>
      <c r="E97" s="34">
        <f>+E92+1</f>
        <v>44250</v>
      </c>
      <c r="F97" s="35" t="s">
        <v>100</v>
      </c>
      <c r="G97" s="36">
        <v>9003</v>
      </c>
      <c r="H97" s="43" t="s">
        <v>113</v>
      </c>
      <c r="I97" s="36" t="s">
        <v>77</v>
      </c>
      <c r="J97" s="38">
        <v>4</v>
      </c>
      <c r="K97" s="100"/>
    </row>
    <row r="98" spans="1:11" ht="22.5" customHeight="1">
      <c r="A98" s="31"/>
      <c r="C98" s="40"/>
      <c r="D98" s="33" t="str">
        <f>D97</f>
        <v>Tue</v>
      </c>
      <c r="E98" s="34">
        <f>E97</f>
        <v>44250</v>
      </c>
      <c r="F98" s="35" t="s">
        <v>117</v>
      </c>
      <c r="G98" s="36">
        <v>9003</v>
      </c>
      <c r="H98" s="43" t="s">
        <v>113</v>
      </c>
      <c r="I98" s="36" t="s">
        <v>118</v>
      </c>
      <c r="J98" s="38">
        <v>4</v>
      </c>
      <c r="K98" s="100"/>
    </row>
    <row r="99" spans="1:11" ht="22.5" customHeight="1">
      <c r="A99" s="31"/>
      <c r="C99" s="40"/>
      <c r="D99" s="33" t="str">
        <f t="shared" ref="D99:D101" si="29">D98</f>
        <v>Tue</v>
      </c>
      <c r="E99" s="34">
        <f t="shared" ref="E99:E101" si="30">E98</f>
        <v>44250</v>
      </c>
      <c r="F99" s="35"/>
      <c r="G99" s="36"/>
      <c r="H99" s="37"/>
      <c r="I99" s="36"/>
      <c r="J99" s="38"/>
      <c r="K99" s="100"/>
    </row>
    <row r="100" spans="1:11" ht="22.5" customHeight="1">
      <c r="A100" s="31"/>
      <c r="C100" s="40"/>
      <c r="D100" s="33" t="str">
        <f t="shared" si="29"/>
        <v>Tue</v>
      </c>
      <c r="E100" s="34">
        <f t="shared" si="30"/>
        <v>44250</v>
      </c>
      <c r="F100" s="35"/>
      <c r="G100" s="36"/>
      <c r="H100" s="37"/>
      <c r="I100" s="36"/>
      <c r="J100" s="38"/>
      <c r="K100" s="100"/>
    </row>
    <row r="101" spans="1:11" ht="22.5" customHeight="1">
      <c r="A101" s="31"/>
      <c r="C101" s="40"/>
      <c r="D101" s="33" t="str">
        <f t="shared" si="29"/>
        <v>Tue</v>
      </c>
      <c r="E101" s="34">
        <f t="shared" si="30"/>
        <v>44250</v>
      </c>
      <c r="F101" s="35"/>
      <c r="G101" s="36"/>
      <c r="H101" s="37"/>
      <c r="I101" s="36"/>
      <c r="J101" s="38"/>
      <c r="K101" s="100"/>
    </row>
    <row r="102" spans="1:11" ht="22.5" customHeight="1">
      <c r="A102" s="31">
        <f t="shared" si="0"/>
        <v>1</v>
      </c>
      <c r="B102" s="8">
        <f t="shared" si="1"/>
        <v>3</v>
      </c>
      <c r="C102" s="40"/>
      <c r="D102" s="44" t="str">
        <f t="shared" si="10"/>
        <v>Wed</v>
      </c>
      <c r="E102" s="45">
        <f>+E97+1</f>
        <v>44251</v>
      </c>
      <c r="F102" s="46" t="s">
        <v>100</v>
      </c>
      <c r="G102" s="47">
        <v>9003</v>
      </c>
      <c r="H102" s="48" t="s">
        <v>113</v>
      </c>
      <c r="I102" s="47" t="s">
        <v>77</v>
      </c>
      <c r="J102" s="49">
        <v>4</v>
      </c>
      <c r="K102" s="97"/>
    </row>
    <row r="103" spans="1:11" ht="22.5" customHeight="1">
      <c r="A103" s="31"/>
      <c r="C103" s="40"/>
      <c r="D103" s="44" t="str">
        <f>D102</f>
        <v>Wed</v>
      </c>
      <c r="E103" s="45">
        <f>E102</f>
        <v>44251</v>
      </c>
      <c r="F103" s="46" t="s">
        <v>117</v>
      </c>
      <c r="G103" s="47">
        <v>9003</v>
      </c>
      <c r="H103" s="48" t="s">
        <v>113</v>
      </c>
      <c r="I103" s="47" t="s">
        <v>77</v>
      </c>
      <c r="J103" s="49">
        <v>4</v>
      </c>
      <c r="K103" s="97"/>
    </row>
    <row r="104" spans="1:11" ht="22.5" customHeight="1">
      <c r="A104" s="31"/>
      <c r="C104" s="40"/>
      <c r="D104" s="44" t="str">
        <f t="shared" ref="D104:D106" si="31">D103</f>
        <v>Wed</v>
      </c>
      <c r="E104" s="45">
        <f t="shared" ref="E104:E106" si="32">E103</f>
        <v>44251</v>
      </c>
      <c r="F104" s="46"/>
      <c r="G104" s="47"/>
      <c r="H104" s="48"/>
      <c r="I104" s="47"/>
      <c r="J104" s="49"/>
      <c r="K104" s="97"/>
    </row>
    <row r="105" spans="1:11" ht="22.5" customHeight="1">
      <c r="A105" s="31"/>
      <c r="C105" s="40"/>
      <c r="D105" s="44" t="str">
        <f t="shared" si="31"/>
        <v>Wed</v>
      </c>
      <c r="E105" s="45">
        <f t="shared" si="32"/>
        <v>44251</v>
      </c>
      <c r="F105" s="46"/>
      <c r="G105" s="47"/>
      <c r="H105" s="48"/>
      <c r="I105" s="47"/>
      <c r="J105" s="49"/>
      <c r="K105" s="97"/>
    </row>
    <row r="106" spans="1:11" ht="22.5" customHeight="1">
      <c r="A106" s="31"/>
      <c r="C106" s="40"/>
      <c r="D106" s="44" t="str">
        <f t="shared" si="31"/>
        <v>Wed</v>
      </c>
      <c r="E106" s="45">
        <f t="shared" si="32"/>
        <v>44251</v>
      </c>
      <c r="F106" s="46"/>
      <c r="G106" s="47"/>
      <c r="H106" s="48"/>
      <c r="I106" s="47"/>
      <c r="J106" s="49"/>
      <c r="K106" s="97"/>
    </row>
    <row r="107" spans="1:11" ht="22.5" customHeight="1">
      <c r="A107" s="31">
        <f t="shared" si="0"/>
        <v>1</v>
      </c>
      <c r="B107" s="8">
        <f t="shared" si="1"/>
        <v>4</v>
      </c>
      <c r="C107" s="40"/>
      <c r="D107" s="33" t="str">
        <f t="shared" si="10"/>
        <v>Thu</v>
      </c>
      <c r="E107" s="34">
        <f t="shared" ref="E107" si="33">+E102+1</f>
        <v>44252</v>
      </c>
      <c r="F107" s="35" t="s">
        <v>117</v>
      </c>
      <c r="G107" s="36">
        <v>9003</v>
      </c>
      <c r="H107" s="43" t="s">
        <v>113</v>
      </c>
      <c r="I107" s="36" t="s">
        <v>77</v>
      </c>
      <c r="J107" s="38">
        <v>7</v>
      </c>
      <c r="K107" s="100"/>
    </row>
    <row r="108" spans="1:11" ht="22.5" customHeight="1">
      <c r="A108" s="31"/>
      <c r="C108" s="40"/>
      <c r="D108" s="33" t="str">
        <f>D107</f>
        <v>Thu</v>
      </c>
      <c r="E108" s="34">
        <f>E107</f>
        <v>44252</v>
      </c>
      <c r="F108" s="35"/>
      <c r="G108" s="36">
        <v>9004</v>
      </c>
      <c r="H108" s="43" t="s">
        <v>75</v>
      </c>
      <c r="I108" s="36" t="s">
        <v>77</v>
      </c>
      <c r="J108" s="38">
        <v>1</v>
      </c>
      <c r="K108" s="100"/>
    </row>
    <row r="109" spans="1:11" ht="22.5" customHeight="1">
      <c r="A109" s="31"/>
      <c r="C109" s="40"/>
      <c r="D109" s="33" t="str">
        <f t="shared" ref="D109:E111" si="34">D108</f>
        <v>Thu</v>
      </c>
      <c r="E109" s="34">
        <f t="shared" si="34"/>
        <v>44252</v>
      </c>
      <c r="F109" s="35"/>
      <c r="G109" s="36"/>
      <c r="H109" s="43"/>
      <c r="I109" s="36"/>
      <c r="J109" s="38"/>
      <c r="K109" s="100"/>
    </row>
    <row r="110" spans="1:11" ht="22.5" customHeight="1">
      <c r="A110" s="31"/>
      <c r="C110" s="40"/>
      <c r="D110" s="33" t="str">
        <f t="shared" si="34"/>
        <v>Thu</v>
      </c>
      <c r="E110" s="34">
        <f t="shared" si="34"/>
        <v>44252</v>
      </c>
      <c r="F110" s="35"/>
      <c r="G110" s="36"/>
      <c r="H110" s="43"/>
      <c r="I110" s="36"/>
      <c r="J110" s="38"/>
      <c r="K110" s="100"/>
    </row>
    <row r="111" spans="1:11" ht="22.5" customHeight="1">
      <c r="A111" s="31"/>
      <c r="C111" s="40"/>
      <c r="D111" s="33" t="str">
        <f t="shared" si="34"/>
        <v>Thu</v>
      </c>
      <c r="E111" s="34">
        <f t="shared" si="34"/>
        <v>44252</v>
      </c>
      <c r="F111" s="35"/>
      <c r="G111" s="36"/>
      <c r="H111" s="43"/>
      <c r="I111" s="36"/>
      <c r="J111" s="38"/>
      <c r="K111" s="100"/>
    </row>
    <row r="112" spans="1:11" ht="22.5" customHeight="1">
      <c r="A112" s="31">
        <f t="shared" si="0"/>
        <v>1</v>
      </c>
      <c r="B112" s="8">
        <f t="shared" si="1"/>
        <v>5</v>
      </c>
      <c r="C112" s="40"/>
      <c r="D112" s="44" t="str">
        <f t="shared" si="10"/>
        <v>Fri</v>
      </c>
      <c r="E112" s="45">
        <f>+E107+1</f>
        <v>44253</v>
      </c>
      <c r="F112" s="46" t="s">
        <v>117</v>
      </c>
      <c r="G112" s="47">
        <v>9003</v>
      </c>
      <c r="H112" s="48" t="s">
        <v>113</v>
      </c>
      <c r="I112" s="47" t="s">
        <v>77</v>
      </c>
      <c r="J112" s="49">
        <v>8</v>
      </c>
      <c r="K112" s="97"/>
    </row>
    <row r="113" spans="1:11" ht="22.5" customHeight="1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>
      <c r="A114" s="31"/>
      <c r="C114" s="40"/>
      <c r="D114" s="44" t="str">
        <f t="shared" ref="D114:E116" si="35">D113</f>
        <v>Fri</v>
      </c>
      <c r="E114" s="45">
        <f t="shared" si="35"/>
        <v>44253</v>
      </c>
      <c r="F114" s="46"/>
      <c r="G114" s="47"/>
      <c r="H114" s="48"/>
      <c r="I114" s="47"/>
      <c r="J114" s="49"/>
      <c r="K114" s="97"/>
    </row>
    <row r="115" spans="1:11" ht="22.5" customHeight="1">
      <c r="A115" s="31"/>
      <c r="C115" s="40"/>
      <c r="D115" s="44" t="str">
        <f t="shared" si="35"/>
        <v>Fri</v>
      </c>
      <c r="E115" s="45">
        <f t="shared" si="35"/>
        <v>44253</v>
      </c>
      <c r="F115" s="46"/>
      <c r="G115" s="47"/>
      <c r="H115" s="48"/>
      <c r="I115" s="47"/>
      <c r="J115" s="49"/>
      <c r="K115" s="97"/>
    </row>
    <row r="116" spans="1:11" ht="22.5" customHeight="1">
      <c r="A116" s="31"/>
      <c r="C116" s="40"/>
      <c r="D116" s="44" t="str">
        <f t="shared" si="35"/>
        <v>Fri</v>
      </c>
      <c r="E116" s="45">
        <f t="shared" si="35"/>
        <v>44253</v>
      </c>
      <c r="F116" s="46"/>
      <c r="G116" s="47"/>
      <c r="H116" s="48"/>
      <c r="I116" s="47"/>
      <c r="J116" s="49"/>
      <c r="K116" s="97"/>
    </row>
    <row r="117" spans="1:11" ht="22.5" customHeight="1">
      <c r="A117" s="31" t="str">
        <f t="shared" si="0"/>
        <v/>
      </c>
      <c r="B117" s="8">
        <f t="shared" si="1"/>
        <v>6</v>
      </c>
      <c r="C117" s="40"/>
      <c r="D117" s="33" t="str">
        <f t="shared" si="10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>
      <c r="A118" s="31" t="str">
        <f t="shared" si="0"/>
        <v/>
      </c>
      <c r="B118" s="8">
        <f t="shared" si="1"/>
        <v>7</v>
      </c>
      <c r="C118" s="40"/>
      <c r="D118" s="102" t="str">
        <f t="shared" si="10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/>
    <row r="120" spans="1:11" ht="30" customHeight="1"/>
    <row r="121" spans="1:11" ht="30" customHeight="1"/>
    <row r="122" spans="1:11" ht="30" customHeight="1"/>
    <row r="123" spans="1:11" ht="30" customHeight="1"/>
    <row r="124" spans="1:11" ht="30" customHeight="1"/>
    <row r="125" spans="1:11" ht="30" customHeight="1"/>
    <row r="126" spans="1:11" ht="30" customHeight="1"/>
    <row r="127" spans="1:11" ht="30" customHeight="1"/>
    <row r="128" spans="1:11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9" customHeight="1"/>
    <row r="201" ht="39" customHeight="1"/>
    <row r="202" ht="39" customHeight="1"/>
    <row r="203" ht="39" customHeight="1"/>
    <row r="204" ht="39" customHeight="1"/>
    <row r="205" ht="39" customHeight="1"/>
    <row r="206" ht="39" customHeight="1"/>
    <row r="207" ht="39" customHeight="1"/>
    <row r="208" ht="39" customHeight="1"/>
    <row r="209" ht="39" customHeight="1"/>
    <row r="210" ht="39" customHeight="1"/>
    <row r="211" ht="39" customHeight="1"/>
  </sheetData>
  <mergeCells count="2">
    <mergeCell ref="D4:E4"/>
    <mergeCell ref="D1:K1"/>
  </mergeCells>
  <conditionalFormatting sqref="C11:C15 C26:C118">
    <cfRule type="expression" dxfId="264" priority="157" stopIfTrue="1">
      <formula>IF($A11=1,B11,)</formula>
    </cfRule>
    <cfRule type="expression" dxfId="263" priority="158" stopIfTrue="1">
      <formula>IF($A11="",B11,)</formula>
    </cfRule>
  </conditionalFormatting>
  <conditionalFormatting sqref="E11:E15">
    <cfRule type="expression" dxfId="262" priority="159" stopIfTrue="1">
      <formula>IF($A11="",B11,"")</formula>
    </cfRule>
  </conditionalFormatting>
  <conditionalFormatting sqref="E26:E43 E48 E53:E70 E75 E102 E107:E118 E80:E97">
    <cfRule type="expression" dxfId="261" priority="160" stopIfTrue="1">
      <formula>IF($A26&lt;&gt;1,B26,"")</formula>
    </cfRule>
  </conditionalFormatting>
  <conditionalFormatting sqref="D11:D15 D26:D43 D48 D53:D70 D75 D102 D107:D118 D80:D97">
    <cfRule type="expression" dxfId="260" priority="161" stopIfTrue="1">
      <formula>IF($A11="",B11,)</formula>
    </cfRule>
  </conditionalFormatting>
  <conditionalFormatting sqref="G11:G16 G26 G90:G91 G18:G20 G28:G30 G32:G37 G40:G42 G44:G47 G49:G52 G54:G57 G59:G64 G67:G69 G71:G74 G76:G81 G83:G84 G94:G96 G99:G101 G104:G106 G108:G111 G113:G118">
    <cfRule type="expression" dxfId="259" priority="162" stopIfTrue="1">
      <formula>#REF!="Freelancer"</formula>
    </cfRule>
    <cfRule type="expression" dxfId="258" priority="163" stopIfTrue="1">
      <formula>#REF!="DTC Int. Staff"</formula>
    </cfRule>
  </conditionalFormatting>
  <conditionalFormatting sqref="G118 G26 G37 G64 G91 G28:G30 G40:G42 G44:G47 G49:G52 G54:G57 G67:G69 G71:G74 G76:G81 G83:G84 G94:G96 G99:G101 G104:G106 G108:G111">
    <cfRule type="expression" dxfId="257" priority="155" stopIfTrue="1">
      <formula>$F$5="Freelancer"</formula>
    </cfRule>
    <cfRule type="expression" dxfId="256" priority="156" stopIfTrue="1">
      <formula>$F$5="DTC Int. Staff"</formula>
    </cfRule>
  </conditionalFormatting>
  <conditionalFormatting sqref="G16 G18:G20">
    <cfRule type="expression" dxfId="255" priority="153" stopIfTrue="1">
      <formula>#REF!="Freelancer"</formula>
    </cfRule>
    <cfRule type="expression" dxfId="254" priority="154" stopIfTrue="1">
      <formula>#REF!="DTC Int. Staff"</formula>
    </cfRule>
  </conditionalFormatting>
  <conditionalFormatting sqref="G16 G18:G20">
    <cfRule type="expression" dxfId="253" priority="151" stopIfTrue="1">
      <formula>$F$5="Freelancer"</formula>
    </cfRule>
    <cfRule type="expression" dxfId="252" priority="152" stopIfTrue="1">
      <formula>$F$5="DTC Int. Staff"</formula>
    </cfRule>
  </conditionalFormatting>
  <conditionalFormatting sqref="G21:G25">
    <cfRule type="expression" dxfId="251" priority="149" stopIfTrue="1">
      <formula>#REF!="Freelancer"</formula>
    </cfRule>
    <cfRule type="expression" dxfId="250" priority="150" stopIfTrue="1">
      <formula>#REF!="DTC Int. Staff"</formula>
    </cfRule>
  </conditionalFormatting>
  <conditionalFormatting sqref="G21:G25">
    <cfRule type="expression" dxfId="249" priority="147" stopIfTrue="1">
      <formula>$F$5="Freelancer"</formula>
    </cfRule>
    <cfRule type="expression" dxfId="248" priority="148" stopIfTrue="1">
      <formula>$F$5="DTC Int. Staff"</formula>
    </cfRule>
  </conditionalFormatting>
  <conditionalFormatting sqref="G63">
    <cfRule type="expression" dxfId="247" priority="137" stopIfTrue="1">
      <formula>$F$5="Freelancer"</formula>
    </cfRule>
    <cfRule type="expression" dxfId="246" priority="138" stopIfTrue="1">
      <formula>$F$5="DTC Int. Staff"</formula>
    </cfRule>
  </conditionalFormatting>
  <conditionalFormatting sqref="G87:G89">
    <cfRule type="expression" dxfId="245" priority="135" stopIfTrue="1">
      <formula>#REF!="Freelancer"</formula>
    </cfRule>
    <cfRule type="expression" dxfId="244" priority="136" stopIfTrue="1">
      <formula>#REF!="DTC Int. Staff"</formula>
    </cfRule>
  </conditionalFormatting>
  <conditionalFormatting sqref="G87:G89">
    <cfRule type="expression" dxfId="243" priority="133" stopIfTrue="1">
      <formula>$F$5="Freelancer"</formula>
    </cfRule>
    <cfRule type="expression" dxfId="242" priority="134" stopIfTrue="1">
      <formula>$F$5="DTC Int. Staff"</formula>
    </cfRule>
  </conditionalFormatting>
  <conditionalFormatting sqref="E17:E20">
    <cfRule type="expression" dxfId="241" priority="131" stopIfTrue="1">
      <formula>IF($A17="",B17,"")</formula>
    </cfRule>
  </conditionalFormatting>
  <conditionalFormatting sqref="D17:D20">
    <cfRule type="expression" dxfId="240" priority="132" stopIfTrue="1">
      <formula>IF($A17="",B17,)</formula>
    </cfRule>
  </conditionalFormatting>
  <conditionalFormatting sqref="E22:E25">
    <cfRule type="expression" dxfId="239" priority="129" stopIfTrue="1">
      <formula>IF($A22="",B22,"")</formula>
    </cfRule>
  </conditionalFormatting>
  <conditionalFormatting sqref="D22:D25">
    <cfRule type="expression" dxfId="238" priority="130" stopIfTrue="1">
      <formula>IF($A22="",B22,)</formula>
    </cfRule>
  </conditionalFormatting>
  <conditionalFormatting sqref="E44:E47">
    <cfRule type="expression" dxfId="237" priority="127" stopIfTrue="1">
      <formula>IF($A44="",B44,"")</formula>
    </cfRule>
  </conditionalFormatting>
  <conditionalFormatting sqref="D44:D47">
    <cfRule type="expression" dxfId="236" priority="128" stopIfTrue="1">
      <formula>IF($A44="",B44,)</formula>
    </cfRule>
  </conditionalFormatting>
  <conditionalFormatting sqref="E49:E52">
    <cfRule type="expression" dxfId="235" priority="125" stopIfTrue="1">
      <formula>IF($A49="",B49,"")</formula>
    </cfRule>
  </conditionalFormatting>
  <conditionalFormatting sqref="D49:D52">
    <cfRule type="expression" dxfId="234" priority="126" stopIfTrue="1">
      <formula>IF($A49="",B49,)</formula>
    </cfRule>
  </conditionalFormatting>
  <conditionalFormatting sqref="E71:E74">
    <cfRule type="expression" dxfId="233" priority="123" stopIfTrue="1">
      <formula>IF($A71="",B71,"")</formula>
    </cfRule>
  </conditionalFormatting>
  <conditionalFormatting sqref="D71:D74">
    <cfRule type="expression" dxfId="232" priority="124" stopIfTrue="1">
      <formula>IF($A71="",B71,)</formula>
    </cfRule>
  </conditionalFormatting>
  <conditionalFormatting sqref="E76:E79">
    <cfRule type="expression" dxfId="231" priority="121" stopIfTrue="1">
      <formula>IF($A76="",B76,"")</formula>
    </cfRule>
  </conditionalFormatting>
  <conditionalFormatting sqref="D76:D79">
    <cfRule type="expression" dxfId="230" priority="122" stopIfTrue="1">
      <formula>IF($A76="",B76,)</formula>
    </cfRule>
  </conditionalFormatting>
  <conditionalFormatting sqref="E98:E101">
    <cfRule type="expression" dxfId="229" priority="119" stopIfTrue="1">
      <formula>IF($A98="",B98,"")</formula>
    </cfRule>
  </conditionalFormatting>
  <conditionalFormatting sqref="D98:D101">
    <cfRule type="expression" dxfId="228" priority="120" stopIfTrue="1">
      <formula>IF($A98="",B98,)</formula>
    </cfRule>
  </conditionalFormatting>
  <conditionalFormatting sqref="E98">
    <cfRule type="timePeriod" dxfId="227" priority="118" timePeriod="lastWeek">
      <formula>AND(TODAY()-ROUNDDOWN(E98,0)&gt;=(WEEKDAY(TODAY())),TODAY()-ROUNDDOWN(E98,0)&lt;(WEEKDAY(TODAY())+7))</formula>
    </cfRule>
  </conditionalFormatting>
  <conditionalFormatting sqref="E103:E106">
    <cfRule type="expression" dxfId="226" priority="116" stopIfTrue="1">
      <formula>IF($A103="",B103,"")</formula>
    </cfRule>
  </conditionalFormatting>
  <conditionalFormatting sqref="D103:D106">
    <cfRule type="expression" dxfId="225" priority="117" stopIfTrue="1">
      <formula>IF($A103="",B103,)</formula>
    </cfRule>
  </conditionalFormatting>
  <conditionalFormatting sqref="E103:E106">
    <cfRule type="timePeriod" dxfId="224" priority="115" timePeriod="lastWeek">
      <formula>AND(TODAY()-ROUNDDOWN(E103,0)&gt;=(WEEKDAY(TODAY())),TODAY()-ROUNDDOWN(E103,0)&lt;(WEEKDAY(TODAY())+7))</formula>
    </cfRule>
  </conditionalFormatting>
  <conditionalFormatting sqref="G17">
    <cfRule type="expression" dxfId="223" priority="113" stopIfTrue="1">
      <formula>#REF!="Freelancer"</formula>
    </cfRule>
    <cfRule type="expression" dxfId="222" priority="114" stopIfTrue="1">
      <formula>#REF!="DTC Int. Staff"</formula>
    </cfRule>
  </conditionalFormatting>
  <conditionalFormatting sqref="G17">
    <cfRule type="expression" dxfId="221" priority="111" stopIfTrue="1">
      <formula>#REF!="Freelancer"</formula>
    </cfRule>
    <cfRule type="expression" dxfId="220" priority="112" stopIfTrue="1">
      <formula>#REF!="DTC Int. Staff"</formula>
    </cfRule>
  </conditionalFormatting>
  <conditionalFormatting sqref="G17">
    <cfRule type="expression" dxfId="219" priority="109" stopIfTrue="1">
      <formula>$F$5="Freelancer"</formula>
    </cfRule>
    <cfRule type="expression" dxfId="218" priority="110" stopIfTrue="1">
      <formula>$F$5="DTC Int. Staff"</formula>
    </cfRule>
  </conditionalFormatting>
  <conditionalFormatting sqref="G27">
    <cfRule type="expression" dxfId="217" priority="107" stopIfTrue="1">
      <formula>#REF!="Freelancer"</formula>
    </cfRule>
    <cfRule type="expression" dxfId="216" priority="108" stopIfTrue="1">
      <formula>#REF!="DTC Int. Staff"</formula>
    </cfRule>
  </conditionalFormatting>
  <conditionalFormatting sqref="G27">
    <cfRule type="expression" dxfId="215" priority="105" stopIfTrue="1">
      <formula>#REF!="Freelancer"</formula>
    </cfRule>
    <cfRule type="expression" dxfId="214" priority="106" stopIfTrue="1">
      <formula>#REF!="DTC Int. Staff"</formula>
    </cfRule>
  </conditionalFormatting>
  <conditionalFormatting sqref="G27">
    <cfRule type="expression" dxfId="213" priority="103" stopIfTrue="1">
      <formula>$F$5="Freelancer"</formula>
    </cfRule>
    <cfRule type="expression" dxfId="212" priority="104" stopIfTrue="1">
      <formula>$F$5="DTC Int. Staff"</formula>
    </cfRule>
  </conditionalFormatting>
  <conditionalFormatting sqref="G31">
    <cfRule type="expression" dxfId="211" priority="101" stopIfTrue="1">
      <formula>#REF!="Freelancer"</formula>
    </cfRule>
    <cfRule type="expression" dxfId="210" priority="102" stopIfTrue="1">
      <formula>#REF!="DTC Int. Staff"</formula>
    </cfRule>
  </conditionalFormatting>
  <conditionalFormatting sqref="G31">
    <cfRule type="expression" dxfId="209" priority="99" stopIfTrue="1">
      <formula>$F$5="Freelancer"</formula>
    </cfRule>
    <cfRule type="expression" dxfId="208" priority="100" stopIfTrue="1">
      <formula>$F$5="DTC Int. Staff"</formula>
    </cfRule>
  </conditionalFormatting>
  <conditionalFormatting sqref="G38">
    <cfRule type="expression" dxfId="207" priority="97" stopIfTrue="1">
      <formula>#REF!="Freelancer"</formula>
    </cfRule>
    <cfRule type="expression" dxfId="206" priority="98" stopIfTrue="1">
      <formula>#REF!="DTC Int. Staff"</formula>
    </cfRule>
  </conditionalFormatting>
  <conditionalFormatting sqref="G38">
    <cfRule type="expression" dxfId="205" priority="95" stopIfTrue="1">
      <formula>$F$5="Freelancer"</formula>
    </cfRule>
    <cfRule type="expression" dxfId="204" priority="96" stopIfTrue="1">
      <formula>$F$5="DTC Int. Staff"</formula>
    </cfRule>
  </conditionalFormatting>
  <conditionalFormatting sqref="G39">
    <cfRule type="expression" dxfId="203" priority="93" stopIfTrue="1">
      <formula>#REF!="Freelancer"</formula>
    </cfRule>
    <cfRule type="expression" dxfId="202" priority="94" stopIfTrue="1">
      <formula>#REF!="DTC Int. Staff"</formula>
    </cfRule>
  </conditionalFormatting>
  <conditionalFormatting sqref="G43">
    <cfRule type="expression" dxfId="201" priority="91" stopIfTrue="1">
      <formula>#REF!="Freelancer"</formula>
    </cfRule>
    <cfRule type="expression" dxfId="200" priority="92" stopIfTrue="1">
      <formula>#REF!="DTC Int. Staff"</formula>
    </cfRule>
  </conditionalFormatting>
  <conditionalFormatting sqref="G43">
    <cfRule type="expression" dxfId="199" priority="89" stopIfTrue="1">
      <formula>#REF!="Freelancer"</formula>
    </cfRule>
    <cfRule type="expression" dxfId="198" priority="90" stopIfTrue="1">
      <formula>#REF!="DTC Int. Staff"</formula>
    </cfRule>
  </conditionalFormatting>
  <conditionalFormatting sqref="G43">
    <cfRule type="expression" dxfId="197" priority="87" stopIfTrue="1">
      <formula>$F$5="Freelancer"</formula>
    </cfRule>
    <cfRule type="expression" dxfId="196" priority="88" stopIfTrue="1">
      <formula>$F$5="DTC Int. Staff"</formula>
    </cfRule>
  </conditionalFormatting>
  <conditionalFormatting sqref="G48">
    <cfRule type="expression" dxfId="195" priority="85" stopIfTrue="1">
      <formula>#REF!="Freelancer"</formula>
    </cfRule>
    <cfRule type="expression" dxfId="194" priority="86" stopIfTrue="1">
      <formula>#REF!="DTC Int. Staff"</formula>
    </cfRule>
  </conditionalFormatting>
  <conditionalFormatting sqref="G48">
    <cfRule type="expression" dxfId="193" priority="83" stopIfTrue="1">
      <formula>$F$5="Freelancer"</formula>
    </cfRule>
    <cfRule type="expression" dxfId="192" priority="84" stopIfTrue="1">
      <formula>$F$5="DTC Int. Staff"</formula>
    </cfRule>
  </conditionalFormatting>
  <conditionalFormatting sqref="G53">
    <cfRule type="expression" dxfId="191" priority="81" stopIfTrue="1">
      <formula>#REF!="Freelancer"</formula>
    </cfRule>
    <cfRule type="expression" dxfId="190" priority="82" stopIfTrue="1">
      <formula>#REF!="DTC Int. Staff"</formula>
    </cfRule>
  </conditionalFormatting>
  <conditionalFormatting sqref="G53">
    <cfRule type="expression" dxfId="189" priority="79" stopIfTrue="1">
      <formula>#REF!="Freelancer"</formula>
    </cfRule>
    <cfRule type="expression" dxfId="188" priority="80" stopIfTrue="1">
      <formula>#REF!="DTC Int. Staff"</formula>
    </cfRule>
  </conditionalFormatting>
  <conditionalFormatting sqref="G53">
    <cfRule type="expression" dxfId="187" priority="77" stopIfTrue="1">
      <formula>$F$5="Freelancer"</formula>
    </cfRule>
    <cfRule type="expression" dxfId="186" priority="78" stopIfTrue="1">
      <formula>$F$5="DTC Int. Staff"</formula>
    </cfRule>
  </conditionalFormatting>
  <conditionalFormatting sqref="G58">
    <cfRule type="expression" dxfId="185" priority="75" stopIfTrue="1">
      <formula>#REF!="Freelancer"</formula>
    </cfRule>
    <cfRule type="expression" dxfId="184" priority="76" stopIfTrue="1">
      <formula>#REF!="DTC Int. Staff"</formula>
    </cfRule>
  </conditionalFormatting>
  <conditionalFormatting sqref="G58">
    <cfRule type="expression" dxfId="183" priority="73" stopIfTrue="1">
      <formula>$F$5="Freelancer"</formula>
    </cfRule>
    <cfRule type="expression" dxfId="182" priority="74" stopIfTrue="1">
      <formula>$F$5="DTC Int. Staff"</formula>
    </cfRule>
  </conditionalFormatting>
  <conditionalFormatting sqref="G65">
    <cfRule type="expression" dxfId="181" priority="71" stopIfTrue="1">
      <formula>#REF!="Freelancer"</formula>
    </cfRule>
    <cfRule type="expression" dxfId="180" priority="72" stopIfTrue="1">
      <formula>#REF!="DTC Int. Staff"</formula>
    </cfRule>
  </conditionalFormatting>
  <conditionalFormatting sqref="G65">
    <cfRule type="expression" dxfId="179" priority="69" stopIfTrue="1">
      <formula>$F$5="Freelancer"</formula>
    </cfRule>
    <cfRule type="expression" dxfId="178" priority="70" stopIfTrue="1">
      <formula>$F$5="DTC Int. Staff"</formula>
    </cfRule>
  </conditionalFormatting>
  <conditionalFormatting sqref="G66">
    <cfRule type="expression" dxfId="177" priority="67" stopIfTrue="1">
      <formula>#REF!="Freelancer"</formula>
    </cfRule>
    <cfRule type="expression" dxfId="176" priority="68" stopIfTrue="1">
      <formula>#REF!="DTC Int. Staff"</formula>
    </cfRule>
  </conditionalFormatting>
  <conditionalFormatting sqref="G66">
    <cfRule type="expression" dxfId="175" priority="65" stopIfTrue="1">
      <formula>$F$5="Freelancer"</formula>
    </cfRule>
    <cfRule type="expression" dxfId="174" priority="66" stopIfTrue="1">
      <formula>$F$5="DTC Int. Staff"</formula>
    </cfRule>
  </conditionalFormatting>
  <conditionalFormatting sqref="G70">
    <cfRule type="expression" dxfId="173" priority="63" stopIfTrue="1">
      <formula>#REF!="Freelancer"</formula>
    </cfRule>
    <cfRule type="expression" dxfId="172" priority="64" stopIfTrue="1">
      <formula>#REF!="DTC Int. Staff"</formula>
    </cfRule>
  </conditionalFormatting>
  <conditionalFormatting sqref="G70">
    <cfRule type="expression" dxfId="171" priority="61" stopIfTrue="1">
      <formula>#REF!="Freelancer"</formula>
    </cfRule>
    <cfRule type="expression" dxfId="170" priority="62" stopIfTrue="1">
      <formula>#REF!="DTC Int. Staff"</formula>
    </cfRule>
  </conditionalFormatting>
  <conditionalFormatting sqref="G70">
    <cfRule type="expression" dxfId="169" priority="59" stopIfTrue="1">
      <formula>$F$5="Freelancer"</formula>
    </cfRule>
    <cfRule type="expression" dxfId="168" priority="60" stopIfTrue="1">
      <formula>$F$5="DTC Int. Staff"</formula>
    </cfRule>
  </conditionalFormatting>
  <conditionalFormatting sqref="G75">
    <cfRule type="expression" dxfId="167" priority="57" stopIfTrue="1">
      <formula>#REF!="Freelancer"</formula>
    </cfRule>
    <cfRule type="expression" dxfId="166" priority="58" stopIfTrue="1">
      <formula>#REF!="DTC Int. Staff"</formula>
    </cfRule>
  </conditionalFormatting>
  <conditionalFormatting sqref="G75">
    <cfRule type="expression" dxfId="165" priority="55" stopIfTrue="1">
      <formula>$F$5="Freelancer"</formula>
    </cfRule>
    <cfRule type="expression" dxfId="164" priority="56" stopIfTrue="1">
      <formula>$F$5="DTC Int. Staff"</formula>
    </cfRule>
  </conditionalFormatting>
  <conditionalFormatting sqref="G82">
    <cfRule type="expression" dxfId="163" priority="53" stopIfTrue="1">
      <formula>#REF!="Freelancer"</formula>
    </cfRule>
    <cfRule type="expression" dxfId="162" priority="54" stopIfTrue="1">
      <formula>#REF!="DTC Int. Staff"</formula>
    </cfRule>
  </conditionalFormatting>
  <conditionalFormatting sqref="G82">
    <cfRule type="expression" dxfId="161" priority="51" stopIfTrue="1">
      <formula>#REF!="Freelancer"</formula>
    </cfRule>
    <cfRule type="expression" dxfId="160" priority="52" stopIfTrue="1">
      <formula>#REF!="DTC Int. Staff"</formula>
    </cfRule>
  </conditionalFormatting>
  <conditionalFormatting sqref="G82">
    <cfRule type="expression" dxfId="159" priority="49" stopIfTrue="1">
      <formula>$F$5="Freelancer"</formula>
    </cfRule>
    <cfRule type="expression" dxfId="158" priority="50" stopIfTrue="1">
      <formula>$F$5="DTC Int. Staff"</formula>
    </cfRule>
  </conditionalFormatting>
  <conditionalFormatting sqref="G86">
    <cfRule type="expression" dxfId="157" priority="47" stopIfTrue="1">
      <formula>#REF!="Freelancer"</formula>
    </cfRule>
    <cfRule type="expression" dxfId="156" priority="48" stopIfTrue="1">
      <formula>#REF!="DTC Int. Staff"</formula>
    </cfRule>
  </conditionalFormatting>
  <conditionalFormatting sqref="G86">
    <cfRule type="expression" dxfId="155" priority="45" stopIfTrue="1">
      <formula>$F$5="Freelancer"</formula>
    </cfRule>
    <cfRule type="expression" dxfId="154" priority="46" stopIfTrue="1">
      <formula>$F$5="DTC Int. Staff"</formula>
    </cfRule>
  </conditionalFormatting>
  <conditionalFormatting sqref="G85">
    <cfRule type="expression" dxfId="153" priority="43" stopIfTrue="1">
      <formula>#REF!="Freelancer"</formula>
    </cfRule>
    <cfRule type="expression" dxfId="152" priority="44" stopIfTrue="1">
      <formula>#REF!="DTC Int. Staff"</formula>
    </cfRule>
  </conditionalFormatting>
  <conditionalFormatting sqref="G85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93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93">
    <cfRule type="expression" dxfId="147" priority="37" stopIfTrue="1">
      <formula>$F$5="Freelancer"</formula>
    </cfRule>
    <cfRule type="expression" dxfId="146" priority="38" stopIfTrue="1">
      <formula>$F$5="DTC Int. Staff"</formula>
    </cfRule>
  </conditionalFormatting>
  <conditionalFormatting sqref="G92">
    <cfRule type="expression" dxfId="145" priority="35" stopIfTrue="1">
      <formula>#REF!="Freelancer"</formula>
    </cfRule>
    <cfRule type="expression" dxfId="144" priority="36" stopIfTrue="1">
      <formula>#REF!="DTC Int. Staff"</formula>
    </cfRule>
  </conditionalFormatting>
  <conditionalFormatting sqref="G92">
    <cfRule type="expression" dxfId="143" priority="33" stopIfTrue="1">
      <formula>$F$5="Freelancer"</formula>
    </cfRule>
    <cfRule type="expression" dxfId="142" priority="34" stopIfTrue="1">
      <formula>$F$5="DTC Int. Staff"</formula>
    </cfRule>
  </conditionalFormatting>
  <conditionalFormatting sqref="G98">
    <cfRule type="expression" dxfId="141" priority="31" stopIfTrue="1">
      <formula>#REF!="Freelancer"</formula>
    </cfRule>
    <cfRule type="expression" dxfId="140" priority="32" stopIfTrue="1">
      <formula>#REF!="DTC Int. Staff"</formula>
    </cfRule>
  </conditionalFormatting>
  <conditionalFormatting sqref="G98">
    <cfRule type="expression" dxfId="139" priority="29" stopIfTrue="1">
      <formula>$F$5="Freelancer"</formula>
    </cfRule>
    <cfRule type="expression" dxfId="138" priority="30" stopIfTrue="1">
      <formula>$F$5="DTC Int. Staff"</formula>
    </cfRule>
  </conditionalFormatting>
  <conditionalFormatting sqref="G97">
    <cfRule type="expression" dxfId="137" priority="27" stopIfTrue="1">
      <formula>#REF!="Freelancer"</formula>
    </cfRule>
    <cfRule type="expression" dxfId="136" priority="28" stopIfTrue="1">
      <formula>#REF!="DTC Int. Staff"</formula>
    </cfRule>
  </conditionalFormatting>
  <conditionalFormatting sqref="G97">
    <cfRule type="expression" dxfId="135" priority="25" stopIfTrue="1">
      <formula>#REF!="Freelancer"</formula>
    </cfRule>
    <cfRule type="expression" dxfId="134" priority="26" stopIfTrue="1">
      <formula>#REF!="DTC Int. Staff"</formula>
    </cfRule>
  </conditionalFormatting>
  <conditionalFormatting sqref="G97">
    <cfRule type="expression" dxfId="133" priority="23" stopIfTrue="1">
      <formula>$F$5="Freelancer"</formula>
    </cfRule>
    <cfRule type="expression" dxfId="132" priority="24" stopIfTrue="1">
      <formula>$F$5="DTC Int. Staff"</formula>
    </cfRule>
  </conditionalFormatting>
  <conditionalFormatting sqref="G103">
    <cfRule type="expression" dxfId="131" priority="21" stopIfTrue="1">
      <formula>#REF!="Freelancer"</formula>
    </cfRule>
    <cfRule type="expression" dxfId="130" priority="22" stopIfTrue="1">
      <formula>#REF!="DTC Int. Staff"</formula>
    </cfRule>
  </conditionalFormatting>
  <conditionalFormatting sqref="G103">
    <cfRule type="expression" dxfId="129" priority="19" stopIfTrue="1">
      <formula>$F$5="Freelancer"</formula>
    </cfRule>
    <cfRule type="expression" dxfId="128" priority="20" stopIfTrue="1">
      <formula>$F$5="DTC Int. Staff"</formula>
    </cfRule>
  </conditionalFormatting>
  <conditionalFormatting sqref="G102">
    <cfRule type="expression" dxfId="127" priority="17" stopIfTrue="1">
      <formula>#REF!="Freelancer"</formula>
    </cfRule>
    <cfRule type="expression" dxfId="126" priority="18" stopIfTrue="1">
      <formula>#REF!="DTC Int. Staff"</formula>
    </cfRule>
  </conditionalFormatting>
  <conditionalFormatting sqref="G102">
    <cfRule type="expression" dxfId="125" priority="15" stopIfTrue="1">
      <formula>$F$5="Freelancer"</formula>
    </cfRule>
    <cfRule type="expression" dxfId="124" priority="16" stopIfTrue="1">
      <formula>$F$5="DTC Int. Staff"</formula>
    </cfRule>
  </conditionalFormatting>
  <conditionalFormatting sqref="G107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07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1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>
      <c r="D2" s="9"/>
      <c r="E2" s="9"/>
      <c r="F2" s="9"/>
      <c r="G2" s="9"/>
      <c r="H2" s="9"/>
      <c r="I2" s="9"/>
      <c r="J2" s="10"/>
    </row>
    <row r="3" spans="1:11" ht="20.25" customHeight="1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>
      <c r="D4" s="178" t="s">
        <v>8</v>
      </c>
      <c r="E4" s="179"/>
      <c r="F4" s="13" t="str">
        <f>'Information-General Settings'!C4</f>
        <v>Anantapun</v>
      </c>
      <c r="G4" s="14"/>
      <c r="I4" s="15"/>
      <c r="J4" s="15"/>
    </row>
    <row r="5" spans="1:11" ht="20.25" customHeight="1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>
      <c r="E6" s="15"/>
      <c r="F6" s="15"/>
      <c r="G6" s="15"/>
      <c r="H6" s="17"/>
      <c r="I6" s="18"/>
      <c r="J6" s="19"/>
    </row>
    <row r="7" spans="1:11" ht="28.8">
      <c r="G7" s="20"/>
      <c r="H7" s="17"/>
      <c r="I7" s="21" t="s">
        <v>34</v>
      </c>
      <c r="J7" s="22" t="s">
        <v>35</v>
      </c>
    </row>
    <row r="8" spans="1:11" ht="43.5" customHeight="1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>
      <c r="E9" s="15"/>
      <c r="F9" s="15"/>
      <c r="G9" s="15"/>
      <c r="H9" s="17"/>
      <c r="I9" s="18"/>
      <c r="J9" s="19"/>
    </row>
    <row r="10" spans="1:11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/>
    <row r="136" spans="1:11" ht="30" customHeight="1"/>
    <row r="137" spans="1:11" ht="30" customHeight="1"/>
    <row r="138" spans="1:11" ht="30" customHeight="1"/>
    <row r="139" spans="1:11" ht="30" customHeight="1"/>
    <row r="140" spans="1:11" ht="30" customHeight="1"/>
    <row r="141" spans="1:11" ht="30" customHeight="1"/>
    <row r="142" spans="1:11" ht="30" customHeight="1"/>
    <row r="143" spans="1:11" ht="30" customHeight="1"/>
    <row r="144" spans="1:11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</sheetData>
  <mergeCells count="2">
    <mergeCell ref="D4:E4"/>
    <mergeCell ref="D1:K1"/>
  </mergeCells>
  <conditionalFormatting sqref="C11:C15 C130:C134 C26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30:E134 E26:E124">
    <cfRule type="expression" dxfId="116" priority="32" stopIfTrue="1">
      <formula>IF($A26&lt;&gt;1,B26,"")</formula>
    </cfRule>
  </conditionalFormatting>
  <conditionalFormatting sqref="D130:D134 D11:D15 D26:D124">
    <cfRule type="expression" dxfId="115" priority="33" stopIfTrue="1">
      <formula>IF($A11="",B11,)</formula>
    </cfRule>
  </conditionalFormatting>
  <conditionalFormatting sqref="G11:G20 G26:G84 G90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119 G26:G30 G37:G57 G64:G84 G91:G112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3" stopIfTrue="1">
      <formula>IF($A125=1,B125,)</formula>
    </cfRule>
    <cfRule type="expression" dxfId="101" priority="14" stopIfTrue="1">
      <formula>IF($A125="",B125,)</formula>
    </cfRule>
  </conditionalFormatting>
  <conditionalFormatting sqref="D125:D129">
    <cfRule type="expression" dxfId="100" priority="15" stopIfTrue="1">
      <formula>IF($A125="",B125,)</formula>
    </cfRule>
  </conditionalFormatting>
  <conditionalFormatting sqref="E125:E129">
    <cfRule type="expression" dxfId="99" priority="12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>
      <c r="D2" s="9"/>
      <c r="E2" s="9"/>
      <c r="F2" s="9"/>
      <c r="G2" s="9"/>
      <c r="H2" s="9"/>
      <c r="I2" s="9"/>
      <c r="J2" s="10"/>
    </row>
    <row r="3" spans="1:11" ht="20.25" customHeight="1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>
      <c r="D4" s="178" t="s">
        <v>8</v>
      </c>
      <c r="E4" s="179"/>
      <c r="F4" s="13" t="str">
        <f>'Information-General Settings'!C4</f>
        <v>Anantapun</v>
      </c>
      <c r="G4" s="14"/>
      <c r="I4" s="15"/>
      <c r="J4" s="15"/>
    </row>
    <row r="5" spans="1:11" ht="20.25" customHeight="1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>
      <c r="E6" s="15"/>
      <c r="F6" s="15"/>
      <c r="G6" s="15"/>
      <c r="H6" s="17"/>
      <c r="I6" s="18"/>
      <c r="J6" s="19"/>
    </row>
    <row r="7" spans="1:11" ht="28.8">
      <c r="G7" s="20"/>
      <c r="H7" s="17"/>
      <c r="I7" s="21" t="s">
        <v>34</v>
      </c>
      <c r="J7" s="22" t="s">
        <v>35</v>
      </c>
    </row>
    <row r="8" spans="1:11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>
      <c r="E9" s="15"/>
      <c r="F9" s="15"/>
      <c r="G9" s="15"/>
      <c r="H9" s="17"/>
      <c r="I9" s="18"/>
      <c r="J9" s="19"/>
    </row>
    <row r="10" spans="1:11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/>
    <row r="135" spans="1:11" ht="30" customHeight="1"/>
    <row r="136" spans="1:11" ht="30" customHeight="1"/>
    <row r="137" spans="1:11" ht="30" customHeight="1"/>
    <row r="138" spans="1:11" ht="30" customHeight="1"/>
    <row r="139" spans="1:11" ht="30" customHeight="1"/>
    <row r="140" spans="1:11" ht="30" customHeight="1"/>
    <row r="141" spans="1:11" ht="30" customHeight="1"/>
    <row r="142" spans="1:11" ht="30" customHeight="1"/>
    <row r="143" spans="1:11" ht="30" customHeight="1"/>
    <row r="144" spans="1:11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4:E4"/>
    <mergeCell ref="D1:K1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82:G123 G22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9:G123 G87:G108 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>
      <c r="D2" s="9"/>
      <c r="E2" s="9"/>
      <c r="F2" s="9"/>
      <c r="G2" s="9"/>
      <c r="H2" s="9"/>
      <c r="I2" s="9"/>
      <c r="J2" s="10"/>
    </row>
    <row r="3" spans="1:11" ht="20.25" customHeight="1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>
      <c r="D4" s="178" t="s">
        <v>8</v>
      </c>
      <c r="E4" s="179"/>
      <c r="F4" s="13" t="str">
        <f>'Information-General Settings'!C4</f>
        <v>Anantapun</v>
      </c>
      <c r="G4" s="14"/>
      <c r="I4" s="15"/>
      <c r="J4" s="15"/>
    </row>
    <row r="5" spans="1:11" ht="20.25" customHeight="1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>
      <c r="E6" s="15"/>
      <c r="F6" s="15"/>
      <c r="G6" s="15"/>
      <c r="H6" s="17"/>
      <c r="I6" s="18"/>
      <c r="J6" s="19"/>
    </row>
    <row r="7" spans="1:11" ht="28.8">
      <c r="G7" s="20"/>
      <c r="H7" s="17"/>
      <c r="I7" s="21" t="s">
        <v>34</v>
      </c>
      <c r="J7" s="22" t="s">
        <v>35</v>
      </c>
    </row>
    <row r="8" spans="1:11" ht="43.5" customHeight="1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>
      <c r="E9" s="15"/>
      <c r="F9" s="15"/>
      <c r="G9" s="15"/>
      <c r="H9" s="17"/>
      <c r="I9" s="18"/>
      <c r="J9" s="19"/>
    </row>
    <row r="10" spans="1:11" ht="22.5" customHeight="1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/>
    <row r="127" spans="1:11" ht="30" customHeight="1"/>
    <row r="128" spans="1:11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9" customHeight="1"/>
    <row r="256" ht="39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</sheetData>
  <mergeCells count="2">
    <mergeCell ref="D4:E4"/>
    <mergeCell ref="D1:K1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88671875" style="8" bestFit="1" customWidth="1"/>
    <col min="12" max="16384" width="11.44140625" style="8"/>
  </cols>
  <sheetData>
    <row r="1" spans="1:11" ht="51.75" customHeight="1" thickBot="1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>
      <c r="D2" s="9"/>
      <c r="E2" s="9"/>
      <c r="F2" s="9"/>
      <c r="G2" s="9"/>
      <c r="H2" s="9"/>
      <c r="I2" s="9"/>
      <c r="J2" s="10"/>
    </row>
    <row r="3" spans="1:11" ht="20.25" customHeight="1">
      <c r="D3" s="11" t="s">
        <v>0</v>
      </c>
      <c r="E3" s="12"/>
      <c r="F3" s="13" t="str">
        <f>'Information-General Settings'!C3</f>
        <v xml:space="preserve">Nitcharee </v>
      </c>
      <c r="G3" s="14"/>
      <c r="I3" s="15"/>
      <c r="J3" s="15"/>
    </row>
    <row r="4" spans="1:11" ht="20.25" customHeight="1">
      <c r="D4" s="178" t="s">
        <v>8</v>
      </c>
      <c r="E4" s="179"/>
      <c r="F4" s="13" t="str">
        <f>'Information-General Settings'!C4</f>
        <v>Anantapun</v>
      </c>
      <c r="G4" s="14"/>
      <c r="I4" s="15"/>
      <c r="J4" s="15"/>
    </row>
    <row r="5" spans="1:11" ht="20.25" customHeight="1">
      <c r="D5" s="11" t="s">
        <v>7</v>
      </c>
      <c r="E5" s="16"/>
      <c r="F5" s="13" t="str">
        <f>'Information-General Settings'!C5</f>
        <v>TIME137</v>
      </c>
      <c r="G5" s="14"/>
      <c r="I5" s="15"/>
      <c r="J5" s="15"/>
    </row>
    <row r="6" spans="1:11" ht="20.25" customHeight="1">
      <c r="E6" s="15"/>
      <c r="F6" s="15"/>
      <c r="G6" s="15"/>
      <c r="H6" s="17"/>
      <c r="I6" s="18"/>
      <c r="J6" s="19"/>
    </row>
    <row r="7" spans="1:11" ht="28.8">
      <c r="G7" s="20"/>
      <c r="H7" s="17"/>
      <c r="I7" s="21" t="s">
        <v>34</v>
      </c>
      <c r="J7" s="22" t="s">
        <v>35</v>
      </c>
    </row>
    <row r="8" spans="1:11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>
      <c r="E9" s="15"/>
      <c r="F9" s="15"/>
      <c r="G9" s="15"/>
      <c r="H9" s="17"/>
      <c r="I9" s="18"/>
      <c r="J9" s="19"/>
    </row>
    <row r="10" spans="1:11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/>
    <row r="131" spans="1:11" ht="30" customHeight="1"/>
    <row r="132" spans="1:11" ht="30" customHeight="1"/>
    <row r="133" spans="1:11" ht="30" customHeight="1"/>
    <row r="134" spans="1:11" ht="30" customHeight="1"/>
    <row r="135" spans="1:11" ht="30" customHeight="1"/>
    <row r="136" spans="1:11" ht="30" customHeight="1"/>
    <row r="137" spans="1:11" ht="30" customHeight="1"/>
    <row r="138" spans="1:11" ht="30" customHeight="1"/>
    <row r="139" spans="1:11" ht="30" customHeight="1"/>
    <row r="140" spans="1:11" ht="30" customHeight="1"/>
    <row r="141" spans="1:11" ht="30" customHeight="1"/>
    <row r="142" spans="1:11" ht="30" customHeight="1"/>
    <row r="143" spans="1:11" ht="30" customHeight="1"/>
    <row r="144" spans="1:11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2021-03-10T15:39:57Z</dcterms:modified>
</cp:coreProperties>
</file>