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เดสก์ท็อป\Time Sheet\"/>
    </mc:Choice>
  </mc:AlternateContent>
  <xr:revisionPtr revIDLastSave="0" documentId="13_ncr:1_{02E7048B-FA62-49AC-8847-712B7AA1D23A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1" l="1"/>
  <c r="D16" i="4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42" i="41"/>
  <c r="A42" i="41"/>
  <c r="D41" i="41"/>
  <c r="A41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3" i="39"/>
  <c r="A43" i="39"/>
  <c r="D42" i="39"/>
  <c r="A42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3" i="37"/>
  <c r="B12" i="37"/>
  <c r="B10" i="37"/>
  <c r="B10" i="36"/>
  <c r="A11" i="36"/>
  <c r="D12" i="36"/>
  <c r="A12" i="36"/>
  <c r="E13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3" i="37"/>
  <c r="E14" i="37"/>
  <c r="A12" i="37"/>
  <c r="D12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3" i="37"/>
  <c r="D13" i="37"/>
  <c r="B14" i="37"/>
  <c r="E15" i="37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4" i="41"/>
  <c r="A14" i="41"/>
  <c r="B15" i="41"/>
  <c r="E17" i="41"/>
  <c r="D13" i="40"/>
  <c r="A13" i="40"/>
  <c r="B14" i="40"/>
  <c r="E15" i="40"/>
  <c r="D15" i="39"/>
  <c r="A15" i="39"/>
  <c r="E17" i="39"/>
  <c r="E19" i="39" s="1"/>
  <c r="B16" i="39"/>
  <c r="B15" i="37"/>
  <c r="E16" i="37"/>
  <c r="D14" i="37"/>
  <c r="A14" i="37"/>
  <c r="B15" i="36"/>
  <c r="E16" i="36"/>
  <c r="D14" i="36"/>
  <c r="A14" i="36"/>
  <c r="E33" i="42" l="1"/>
  <c r="B32" i="42"/>
  <c r="D31" i="42"/>
  <c r="A31" i="42"/>
  <c r="D15" i="41"/>
  <c r="A15" i="41"/>
  <c r="E18" i="41"/>
  <c r="B17" i="41"/>
  <c r="B15" i="40"/>
  <c r="E16" i="40"/>
  <c r="D14" i="40"/>
  <c r="A14" i="40"/>
  <c r="D16" i="39"/>
  <c r="A16" i="39"/>
  <c r="B17" i="39"/>
  <c r="E18" i="39"/>
  <c r="B16" i="37"/>
  <c r="E17" i="37"/>
  <c r="A15" i="37"/>
  <c r="D15" i="37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17" i="41"/>
  <c r="A17" i="41"/>
  <c r="B18" i="41"/>
  <c r="E19" i="41"/>
  <c r="B16" i="40"/>
  <c r="E17" i="40"/>
  <c r="D15" i="40"/>
  <c r="A15" i="40"/>
  <c r="A17" i="39"/>
  <c r="D17" i="39"/>
  <c r="E20" i="39"/>
  <c r="B18" i="39"/>
  <c r="D16" i="37"/>
  <c r="A16" i="37"/>
  <c r="B17" i="37"/>
  <c r="E1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8" i="41"/>
  <c r="A18" i="41"/>
  <c r="E20" i="41"/>
  <c r="B19" i="41"/>
  <c r="D16" i="40"/>
  <c r="A16" i="40"/>
  <c r="B17" i="40"/>
  <c r="E18" i="40"/>
  <c r="D18" i="39"/>
  <c r="A18" i="39"/>
  <c r="B20" i="39"/>
  <c r="E21" i="39"/>
  <c r="A17" i="37"/>
  <c r="D17" i="37"/>
  <c r="B18" i="37"/>
  <c r="E19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9" i="41"/>
  <c r="A19" i="41"/>
  <c r="B20" i="41"/>
  <c r="E21" i="41"/>
  <c r="B18" i="40"/>
  <c r="E19" i="40"/>
  <c r="D17" i="40"/>
  <c r="A17" i="40"/>
  <c r="D20" i="39"/>
  <c r="A20" i="39"/>
  <c r="E22" i="39"/>
  <c r="B21" i="39"/>
  <c r="B19" i="37"/>
  <c r="E20" i="37"/>
  <c r="D18" i="37"/>
  <c r="A1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22" i="41"/>
  <c r="B21" i="41"/>
  <c r="D20" i="41"/>
  <c r="A20" i="41"/>
  <c r="D18" i="40"/>
  <c r="A18" i="40"/>
  <c r="B19" i="40"/>
  <c r="E20" i="40"/>
  <c r="D21" i="39"/>
  <c r="A21" i="39"/>
  <c r="E23" i="39"/>
  <c r="B22" i="39"/>
  <c r="E21" i="37"/>
  <c r="B20" i="37"/>
  <c r="A19" i="37"/>
  <c r="D19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1" i="41"/>
  <c r="A21" i="41"/>
  <c r="B22" i="41"/>
  <c r="E23" i="41"/>
  <c r="B20" i="40"/>
  <c r="E21" i="40"/>
  <c r="D19" i="40"/>
  <c r="A19" i="40"/>
  <c r="E24" i="39"/>
  <c r="B23" i="39"/>
  <c r="D22" i="39"/>
  <c r="A22" i="39"/>
  <c r="E22" i="37"/>
  <c r="B21" i="37"/>
  <c r="D20" i="37"/>
  <c r="A20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24" i="41"/>
  <c r="B23" i="41"/>
  <c r="D22" i="41"/>
  <c r="A22" i="41"/>
  <c r="B21" i="40"/>
  <c r="E22" i="40"/>
  <c r="D20" i="40"/>
  <c r="A20" i="40"/>
  <c r="D23" i="39"/>
  <c r="A23" i="39"/>
  <c r="B24" i="39"/>
  <c r="E25" i="39"/>
  <c r="A21" i="37"/>
  <c r="D21" i="37"/>
  <c r="E23" i="37"/>
  <c r="B22" i="37"/>
  <c r="D21" i="36"/>
  <c r="A21" i="36"/>
  <c r="B22" i="36"/>
  <c r="E23" i="36"/>
  <c r="A58" i="42" l="1"/>
  <c r="D58" i="42"/>
  <c r="B59" i="42"/>
  <c r="E60" i="42"/>
  <c r="D23" i="41"/>
  <c r="A23" i="41"/>
  <c r="B24" i="41"/>
  <c r="E25" i="41"/>
  <c r="B22" i="40"/>
  <c r="E23" i="40"/>
  <c r="D21" i="40"/>
  <c r="A21" i="40"/>
  <c r="D24" i="39"/>
  <c r="A24" i="39"/>
  <c r="E26" i="39"/>
  <c r="B25" i="39"/>
  <c r="D22" i="37"/>
  <c r="A22" i="37"/>
  <c r="B23" i="37"/>
  <c r="E2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26" i="41"/>
  <c r="B25" i="41"/>
  <c r="D24" i="41"/>
  <c r="A24" i="41"/>
  <c r="D22" i="40"/>
  <c r="A22" i="40"/>
  <c r="B23" i="40"/>
  <c r="E24" i="40"/>
  <c r="B26" i="39"/>
  <c r="E27" i="39"/>
  <c r="D25" i="39"/>
  <c r="A25" i="39"/>
  <c r="A23" i="37"/>
  <c r="D23" i="37"/>
  <c r="E25" i="37"/>
  <c r="B2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25" i="41"/>
  <c r="A25" i="41"/>
  <c r="B26" i="41"/>
  <c r="E27" i="41"/>
  <c r="B24" i="40"/>
  <c r="E25" i="40"/>
  <c r="D23" i="40"/>
  <c r="A23" i="40"/>
  <c r="E28" i="39"/>
  <c r="B27" i="39"/>
  <c r="D26" i="39"/>
  <c r="A26" i="39"/>
  <c r="D24" i="37"/>
  <c r="A24" i="37"/>
  <c r="B25" i="37"/>
  <c r="E26" i="37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28" i="41"/>
  <c r="B27" i="41"/>
  <c r="D26" i="41"/>
  <c r="A26" i="41"/>
  <c r="B25" i="40"/>
  <c r="E26" i="40"/>
  <c r="A24" i="40"/>
  <c r="D24" i="40"/>
  <c r="D27" i="39"/>
  <c r="A27" i="39"/>
  <c r="B28" i="39"/>
  <c r="E29" i="39"/>
  <c r="E27" i="37"/>
  <c r="B26" i="37"/>
  <c r="A25" i="37"/>
  <c r="D25" i="37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28" i="41"/>
  <c r="E29" i="41"/>
  <c r="D27" i="41"/>
  <c r="A27" i="41"/>
  <c r="B26" i="40"/>
  <c r="E27" i="40"/>
  <c r="D25" i="40"/>
  <c r="A25" i="40"/>
  <c r="D28" i="39"/>
  <c r="A28" i="39"/>
  <c r="E30" i="39"/>
  <c r="B29" i="39"/>
  <c r="D26" i="37"/>
  <c r="A26" i="37"/>
  <c r="E28" i="37"/>
  <c r="B27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30" i="41"/>
  <c r="B29" i="41"/>
  <c r="D28" i="41"/>
  <c r="A28" i="41"/>
  <c r="B27" i="40"/>
  <c r="E28" i="40"/>
  <c r="A26" i="40"/>
  <c r="D26" i="40"/>
  <c r="E31" i="39"/>
  <c r="B30" i="39"/>
  <c r="D29" i="39"/>
  <c r="A29" i="39"/>
  <c r="A27" i="37"/>
  <c r="D27" i="37"/>
  <c r="E29" i="37"/>
  <c r="B28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29" i="41"/>
  <c r="A29" i="41"/>
  <c r="B30" i="41"/>
  <c r="E31" i="41"/>
  <c r="B28" i="40"/>
  <c r="E29" i="40"/>
  <c r="D27" i="40"/>
  <c r="A27" i="40"/>
  <c r="D30" i="39"/>
  <c r="A30" i="39"/>
  <c r="E32" i="39"/>
  <c r="B31" i="39"/>
  <c r="B29" i="37"/>
  <c r="E30" i="37"/>
  <c r="D28" i="37"/>
  <c r="A28" i="37"/>
  <c r="B29" i="36"/>
  <c r="E30" i="36"/>
  <c r="D28" i="36"/>
  <c r="A28" i="36"/>
  <c r="E87" i="42" l="1"/>
  <c r="B86" i="42"/>
  <c r="D85" i="42"/>
  <c r="A85" i="42"/>
  <c r="D30" i="41"/>
  <c r="A30" i="41"/>
  <c r="E32" i="41"/>
  <c r="B31" i="41"/>
  <c r="B29" i="40"/>
  <c r="E30" i="40"/>
  <c r="A28" i="40"/>
  <c r="D28" i="40"/>
  <c r="D31" i="39"/>
  <c r="A31" i="39"/>
  <c r="E33" i="39"/>
  <c r="B32" i="39"/>
  <c r="E31" i="37"/>
  <c r="B30" i="37"/>
  <c r="A29" i="37"/>
  <c r="D29" i="37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31" i="41"/>
  <c r="A31" i="41"/>
  <c r="B32" i="41"/>
  <c r="E33" i="41"/>
  <c r="B30" i="40"/>
  <c r="E31" i="40"/>
  <c r="D29" i="40"/>
  <c r="A29" i="40"/>
  <c r="D32" i="39"/>
  <c r="A32" i="39"/>
  <c r="E34" i="39"/>
  <c r="B33" i="39"/>
  <c r="D30" i="37"/>
  <c r="A30" i="37"/>
  <c r="E32" i="37"/>
  <c r="B3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34" i="41"/>
  <c r="B33" i="41"/>
  <c r="D32" i="41"/>
  <c r="A32" i="41"/>
  <c r="B31" i="40"/>
  <c r="E32" i="40"/>
  <c r="D30" i="40"/>
  <c r="A30" i="40"/>
  <c r="D33" i="39"/>
  <c r="A33" i="39"/>
  <c r="B34" i="39"/>
  <c r="E35" i="39"/>
  <c r="A31" i="37"/>
  <c r="D31" i="37"/>
  <c r="E33" i="37"/>
  <c r="B3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33" i="41"/>
  <c r="A33" i="41"/>
  <c r="B34" i="41"/>
  <c r="E35" i="41"/>
  <c r="E33" i="40"/>
  <c r="B32" i="40"/>
  <c r="D31" i="40"/>
  <c r="A31" i="40"/>
  <c r="B35" i="39"/>
  <c r="E37" i="39"/>
  <c r="A34" i="39"/>
  <c r="D34" i="39"/>
  <c r="D32" i="37"/>
  <c r="A32" i="37"/>
  <c r="B33" i="37"/>
  <c r="E34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34" i="41"/>
  <c r="D34" i="41"/>
  <c r="B35" i="41"/>
  <c r="E36" i="41"/>
  <c r="D32" i="40"/>
  <c r="A32" i="40"/>
  <c r="E34" i="40"/>
  <c r="B33" i="40"/>
  <c r="B37" i="39"/>
  <c r="E38" i="39"/>
  <c r="D35" i="39"/>
  <c r="A35" i="39"/>
  <c r="B34" i="37"/>
  <c r="E35" i="37"/>
  <c r="A33" i="37"/>
  <c r="D33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35" i="41"/>
  <c r="A35" i="41"/>
  <c r="B36" i="41"/>
  <c r="E37" i="41"/>
  <c r="A33" i="40"/>
  <c r="D33" i="40"/>
  <c r="B34" i="40"/>
  <c r="E35" i="40"/>
  <c r="B38" i="39"/>
  <c r="E39" i="39"/>
  <c r="A37" i="39"/>
  <c r="D37" i="39"/>
  <c r="D34" i="37"/>
  <c r="A34" i="37"/>
  <c r="B35" i="37"/>
  <c r="E36" i="37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36" i="41"/>
  <c r="D36" i="41"/>
  <c r="B37" i="41"/>
  <c r="E38" i="41"/>
  <c r="E36" i="40"/>
  <c r="B35" i="40"/>
  <c r="D34" i="40"/>
  <c r="A34" i="40"/>
  <c r="B39" i="39"/>
  <c r="E40" i="39"/>
  <c r="D38" i="39"/>
  <c r="A38" i="39"/>
  <c r="B36" i="37"/>
  <c r="E37" i="37"/>
  <c r="A35" i="37"/>
  <c r="D35" i="37"/>
  <c r="B36" i="36"/>
  <c r="E37" i="36"/>
  <c r="A35" i="36"/>
  <c r="D35" i="36"/>
  <c r="B114" i="42" l="1"/>
  <c r="E115" i="42"/>
  <c r="D113" i="42"/>
  <c r="A113" i="42"/>
  <c r="D37" i="41"/>
  <c r="A37" i="41"/>
  <c r="B38" i="41"/>
  <c r="E39" i="41"/>
  <c r="A35" i="40"/>
  <c r="D35" i="40"/>
  <c r="B36" i="40"/>
  <c r="E37" i="40"/>
  <c r="B41" i="39"/>
  <c r="B40" i="39"/>
  <c r="E41" i="39"/>
  <c r="A39" i="39"/>
  <c r="D39" i="39"/>
  <c r="B37" i="37"/>
  <c r="E38" i="37"/>
  <c r="D36" i="37"/>
  <c r="A36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40" i="41"/>
  <c r="B39" i="41"/>
  <c r="E40" i="41"/>
  <c r="A38" i="41"/>
  <c r="D38" i="41"/>
  <c r="D36" i="40"/>
  <c r="A36" i="40"/>
  <c r="E38" i="40"/>
  <c r="B37" i="40"/>
  <c r="E42" i="39"/>
  <c r="D40" i="39"/>
  <c r="A40" i="39"/>
  <c r="A41" i="39"/>
  <c r="D41" i="39"/>
  <c r="B38" i="37"/>
  <c r="A37" i="37"/>
  <c r="D37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41" i="41"/>
  <c r="E42" i="41" s="1"/>
  <c r="D39" i="41"/>
  <c r="A39" i="41"/>
  <c r="A40" i="41"/>
  <c r="D40" i="41"/>
  <c r="A37" i="40"/>
  <c r="D37" i="40"/>
  <c r="B38" i="40"/>
  <c r="E39" i="40"/>
  <c r="B39" i="40"/>
  <c r="E43" i="39"/>
  <c r="D38" i="37"/>
  <c r="A38" i="37"/>
  <c r="E41" i="36"/>
  <c r="D41" i="36"/>
  <c r="A39" i="36"/>
  <c r="A38" i="36"/>
  <c r="A40" i="36"/>
  <c r="A39" i="40" l="1"/>
  <c r="D39" i="40"/>
  <c r="E40" i="40"/>
  <c r="D38" i="40"/>
  <c r="A38" i="40"/>
  <c r="A41" i="36"/>
</calcChain>
</file>

<file path=xl/sharedStrings.xml><?xml version="1.0" encoding="utf-8"?>
<sst xmlns="http://schemas.openxmlformats.org/spreadsheetml/2006/main" count="349" uniqueCount="89">
  <si>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</si>
  <si>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</si>
  <si>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</si>
  <si>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</si>
  <si>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</si>
  <si>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</si>
  <si>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</si>
  <si>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</si>
  <si>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</si>
  <si>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</si>
  <si>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</si>
  <si>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</si>
  <si>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</si>
  <si>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</si>
  <si>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</si>
  <si>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</si>
  <si>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</si>
  <si>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</si>
  <si>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</si>
  <si>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</si>
  <si>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</si>
  <si>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</si>
  <si>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</si>
  <si>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</si>
  <si>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</si>
  <si>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</si>
  <si>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</si>
  <si>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</si>
  <si>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</si>
  <si>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</si>
  <si>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</si>
  <si>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</si>
  <si>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</si>
  <si>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</si>
  <si>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</si>
  <si>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</si>
  <si>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</si>
  <si>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</si>
  <si>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</si>
  <si>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</si>
  <si>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</si>
  <si>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</si>
  <si>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</si>
  <si>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</si>
  <si>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</si>
  <si>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</si>
  <si>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</si>
  <si>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</si>
  <si>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</si>
  <si>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</si>
  <si>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Supara</t>
  </si>
  <si>
    <t>Kanruengchai</t>
  </si>
  <si>
    <t>TIME139</t>
  </si>
  <si>
    <t>TIME-202090</t>
  </si>
  <si>
    <t>Work on ETDA Index's Project</t>
  </si>
  <si>
    <t>TIME</t>
  </si>
  <si>
    <t>Work From Home</t>
  </si>
  <si>
    <t>Day Off</t>
  </si>
  <si>
    <t>Work from Home</t>
  </si>
  <si>
    <t>Songkarn Festival 2021</t>
  </si>
  <si>
    <t>Chakri Memorial Day</t>
  </si>
  <si>
    <t>ประชุมส่งงาน Progress Report 2</t>
  </si>
  <si>
    <t>Writing ETDA Index' Processing Report 2</t>
  </si>
  <si>
    <t>Finding How to Tranfrom Table in PDF to Table in Excel</t>
  </si>
  <si>
    <t>Personal Leave</t>
  </si>
  <si>
    <t>Preparing a Global Cybersecurity Index's Database</t>
  </si>
  <si>
    <t>Preparing a GII's Database</t>
  </si>
  <si>
    <t>Preparing a IDI's Database</t>
  </si>
  <si>
    <t>Preparing a EoDB's Database</t>
  </si>
  <si>
    <t>Preparing a DAI's Database</t>
  </si>
  <si>
    <t>Mo</t>
  </si>
  <si>
    <t>Preparing a HCI's Database</t>
  </si>
  <si>
    <t>Preparing a EGDI's Database</t>
  </si>
  <si>
    <t>Preparing a EPI's Database</t>
  </si>
  <si>
    <t>Preparing a Fintech E-payment's Database</t>
  </si>
  <si>
    <t>Preparing a GCI 4.0's Database</t>
  </si>
  <si>
    <t>Preparing a GCI's Database</t>
  </si>
  <si>
    <t>Preparing a WCR's Database</t>
  </si>
  <si>
    <t>Preparing a B2C's Database</t>
  </si>
  <si>
    <t>Combine the Indexs to one worksheet</t>
  </si>
  <si>
    <t>Wed</t>
  </si>
  <si>
    <t>Created Country Code</t>
  </si>
  <si>
    <t>Index Iimeline</t>
  </si>
  <si>
    <t>Mockup_Index</t>
  </si>
  <si>
    <t>Labour Day</t>
  </si>
  <si>
    <t>Coronation Day</t>
  </si>
  <si>
    <t>Preparing a HDI's Database</t>
  </si>
  <si>
    <t>Makha Bucha</t>
  </si>
  <si>
    <t>ETDA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</si>
</sst>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6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7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5" xfId="0" applyNumberFormat="1" applyFont="1" applyFill="1" applyBorder="1" applyAlignment="1" applyProtection="1">
      <alignment horizontal="center" vertical="center"/>
    </xf>
    <xf numFmtId="14" fontId="9" fillId="8" borderId="35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0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8" borderId="10" xfId="0" applyFont="1" applyFill="1" applyBorder="1" applyAlignment="1" applyProtection="1">
      <alignment horizontal="center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6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3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3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3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3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3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3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3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5">
      <c r="B12" s="57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5">
      <c r="B13" s="59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5">
      <c r="B15" s="59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35">
      <c r="B16" s="60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3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35">
      <c r="B18" s="61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5">
      <c r="B19" s="62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35">
      <c r="B20" s="61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5">
      <c r="B21" s="62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35">
      <c r="B22" s="59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5">
      <c r="B24" s="59">
        <v>9006</v>
      </c>
      <c r="C24" s="125" t="s">
        <v>40</v>
      </c>
      <c r="D24" s="126"/>
      <c r="E24" s="126"/>
      <c r="F24" s="126"/>
      <c r="G24" s="127"/>
    </row>
    <row r="25" spans="2:9" x14ac:dyDescent="0.3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35">
      <c r="B26" s="59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5">
      <c r="B28" s="59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5">
      <c r="B30" s="59">
        <v>9009</v>
      </c>
      <c r="C30" s="125" t="s">
        <v>47</v>
      </c>
      <c r="D30" s="126"/>
      <c r="E30" s="126"/>
      <c r="F30" s="126"/>
      <c r="G30" s="127"/>
    </row>
    <row r="31" spans="2:9" x14ac:dyDescent="0.35">
      <c r="B31" s="60"/>
      <c r="C31" s="151" t="s">
        <v>48</v>
      </c>
      <c r="D31" s="152"/>
      <c r="E31" s="152"/>
      <c r="F31" s="152"/>
      <c r="G31" s="153"/>
    </row>
    <row r="32" spans="2:9" ht="19.5" customHeight="1" x14ac:dyDescent="0.3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35">
      <c r="B33" s="59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5">
      <c r="B35" s="59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5">
      <c r="B37" s="59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5">
      <c r="B38" s="63" t="s">
        <v>13</v>
      </c>
      <c r="C38" s="148"/>
      <c r="D38" s="149"/>
      <c r="E38" s="149"/>
      <c r="F38" s="149"/>
      <c r="G38" s="150"/>
    </row>
    <row r="39" spans="2:7" ht="19.5" customHeight="1" x14ac:dyDescent="0.35">
      <c r="B39" s="59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5">
      <c r="B40" s="63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60" zoomScaleNormal="60" workbookViewId="0">
      <selection activeCell="G23" sqref="G23: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177.56000000000003</v>
      </c>
      <c r="J8" s="25">
        <f>I8/8</f>
        <v>22.195000000000004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10.3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6" t="s">
        <v>53</v>
      </c>
      <c r="G15" s="46">
        <v>9002</v>
      </c>
      <c r="H15" s="47" t="s">
        <v>54</v>
      </c>
      <c r="I15" s="46" t="s">
        <v>55</v>
      </c>
      <c r="J15" s="48">
        <v>9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 t="s">
        <v>53</v>
      </c>
      <c r="G16" s="36">
        <v>9002</v>
      </c>
      <c r="H16" s="101" t="s">
        <v>54</v>
      </c>
      <c r="I16" s="102" t="s">
        <v>56</v>
      </c>
      <c r="J16" s="38">
        <v>9.3000000000000007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6" t="s">
        <v>53</v>
      </c>
      <c r="G17" s="46">
        <v>9002</v>
      </c>
      <c r="H17" s="47" t="s">
        <v>54</v>
      </c>
      <c r="I17" s="103" t="s">
        <v>56</v>
      </c>
      <c r="J17" s="48">
        <v>10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53</v>
      </c>
      <c r="G18" s="36">
        <v>9002</v>
      </c>
      <c r="H18" s="42" t="s">
        <v>54</v>
      </c>
      <c r="I18" s="102" t="s">
        <v>56</v>
      </c>
      <c r="J18" s="38">
        <v>9.3000000000000007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2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6" t="s">
        <v>53</v>
      </c>
      <c r="G22" s="46">
        <v>9002</v>
      </c>
      <c r="H22" s="104" t="s">
        <v>54</v>
      </c>
      <c r="I22" s="46" t="s">
        <v>55</v>
      </c>
      <c r="J22" s="48">
        <v>9.19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36">
        <v>9013</v>
      </c>
      <c r="H23" s="42" t="s">
        <v>12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6"/>
      <c r="G24" s="46">
        <v>9013</v>
      </c>
      <c r="H24" s="47" t="s">
        <v>12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 t="s">
        <v>53</v>
      </c>
      <c r="G25" s="36">
        <v>9002</v>
      </c>
      <c r="H25" s="42" t="s">
        <v>54</v>
      </c>
      <c r="I25" s="36" t="s">
        <v>55</v>
      </c>
      <c r="J25" s="38">
        <v>12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36"/>
      <c r="H26" s="42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36"/>
      <c r="H27" s="42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16.3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6" t="s">
        <v>53</v>
      </c>
      <c r="G29" s="46">
        <v>9002</v>
      </c>
      <c r="H29" s="47" t="s">
        <v>54</v>
      </c>
      <c r="I29" s="46" t="s">
        <v>55</v>
      </c>
      <c r="J29" s="48">
        <v>11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 t="s">
        <v>53</v>
      </c>
      <c r="G30" s="36">
        <v>9002</v>
      </c>
      <c r="H30" s="42" t="s">
        <v>54</v>
      </c>
      <c r="I30" s="36" t="s">
        <v>55</v>
      </c>
      <c r="J30" s="38">
        <v>9.5299999999999994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6" t="s">
        <v>53</v>
      </c>
      <c r="G31" s="46">
        <v>9002</v>
      </c>
      <c r="H31" s="47" t="s">
        <v>54</v>
      </c>
      <c r="I31" s="46" t="s">
        <v>55</v>
      </c>
      <c r="J31" s="48">
        <v>13.2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36">
        <v>9013</v>
      </c>
      <c r="H32" s="42" t="s">
        <v>12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36"/>
      <c r="H34" s="42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11.3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6" t="s">
        <v>53</v>
      </c>
      <c r="G36" s="46">
        <v>9002</v>
      </c>
      <c r="H36" s="47" t="s">
        <v>54</v>
      </c>
      <c r="I36" s="46" t="s">
        <v>55</v>
      </c>
      <c r="J36" s="48">
        <v>9.24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 t="s">
        <v>53</v>
      </c>
      <c r="G37" s="36">
        <v>9002</v>
      </c>
      <c r="H37" s="42" t="s">
        <v>54</v>
      </c>
      <c r="I37" s="102" t="s">
        <v>56</v>
      </c>
      <c r="J37" s="38">
        <v>9.3000000000000007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6" t="s">
        <v>53</v>
      </c>
      <c r="G38" s="46">
        <v>9002</v>
      </c>
      <c r="H38" s="104" t="s">
        <v>54</v>
      </c>
      <c r="I38" s="103" t="s">
        <v>56</v>
      </c>
      <c r="J38" s="48">
        <v>9.3000000000000007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53</v>
      </c>
      <c r="G39" s="36">
        <v>9002</v>
      </c>
      <c r="H39" s="42" t="s">
        <v>54</v>
      </c>
      <c r="I39" s="36" t="s">
        <v>55</v>
      </c>
      <c r="J39" s="38">
        <v>9</v>
      </c>
    </row>
    <row r="40" spans="1:10" ht="22.5" customHeight="1" x14ac:dyDescent="0.25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261" priority="55" stopIfTrue="1">
      <formula>IF($A11=1,B11,)</formula>
    </cfRule>
    <cfRule type="expression" dxfId="260" priority="56" stopIfTrue="1">
      <formula>IF($A11="",B11,)</formula>
    </cfRule>
  </conditionalFormatting>
  <conditionalFormatting sqref="E11">
    <cfRule type="expression" dxfId="259" priority="57" stopIfTrue="1">
      <formula>IF($A11="",B11,"")</formula>
    </cfRule>
  </conditionalFormatting>
  <conditionalFormatting sqref="E12:E39">
    <cfRule type="expression" dxfId="258" priority="58" stopIfTrue="1">
      <formula>IF($A12&lt;&gt;1,B12,"")</formula>
    </cfRule>
  </conditionalFormatting>
  <conditionalFormatting sqref="D11:D39">
    <cfRule type="expression" dxfId="257" priority="59" stopIfTrue="1">
      <formula>IF($A11="",B11,)</formula>
    </cfRule>
  </conditionalFormatting>
  <conditionalFormatting sqref="G14:G28 G30:G38 G11:G12">
    <cfRule type="expression" dxfId="256" priority="60" stopIfTrue="1">
      <formula>#REF!="Freelancer"</formula>
    </cfRule>
    <cfRule type="expression" dxfId="255" priority="61" stopIfTrue="1">
      <formula>#REF!="DTC Int. Staff"</formula>
    </cfRule>
  </conditionalFormatting>
  <conditionalFormatting sqref="G38 G14 G17:G21 G24:G28 G31:G35">
    <cfRule type="expression" dxfId="254" priority="53" stopIfTrue="1">
      <formula>$F$5="Freelancer"</formula>
    </cfRule>
    <cfRule type="expression" dxfId="253" priority="54" stopIfTrue="1">
      <formula>$F$5="DTC Int. Staff"</formula>
    </cfRule>
  </conditionalFormatting>
  <conditionalFormatting sqref="G12">
    <cfRule type="expression" dxfId="252" priority="51" stopIfTrue="1">
      <formula>#REF!="Freelancer"</formula>
    </cfRule>
    <cfRule type="expression" dxfId="251" priority="52" stopIfTrue="1">
      <formula>#REF!="DTC Int. Staff"</formula>
    </cfRule>
  </conditionalFormatting>
  <conditionalFormatting sqref="G12">
    <cfRule type="expression" dxfId="250" priority="49" stopIfTrue="1">
      <formula>$F$5="Freelancer"</formula>
    </cfRule>
    <cfRule type="expression" dxfId="249" priority="50" stopIfTrue="1">
      <formula>$F$5="DTC Int. Staff"</formula>
    </cfRule>
  </conditionalFormatting>
  <conditionalFormatting sqref="G13">
    <cfRule type="expression" dxfId="248" priority="47" stopIfTrue="1">
      <formula>#REF!="Freelancer"</formula>
    </cfRule>
    <cfRule type="expression" dxfId="247" priority="48" stopIfTrue="1">
      <formula>#REF!="DTC Int. Staff"</formula>
    </cfRule>
  </conditionalFormatting>
  <conditionalFormatting sqref="G13">
    <cfRule type="expression" dxfId="246" priority="45" stopIfTrue="1">
      <formula>$F$5="Freelancer"</formula>
    </cfRule>
    <cfRule type="expression" dxfId="245" priority="46" stopIfTrue="1">
      <formula>$F$5="DTC Int. Staff"</formula>
    </cfRule>
  </conditionalFormatting>
  <conditionalFormatting sqref="C41">
    <cfRule type="expression" dxfId="244" priority="42" stopIfTrue="1">
      <formula>IF($A41=1,B41,)</formula>
    </cfRule>
    <cfRule type="expression" dxfId="243" priority="43" stopIfTrue="1">
      <formula>IF($A41="",B41,)</formula>
    </cfRule>
  </conditionalFormatting>
  <conditionalFormatting sqref="D41">
    <cfRule type="expression" dxfId="242" priority="44" stopIfTrue="1">
      <formula>IF($A41="",B41,)</formula>
    </cfRule>
  </conditionalFormatting>
  <conditionalFormatting sqref="C40">
    <cfRule type="expression" dxfId="241" priority="39" stopIfTrue="1">
      <formula>IF($A40=1,B40,)</formula>
    </cfRule>
    <cfRule type="expression" dxfId="240" priority="40" stopIfTrue="1">
      <formula>IF($A40="",B40,)</formula>
    </cfRule>
  </conditionalFormatting>
  <conditionalFormatting sqref="D40">
    <cfRule type="expression" dxfId="239" priority="41" stopIfTrue="1">
      <formula>IF($A40="",B40,)</formula>
    </cfRule>
  </conditionalFormatting>
  <conditionalFormatting sqref="E40">
    <cfRule type="expression" dxfId="238" priority="38" stopIfTrue="1">
      <formula>IF($A40&lt;&gt;1,B40,"")</formula>
    </cfRule>
  </conditionalFormatting>
  <conditionalFormatting sqref="E41">
    <cfRule type="expression" dxfId="237" priority="37" stopIfTrue="1">
      <formula>IF($A41&lt;&gt;1,B41,"")</formula>
    </cfRule>
  </conditionalFormatting>
  <conditionalFormatting sqref="G23">
    <cfRule type="expression" dxfId="236" priority="35" stopIfTrue="1">
      <formula>$F$5="Freelancer"</formula>
    </cfRule>
    <cfRule type="expression" dxfId="235" priority="36" stopIfTrue="1">
      <formula>$F$5="DTC Int. Staff"</formula>
    </cfRule>
  </conditionalFormatting>
  <conditionalFormatting sqref="G29">
    <cfRule type="expression" dxfId="234" priority="33" stopIfTrue="1">
      <formula>#REF!="Freelancer"</formula>
    </cfRule>
    <cfRule type="expression" dxfId="233" priority="34" stopIfTrue="1">
      <formula>#REF!="DTC Int. Staff"</formula>
    </cfRule>
  </conditionalFormatting>
  <conditionalFormatting sqref="G29">
    <cfRule type="expression" dxfId="232" priority="31" stopIfTrue="1">
      <formula>$F$5="Freelancer"</formula>
    </cfRule>
    <cfRule type="expression" dxfId="231" priority="32" stopIfTrue="1">
      <formula>$F$5="DTC Int. Staff"</formula>
    </cfRule>
  </conditionalFormatting>
  <conditionalFormatting sqref="F15">
    <cfRule type="expression" dxfId="230" priority="25" stopIfTrue="1">
      <formula>#REF!="Freelancer"</formula>
    </cfRule>
    <cfRule type="expression" dxfId="229" priority="26" stopIfTrue="1">
      <formula>#REF!="DTC Int. Staff"</formula>
    </cfRule>
  </conditionalFormatting>
  <conditionalFormatting sqref="F17">
    <cfRule type="expression" dxfId="228" priority="23" stopIfTrue="1">
      <formula>#REF!="Freelancer"</formula>
    </cfRule>
    <cfRule type="expression" dxfId="227" priority="24" stopIfTrue="1">
      <formula>#REF!="DTC Int. Staff"</formula>
    </cfRule>
  </conditionalFormatting>
  <conditionalFormatting sqref="F17">
    <cfRule type="expression" dxfId="226" priority="21" stopIfTrue="1">
      <formula>$F$5="Freelancer"</formula>
    </cfRule>
    <cfRule type="expression" dxfId="225" priority="22" stopIfTrue="1">
      <formula>$F$5="DTC Int. Staff"</formula>
    </cfRule>
  </conditionalFormatting>
  <conditionalFormatting sqref="F22">
    <cfRule type="expression" dxfId="224" priority="19" stopIfTrue="1">
      <formula>#REF!="Freelancer"</formula>
    </cfRule>
    <cfRule type="expression" dxfId="223" priority="20" stopIfTrue="1">
      <formula>#REF!="DTC Int. Staff"</formula>
    </cfRule>
  </conditionalFormatting>
  <conditionalFormatting sqref="F24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F24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F29">
    <cfRule type="expression" dxfId="218" priority="13" stopIfTrue="1">
      <formula>#REF!="Freelancer"</formula>
    </cfRule>
    <cfRule type="expression" dxfId="217" priority="14" stopIfTrue="1">
      <formula>#REF!="DTC Int. Staff"</formula>
    </cfRule>
  </conditionalFormatting>
  <conditionalFormatting sqref="F29">
    <cfRule type="expression" dxfId="216" priority="11" stopIfTrue="1">
      <formula>$F$5="Freelancer"</formula>
    </cfRule>
    <cfRule type="expression" dxfId="215" priority="12" stopIfTrue="1">
      <formula>$F$5="DTC Int. Staff"</formula>
    </cfRule>
  </conditionalFormatting>
  <conditionalFormatting sqref="F31">
    <cfRule type="expression" dxfId="214" priority="9" stopIfTrue="1">
      <formula>#REF!="Freelancer"</formula>
    </cfRule>
    <cfRule type="expression" dxfId="213" priority="10" stopIfTrue="1">
      <formula>#REF!="DTC Int. Staff"</formula>
    </cfRule>
  </conditionalFormatting>
  <conditionalFormatting sqref="F31">
    <cfRule type="expression" dxfId="212" priority="7" stopIfTrue="1">
      <formula>$F$5="Freelancer"</formula>
    </cfRule>
    <cfRule type="expression" dxfId="211" priority="8" stopIfTrue="1">
      <formula>$F$5="DTC Int. Staff"</formula>
    </cfRule>
  </conditionalFormatting>
  <conditionalFormatting sqref="F36">
    <cfRule type="expression" dxfId="210" priority="5" stopIfTrue="1">
      <formula>#REF!="Freelancer"</formula>
    </cfRule>
    <cfRule type="expression" dxfId="209" priority="6" stopIfTrue="1">
      <formula>#REF!="DTC Int. Staff"</formula>
    </cfRule>
  </conditionalFormatting>
  <conditionalFormatting sqref="F38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F38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abSelected="1" topLeftCell="D25" zoomScale="70" zoomScaleNormal="70" workbookViewId="0">
      <selection activeCell="J27" sqref="J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173.35</v>
      </c>
      <c r="J8" s="25">
        <f>I8/8</f>
        <v>21.668749999999999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9002</v>
      </c>
      <c r="H11" s="42" t="s">
        <v>54</v>
      </c>
      <c r="I11" s="36" t="s">
        <v>55</v>
      </c>
      <c r="J11" s="38">
        <v>9.3000000000000007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39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53</v>
      </c>
      <c r="G12" s="36">
        <v>9002</v>
      </c>
      <c r="H12" s="42" t="s">
        <v>54</v>
      </c>
      <c r="I12" s="36" t="s">
        <v>55</v>
      </c>
      <c r="J12" s="38">
        <v>9.3000000000000007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ref="E13:E28" si="2">+E12+1</f>
        <v>44230</v>
      </c>
      <c r="F13" s="35" t="s">
        <v>53</v>
      </c>
      <c r="G13" s="36">
        <v>9002</v>
      </c>
      <c r="H13" s="42" t="s">
        <v>54</v>
      </c>
      <c r="I13" s="36" t="s">
        <v>55</v>
      </c>
      <c r="J13" s="38">
        <v>9.3000000000000007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39"/>
      <c r="D14" s="33" t="str">
        <f t="shared" ref="D14:D38" si="3">IF(B14=1,"Mo",IF(B14=2,"Tue",IF(B14=3,"Wed",IF(B14=4,"Thu",IF(B14=5,"Fri",IF(B14=6,"Sat",IF(B14=7,"Sun","")))))))</f>
        <v>Thu</v>
      </c>
      <c r="E14" s="34">
        <f t="shared" si="2"/>
        <v>44231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9.3000000000000007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39"/>
      <c r="D15" s="43" t="str">
        <f t="shared" si="3"/>
        <v>Fri</v>
      </c>
      <c r="E15" s="44">
        <f>+E14+1</f>
        <v>44232</v>
      </c>
      <c r="F15" s="35" t="s">
        <v>53</v>
      </c>
      <c r="G15" s="36">
        <v>9002</v>
      </c>
      <c r="H15" s="42" t="s">
        <v>54</v>
      </c>
      <c r="I15" s="36" t="s">
        <v>55</v>
      </c>
      <c r="J15" s="38">
        <v>9.3000000000000007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39"/>
      <c r="D16" s="33" t="str">
        <f t="shared" si="3"/>
        <v>Sat</v>
      </c>
      <c r="E16" s="34">
        <f>+E15+1</f>
        <v>44233</v>
      </c>
      <c r="F16" s="35"/>
      <c r="G16" s="36"/>
      <c r="H16" s="49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39"/>
      <c r="D17" s="43" t="str">
        <f t="shared" si="3"/>
        <v>Sun</v>
      </c>
      <c r="E17" s="44">
        <f>+E16+1</f>
        <v>44234</v>
      </c>
      <c r="F17" s="45"/>
      <c r="G17" s="46"/>
      <c r="H17" s="47"/>
      <c r="I17" s="46"/>
      <c r="J17" s="4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>+E17+1</f>
        <v>44235</v>
      </c>
      <c r="F18" s="35" t="s">
        <v>53</v>
      </c>
      <c r="G18" s="36">
        <v>9002</v>
      </c>
      <c r="H18" s="42" t="s">
        <v>54</v>
      </c>
      <c r="I18" s="36" t="s">
        <v>55</v>
      </c>
      <c r="J18" s="38">
        <v>9.3000000000000007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39"/>
      <c r="D19" s="33" t="str">
        <f>IF(B19=1,"Mo",IF(B19=2,"Tue",IF(B19=3,"Wed",IF(B19=4,"Thu",IF(B19=5,"Fri",IF(B19=6,"Sat",IF(B19=7,"Sun","")))))))</f>
        <v>Tue</v>
      </c>
      <c r="E19" s="34">
        <f>+E18+1</f>
        <v>44236</v>
      </c>
      <c r="F19" s="35" t="s">
        <v>53</v>
      </c>
      <c r="G19" s="36">
        <v>9002</v>
      </c>
      <c r="H19" s="42" t="s">
        <v>54</v>
      </c>
      <c r="I19" s="36" t="s">
        <v>55</v>
      </c>
      <c r="J19" s="38">
        <v>9.3000000000000007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2"/>
        <v>44237</v>
      </c>
      <c r="F20" s="35" t="s">
        <v>53</v>
      </c>
      <c r="G20" s="36">
        <v>9002</v>
      </c>
      <c r="H20" s="42" t="s">
        <v>54</v>
      </c>
      <c r="I20" s="36" t="s">
        <v>55</v>
      </c>
      <c r="J20" s="38">
        <v>10</v>
      </c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39"/>
      <c r="D21" s="33" t="str">
        <f t="shared" si="3"/>
        <v>Thu</v>
      </c>
      <c r="E21" s="34">
        <f t="shared" si="2"/>
        <v>44238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39"/>
      <c r="D22" s="43" t="str">
        <f t="shared" si="3"/>
        <v>Fri</v>
      </c>
      <c r="E22" s="44">
        <f>+E21+1</f>
        <v>44239</v>
      </c>
      <c r="F22" s="35" t="s">
        <v>53</v>
      </c>
      <c r="G22" s="36">
        <v>9002</v>
      </c>
      <c r="H22" s="42" t="s">
        <v>54</v>
      </c>
      <c r="I22" s="36" t="s">
        <v>88</v>
      </c>
      <c r="J22" s="38">
        <v>9.3000000000000007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39"/>
      <c r="D23" s="33" t="str">
        <f t="shared" si="3"/>
        <v>Sat</v>
      </c>
      <c r="E23" s="34">
        <f>+E22+1</f>
        <v>44240</v>
      </c>
      <c r="F23" s="35"/>
      <c r="G23" s="36"/>
      <c r="H23" s="42"/>
      <c r="I23" s="36"/>
      <c r="J23" s="38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39"/>
      <c r="D24" s="43" t="str">
        <f t="shared" si="3"/>
        <v>Sun</v>
      </c>
      <c r="E24" s="44">
        <f>+E23+1</f>
        <v>44241</v>
      </c>
      <c r="F24" s="45"/>
      <c r="G24" s="46"/>
      <c r="H24" s="47"/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39"/>
      <c r="D25" s="33" t="str">
        <f t="shared" si="3"/>
        <v>Mo</v>
      </c>
      <c r="E25" s="34">
        <f>+E24+1</f>
        <v>44242</v>
      </c>
      <c r="F25" s="35" t="s">
        <v>53</v>
      </c>
      <c r="G25" s="36">
        <v>9002</v>
      </c>
      <c r="H25" s="42" t="s">
        <v>54</v>
      </c>
      <c r="I25" s="36" t="s">
        <v>88</v>
      </c>
      <c r="J25" s="38">
        <v>9.3000000000000007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39"/>
      <c r="D26" s="33" t="str">
        <f t="shared" si="3"/>
        <v>Tue</v>
      </c>
      <c r="E26" s="34">
        <f>+E25+1</f>
        <v>44243</v>
      </c>
      <c r="F26" s="35" t="s">
        <v>53</v>
      </c>
      <c r="G26" s="36">
        <v>9002</v>
      </c>
      <c r="H26" s="42" t="s">
        <v>54</v>
      </c>
      <c r="I26" s="36" t="s">
        <v>55</v>
      </c>
      <c r="J26" s="38">
        <v>10.45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39"/>
      <c r="D27" s="33" t="str">
        <f t="shared" si="3"/>
        <v>Wed</v>
      </c>
      <c r="E27" s="34">
        <f t="shared" si="2"/>
        <v>44244</v>
      </c>
      <c r="F27" s="35" t="s">
        <v>53</v>
      </c>
      <c r="G27" s="36">
        <v>9002</v>
      </c>
      <c r="H27" s="42" t="s">
        <v>54</v>
      </c>
      <c r="I27" s="36" t="s">
        <v>88</v>
      </c>
      <c r="J27" s="38">
        <v>9.3000000000000007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39"/>
      <c r="D28" s="33" t="str">
        <f t="shared" si="3"/>
        <v>Thu</v>
      </c>
      <c r="E28" s="34">
        <f t="shared" si="2"/>
        <v>44245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10.3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39"/>
      <c r="D29" s="43" t="str">
        <f t="shared" si="3"/>
        <v>Fri</v>
      </c>
      <c r="E29" s="44">
        <f>+E28+1</f>
        <v>44246</v>
      </c>
      <c r="F29" s="35" t="s">
        <v>53</v>
      </c>
      <c r="G29" s="36">
        <v>9002</v>
      </c>
      <c r="H29" s="42" t="s">
        <v>54</v>
      </c>
      <c r="I29" s="36" t="s">
        <v>55</v>
      </c>
      <c r="J29" s="38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39"/>
      <c r="D30" s="33" t="str">
        <f t="shared" si="3"/>
        <v>Sat</v>
      </c>
      <c r="E30" s="34">
        <f>+E29+1</f>
        <v>44247</v>
      </c>
      <c r="F30" s="35"/>
      <c r="G30" s="36"/>
      <c r="H30" s="42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39"/>
      <c r="D31" s="43" t="str">
        <f t="shared" si="3"/>
        <v>Sun</v>
      </c>
      <c r="E31" s="44">
        <f>+E30+1</f>
        <v>44248</v>
      </c>
      <c r="F31" s="45"/>
      <c r="G31" s="46"/>
      <c r="H31" s="47"/>
      <c r="I31" s="46"/>
      <c r="J31" s="4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39"/>
      <c r="D32" s="33" t="str">
        <f t="shared" si="3"/>
        <v>Mo</v>
      </c>
      <c r="E32" s="34">
        <f>+E31+1</f>
        <v>44249</v>
      </c>
      <c r="F32" s="35" t="s">
        <v>53</v>
      </c>
      <c r="G32" s="36">
        <v>9002</v>
      </c>
      <c r="H32" s="42" t="s">
        <v>54</v>
      </c>
      <c r="I32" s="36" t="s">
        <v>55</v>
      </c>
      <c r="J32" s="38">
        <v>10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39"/>
      <c r="D33" s="33" t="str">
        <f t="shared" si="3"/>
        <v>Tue</v>
      </c>
      <c r="E33" s="34">
        <f>+E32+1</f>
        <v>44250</v>
      </c>
      <c r="F33" s="35" t="s">
        <v>53</v>
      </c>
      <c r="G33" s="36">
        <v>9002</v>
      </c>
      <c r="H33" s="42" t="s">
        <v>54</v>
      </c>
      <c r="I33" s="36" t="s">
        <v>88</v>
      </c>
      <c r="J33" s="38">
        <v>9.3000000000000007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39"/>
      <c r="D34" s="33" t="str">
        <f t="shared" si="3"/>
        <v>Wed</v>
      </c>
      <c r="E34" s="34">
        <f t="shared" ref="E34:E35" si="4">+E33+1</f>
        <v>44251</v>
      </c>
      <c r="F34" s="35"/>
      <c r="G34" s="36">
        <v>9013</v>
      </c>
      <c r="H34" s="42" t="s">
        <v>12</v>
      </c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39"/>
      <c r="D35" s="33" t="str">
        <f t="shared" si="3"/>
        <v>Thu</v>
      </c>
      <c r="E35" s="34">
        <f t="shared" si="4"/>
        <v>44252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10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39"/>
      <c r="D36" s="43" t="str">
        <f t="shared" si="3"/>
        <v>Fri</v>
      </c>
      <c r="E36" s="44">
        <f>+E35+1</f>
        <v>44253</v>
      </c>
      <c r="F36" s="45"/>
      <c r="G36" s="46"/>
      <c r="H36" s="70" t="s">
        <v>87</v>
      </c>
      <c r="I36" s="46"/>
      <c r="J36" s="48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39"/>
      <c r="D37" s="33" t="str">
        <f t="shared" si="3"/>
        <v>Sat</v>
      </c>
      <c r="E37" s="34">
        <f>+E36+1</f>
        <v>44254</v>
      </c>
      <c r="F37" s="35"/>
      <c r="G37" s="36"/>
      <c r="H37" s="42"/>
      <c r="I37" s="36"/>
      <c r="J37" s="38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39"/>
      <c r="D38" s="43" t="str">
        <f t="shared" si="3"/>
        <v>Sun</v>
      </c>
      <c r="E38" s="44">
        <f>+E37+1</f>
        <v>44255</v>
      </c>
      <c r="F38" s="45"/>
      <c r="G38" s="46"/>
      <c r="H38" s="50"/>
      <c r="I38" s="46"/>
      <c r="J38" s="48"/>
    </row>
    <row r="39" spans="1:10" ht="30" customHeight="1" x14ac:dyDescent="0.25"/>
    <row r="40" spans="1:10" ht="30" customHeight="1" x14ac:dyDescent="0.25"/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38">
    <cfRule type="expression" dxfId="204" priority="107" stopIfTrue="1">
      <formula>IF($A11=1,B11,)</formula>
    </cfRule>
    <cfRule type="expression" dxfId="203" priority="108" stopIfTrue="1">
      <formula>IF($A11="",B11,)</formula>
    </cfRule>
  </conditionalFormatting>
  <conditionalFormatting sqref="E11">
    <cfRule type="expression" dxfId="202" priority="109" stopIfTrue="1">
      <formula>IF($A11="",B11,"")</formula>
    </cfRule>
  </conditionalFormatting>
  <conditionalFormatting sqref="E14:E38">
    <cfRule type="expression" dxfId="201" priority="110" stopIfTrue="1">
      <formula>IF($A14&lt;&gt;1,B14,"")</formula>
    </cfRule>
  </conditionalFormatting>
  <conditionalFormatting sqref="D11 D14:D38">
    <cfRule type="expression" dxfId="200" priority="111" stopIfTrue="1">
      <formula>IF($A11="",B11,)</formula>
    </cfRule>
  </conditionalFormatting>
  <conditionalFormatting sqref="G16:G17 G30:G31 G23:G24 G36:G38">
    <cfRule type="expression" dxfId="199" priority="112" stopIfTrue="1">
      <formula>#REF!="Freelancer"</formula>
    </cfRule>
    <cfRule type="expression" dxfId="198" priority="113" stopIfTrue="1">
      <formula>#REF!="DTC Int. Staff"</formula>
    </cfRule>
  </conditionalFormatting>
  <conditionalFormatting sqref="G38 G17 G24 G31">
    <cfRule type="expression" dxfId="197" priority="105" stopIfTrue="1">
      <formula>$F$5="Freelancer"</formula>
    </cfRule>
    <cfRule type="expression" dxfId="196" priority="106" stopIfTrue="1">
      <formula>$F$5="DTC Int. Staff"</formula>
    </cfRule>
  </conditionalFormatting>
  <conditionalFormatting sqref="G23">
    <cfRule type="expression" dxfId="187" priority="87" stopIfTrue="1">
      <formula>$F$5="Freelancer"</formula>
    </cfRule>
    <cfRule type="expression" dxfId="186" priority="88" stopIfTrue="1">
      <formula>$F$5="DTC Int. Staff"</formula>
    </cfRule>
  </conditionalFormatting>
  <conditionalFormatting sqref="E12:E13">
    <cfRule type="expression" dxfId="81" priority="81" stopIfTrue="1">
      <formula>IF($A12="",B12,"")</formula>
    </cfRule>
  </conditionalFormatting>
  <conditionalFormatting sqref="D12:D13">
    <cfRule type="expression" dxfId="80" priority="82" stopIfTrue="1">
      <formula>IF($A12="",B12,)</formula>
    </cfRule>
  </conditionalFormatting>
  <conditionalFormatting sqref="G11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4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4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5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2"/>
  <sheetViews>
    <sheetView showGridLines="0" topLeftCell="D8" zoomScale="60" zoomScaleNormal="60" workbookViewId="0">
      <selection activeCell="H52" sqref="H5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SUM(J10:J107)</f>
        <v>118</v>
      </c>
      <c r="J8" s="25">
        <f>I8/8</f>
        <v>14.75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1</v>
      </c>
      <c r="C11" s="72"/>
      <c r="D11" s="73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9015</v>
      </c>
      <c r="H11" s="37" t="s">
        <v>64</v>
      </c>
      <c r="I11" s="36"/>
      <c r="J11" s="82"/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5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35"/>
      <c r="G12" s="36">
        <v>9015</v>
      </c>
      <c r="H12" s="37" t="s">
        <v>64</v>
      </c>
      <c r="I12" s="36"/>
      <c r="J12" s="82"/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5"/>
      <c r="D13" s="73" t="str">
        <f>IF(B13=1,"Mo",IF(B13=2,"Tue",IF(B13=3,"Wed",IF(B13=4,"Thu",IF(B13=5,"Fri",IF(B13=6,"Sat",IF(B13=7,"Sun","")))))))</f>
        <v>Wed</v>
      </c>
      <c r="E13" s="34">
        <f t="shared" ref="E13:E14" si="2">+E12+1</f>
        <v>44258</v>
      </c>
      <c r="F13" s="35" t="s">
        <v>53</v>
      </c>
      <c r="G13" s="36">
        <v>9002</v>
      </c>
      <c r="H13" s="42" t="s">
        <v>68</v>
      </c>
      <c r="I13" s="102" t="s">
        <v>58</v>
      </c>
      <c r="J13" s="82">
        <v>9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5"/>
      <c r="D14" s="73" t="str">
        <f t="shared" ref="D14:D43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/>
      <c r="H14" s="37" t="s">
        <v>57</v>
      </c>
      <c r="I14" s="36"/>
      <c r="J14" s="82"/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5"/>
      <c r="D15" s="76" t="str">
        <f t="shared" si="3"/>
        <v>Fri</v>
      </c>
      <c r="E15" s="44">
        <f>+E14+1</f>
        <v>44260</v>
      </c>
      <c r="F15" s="45"/>
      <c r="G15" s="46"/>
      <c r="H15" s="70" t="s">
        <v>57</v>
      </c>
      <c r="I15" s="46"/>
      <c r="J15" s="83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5"/>
      <c r="D16" s="73" t="str">
        <f t="shared" si="3"/>
        <v>Sat</v>
      </c>
      <c r="E16" s="34">
        <f>+E15+1</f>
        <v>44261</v>
      </c>
      <c r="F16" s="64"/>
      <c r="G16" s="65"/>
      <c r="H16" s="69"/>
      <c r="I16" s="65"/>
      <c r="J16" s="84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5"/>
      <c r="D17" s="76" t="str">
        <f t="shared" si="3"/>
        <v>Sun</v>
      </c>
      <c r="E17" s="44">
        <f>+E16+1</f>
        <v>44262</v>
      </c>
      <c r="F17" s="64"/>
      <c r="G17" s="65"/>
      <c r="H17" s="66"/>
      <c r="I17" s="65"/>
      <c r="J17" s="84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5"/>
      <c r="D18" s="73" t="str">
        <f>IF(B18=1,"Mo",IF(B18=2,"Tue",IF(B18=3,"Wed",IF(B18=4,"Thu",IF(B18=5,"Fri",IF(B18=6,"Sat",IF(B18=7,"Sun","")))))))</f>
        <v>Mo</v>
      </c>
      <c r="E18" s="34">
        <f>+E17+1</f>
        <v>44263</v>
      </c>
      <c r="F18" s="35" t="s">
        <v>53</v>
      </c>
      <c r="G18" s="36">
        <v>9002</v>
      </c>
      <c r="H18" s="42" t="s">
        <v>72</v>
      </c>
      <c r="I18" s="102" t="s">
        <v>58</v>
      </c>
      <c r="J18" s="82">
        <v>4.5</v>
      </c>
    </row>
    <row r="19" spans="1:10" ht="22.5" customHeight="1" x14ac:dyDescent="0.25">
      <c r="A19" s="31"/>
      <c r="C19" s="75"/>
      <c r="D19" s="73" t="s">
        <v>70</v>
      </c>
      <c r="E19" s="34">
        <f>+E17+1</f>
        <v>44263</v>
      </c>
      <c r="F19" s="35" t="s">
        <v>53</v>
      </c>
      <c r="G19" s="36">
        <v>9002</v>
      </c>
      <c r="H19" s="42" t="s">
        <v>73</v>
      </c>
      <c r="I19" s="102" t="s">
        <v>58</v>
      </c>
      <c r="J19" s="82">
        <v>4.5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5"/>
      <c r="D20" s="76" t="str">
        <f>IF(B20=1,"Mo",IF(B20=2,"Tue",IF(B20=3,"Wed",IF(B20=4,"Thu",IF(B20=5,"Fri",IF(B20=6,"Sat",IF(B20=7,"Sun","")))))))</f>
        <v>Tue</v>
      </c>
      <c r="E20" s="44">
        <f>+E18+1</f>
        <v>44264</v>
      </c>
      <c r="F20" s="45" t="s">
        <v>53</v>
      </c>
      <c r="G20" s="46">
        <v>9002</v>
      </c>
      <c r="H20" s="47" t="s">
        <v>69</v>
      </c>
      <c r="I20" s="103" t="s">
        <v>58</v>
      </c>
      <c r="J20" s="83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5"/>
      <c r="D21" s="73" t="str">
        <f>IF(B21=1,"Mo",IF(B21=2,"Tue",IF(B21=3,"Wed",IF(B21=4,"Thu",IF(B21=5,"Fri",IF(B21=6,"Sat",IF(B21=7,"Sun","")))))))</f>
        <v>Wed</v>
      </c>
      <c r="E21" s="34">
        <f t="shared" ref="E21:E35" si="4">+E20+1</f>
        <v>44265</v>
      </c>
      <c r="F21" s="35" t="s">
        <v>53</v>
      </c>
      <c r="G21" s="36">
        <v>9002</v>
      </c>
      <c r="H21" s="42" t="s">
        <v>74</v>
      </c>
      <c r="I21" s="102" t="s">
        <v>58</v>
      </c>
      <c r="J21" s="82">
        <v>9</v>
      </c>
    </row>
    <row r="22" spans="1:10" s="68" customFormat="1" ht="22.5" customHeight="1" x14ac:dyDescent="0.25">
      <c r="A22" s="31">
        <f t="shared" si="0"/>
        <v>1</v>
      </c>
      <c r="B22" s="68">
        <f t="shared" si="1"/>
        <v>4</v>
      </c>
      <c r="C22" s="77"/>
      <c r="D22" s="76" t="str">
        <f t="shared" si="3"/>
        <v>Thu</v>
      </c>
      <c r="E22" s="44">
        <f t="shared" si="4"/>
        <v>44266</v>
      </c>
      <c r="F22" s="45"/>
      <c r="G22" s="46"/>
      <c r="H22" s="70" t="s">
        <v>57</v>
      </c>
      <c r="I22" s="46"/>
      <c r="J22" s="83"/>
    </row>
    <row r="23" spans="1:10" s="68" customFormat="1" ht="22.5" customHeight="1" x14ac:dyDescent="0.25">
      <c r="A23" s="31">
        <f t="shared" si="0"/>
        <v>1</v>
      </c>
      <c r="B23" s="68">
        <f t="shared" si="1"/>
        <v>5</v>
      </c>
      <c r="C23" s="77"/>
      <c r="D23" s="73" t="str">
        <f t="shared" si="3"/>
        <v>Fri</v>
      </c>
      <c r="E23" s="34">
        <f t="shared" si="4"/>
        <v>44267</v>
      </c>
      <c r="F23" s="64"/>
      <c r="G23" s="65"/>
      <c r="H23" s="67" t="s">
        <v>57</v>
      </c>
      <c r="I23" s="65"/>
      <c r="J23" s="84"/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5"/>
      <c r="D24" s="73" t="str">
        <f t="shared" si="3"/>
        <v>Sat</v>
      </c>
      <c r="E24" s="34">
        <f t="shared" si="4"/>
        <v>44268</v>
      </c>
      <c r="F24" s="35"/>
      <c r="G24" s="36"/>
      <c r="H24" s="42"/>
      <c r="I24" s="36"/>
      <c r="J24" s="82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5"/>
      <c r="D25" s="76" t="str">
        <f t="shared" si="3"/>
        <v>Sun</v>
      </c>
      <c r="E25" s="44">
        <f t="shared" si="4"/>
        <v>44269</v>
      </c>
      <c r="F25" s="64"/>
      <c r="G25" s="65"/>
      <c r="H25" s="66"/>
      <c r="I25" s="65"/>
      <c r="J25" s="84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5"/>
      <c r="D26" s="73" t="str">
        <f t="shared" si="3"/>
        <v>Mo</v>
      </c>
      <c r="E26" s="34">
        <f t="shared" si="4"/>
        <v>44270</v>
      </c>
      <c r="F26" s="35" t="s">
        <v>53</v>
      </c>
      <c r="G26" s="36">
        <v>9002</v>
      </c>
      <c r="H26" s="42" t="s">
        <v>75</v>
      </c>
      <c r="I26" s="102" t="s">
        <v>58</v>
      </c>
      <c r="J26" s="82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5"/>
      <c r="D27" s="76" t="str">
        <f t="shared" si="3"/>
        <v>Tue</v>
      </c>
      <c r="E27" s="44">
        <f t="shared" si="4"/>
        <v>44271</v>
      </c>
      <c r="F27" s="45" t="s">
        <v>53</v>
      </c>
      <c r="G27" s="46">
        <v>9002</v>
      </c>
      <c r="H27" s="47" t="s">
        <v>76</v>
      </c>
      <c r="I27" s="103" t="s">
        <v>58</v>
      </c>
      <c r="J27" s="83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5"/>
      <c r="D28" s="73" t="str">
        <f t="shared" si="3"/>
        <v>Wed</v>
      </c>
      <c r="E28" s="34">
        <f t="shared" si="4"/>
        <v>44272</v>
      </c>
      <c r="F28" s="35" t="s">
        <v>53</v>
      </c>
      <c r="G28" s="36">
        <v>9002</v>
      </c>
      <c r="H28" s="42" t="s">
        <v>71</v>
      </c>
      <c r="I28" s="102" t="s">
        <v>58</v>
      </c>
      <c r="J28" s="82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5"/>
      <c r="D29" s="76" t="str">
        <f t="shared" si="3"/>
        <v>Thu</v>
      </c>
      <c r="E29" s="44">
        <f t="shared" si="4"/>
        <v>44273</v>
      </c>
      <c r="F29" s="45"/>
      <c r="G29" s="46"/>
      <c r="H29" s="70" t="s">
        <v>57</v>
      </c>
      <c r="I29" s="46"/>
      <c r="J29" s="83"/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5"/>
      <c r="D30" s="73" t="str">
        <f t="shared" si="3"/>
        <v>Fri</v>
      </c>
      <c r="E30" s="34">
        <f t="shared" si="4"/>
        <v>44274</v>
      </c>
      <c r="F30" s="64"/>
      <c r="G30" s="65"/>
      <c r="H30" s="109" t="s">
        <v>57</v>
      </c>
      <c r="I30" s="65"/>
      <c r="J30" s="84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3" t="str">
        <f t="shared" si="3"/>
        <v>Sat</v>
      </c>
      <c r="E31" s="34">
        <f t="shared" si="4"/>
        <v>44275</v>
      </c>
      <c r="F31" s="35"/>
      <c r="G31" s="36"/>
      <c r="H31" s="42"/>
      <c r="I31" s="36"/>
      <c r="J31" s="8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6" t="str">
        <f t="shared" si="3"/>
        <v>Sun</v>
      </c>
      <c r="E32" s="44">
        <f t="shared" si="4"/>
        <v>44276</v>
      </c>
      <c r="F32" s="45"/>
      <c r="G32" s="46"/>
      <c r="H32" s="47"/>
      <c r="I32" s="46"/>
      <c r="J32" s="83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3" t="str">
        <f t="shared" si="3"/>
        <v>Mo</v>
      </c>
      <c r="E33" s="34">
        <f t="shared" si="4"/>
        <v>44277</v>
      </c>
      <c r="F33" s="35" t="s">
        <v>53</v>
      </c>
      <c r="G33" s="36">
        <v>9002</v>
      </c>
      <c r="H33" s="42" t="s">
        <v>77</v>
      </c>
      <c r="I33" s="102" t="s">
        <v>58</v>
      </c>
      <c r="J33" s="82">
        <v>9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5"/>
      <c r="D34" s="76" t="str">
        <f t="shared" si="3"/>
        <v>Tue</v>
      </c>
      <c r="E34" s="44">
        <f t="shared" si="4"/>
        <v>44278</v>
      </c>
      <c r="F34" s="45" t="s">
        <v>53</v>
      </c>
      <c r="G34" s="46">
        <v>9002</v>
      </c>
      <c r="H34" s="47" t="s">
        <v>78</v>
      </c>
      <c r="I34" s="103" t="s">
        <v>58</v>
      </c>
      <c r="J34" s="83">
        <v>9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5"/>
      <c r="D35" s="73" t="str">
        <f t="shared" si="3"/>
        <v>Wed</v>
      </c>
      <c r="E35" s="34">
        <f t="shared" si="4"/>
        <v>44279</v>
      </c>
      <c r="F35" s="35" t="s">
        <v>53</v>
      </c>
      <c r="G35" s="36">
        <v>9002</v>
      </c>
      <c r="H35" s="42" t="s">
        <v>79</v>
      </c>
      <c r="I35" s="102" t="s">
        <v>58</v>
      </c>
      <c r="J35" s="82">
        <v>7</v>
      </c>
    </row>
    <row r="36" spans="1:10" ht="22.5" customHeight="1" x14ac:dyDescent="0.25">
      <c r="A36" s="31"/>
      <c r="C36" s="75"/>
      <c r="D36" s="73" t="s">
        <v>80</v>
      </c>
      <c r="E36" s="34">
        <v>44279</v>
      </c>
      <c r="F36" s="35" t="s">
        <v>53</v>
      </c>
      <c r="G36" s="36">
        <v>9002</v>
      </c>
      <c r="H36" s="42" t="s">
        <v>81</v>
      </c>
      <c r="I36" s="102" t="s">
        <v>58</v>
      </c>
      <c r="J36" s="82">
        <v>3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5"/>
      <c r="D37" s="76" t="str">
        <f t="shared" si="3"/>
        <v>Thu</v>
      </c>
      <c r="E37" s="44">
        <f>+E35+1</f>
        <v>44280</v>
      </c>
      <c r="F37" s="45"/>
      <c r="G37" s="46"/>
      <c r="H37" s="70" t="s">
        <v>57</v>
      </c>
      <c r="I37" s="46"/>
      <c r="J37" s="83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5"/>
      <c r="D38" s="73" t="str">
        <f t="shared" si="3"/>
        <v>Fri</v>
      </c>
      <c r="E38" s="34">
        <f>+E37+1</f>
        <v>44281</v>
      </c>
      <c r="F38" s="64"/>
      <c r="G38" s="65"/>
      <c r="H38" s="109" t="s">
        <v>57</v>
      </c>
      <c r="I38" s="65"/>
      <c r="J38" s="84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5"/>
      <c r="D39" s="73" t="str">
        <f t="shared" si="3"/>
        <v>Sat</v>
      </c>
      <c r="E39" s="34">
        <f>+E38+1</f>
        <v>44282</v>
      </c>
      <c r="F39" s="35"/>
      <c r="G39" s="36"/>
      <c r="H39" s="42"/>
      <c r="I39" s="36"/>
      <c r="J39" s="82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5"/>
      <c r="D40" s="76" t="str">
        <f t="shared" si="3"/>
        <v>Sun</v>
      </c>
      <c r="E40" s="44">
        <f>+E39+1</f>
        <v>44283</v>
      </c>
      <c r="F40" s="64"/>
      <c r="G40" s="65"/>
      <c r="H40" s="67"/>
      <c r="I40" s="65"/>
      <c r="J40" s="84"/>
    </row>
    <row r="41" spans="1:10" ht="22.5" customHeight="1" x14ac:dyDescent="0.25">
      <c r="A41" s="31">
        <f t="shared" si="0"/>
        <v>1</v>
      </c>
      <c r="B41" s="8">
        <f>WEEKDAY(E40+1,2)</f>
        <v>1</v>
      </c>
      <c r="C41" s="75"/>
      <c r="D41" s="73" t="str">
        <f>IF(B41=1,"Mo",IF(B41=2,"Tue",IF(B41=3,"Wed",IF(B41=4,"Thu",IF(B41=5,"Fri",IF(B41=6,"Sat",IF(B41=7,"Sun","")))))))</f>
        <v>Mo</v>
      </c>
      <c r="E41" s="34">
        <f>IF(MONTH(E40+1)&gt;MONTH(E40),"",E40+1)</f>
        <v>44284</v>
      </c>
      <c r="F41" s="35" t="s">
        <v>53</v>
      </c>
      <c r="G41" s="36">
        <v>9002</v>
      </c>
      <c r="H41" s="42" t="s">
        <v>83</v>
      </c>
      <c r="I41" s="102" t="s">
        <v>58</v>
      </c>
      <c r="J41" s="82">
        <v>9</v>
      </c>
    </row>
    <row r="42" spans="1:10" ht="22.5" customHeight="1" x14ac:dyDescent="0.25">
      <c r="A42" s="31">
        <f t="shared" si="0"/>
        <v>1</v>
      </c>
      <c r="B42" s="8">
        <v>2</v>
      </c>
      <c r="C42" s="75"/>
      <c r="D42" s="73" t="str">
        <f>IF(B42=1,"Mo",IF(B42=2,"Tue",IF(B42=3,"Wed",IF(B42=4,"Thu",IF(B42=5,"Fri",IF(B42=6,"Sat",IF(B42=7,"Sun","")))))))</f>
        <v>Tue</v>
      </c>
      <c r="E42" s="34">
        <f>IF(MONTH(E41+1)&gt;MONTH(E41),"",E41+1)</f>
        <v>44285</v>
      </c>
      <c r="F42" s="35" t="s">
        <v>53</v>
      </c>
      <c r="G42" s="36">
        <v>9002</v>
      </c>
      <c r="H42" s="42" t="s">
        <v>82</v>
      </c>
      <c r="I42" s="102" t="s">
        <v>58</v>
      </c>
      <c r="J42" s="82">
        <v>9</v>
      </c>
    </row>
    <row r="43" spans="1:10" ht="22.5" customHeight="1" x14ac:dyDescent="0.25">
      <c r="A43" s="31">
        <f t="shared" si="0"/>
        <v>1</v>
      </c>
      <c r="B43" s="8">
        <v>3</v>
      </c>
      <c r="C43" s="75"/>
      <c r="D43" s="73" t="str">
        <f t="shared" si="3"/>
        <v>Wed</v>
      </c>
      <c r="E43" s="34">
        <f>IF(MONTH(E42+1)&gt;MONTH(E42),"",E42+1)</f>
        <v>44286</v>
      </c>
      <c r="F43" s="35" t="s">
        <v>53</v>
      </c>
      <c r="G43" s="36">
        <v>9002</v>
      </c>
      <c r="H43" s="42" t="s">
        <v>82</v>
      </c>
      <c r="I43" s="102" t="s">
        <v>58</v>
      </c>
      <c r="J43" s="82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</sheetData>
  <mergeCells count="2">
    <mergeCell ref="D1:J1"/>
    <mergeCell ref="D4:E4"/>
  </mergeCells>
  <conditionalFormatting sqref="C11:C43">
    <cfRule type="expression" dxfId="181" priority="25" stopIfTrue="1">
      <formula>IF($A11=1,B11,)</formula>
    </cfRule>
    <cfRule type="expression" dxfId="180" priority="26" stopIfTrue="1">
      <formula>IF($A11="",B11,)</formula>
    </cfRule>
  </conditionalFormatting>
  <conditionalFormatting sqref="E11">
    <cfRule type="expression" dxfId="179" priority="27" stopIfTrue="1">
      <formula>IF($A11="",B11,"")</formula>
    </cfRule>
  </conditionalFormatting>
  <conditionalFormatting sqref="E12:E43">
    <cfRule type="expression" dxfId="178" priority="28" stopIfTrue="1">
      <formula>IF($A12&lt;&gt;1,B12,"")</formula>
    </cfRule>
  </conditionalFormatting>
  <conditionalFormatting sqref="D11:D43">
    <cfRule type="expression" dxfId="177" priority="29" stopIfTrue="1">
      <formula>IF($A11="",B11,)</formula>
    </cfRule>
  </conditionalFormatting>
  <conditionalFormatting sqref="G11:G12 G31:G40 G14:G29">
    <cfRule type="expression" dxfId="176" priority="30" stopIfTrue="1">
      <formula>#REF!="Freelancer"</formula>
    </cfRule>
    <cfRule type="expression" dxfId="175" priority="31" stopIfTrue="1">
      <formula>#REF!="DTC Int. Staff"</formula>
    </cfRule>
  </conditionalFormatting>
  <conditionalFormatting sqref="G40 G14 G17:G22 G25:G29 G32:G37">
    <cfRule type="expression" dxfId="174" priority="23" stopIfTrue="1">
      <formula>$F$5="Freelancer"</formula>
    </cfRule>
    <cfRule type="expression" dxfId="173" priority="24" stopIfTrue="1">
      <formula>$F$5="DTC Int. Staff"</formula>
    </cfRule>
  </conditionalFormatting>
  <conditionalFormatting sqref="G12">
    <cfRule type="expression" dxfId="172" priority="21" stopIfTrue="1">
      <formula>#REF!="Freelancer"</formula>
    </cfRule>
    <cfRule type="expression" dxfId="171" priority="22" stopIfTrue="1">
      <formula>#REF!="DTC Int. Staff"</formula>
    </cfRule>
  </conditionalFormatting>
  <conditionalFormatting sqref="G12">
    <cfRule type="expression" dxfId="170" priority="19" stopIfTrue="1">
      <formula>$F$5="Freelancer"</formula>
    </cfRule>
    <cfRule type="expression" dxfId="169" priority="20" stopIfTrue="1">
      <formula>$F$5="DTC Int. Staff"</formula>
    </cfRule>
  </conditionalFormatting>
  <conditionalFormatting sqref="G13">
    <cfRule type="expression" dxfId="168" priority="17" stopIfTrue="1">
      <formula>#REF!="Freelancer"</formula>
    </cfRule>
    <cfRule type="expression" dxfId="167" priority="18" stopIfTrue="1">
      <formula>#REF!="DTC Int. Staff"</formula>
    </cfRule>
  </conditionalFormatting>
  <conditionalFormatting sqref="G13">
    <cfRule type="expression" dxfId="166" priority="15" stopIfTrue="1">
      <formula>$F$5="Freelancer"</formula>
    </cfRule>
    <cfRule type="expression" dxfId="165" priority="16" stopIfTrue="1">
      <formula>$F$5="DTC Int. Staff"</formula>
    </cfRule>
  </conditionalFormatting>
  <conditionalFormatting sqref="G24">
    <cfRule type="expression" dxfId="164" priority="5" stopIfTrue="1">
      <formula>$F$5="Freelancer"</formula>
    </cfRule>
    <cfRule type="expression" dxfId="163" priority="6" stopIfTrue="1">
      <formula>$F$5="DTC Int. Staff"</formula>
    </cfRule>
  </conditionalFormatting>
  <conditionalFormatting sqref="G30">
    <cfRule type="expression" dxfId="162" priority="3" stopIfTrue="1">
      <formula>#REF!="Freelancer"</formula>
    </cfRule>
    <cfRule type="expression" dxfId="161" priority="4" stopIfTrue="1">
      <formula>#REF!="DTC Int. Staff"</formula>
    </cfRule>
  </conditionalFormatting>
  <conditionalFormatting sqref="G30">
    <cfRule type="expression" dxfId="160" priority="1" stopIfTrue="1">
      <formula>$F$5="Freelancer"</formula>
    </cfRule>
    <cfRule type="expression" dxfId="1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10" zoomScale="70" zoomScaleNormal="70" zoomScaleSheetLayoutView="50" workbookViewId="0">
      <selection activeCell="H26" sqref="H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 t="s">
        <v>57</v>
      </c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/>
      <c r="G12" s="46"/>
      <c r="H12" s="70" t="s">
        <v>57</v>
      </c>
      <c r="I12" s="46"/>
      <c r="J12" s="48"/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ref="E15:E20" si="4">+E14+1</f>
        <v>44291</v>
      </c>
      <c r="F15" s="45" t="s">
        <v>53</v>
      </c>
      <c r="G15" s="46">
        <v>9002</v>
      </c>
      <c r="H15" s="47" t="s">
        <v>63</v>
      </c>
      <c r="I15" s="103" t="s">
        <v>56</v>
      </c>
      <c r="J15" s="48">
        <v>14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4"/>
        <v>44292</v>
      </c>
      <c r="F16" s="35"/>
      <c r="G16" s="36"/>
      <c r="H16" s="108" t="s">
        <v>60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4"/>
        <v>44293</v>
      </c>
      <c r="F17" s="45" t="s">
        <v>53</v>
      </c>
      <c r="G17" s="46">
        <v>9002</v>
      </c>
      <c r="H17" s="47" t="s">
        <v>63</v>
      </c>
      <c r="I17" s="103" t="s">
        <v>56</v>
      </c>
      <c r="J17" s="48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 t="shared" si="4"/>
        <v>44294</v>
      </c>
      <c r="F18" s="35"/>
      <c r="G18" s="36"/>
      <c r="H18" s="37" t="s">
        <v>57</v>
      </c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39"/>
      <c r="D19" s="43" t="str">
        <f>IF(B19=1,"Mo",IF(B19=2,"Tue",IF(B19=3,"Wed",IF(B19=4,"Thu",IF(B19=5,"Fri",IF(B19=6,"Sat",IF(B19=7,"Sun","")))))))</f>
        <v>Fri</v>
      </c>
      <c r="E19" s="44">
        <f t="shared" si="4"/>
        <v>44295</v>
      </c>
      <c r="F19" s="45"/>
      <c r="G19" s="46"/>
      <c r="H19" s="70" t="s">
        <v>57</v>
      </c>
      <c r="I19" s="46"/>
      <c r="J19" s="48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39"/>
      <c r="D20" s="33" t="str">
        <f>IF(B20=1,"Mo",IF(B20=2,"Tue",IF(B20=3,"Wed",IF(B20=4,"Thu",IF(B20=5,"Fri",IF(B20=6,"Sat",IF(B20=7,"Sun","")))))))</f>
        <v>Sat</v>
      </c>
      <c r="E20" s="34">
        <f t="shared" si="4"/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ref="E22:E27" si="5">+E21+1</f>
        <v>44298</v>
      </c>
      <c r="F22" s="45" t="s">
        <v>53</v>
      </c>
      <c r="G22" s="46">
        <v>9002</v>
      </c>
      <c r="H22" s="105" t="s">
        <v>67</v>
      </c>
      <c r="I22" s="103" t="s">
        <v>56</v>
      </c>
      <c r="J22" s="48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5"/>
        <v>44299</v>
      </c>
      <c r="F23" s="35"/>
      <c r="G23" s="36"/>
      <c r="H23" s="37" t="s">
        <v>59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5"/>
        <v>44300</v>
      </c>
      <c r="F24" s="45"/>
      <c r="G24" s="46"/>
      <c r="H24" s="70" t="s">
        <v>59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5"/>
        <v>44301</v>
      </c>
      <c r="F25" s="35"/>
      <c r="G25" s="36"/>
      <c r="H25" s="37" t="s">
        <v>57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5"/>
        <v>44302</v>
      </c>
      <c r="F26" s="45"/>
      <c r="G26" s="46"/>
      <c r="H26" s="70" t="s">
        <v>57</v>
      </c>
      <c r="I26" s="46"/>
      <c r="J26" s="48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5"/>
        <v>44303</v>
      </c>
      <c r="F27" s="35"/>
      <c r="G27" s="36"/>
      <c r="H27" s="42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ref="E29:E34" si="6">+E28+1</f>
        <v>44305</v>
      </c>
      <c r="F29" s="45" t="s">
        <v>53</v>
      </c>
      <c r="G29" s="46">
        <v>9002</v>
      </c>
      <c r="H29" s="47" t="s">
        <v>67</v>
      </c>
      <c r="I29" s="103" t="s">
        <v>56</v>
      </c>
      <c r="J29" s="48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6"/>
        <v>44306</v>
      </c>
      <c r="F30" s="35" t="s">
        <v>53</v>
      </c>
      <c r="G30" s="36">
        <v>9002</v>
      </c>
      <c r="H30" s="42" t="s">
        <v>66</v>
      </c>
      <c r="I30" s="102" t="s">
        <v>56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6"/>
        <v>44307</v>
      </c>
      <c r="F31" s="45" t="s">
        <v>53</v>
      </c>
      <c r="G31" s="46">
        <v>9002</v>
      </c>
      <c r="H31" s="47" t="s">
        <v>66</v>
      </c>
      <c r="I31" s="103" t="s">
        <v>56</v>
      </c>
      <c r="J31" s="48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6"/>
        <v>44308</v>
      </c>
      <c r="F32" s="35"/>
      <c r="G32" s="36"/>
      <c r="H32" s="37" t="s">
        <v>57</v>
      </c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6"/>
        <v>44309</v>
      </c>
      <c r="F33" s="45"/>
      <c r="G33" s="46"/>
      <c r="H33" s="70" t="s">
        <v>57</v>
      </c>
      <c r="I33" s="46"/>
      <c r="J33" s="48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6"/>
        <v>44310</v>
      </c>
      <c r="F34" s="35"/>
      <c r="G34" s="36"/>
      <c r="H34" s="42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ref="E35" si="7">+E34+1</f>
        <v>44311</v>
      </c>
      <c r="F35" s="35"/>
      <c r="G35" s="36"/>
      <c r="H35" s="42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>+E35+1</f>
        <v>44312</v>
      </c>
      <c r="F36" s="45" t="s">
        <v>53</v>
      </c>
      <c r="G36" s="46">
        <v>9002</v>
      </c>
      <c r="H36" s="47" t="s">
        <v>65</v>
      </c>
      <c r="I36" s="103" t="s">
        <v>58</v>
      </c>
      <c r="J36" s="48">
        <v>9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>+E36+1</f>
        <v>44313</v>
      </c>
      <c r="F37" s="35" t="s">
        <v>53</v>
      </c>
      <c r="G37" s="36">
        <v>9002</v>
      </c>
      <c r="H37" s="42" t="s">
        <v>62</v>
      </c>
      <c r="I37" s="106" t="s">
        <v>58</v>
      </c>
      <c r="J37" s="107">
        <v>10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>+E37+1</f>
        <v>44314</v>
      </c>
      <c r="F38" s="45" t="s">
        <v>53</v>
      </c>
      <c r="G38" s="46">
        <v>9002</v>
      </c>
      <c r="H38" s="105" t="s">
        <v>62</v>
      </c>
      <c r="I38" s="103" t="s">
        <v>58</v>
      </c>
      <c r="J38" s="48">
        <v>10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39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">
        <v>53</v>
      </c>
      <c r="G39" s="36">
        <v>9002</v>
      </c>
      <c r="H39" s="42" t="s">
        <v>62</v>
      </c>
      <c r="I39" s="102" t="s">
        <v>58</v>
      </c>
      <c r="J39" s="38">
        <v>14</v>
      </c>
    </row>
    <row r="40" spans="1:10" ht="21" customHeight="1" x14ac:dyDescent="0.25">
      <c r="A40" s="31">
        <f t="shared" si="0"/>
        <v>1</v>
      </c>
      <c r="B40" s="8">
        <v>5</v>
      </c>
      <c r="C40" s="39"/>
      <c r="D40" s="43" t="str">
        <f>IF(B40=1,"Mo",IF(B40=2,"Tue",IF(B40=3,"Wed",IF(B40=4,"Thu",IF(B40=5,"Fri",IF(B40=6,"Sat",IF(B40=7,"Sun","")))))))</f>
        <v>Fri</v>
      </c>
      <c r="E40" s="44">
        <f>IF(MONTH(E39+1)&gt;MONTH(E39),"",E39+1)</f>
        <v>44316</v>
      </c>
      <c r="F40" s="45"/>
      <c r="G40" s="46"/>
      <c r="H40" s="70" t="s">
        <v>57</v>
      </c>
      <c r="I40" s="46"/>
      <c r="J40" s="48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58" priority="25" stopIfTrue="1">
      <formula>IF($A11=1,B11,)</formula>
    </cfRule>
    <cfRule type="expression" dxfId="157" priority="26" stopIfTrue="1">
      <formula>IF($A11="",B11,)</formula>
    </cfRule>
  </conditionalFormatting>
  <conditionalFormatting sqref="E11">
    <cfRule type="expression" dxfId="156" priority="27" stopIfTrue="1">
      <formula>IF($A11="",B11,"")</formula>
    </cfRule>
  </conditionalFormatting>
  <conditionalFormatting sqref="E12:E40">
    <cfRule type="expression" dxfId="155" priority="28" stopIfTrue="1">
      <formula>IF($A12&lt;&gt;1,B12,"")</formula>
    </cfRule>
  </conditionalFormatting>
  <conditionalFormatting sqref="D11:D40">
    <cfRule type="expression" dxfId="154" priority="29" stopIfTrue="1">
      <formula>IF($A11="",B11,)</formula>
    </cfRule>
  </conditionalFormatting>
  <conditionalFormatting sqref="G11:G12 G14:G28 G30:G38">
    <cfRule type="expression" dxfId="153" priority="30" stopIfTrue="1">
      <formula>#REF!="Freelancer"</formula>
    </cfRule>
    <cfRule type="expression" dxfId="152" priority="31" stopIfTrue="1">
      <formula>#REF!="DTC Int. Staff"</formula>
    </cfRule>
  </conditionalFormatting>
  <conditionalFormatting sqref="G38 G14 G31:G35 G17:G21 G24:G28">
    <cfRule type="expression" dxfId="151" priority="23" stopIfTrue="1">
      <formula>$F$5="Freelancer"</formula>
    </cfRule>
    <cfRule type="expression" dxfId="150" priority="24" stopIfTrue="1">
      <formula>$F$5="DTC Int. Staff"</formula>
    </cfRule>
  </conditionalFormatting>
  <conditionalFormatting sqref="G12">
    <cfRule type="expression" dxfId="149" priority="21" stopIfTrue="1">
      <formula>#REF!="Freelancer"</formula>
    </cfRule>
    <cfRule type="expression" dxfId="148" priority="22" stopIfTrue="1">
      <formula>#REF!="DTC Int. Staff"</formula>
    </cfRule>
  </conditionalFormatting>
  <conditionalFormatting sqref="G12">
    <cfRule type="expression" dxfId="147" priority="19" stopIfTrue="1">
      <formula>$F$5="Freelancer"</formula>
    </cfRule>
    <cfRule type="expression" dxfId="146" priority="20" stopIfTrue="1">
      <formula>$F$5="DTC Int. Staff"</formula>
    </cfRule>
  </conditionalFormatting>
  <conditionalFormatting sqref="G13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13">
    <cfRule type="expression" dxfId="143" priority="15" stopIfTrue="1">
      <formula>$F$5="Freelancer"</formula>
    </cfRule>
    <cfRule type="expression" dxfId="142" priority="16" stopIfTrue="1">
      <formula>$F$5="DTC Int. Staff"</formula>
    </cfRule>
  </conditionalFormatting>
  <conditionalFormatting sqref="G23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29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29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5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7"/>
  <sheetViews>
    <sheetView showGridLines="0" topLeftCell="D11" zoomScale="60" zoomScaleNormal="60" workbookViewId="0">
      <selection activeCell="I25" sqref="I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36</v>
      </c>
      <c r="J8" s="25">
        <f>I8/8</f>
        <v>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5"/>
      <c r="D10" s="86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39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2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87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82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28" si="2">+E12+1</f>
        <v>44319</v>
      </c>
      <c r="F13" s="35"/>
      <c r="G13" s="36"/>
      <c r="H13" s="37" t="s">
        <v>84</v>
      </c>
      <c r="I13" s="102"/>
      <c r="J13" s="82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8"/>
      <c r="D14" s="88" t="str">
        <f t="shared" ref="D14:D42" si="3">IF(B14=1,"Mo",IF(B14=2,"Tue",IF(B14=3,"Wed",IF(B14=4,"Thu",IF(B14=5,"Fri",IF(B14=6,"Sat",IF(B14=7,"Sun","")))))))</f>
        <v>Tue</v>
      </c>
      <c r="E14" s="44">
        <f>+E13+1</f>
        <v>44320</v>
      </c>
      <c r="F14" s="45"/>
      <c r="G14" s="46"/>
      <c r="H14" s="70" t="s">
        <v>85</v>
      </c>
      <c r="I14" s="46"/>
      <c r="J14" s="83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8"/>
      <c r="D15" s="79" t="str">
        <f t="shared" si="3"/>
        <v>Wed</v>
      </c>
      <c r="E15" s="34">
        <f>+E14+1</f>
        <v>44321</v>
      </c>
      <c r="F15" s="64" t="s">
        <v>53</v>
      </c>
      <c r="G15" s="65">
        <v>9002</v>
      </c>
      <c r="H15" s="66" t="s">
        <v>61</v>
      </c>
      <c r="I15" s="106" t="s">
        <v>58</v>
      </c>
      <c r="J15" s="84">
        <v>3</v>
      </c>
    </row>
    <row r="16" spans="1:10" ht="22.5" customHeight="1" x14ac:dyDescent="0.25">
      <c r="A16" s="31"/>
      <c r="C16" s="78"/>
      <c r="D16" s="79" t="str">
        <f>D15</f>
        <v>Wed</v>
      </c>
      <c r="E16" s="34">
        <f>E15</f>
        <v>44321</v>
      </c>
      <c r="F16" s="64" t="s">
        <v>53</v>
      </c>
      <c r="G16" s="65">
        <v>9002</v>
      </c>
      <c r="H16" s="66" t="s">
        <v>86</v>
      </c>
      <c r="I16" s="106" t="s">
        <v>58</v>
      </c>
      <c r="J16" s="84">
        <v>6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78"/>
      <c r="D17" s="88" t="str">
        <f t="shared" si="3"/>
        <v>Thu</v>
      </c>
      <c r="E17" s="44">
        <f>+E15+1</f>
        <v>44322</v>
      </c>
      <c r="F17" s="45"/>
      <c r="G17" s="46"/>
      <c r="H17" s="50" t="s">
        <v>57</v>
      </c>
      <c r="I17" s="46"/>
      <c r="J17" s="83"/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8"/>
      <c r="D18" s="79" t="str">
        <f t="shared" si="3"/>
        <v>Fri</v>
      </c>
      <c r="E18" s="34">
        <f>+E17+1</f>
        <v>44323</v>
      </c>
      <c r="F18" s="64"/>
      <c r="G18" s="65"/>
      <c r="H18" s="109" t="s">
        <v>57</v>
      </c>
      <c r="I18" s="65"/>
      <c r="J18" s="84"/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78"/>
      <c r="D19" s="79" t="str">
        <f>IF(B19=1,"Mo",IF(B19=2,"Tue",IF(B19=3,"Wed",IF(B19=4,"Thu",IF(B19=5,"Fri",IF(B19=6,"Sat",IF(B19=7,"Sun","")))))))</f>
        <v>Sat</v>
      </c>
      <c r="E19" s="34">
        <f>+E18+1</f>
        <v>44324</v>
      </c>
      <c r="F19" s="35"/>
      <c r="G19" s="36"/>
      <c r="H19" s="42"/>
      <c r="I19" s="36"/>
      <c r="J19" s="82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78"/>
      <c r="D20" s="79" t="str">
        <f>IF(B20=1,"Mo",IF(B20=2,"Tue",IF(B20=3,"Wed",IF(B20=4,"Thu",IF(B20=5,"Fri",IF(B20=6,"Sat",IF(B20=7,"Sun","")))))))</f>
        <v>Sun</v>
      </c>
      <c r="E20" s="34">
        <f>+E19+1</f>
        <v>44325</v>
      </c>
      <c r="F20" s="35"/>
      <c r="G20" s="36"/>
      <c r="H20" s="42"/>
      <c r="I20" s="36"/>
      <c r="J20" s="82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78"/>
      <c r="D21" s="88" t="str">
        <f>IF(B21=1,"Mo",IF(B21=2,"Tue",IF(B21=3,"Wed",IF(B21=4,"Thu",IF(B21=5,"Fri",IF(B21=6,"Sat",IF(B21=7,"Sun","")))))))</f>
        <v>Mo</v>
      </c>
      <c r="E21" s="44">
        <f t="shared" si="2"/>
        <v>44326</v>
      </c>
      <c r="F21" s="45" t="s">
        <v>53</v>
      </c>
      <c r="G21" s="46">
        <v>9002</v>
      </c>
      <c r="H21" s="47" t="s">
        <v>86</v>
      </c>
      <c r="I21" s="103" t="s">
        <v>58</v>
      </c>
      <c r="J21" s="83">
        <v>9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78"/>
      <c r="D22" s="79" t="str">
        <f t="shared" si="3"/>
        <v>Tue</v>
      </c>
      <c r="E22" s="34">
        <f t="shared" ref="E22:E27" si="4">+E21+1</f>
        <v>44327</v>
      </c>
      <c r="F22" s="35" t="s">
        <v>53</v>
      </c>
      <c r="G22" s="36">
        <v>9002</v>
      </c>
      <c r="H22" s="42" t="s">
        <v>86</v>
      </c>
      <c r="I22" s="102" t="s">
        <v>58</v>
      </c>
      <c r="J22" s="82">
        <v>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88" t="str">
        <f t="shared" si="3"/>
        <v>Wed</v>
      </c>
      <c r="E23" s="44">
        <f t="shared" si="4"/>
        <v>44328</v>
      </c>
      <c r="F23" s="45" t="s">
        <v>53</v>
      </c>
      <c r="G23" s="46">
        <v>9002</v>
      </c>
      <c r="H23" s="105" t="s">
        <v>86</v>
      </c>
      <c r="I23" s="103" t="s">
        <v>58</v>
      </c>
      <c r="J23" s="83">
        <v>9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8"/>
      <c r="D24" s="79" t="str">
        <f t="shared" si="3"/>
        <v>Thu</v>
      </c>
      <c r="E24" s="34">
        <f t="shared" si="4"/>
        <v>44329</v>
      </c>
      <c r="F24" s="35"/>
      <c r="G24" s="36"/>
      <c r="H24" s="37" t="s">
        <v>57</v>
      </c>
      <c r="I24" s="36"/>
      <c r="J24" s="82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78"/>
      <c r="D25" s="88" t="str">
        <f t="shared" si="3"/>
        <v>Fri</v>
      </c>
      <c r="E25" s="44">
        <f t="shared" si="4"/>
        <v>44330</v>
      </c>
      <c r="F25" s="45"/>
      <c r="G25" s="46"/>
      <c r="H25" s="70" t="s">
        <v>57</v>
      </c>
      <c r="I25" s="46"/>
      <c r="J25" s="83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8"/>
      <c r="D26" s="79" t="str">
        <f t="shared" si="3"/>
        <v>Sat</v>
      </c>
      <c r="E26" s="34">
        <f t="shared" si="4"/>
        <v>44331</v>
      </c>
      <c r="F26" s="35"/>
      <c r="G26" s="36"/>
      <c r="H26" s="42"/>
      <c r="I26" s="36"/>
      <c r="J26" s="82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8"/>
      <c r="D27" s="79" t="str">
        <f t="shared" si="3"/>
        <v>Sun</v>
      </c>
      <c r="E27" s="34">
        <f t="shared" si="4"/>
        <v>44332</v>
      </c>
      <c r="F27" s="35"/>
      <c r="G27" s="36"/>
      <c r="H27" s="42"/>
      <c r="I27" s="36"/>
      <c r="J27" s="82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8"/>
      <c r="D28" s="79" t="str">
        <f t="shared" si="3"/>
        <v>Mo</v>
      </c>
      <c r="E28" s="34">
        <f t="shared" si="2"/>
        <v>44333</v>
      </c>
      <c r="F28" s="35"/>
      <c r="G28" s="36"/>
      <c r="H28" s="42"/>
      <c r="I28" s="36"/>
      <c r="J28" s="82"/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8"/>
      <c r="D29" s="88" t="str">
        <f t="shared" si="3"/>
        <v>Tue</v>
      </c>
      <c r="E29" s="44">
        <f t="shared" ref="E29:E34" si="5">+E28+1</f>
        <v>44334</v>
      </c>
      <c r="F29" s="45"/>
      <c r="G29" s="46"/>
      <c r="H29" s="47"/>
      <c r="I29" s="46"/>
      <c r="J29" s="83"/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78"/>
      <c r="D30" s="79" t="str">
        <f t="shared" si="3"/>
        <v>Wed</v>
      </c>
      <c r="E30" s="34">
        <f t="shared" si="5"/>
        <v>44335</v>
      </c>
      <c r="F30" s="64"/>
      <c r="G30" s="65"/>
      <c r="H30" s="66"/>
      <c r="I30" s="65"/>
      <c r="J30" s="84"/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78"/>
      <c r="D31" s="88" t="str">
        <f t="shared" si="3"/>
        <v>Thu</v>
      </c>
      <c r="E31" s="44">
        <f t="shared" si="5"/>
        <v>44336</v>
      </c>
      <c r="F31" s="45"/>
      <c r="G31" s="46"/>
      <c r="H31" s="70" t="s">
        <v>57</v>
      </c>
      <c r="I31" s="46"/>
      <c r="J31" s="83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8"/>
      <c r="D32" s="79" t="str">
        <f t="shared" si="3"/>
        <v>Fri</v>
      </c>
      <c r="E32" s="34">
        <f t="shared" si="5"/>
        <v>44337</v>
      </c>
      <c r="F32" s="64"/>
      <c r="G32" s="65"/>
      <c r="H32" s="109" t="s">
        <v>57</v>
      </c>
      <c r="I32" s="65"/>
      <c r="J32" s="84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8"/>
      <c r="D33" s="79" t="str">
        <f t="shared" si="3"/>
        <v>Sat</v>
      </c>
      <c r="E33" s="34">
        <f t="shared" si="5"/>
        <v>44338</v>
      </c>
      <c r="F33" s="35"/>
      <c r="G33" s="36"/>
      <c r="H33" s="42"/>
      <c r="I33" s="36"/>
      <c r="J33" s="82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78"/>
      <c r="D34" s="79" t="str">
        <f t="shared" si="3"/>
        <v>Sun</v>
      </c>
      <c r="E34" s="34">
        <f t="shared" si="5"/>
        <v>44339</v>
      </c>
      <c r="F34" s="35"/>
      <c r="G34" s="36"/>
      <c r="H34" s="37"/>
      <c r="I34" s="36"/>
      <c r="J34" s="82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8"/>
      <c r="D35" s="79" t="str">
        <f t="shared" si="3"/>
        <v>Mo</v>
      </c>
      <c r="E35" s="34">
        <f t="shared" ref="E35" si="6">+E34+1</f>
        <v>44340</v>
      </c>
      <c r="F35" s="35"/>
      <c r="G35" s="36"/>
      <c r="H35" s="42"/>
      <c r="I35" s="36"/>
      <c r="J35" s="82"/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8"/>
      <c r="D36" s="88" t="str">
        <f t="shared" si="3"/>
        <v>Tue</v>
      </c>
      <c r="E36" s="44">
        <f>+E35+1</f>
        <v>44341</v>
      </c>
      <c r="F36" s="45"/>
      <c r="G36" s="46"/>
      <c r="H36" s="47"/>
      <c r="I36" s="46"/>
      <c r="J36" s="83"/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8"/>
      <c r="D37" s="79" t="str">
        <f t="shared" si="3"/>
        <v>Wed</v>
      </c>
      <c r="E37" s="34">
        <f>+E36+1</f>
        <v>44342</v>
      </c>
      <c r="F37" s="64"/>
      <c r="G37" s="65"/>
      <c r="H37" s="66"/>
      <c r="I37" s="65"/>
      <c r="J37" s="84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8"/>
      <c r="D38" s="88" t="str">
        <f t="shared" si="3"/>
        <v>Thu</v>
      </c>
      <c r="E38" s="44">
        <f>+E37+1</f>
        <v>44343</v>
      </c>
      <c r="F38" s="45"/>
      <c r="G38" s="46"/>
      <c r="H38" s="70" t="s">
        <v>57</v>
      </c>
      <c r="I38" s="46"/>
      <c r="J38" s="83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8"/>
      <c r="D39" s="79" t="str">
        <f t="shared" si="3"/>
        <v>Fri</v>
      </c>
      <c r="E39" s="34">
        <f>+E38+1</f>
        <v>44344</v>
      </c>
      <c r="F39" s="64"/>
      <c r="G39" s="65"/>
      <c r="H39" s="67" t="s">
        <v>57</v>
      </c>
      <c r="I39" s="65"/>
      <c r="J39" s="84"/>
    </row>
    <row r="40" spans="1:10" ht="24" customHeight="1" x14ac:dyDescent="0.25">
      <c r="A40" s="31" t="str">
        <f t="shared" si="0"/>
        <v/>
      </c>
      <c r="B40" s="8">
        <f>WEEKDAY(E39+1,2)</f>
        <v>6</v>
      </c>
      <c r="C40" s="78"/>
      <c r="D40" s="79" t="str">
        <f>IF(B40=1,"Mo",IF(B40=2,"Tue",IF(B40=3,"Wed",IF(B40=4,"Thu",IF(B40=5,"Fri",IF(B40=6,"Sat",IF(B40=7,"Sun","")))))))</f>
        <v>Sat</v>
      </c>
      <c r="E40" s="34">
        <f>IF(MONTH(E39+1)&gt;MONTH(E39),"",E39+1)</f>
        <v>44345</v>
      </c>
      <c r="F40" s="35"/>
      <c r="G40" s="36"/>
      <c r="H40" s="42"/>
      <c r="I40" s="36"/>
      <c r="J40" s="82"/>
    </row>
    <row r="41" spans="1:10" ht="24" customHeight="1" x14ac:dyDescent="0.25">
      <c r="A41" s="31" t="str">
        <f t="shared" si="0"/>
        <v/>
      </c>
      <c r="B41" s="8">
        <v>7</v>
      </c>
      <c r="C41" s="78"/>
      <c r="D41" s="79" t="str">
        <f>IF(B41=1,"Mo",IF(B41=2,"Tue",IF(B41=3,"Wed",IF(B41=4,"Thu",IF(B41=5,"Fri",IF(B41=6,"Sat",IF(B41=7,"Sun","")))))))</f>
        <v>Sun</v>
      </c>
      <c r="E41" s="34">
        <f>IF(MONTH(E40+1)&gt;MONTH(E40),"",E40+1)</f>
        <v>44346</v>
      </c>
      <c r="F41" s="35"/>
      <c r="G41" s="36"/>
      <c r="H41" s="37"/>
      <c r="I41" s="36"/>
      <c r="J41" s="82"/>
    </row>
    <row r="42" spans="1:10" ht="24" customHeight="1" x14ac:dyDescent="0.25">
      <c r="A42" s="31">
        <f t="shared" si="0"/>
        <v>1</v>
      </c>
      <c r="B42" s="8">
        <v>1</v>
      </c>
      <c r="C42" s="78"/>
      <c r="D42" s="79" t="str">
        <f t="shared" si="3"/>
        <v>Mo</v>
      </c>
      <c r="E42" s="34">
        <f>IF(MONTH(E41+1)&gt;MONTH(E41),"",E41+1)</f>
        <v>44347</v>
      </c>
      <c r="F42" s="35"/>
      <c r="G42" s="36"/>
      <c r="H42" s="37"/>
      <c r="I42" s="36"/>
      <c r="J42" s="82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40 C42">
    <cfRule type="expression" dxfId="135" priority="25" stopIfTrue="1">
      <formula>IF($A11=1,B11,)</formula>
    </cfRule>
    <cfRule type="expression" dxfId="134" priority="26" stopIfTrue="1">
      <formula>IF($A11="",B11,)</formula>
    </cfRule>
  </conditionalFormatting>
  <conditionalFormatting sqref="E11">
    <cfRule type="expression" dxfId="133" priority="27" stopIfTrue="1">
      <formula>IF($A11="",B11,"")</formula>
    </cfRule>
  </conditionalFormatting>
  <conditionalFormatting sqref="E12:E40 E42">
    <cfRule type="expression" dxfId="132" priority="28" stopIfTrue="1">
      <formula>IF($A12&lt;&gt;1,B12,"")</formula>
    </cfRule>
  </conditionalFormatting>
  <conditionalFormatting sqref="D11:D40 D42">
    <cfRule type="expression" dxfId="131" priority="29" stopIfTrue="1">
      <formula>IF($A11="",B11,)</formula>
    </cfRule>
  </conditionalFormatting>
  <conditionalFormatting sqref="G11:G12 G14:G29 G31:G39">
    <cfRule type="expression" dxfId="130" priority="30" stopIfTrue="1">
      <formula>#REF!="Freelancer"</formula>
    </cfRule>
    <cfRule type="expression" dxfId="129" priority="31" stopIfTrue="1">
      <formula>#REF!="DTC Int. Staff"</formula>
    </cfRule>
  </conditionalFormatting>
  <conditionalFormatting sqref="G39 G14 G18:G22 G25:G29 G32:G36">
    <cfRule type="expression" dxfId="128" priority="23" stopIfTrue="1">
      <formula>$F$5="Freelancer"</formula>
    </cfRule>
    <cfRule type="expression" dxfId="127" priority="24" stopIfTrue="1">
      <formula>$F$5="DTC Int. Staff"</formula>
    </cfRule>
  </conditionalFormatting>
  <conditionalFormatting sqref="G12">
    <cfRule type="expression" dxfId="126" priority="21" stopIfTrue="1">
      <formula>#REF!="Freelancer"</formula>
    </cfRule>
    <cfRule type="expression" dxfId="125" priority="22" stopIfTrue="1">
      <formula>#REF!="DTC Int. Staff"</formula>
    </cfRule>
  </conditionalFormatting>
  <conditionalFormatting sqref="G12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13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13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C41">
    <cfRule type="expression" dxfId="118" priority="9" stopIfTrue="1">
      <formula>IF($A41=1,B41,)</formula>
    </cfRule>
    <cfRule type="expression" dxfId="117" priority="10" stopIfTrue="1">
      <formula>IF($A41="",B41,)</formula>
    </cfRule>
  </conditionalFormatting>
  <conditionalFormatting sqref="D41">
    <cfRule type="expression" dxfId="116" priority="11" stopIfTrue="1">
      <formula>IF($A41="",B41,)</formula>
    </cfRule>
  </conditionalFormatting>
  <conditionalFormatting sqref="E41">
    <cfRule type="expression" dxfId="115" priority="8" stopIfTrue="1">
      <formula>IF($A41&lt;&gt;1,B41,"")</formula>
    </cfRule>
  </conditionalFormatting>
  <conditionalFormatting sqref="G24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G30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30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4">
        <f>+E11+1</f>
        <v>44349</v>
      </c>
      <c r="F16" s="45"/>
      <c r="G16" s="46"/>
      <c r="H16" s="47"/>
      <c r="I16" s="46"/>
      <c r="J16" s="83"/>
    </row>
    <row r="17" spans="1:10" ht="22.5" customHeight="1" x14ac:dyDescent="0.25">
      <c r="A17" s="31"/>
      <c r="C17" s="75"/>
      <c r="D17" s="76" t="str">
        <f>D16</f>
        <v>Wed</v>
      </c>
      <c r="E17" s="44">
        <f>E16</f>
        <v>44349</v>
      </c>
      <c r="F17" s="45"/>
      <c r="G17" s="46"/>
      <c r="H17" s="47"/>
      <c r="I17" s="46"/>
      <c r="J17" s="83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4">
        <f t="shared" ref="E18:E20" si="4">E17</f>
        <v>44349</v>
      </c>
      <c r="F18" s="45"/>
      <c r="G18" s="46"/>
      <c r="H18" s="47"/>
      <c r="I18" s="46"/>
      <c r="J18" s="83"/>
    </row>
    <row r="19" spans="1:10" ht="22.5" customHeight="1" x14ac:dyDescent="0.25">
      <c r="A19" s="31"/>
      <c r="C19" s="75"/>
      <c r="D19" s="76" t="str">
        <f t="shared" si="3"/>
        <v>Wed</v>
      </c>
      <c r="E19" s="44">
        <f t="shared" si="4"/>
        <v>44349</v>
      </c>
      <c r="F19" s="45"/>
      <c r="G19" s="46"/>
      <c r="H19" s="47"/>
      <c r="I19" s="46"/>
      <c r="J19" s="83"/>
    </row>
    <row r="20" spans="1:10" ht="22.5" customHeight="1" x14ac:dyDescent="0.25">
      <c r="A20" s="31"/>
      <c r="C20" s="75"/>
      <c r="D20" s="76" t="str">
        <f t="shared" si="3"/>
        <v>Wed</v>
      </c>
      <c r="E20" s="44">
        <f t="shared" si="4"/>
        <v>44349</v>
      </c>
      <c r="F20" s="45"/>
      <c r="G20" s="46"/>
      <c r="H20" s="47"/>
      <c r="I20" s="46"/>
      <c r="J20" s="83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2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4">
        <f>+E21+1</f>
        <v>44351</v>
      </c>
      <c r="F26" s="45"/>
      <c r="G26" s="46"/>
      <c r="H26" s="70"/>
      <c r="I26" s="46"/>
      <c r="J26" s="83"/>
    </row>
    <row r="27" spans="1:10" ht="22.5" customHeight="1" x14ac:dyDescent="0.25">
      <c r="A27" s="31"/>
      <c r="C27" s="75"/>
      <c r="D27" s="76" t="str">
        <f>D26</f>
        <v>Fri</v>
      </c>
      <c r="E27" s="44">
        <f>E26</f>
        <v>44351</v>
      </c>
      <c r="F27" s="45"/>
      <c r="G27" s="46"/>
      <c r="H27" s="70"/>
      <c r="I27" s="46"/>
      <c r="J27" s="83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4">
        <f t="shared" si="8"/>
        <v>44351</v>
      </c>
      <c r="F28" s="45"/>
      <c r="G28" s="46"/>
      <c r="H28" s="70"/>
      <c r="I28" s="46"/>
      <c r="J28" s="83"/>
    </row>
    <row r="29" spans="1:10" ht="22.5" customHeight="1" x14ac:dyDescent="0.25">
      <c r="A29" s="31"/>
      <c r="C29" s="75"/>
      <c r="D29" s="76" t="str">
        <f t="shared" si="8"/>
        <v>Fri</v>
      </c>
      <c r="E29" s="44">
        <f t="shared" si="8"/>
        <v>44351</v>
      </c>
      <c r="F29" s="45"/>
      <c r="G29" s="46"/>
      <c r="H29" s="70"/>
      <c r="I29" s="46"/>
      <c r="J29" s="83"/>
    </row>
    <row r="30" spans="1:10" ht="22.5" customHeight="1" x14ac:dyDescent="0.25">
      <c r="A30" s="31"/>
      <c r="C30" s="75"/>
      <c r="D30" s="76" t="str">
        <f t="shared" si="8"/>
        <v>Fri</v>
      </c>
      <c r="E30" s="44">
        <f t="shared" si="8"/>
        <v>44351</v>
      </c>
      <c r="F30" s="45"/>
      <c r="G30" s="46"/>
      <c r="H30" s="70"/>
      <c r="I30" s="46"/>
      <c r="J30" s="83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4">
        <f>+E26+1</f>
        <v>44352</v>
      </c>
      <c r="F31" s="45"/>
      <c r="G31" s="46"/>
      <c r="H31" s="47"/>
      <c r="I31" s="46"/>
      <c r="J31" s="83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49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4">
        <f>+E32+1</f>
        <v>44354</v>
      </c>
      <c r="F33" s="45"/>
      <c r="G33" s="46"/>
      <c r="H33" s="47"/>
      <c r="I33" s="46"/>
      <c r="J33" s="83"/>
    </row>
    <row r="34" spans="1:10" ht="22.5" customHeight="1" x14ac:dyDescent="0.25">
      <c r="A34" s="31"/>
      <c r="C34" s="75"/>
      <c r="D34" s="76" t="str">
        <f>D33</f>
        <v>Mo</v>
      </c>
      <c r="E34" s="44">
        <f>E33</f>
        <v>44354</v>
      </c>
      <c r="F34" s="45"/>
      <c r="G34" s="46"/>
      <c r="H34" s="47"/>
      <c r="I34" s="46"/>
      <c r="J34" s="83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4">
        <f t="shared" si="9"/>
        <v>44354</v>
      </c>
      <c r="F35" s="45"/>
      <c r="G35" s="46"/>
      <c r="H35" s="47"/>
      <c r="I35" s="46"/>
      <c r="J35" s="83"/>
    </row>
    <row r="36" spans="1:10" ht="22.5" customHeight="1" x14ac:dyDescent="0.25">
      <c r="A36" s="31"/>
      <c r="C36" s="75"/>
      <c r="D36" s="76" t="str">
        <f t="shared" si="9"/>
        <v>Mo</v>
      </c>
      <c r="E36" s="44">
        <f t="shared" si="9"/>
        <v>44354</v>
      </c>
      <c r="F36" s="45"/>
      <c r="G36" s="46"/>
      <c r="H36" s="47"/>
      <c r="I36" s="46"/>
      <c r="J36" s="83"/>
    </row>
    <row r="37" spans="1:10" ht="22.5" customHeight="1" x14ac:dyDescent="0.25">
      <c r="A37" s="31"/>
      <c r="C37" s="75"/>
      <c r="D37" s="76" t="str">
        <f t="shared" si="9"/>
        <v>Mo</v>
      </c>
      <c r="E37" s="44">
        <f t="shared" si="9"/>
        <v>44354</v>
      </c>
      <c r="F37" s="45"/>
      <c r="G37" s="46"/>
      <c r="H37" s="47"/>
      <c r="I37" s="46"/>
      <c r="J37" s="83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2"/>
      <c r="I38" s="36"/>
      <c r="J38" s="82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2"/>
      <c r="I39" s="36"/>
      <c r="J39" s="82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2"/>
      <c r="I40" s="36"/>
      <c r="J40" s="82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2"/>
      <c r="I41" s="36"/>
      <c r="J41" s="82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2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4">
        <f>+E38+1</f>
        <v>44356</v>
      </c>
      <c r="F43" s="45"/>
      <c r="G43" s="46"/>
      <c r="H43" s="47"/>
      <c r="I43" s="46"/>
      <c r="J43" s="83"/>
    </row>
    <row r="44" spans="1:10" ht="22.5" customHeight="1" x14ac:dyDescent="0.25">
      <c r="A44" s="31"/>
      <c r="C44" s="75"/>
      <c r="D44" s="76" t="str">
        <f>D43</f>
        <v>Wed</v>
      </c>
      <c r="E44" s="44">
        <f>E43</f>
        <v>44356</v>
      </c>
      <c r="F44" s="45"/>
      <c r="G44" s="46"/>
      <c r="H44" s="47"/>
      <c r="I44" s="46"/>
      <c r="J44" s="83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4">
        <f t="shared" ref="E45:E47" si="12">E44</f>
        <v>44356</v>
      </c>
      <c r="F45" s="45"/>
      <c r="G45" s="46"/>
      <c r="H45" s="47"/>
      <c r="I45" s="46"/>
      <c r="J45" s="83"/>
    </row>
    <row r="46" spans="1:10" ht="22.5" customHeight="1" x14ac:dyDescent="0.25">
      <c r="A46" s="31"/>
      <c r="C46" s="75"/>
      <c r="D46" s="76" t="str">
        <f t="shared" si="11"/>
        <v>Wed</v>
      </c>
      <c r="E46" s="44">
        <f t="shared" si="12"/>
        <v>44356</v>
      </c>
      <c r="F46" s="45"/>
      <c r="G46" s="46"/>
      <c r="H46" s="47"/>
      <c r="I46" s="46"/>
      <c r="J46" s="83"/>
    </row>
    <row r="47" spans="1:10" ht="22.5" customHeight="1" x14ac:dyDescent="0.25">
      <c r="A47" s="31"/>
      <c r="C47" s="75"/>
      <c r="D47" s="76" t="str">
        <f t="shared" si="11"/>
        <v>Wed</v>
      </c>
      <c r="E47" s="44">
        <f t="shared" si="12"/>
        <v>44356</v>
      </c>
      <c r="F47" s="45"/>
      <c r="G47" s="46"/>
      <c r="H47" s="47"/>
      <c r="I47" s="46"/>
      <c r="J47" s="83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2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4">
        <f>+E48+1</f>
        <v>44358</v>
      </c>
      <c r="F53" s="45"/>
      <c r="G53" s="46"/>
      <c r="H53" s="47"/>
      <c r="I53" s="46"/>
      <c r="J53" s="83"/>
    </row>
    <row r="54" spans="1:10" ht="22.5" customHeight="1" x14ac:dyDescent="0.25">
      <c r="A54" s="31"/>
      <c r="C54" s="75"/>
      <c r="D54" s="76" t="str">
        <f>D53</f>
        <v>Fri</v>
      </c>
      <c r="E54" s="44">
        <f>E53</f>
        <v>44358</v>
      </c>
      <c r="F54" s="45"/>
      <c r="G54" s="46"/>
      <c r="H54" s="47"/>
      <c r="I54" s="46"/>
      <c r="J54" s="83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4">
        <f t="shared" si="15"/>
        <v>44358</v>
      </c>
      <c r="F55" s="45"/>
      <c r="G55" s="46"/>
      <c r="H55" s="47"/>
      <c r="I55" s="46"/>
      <c r="J55" s="83"/>
    </row>
    <row r="56" spans="1:10" ht="22.5" customHeight="1" x14ac:dyDescent="0.25">
      <c r="A56" s="31"/>
      <c r="C56" s="75"/>
      <c r="D56" s="76" t="str">
        <f t="shared" si="15"/>
        <v>Fri</v>
      </c>
      <c r="E56" s="44">
        <f t="shared" si="15"/>
        <v>44358</v>
      </c>
      <c r="F56" s="45"/>
      <c r="G56" s="46"/>
      <c r="H56" s="47"/>
      <c r="I56" s="46"/>
      <c r="J56" s="83"/>
    </row>
    <row r="57" spans="1:10" ht="22.5" customHeight="1" x14ac:dyDescent="0.25">
      <c r="A57" s="31"/>
      <c r="C57" s="75"/>
      <c r="D57" s="76" t="str">
        <f t="shared" si="15"/>
        <v>Fri</v>
      </c>
      <c r="E57" s="44">
        <f t="shared" si="15"/>
        <v>44358</v>
      </c>
      <c r="F57" s="45"/>
      <c r="G57" s="46"/>
      <c r="H57" s="47"/>
      <c r="I57" s="46"/>
      <c r="J57" s="83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4">
        <f>+E53+1</f>
        <v>44359</v>
      </c>
      <c r="F58" s="64"/>
      <c r="G58" s="65"/>
      <c r="H58" s="67"/>
      <c r="I58" s="65"/>
      <c r="J58" s="84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2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4">
        <f>+E59+1</f>
        <v>44361</v>
      </c>
      <c r="F60" s="45"/>
      <c r="G60" s="46"/>
      <c r="H60" s="47"/>
      <c r="I60" s="46"/>
      <c r="J60" s="83"/>
    </row>
    <row r="61" spans="1:10" ht="22.5" customHeight="1" x14ac:dyDescent="0.25">
      <c r="A61" s="31"/>
      <c r="C61" s="75"/>
      <c r="D61" s="76" t="str">
        <f>D60</f>
        <v>Mo</v>
      </c>
      <c r="E61" s="44">
        <f>E60</f>
        <v>44361</v>
      </c>
      <c r="F61" s="45"/>
      <c r="G61" s="46"/>
      <c r="H61" s="47"/>
      <c r="I61" s="46"/>
      <c r="J61" s="83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4">
        <f t="shared" si="16"/>
        <v>44361</v>
      </c>
      <c r="F62" s="45"/>
      <c r="G62" s="46"/>
      <c r="H62" s="47"/>
      <c r="I62" s="46"/>
      <c r="J62" s="83"/>
    </row>
    <row r="63" spans="1:10" ht="22.5" customHeight="1" x14ac:dyDescent="0.25">
      <c r="A63" s="31"/>
      <c r="C63" s="75"/>
      <c r="D63" s="76" t="str">
        <f t="shared" si="16"/>
        <v>Mo</v>
      </c>
      <c r="E63" s="44">
        <f t="shared" si="16"/>
        <v>44361</v>
      </c>
      <c r="F63" s="45"/>
      <c r="G63" s="46"/>
      <c r="H63" s="47"/>
      <c r="I63" s="46"/>
      <c r="J63" s="83"/>
    </row>
    <row r="64" spans="1:10" ht="22.5" customHeight="1" x14ac:dyDescent="0.25">
      <c r="A64" s="31"/>
      <c r="C64" s="75"/>
      <c r="D64" s="76" t="str">
        <f t="shared" si="16"/>
        <v>Mo</v>
      </c>
      <c r="E64" s="44">
        <f t="shared" si="16"/>
        <v>44361</v>
      </c>
      <c r="F64" s="45"/>
      <c r="G64" s="46"/>
      <c r="H64" s="47"/>
      <c r="I64" s="46"/>
      <c r="J64" s="83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2"/>
      <c r="I65" s="36"/>
      <c r="J65" s="82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2"/>
      <c r="I66" s="36"/>
      <c r="J66" s="82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2"/>
      <c r="I67" s="36"/>
      <c r="J67" s="82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2"/>
      <c r="I68" s="36"/>
      <c r="J68" s="82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2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4">
        <f>+E65+1</f>
        <v>44363</v>
      </c>
      <c r="F70" s="45"/>
      <c r="G70" s="46"/>
      <c r="H70" s="47"/>
      <c r="I70" s="46"/>
      <c r="J70" s="83"/>
    </row>
    <row r="71" spans="1:10" ht="22.5" customHeight="1" x14ac:dyDescent="0.25">
      <c r="A71" s="31"/>
      <c r="C71" s="75"/>
      <c r="D71" s="76" t="str">
        <f>D70</f>
        <v>Wed</v>
      </c>
      <c r="E71" s="44">
        <f>E70</f>
        <v>44363</v>
      </c>
      <c r="F71" s="45"/>
      <c r="G71" s="46"/>
      <c r="H71" s="47"/>
      <c r="I71" s="46"/>
      <c r="J71" s="83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4">
        <f t="shared" ref="E72:E74" si="19">E71</f>
        <v>44363</v>
      </c>
      <c r="F72" s="45"/>
      <c r="G72" s="46"/>
      <c r="H72" s="47"/>
      <c r="I72" s="46"/>
      <c r="J72" s="83"/>
    </row>
    <row r="73" spans="1:10" ht="22.5" customHeight="1" x14ac:dyDescent="0.25">
      <c r="A73" s="31"/>
      <c r="C73" s="75"/>
      <c r="D73" s="76" t="str">
        <f t="shared" si="18"/>
        <v>Wed</v>
      </c>
      <c r="E73" s="44">
        <f t="shared" si="19"/>
        <v>44363</v>
      </c>
      <c r="F73" s="45"/>
      <c r="G73" s="46"/>
      <c r="H73" s="47"/>
      <c r="I73" s="46"/>
      <c r="J73" s="83"/>
    </row>
    <row r="74" spans="1:10" ht="22.5" customHeight="1" x14ac:dyDescent="0.25">
      <c r="A74" s="31"/>
      <c r="C74" s="75"/>
      <c r="D74" s="76" t="str">
        <f t="shared" si="18"/>
        <v>Wed</v>
      </c>
      <c r="E74" s="44">
        <f t="shared" si="19"/>
        <v>44363</v>
      </c>
      <c r="F74" s="45"/>
      <c r="G74" s="46"/>
      <c r="H74" s="47"/>
      <c r="I74" s="46"/>
      <c r="J74" s="83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2"/>
      <c r="I75" s="36"/>
      <c r="J75" s="82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2"/>
      <c r="I76" s="36"/>
      <c r="J76" s="82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2"/>
      <c r="I77" s="36"/>
      <c r="J77" s="82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2"/>
      <c r="I78" s="36"/>
      <c r="J78" s="82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2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4">
        <f t="shared" ref="E80" si="22">+E75+1</f>
        <v>44365</v>
      </c>
      <c r="F80" s="45"/>
      <c r="G80" s="46"/>
      <c r="H80" s="47"/>
      <c r="I80" s="46"/>
      <c r="J80" s="83"/>
    </row>
    <row r="81" spans="1:10" ht="22.5" customHeight="1" x14ac:dyDescent="0.25">
      <c r="A81" s="31"/>
      <c r="C81" s="75"/>
      <c r="D81" s="76" t="str">
        <f>D80</f>
        <v>Fri</v>
      </c>
      <c r="E81" s="44">
        <f>E80</f>
        <v>44365</v>
      </c>
      <c r="F81" s="45"/>
      <c r="G81" s="46"/>
      <c r="H81" s="47"/>
      <c r="I81" s="46"/>
      <c r="J81" s="83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4">
        <f t="shared" si="23"/>
        <v>44365</v>
      </c>
      <c r="F82" s="45"/>
      <c r="G82" s="46"/>
      <c r="H82" s="47"/>
      <c r="I82" s="46"/>
      <c r="J82" s="83"/>
    </row>
    <row r="83" spans="1:10" ht="22.5" customHeight="1" x14ac:dyDescent="0.25">
      <c r="A83" s="31"/>
      <c r="C83" s="75"/>
      <c r="D83" s="76" t="str">
        <f t="shared" si="23"/>
        <v>Fri</v>
      </c>
      <c r="E83" s="44">
        <f t="shared" si="23"/>
        <v>44365</v>
      </c>
      <c r="F83" s="45"/>
      <c r="G83" s="46"/>
      <c r="H83" s="47"/>
      <c r="I83" s="46"/>
      <c r="J83" s="83"/>
    </row>
    <row r="84" spans="1:10" ht="22.5" customHeight="1" x14ac:dyDescent="0.25">
      <c r="A84" s="31"/>
      <c r="C84" s="75"/>
      <c r="D84" s="76" t="str">
        <f t="shared" si="23"/>
        <v>Fri</v>
      </c>
      <c r="E84" s="44">
        <f t="shared" si="23"/>
        <v>44365</v>
      </c>
      <c r="F84" s="45"/>
      <c r="G84" s="46"/>
      <c r="H84" s="47"/>
      <c r="I84" s="46"/>
      <c r="J84" s="83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4">
        <f>+E80+1</f>
        <v>44366</v>
      </c>
      <c r="F85" s="64"/>
      <c r="G85" s="65"/>
      <c r="H85" s="66"/>
      <c r="I85" s="65"/>
      <c r="J85" s="84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2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4">
        <f>+E86+1</f>
        <v>44368</v>
      </c>
      <c r="F87" s="45"/>
      <c r="G87" s="46"/>
      <c r="H87" s="47"/>
      <c r="I87" s="46"/>
      <c r="J87" s="83"/>
    </row>
    <row r="88" spans="1:10" ht="22.5" customHeight="1" x14ac:dyDescent="0.25">
      <c r="A88" s="31"/>
      <c r="C88" s="75"/>
      <c r="D88" s="76" t="str">
        <f>D87</f>
        <v>Mo</v>
      </c>
      <c r="E88" s="44">
        <f>E87</f>
        <v>44368</v>
      </c>
      <c r="F88" s="45"/>
      <c r="G88" s="46"/>
      <c r="H88" s="47"/>
      <c r="I88" s="46"/>
      <c r="J88" s="83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4">
        <f t="shared" si="24"/>
        <v>44368</v>
      </c>
      <c r="F89" s="45"/>
      <c r="G89" s="46"/>
      <c r="H89" s="47"/>
      <c r="I89" s="46"/>
      <c r="J89" s="83"/>
    </row>
    <row r="90" spans="1:10" ht="22.5" customHeight="1" x14ac:dyDescent="0.25">
      <c r="A90" s="31"/>
      <c r="C90" s="75"/>
      <c r="D90" s="76" t="str">
        <f t="shared" si="24"/>
        <v>Mo</v>
      </c>
      <c r="E90" s="44">
        <f t="shared" si="24"/>
        <v>44368</v>
      </c>
      <c r="F90" s="45"/>
      <c r="G90" s="46"/>
      <c r="H90" s="47"/>
      <c r="I90" s="46"/>
      <c r="J90" s="83"/>
    </row>
    <row r="91" spans="1:10" ht="22.5" customHeight="1" x14ac:dyDescent="0.25">
      <c r="A91" s="31"/>
      <c r="C91" s="75"/>
      <c r="D91" s="76" t="str">
        <f t="shared" si="24"/>
        <v>Mo</v>
      </c>
      <c r="E91" s="44">
        <f t="shared" si="24"/>
        <v>44368</v>
      </c>
      <c r="F91" s="45"/>
      <c r="G91" s="46"/>
      <c r="H91" s="47"/>
      <c r="I91" s="46"/>
      <c r="J91" s="83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2"/>
      <c r="I92" s="36"/>
      <c r="J92" s="82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2"/>
      <c r="I93" s="36"/>
      <c r="J93" s="82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2"/>
      <c r="I94" s="36"/>
      <c r="J94" s="82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2"/>
      <c r="I95" s="36"/>
      <c r="J95" s="82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2"/>
      <c r="I96" s="36"/>
      <c r="J96" s="82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2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4">
        <f>+E92+1</f>
        <v>44370</v>
      </c>
      <c r="F98" s="45"/>
      <c r="G98" s="46"/>
      <c r="H98" s="70"/>
      <c r="I98" s="46"/>
      <c r="J98" s="83"/>
    </row>
    <row r="99" spans="1:10" ht="22.5" customHeight="1" x14ac:dyDescent="0.25">
      <c r="A99" s="31"/>
      <c r="C99" s="75"/>
      <c r="D99" s="76" t="str">
        <f>D98</f>
        <v>Wed</v>
      </c>
      <c r="E99" s="44">
        <f>E98</f>
        <v>44370</v>
      </c>
      <c r="F99" s="45"/>
      <c r="G99" s="46"/>
      <c r="H99" s="70"/>
      <c r="I99" s="46"/>
      <c r="J99" s="83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4">
        <f t="shared" ref="E100:E102" si="27">E99</f>
        <v>44370</v>
      </c>
      <c r="F100" s="45"/>
      <c r="G100" s="46"/>
      <c r="H100" s="70"/>
      <c r="I100" s="46"/>
      <c r="J100" s="83"/>
    </row>
    <row r="101" spans="1:10" ht="22.5" customHeight="1" x14ac:dyDescent="0.25">
      <c r="A101" s="31"/>
      <c r="C101" s="75"/>
      <c r="D101" s="76" t="str">
        <f t="shared" si="26"/>
        <v>Wed</v>
      </c>
      <c r="E101" s="44">
        <f t="shared" si="27"/>
        <v>44370</v>
      </c>
      <c r="F101" s="45"/>
      <c r="G101" s="46"/>
      <c r="H101" s="70"/>
      <c r="I101" s="46"/>
      <c r="J101" s="83"/>
    </row>
    <row r="102" spans="1:10" ht="22.5" customHeight="1" x14ac:dyDescent="0.25">
      <c r="A102" s="31"/>
      <c r="C102" s="75"/>
      <c r="D102" s="76" t="str">
        <f t="shared" si="26"/>
        <v>Wed</v>
      </c>
      <c r="E102" s="44">
        <f t="shared" si="27"/>
        <v>44370</v>
      </c>
      <c r="F102" s="45"/>
      <c r="G102" s="46"/>
      <c r="H102" s="70"/>
      <c r="I102" s="46"/>
      <c r="J102" s="83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2"/>
      <c r="I103" s="36"/>
      <c r="J103" s="82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2"/>
      <c r="I104" s="36"/>
      <c r="J104" s="82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2"/>
      <c r="I105" s="36"/>
      <c r="J105" s="82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2"/>
      <c r="I106" s="36"/>
      <c r="J106" s="82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2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4">
        <f t="shared" ref="E108" si="30">+E103+1</f>
        <v>44372</v>
      </c>
      <c r="F108" s="45"/>
      <c r="G108" s="46"/>
      <c r="H108" s="47"/>
      <c r="I108" s="46"/>
      <c r="J108" s="83"/>
    </row>
    <row r="109" spans="1:10" ht="22.5" customHeight="1" x14ac:dyDescent="0.25">
      <c r="A109" s="31"/>
      <c r="C109" s="75"/>
      <c r="D109" s="76" t="str">
        <f>D108</f>
        <v>Fri</v>
      </c>
      <c r="E109" s="44">
        <f>E108</f>
        <v>44372</v>
      </c>
      <c r="F109" s="45"/>
      <c r="G109" s="46"/>
      <c r="H109" s="47"/>
      <c r="I109" s="46"/>
      <c r="J109" s="83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4">
        <f t="shared" si="31"/>
        <v>44372</v>
      </c>
      <c r="F110" s="45"/>
      <c r="G110" s="46"/>
      <c r="H110" s="47"/>
      <c r="I110" s="46"/>
      <c r="J110" s="83"/>
    </row>
    <row r="111" spans="1:10" ht="22.5" customHeight="1" x14ac:dyDescent="0.25">
      <c r="A111" s="31"/>
      <c r="C111" s="75"/>
      <c r="D111" s="76" t="str">
        <f t="shared" si="31"/>
        <v>Fri</v>
      </c>
      <c r="E111" s="44">
        <f t="shared" si="31"/>
        <v>44372</v>
      </c>
      <c r="F111" s="45"/>
      <c r="G111" s="46"/>
      <c r="H111" s="47"/>
      <c r="I111" s="46"/>
      <c r="J111" s="83"/>
    </row>
    <row r="112" spans="1:10" ht="22.5" customHeight="1" x14ac:dyDescent="0.25">
      <c r="A112" s="31"/>
      <c r="C112" s="75"/>
      <c r="D112" s="76" t="str">
        <f t="shared" si="31"/>
        <v>Fri</v>
      </c>
      <c r="E112" s="44">
        <f t="shared" si="31"/>
        <v>44372</v>
      </c>
      <c r="F112" s="45"/>
      <c r="G112" s="46"/>
      <c r="H112" s="47"/>
      <c r="I112" s="46"/>
      <c r="J112" s="83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4">
        <f>+E108+1</f>
        <v>44373</v>
      </c>
      <c r="F113" s="64"/>
      <c r="G113" s="65"/>
      <c r="H113" s="66"/>
      <c r="I113" s="65"/>
      <c r="J113" s="84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2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4">
        <f>+E114+1</f>
        <v>44375</v>
      </c>
      <c r="F115" s="45"/>
      <c r="G115" s="46"/>
      <c r="H115" s="50"/>
      <c r="I115" s="46"/>
      <c r="J115" s="83"/>
    </row>
    <row r="116" spans="1:10" ht="22.5" customHeight="1" x14ac:dyDescent="0.25">
      <c r="A116" s="31"/>
      <c r="C116" s="75"/>
      <c r="D116" s="76" t="str">
        <f>D115</f>
        <v>Mo</v>
      </c>
      <c r="E116" s="44">
        <f>E115</f>
        <v>44375</v>
      </c>
      <c r="F116" s="45"/>
      <c r="G116" s="46"/>
      <c r="H116" s="50"/>
      <c r="I116" s="46"/>
      <c r="J116" s="83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4">
        <f t="shared" si="32"/>
        <v>44375</v>
      </c>
      <c r="F117" s="45"/>
      <c r="G117" s="46"/>
      <c r="H117" s="50"/>
      <c r="I117" s="46"/>
      <c r="J117" s="83"/>
    </row>
    <row r="118" spans="1:10" ht="22.5" customHeight="1" x14ac:dyDescent="0.25">
      <c r="A118" s="31"/>
      <c r="C118" s="75"/>
      <c r="D118" s="76" t="str">
        <f t="shared" si="32"/>
        <v>Mo</v>
      </c>
      <c r="E118" s="44">
        <f t="shared" si="32"/>
        <v>44375</v>
      </c>
      <c r="F118" s="45"/>
      <c r="G118" s="46"/>
      <c r="H118" s="50"/>
      <c r="I118" s="46"/>
      <c r="J118" s="83"/>
    </row>
    <row r="119" spans="1:10" ht="22.5" customHeight="1" x14ac:dyDescent="0.25">
      <c r="A119" s="31"/>
      <c r="C119" s="75"/>
      <c r="D119" s="76" t="str">
        <f t="shared" si="32"/>
        <v>Mo</v>
      </c>
      <c r="E119" s="44">
        <f t="shared" si="32"/>
        <v>44375</v>
      </c>
      <c r="F119" s="45"/>
      <c r="G119" s="46"/>
      <c r="H119" s="50"/>
      <c r="I119" s="46"/>
      <c r="J119" s="83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2"/>
      <c r="I120" s="36"/>
      <c r="J120" s="82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2"/>
      <c r="I121" s="36"/>
      <c r="J121" s="82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2"/>
      <c r="I122" s="36"/>
      <c r="J122" s="82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2"/>
      <c r="I123" s="36"/>
      <c r="J123" s="82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2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4">
        <f>IF(MONTH(E120+1)&gt;MONTH(E120),"",E120+1)</f>
        <v>44377</v>
      </c>
      <c r="F125" s="45"/>
      <c r="G125" s="46"/>
      <c r="H125" s="70"/>
      <c r="I125" s="46"/>
      <c r="J125" s="83"/>
    </row>
    <row r="126" spans="1:10" ht="22.5" customHeight="1" x14ac:dyDescent="0.25">
      <c r="A126" s="31"/>
      <c r="C126" s="75"/>
      <c r="D126" s="89" t="str">
        <f>D125</f>
        <v>Wed</v>
      </c>
      <c r="E126" s="90">
        <f>E125</f>
        <v>44377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5"/>
      <c r="D127" s="89" t="str">
        <f t="shared" ref="D127:D129" si="34">D126</f>
        <v>Wed</v>
      </c>
      <c r="E127" s="90">
        <f t="shared" ref="E127:E129" si="35">E126</f>
        <v>44377</v>
      </c>
      <c r="F127" s="91"/>
      <c r="G127" s="92"/>
      <c r="H127" s="93"/>
      <c r="I127" s="92"/>
      <c r="J127" s="94"/>
    </row>
    <row r="128" spans="1:10" ht="21.75" customHeight="1" x14ac:dyDescent="0.25">
      <c r="A128" s="31"/>
      <c r="C128" s="75"/>
      <c r="D128" s="89" t="str">
        <f t="shared" si="34"/>
        <v>Wed</v>
      </c>
      <c r="E128" s="90">
        <f t="shared" si="35"/>
        <v>44377</v>
      </c>
      <c r="F128" s="91"/>
      <c r="G128" s="92"/>
      <c r="H128" s="93"/>
      <c r="I128" s="92"/>
      <c r="J128" s="94"/>
    </row>
    <row r="129" spans="1:10" ht="21.75" customHeight="1" thickBot="1" x14ac:dyDescent="0.3">
      <c r="A129" s="31"/>
      <c r="C129" s="80"/>
      <c r="D129" s="95" t="str">
        <f t="shared" si="34"/>
        <v>Wed</v>
      </c>
      <c r="E129" s="96">
        <f t="shared" si="35"/>
        <v>44377</v>
      </c>
      <c r="F129" s="97"/>
      <c r="G129" s="98"/>
      <c r="H129" s="99"/>
      <c r="I129" s="98"/>
      <c r="J129" s="100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08" priority="25" stopIfTrue="1">
      <formula>IF($A11=1,B11,)</formula>
    </cfRule>
    <cfRule type="expression" dxfId="107" priority="26" stopIfTrue="1">
      <formula>IF($A11="",B11,)</formula>
    </cfRule>
  </conditionalFormatting>
  <conditionalFormatting sqref="E11:E15">
    <cfRule type="expression" dxfId="106" priority="27" stopIfTrue="1">
      <formula>IF($A11="",B11,"")</formula>
    </cfRule>
  </conditionalFormatting>
  <conditionalFormatting sqref="E16:E124">
    <cfRule type="expression" dxfId="105" priority="28" stopIfTrue="1">
      <formula>IF($A16&lt;&gt;1,B16,"")</formula>
    </cfRule>
  </conditionalFormatting>
  <conditionalFormatting sqref="D11:D124">
    <cfRule type="expression" dxfId="104" priority="29" stopIfTrue="1">
      <formula>IF($A11="",B11,)</formula>
    </cfRule>
  </conditionalFormatting>
  <conditionalFormatting sqref="G11:G20 G26:G84 G86:G119">
    <cfRule type="expression" dxfId="103" priority="30" stopIfTrue="1">
      <formula>#REF!="Freelancer"</formula>
    </cfRule>
    <cfRule type="expression" dxfId="102" priority="31" stopIfTrue="1">
      <formula>#REF!="DTC Int. Staff"</formula>
    </cfRule>
  </conditionalFormatting>
  <conditionalFormatting sqref="G115:G119 G87:G112 G26:G30 G33:G57 G60:G84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6:G20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6:G20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21:G25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21:G25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C125:C129">
    <cfRule type="expression" dxfId="91" priority="9" stopIfTrue="1">
      <formula>IF($A125=1,B125,)</formula>
    </cfRule>
    <cfRule type="expression" dxfId="90" priority="10" stopIfTrue="1">
      <formula>IF($A125="",B125,)</formula>
    </cfRule>
  </conditionalFormatting>
  <conditionalFormatting sqref="D125:D129">
    <cfRule type="expression" dxfId="89" priority="11" stopIfTrue="1">
      <formula>IF($A125="",B125,)</formula>
    </cfRule>
  </conditionalFormatting>
  <conditionalFormatting sqref="E125:E129">
    <cfRule type="expression" dxfId="88" priority="8" stopIfTrue="1">
      <formula>IF($A125&lt;&gt;1,B125,"")</formula>
    </cfRule>
  </conditionalFormatting>
  <conditionalFormatting sqref="G59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85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85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2021-05-19T03:16:12Z</dcterms:modified>
</cp:coreProperties>
</file>