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ropbox\My Work\03 Project 2021\00 Timesheet\"/>
    </mc:Choice>
  </mc:AlternateContent>
  <xr:revisionPtr revIDLastSave="0" documentId="13_ncr:1_{6995379C-861C-423E-9B77-3A44B0502E44}" xr6:coauthVersionLast="46" xr6:coauthVersionMax="46" xr10:uidLastSave="{00000000-0000-0000-0000-000000000000}"/>
  <bookViews>
    <workbookView xWindow="-108" yWindow="-108" windowWidth="23256" windowHeight="12576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E106" i="37"/>
  <c r="E107" i="37"/>
  <c r="E108" i="37"/>
  <c r="E105" i="37"/>
  <c r="E101" i="37"/>
  <c r="E102" i="37"/>
  <c r="E103" i="37" s="1"/>
  <c r="E100" i="37"/>
  <c r="E78" i="37"/>
  <c r="E79" i="37"/>
  <c r="E80" i="37"/>
  <c r="E77" i="37"/>
  <c r="E73" i="37"/>
  <c r="E74" i="37"/>
  <c r="E75" i="37" s="1"/>
  <c r="E72" i="37"/>
  <c r="E51" i="37"/>
  <c r="E52" i="37"/>
  <c r="E53" i="37"/>
  <c r="E50" i="37"/>
  <c r="E46" i="37"/>
  <c r="E47" i="37" s="1"/>
  <c r="E48" i="37" s="1"/>
  <c r="E45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2" i="39"/>
  <c r="D133" i="39" s="1"/>
  <c r="D134" i="39" s="1"/>
  <c r="D135" i="39" s="1"/>
  <c r="D136" i="39" s="1"/>
  <c r="A132" i="39"/>
  <c r="D127" i="39"/>
  <c r="D128" i="39" s="1"/>
  <c r="D129" i="39" s="1"/>
  <c r="D130" i="39" s="1"/>
  <c r="D131" i="39" s="1"/>
  <c r="A127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6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8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8" i="37"/>
  <c r="E39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9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8" i="37"/>
  <c r="D38" i="37"/>
  <c r="E40" i="37"/>
  <c r="E41" i="37" s="1"/>
  <c r="E42" i="37" s="1"/>
  <c r="E43" i="37" s="1"/>
  <c r="B39" i="37"/>
  <c r="E44" i="37"/>
  <c r="D33" i="36"/>
  <c r="D34" i="36" s="1"/>
  <c r="D35" i="36" s="1"/>
  <c r="D36" i="36" s="1"/>
  <c r="D37" i="36" s="1"/>
  <c r="A33" i="36"/>
  <c r="B38" i="36"/>
  <c r="E43" i="36"/>
  <c r="B39" i="39" l="1"/>
  <c r="E44" i="39"/>
  <c r="E40" i="39"/>
  <c r="E41" i="39" s="1"/>
  <c r="E42" i="39" s="1"/>
  <c r="E43" i="39" s="1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4" i="37"/>
  <c r="E49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E45" i="39" l="1"/>
  <c r="E46" i="39" s="1"/>
  <c r="E47" i="39" s="1"/>
  <c r="E48" i="39" s="1"/>
  <c r="B44" i="39"/>
  <c r="E49" i="39"/>
  <c r="D39" i="39"/>
  <c r="D40" i="39" s="1"/>
  <c r="D41" i="39" s="1"/>
  <c r="D42" i="39" s="1"/>
  <c r="D43" i="39" s="1"/>
  <c r="A39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4" i="37"/>
  <c r="B49" i="37"/>
  <c r="A44" i="37"/>
  <c r="D44" i="37"/>
  <c r="D45" i="37" s="1"/>
  <c r="D46" i="37" s="1"/>
  <c r="D47" i="37" s="1"/>
  <c r="D48" i="37" s="1"/>
  <c r="D43" i="36"/>
  <c r="A43" i="36"/>
  <c r="B44" i="36"/>
  <c r="E45" i="36"/>
  <c r="E46" i="36" s="1"/>
  <c r="E47" i="36" s="1"/>
  <c r="E48" i="36" s="1"/>
  <c r="E49" i="36" s="1"/>
  <c r="D44" i="39" l="1"/>
  <c r="D45" i="39" s="1"/>
  <c r="D46" i="39" s="1"/>
  <c r="D47" i="39" s="1"/>
  <c r="D48" i="39" s="1"/>
  <c r="A44" i="39"/>
  <c r="E50" i="39"/>
  <c r="E51" i="39" s="1"/>
  <c r="E52" i="39" s="1"/>
  <c r="E53" i="39" s="1"/>
  <c r="B49" i="39"/>
  <c r="E54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9" i="37"/>
  <c r="B54" i="37"/>
  <c r="E55" i="37"/>
  <c r="E56" i="37" s="1"/>
  <c r="E57" i="37" s="1"/>
  <c r="E58" i="37" s="1"/>
  <c r="D49" i="37"/>
  <c r="D50" i="37" s="1"/>
  <c r="D51" i="37" s="1"/>
  <c r="D52" i="37" s="1"/>
  <c r="D53" i="37" s="1"/>
  <c r="A49" i="37"/>
  <c r="D44" i="36"/>
  <c r="A44" i="36"/>
  <c r="B45" i="36"/>
  <c r="E50" i="36"/>
  <c r="E51" i="36" s="1"/>
  <c r="E52" i="36" s="1"/>
  <c r="E53" i="36" s="1"/>
  <c r="E54" i="36" s="1"/>
  <c r="E59" i="39" l="1"/>
  <c r="E55" i="39"/>
  <c r="E56" i="39" s="1"/>
  <c r="E57" i="39" s="1"/>
  <c r="E58" i="39" s="1"/>
  <c r="B54" i="39"/>
  <c r="A49" i="39"/>
  <c r="D49" i="39"/>
  <c r="D50" i="39" s="1"/>
  <c r="D51" i="39" s="1"/>
  <c r="D52" i="39" s="1"/>
  <c r="D53" i="39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4" i="37"/>
  <c r="D54" i="37"/>
  <c r="D55" i="37" s="1"/>
  <c r="D56" i="37" s="1"/>
  <c r="D57" i="37" s="1"/>
  <c r="D58" i="37" s="1"/>
  <c r="E64" i="37"/>
  <c r="E60" i="37"/>
  <c r="E61" i="37" s="1"/>
  <c r="E62" i="37" s="1"/>
  <c r="E63" i="37" s="1"/>
  <c r="B59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4" i="39" l="1"/>
  <c r="D55" i="39" s="1"/>
  <c r="D56" i="39" s="1"/>
  <c r="D57" i="39" s="1"/>
  <c r="D58" i="39" s="1"/>
  <c r="A54" i="39"/>
  <c r="B59" i="39"/>
  <c r="E60" i="39"/>
  <c r="E61" i="39" s="1"/>
  <c r="E62" i="39" s="1"/>
  <c r="E63" i="39" s="1"/>
  <c r="E64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9" i="37"/>
  <c r="D60" i="37" s="1"/>
  <c r="D61" i="37" s="1"/>
  <c r="D62" i="37" s="1"/>
  <c r="D63" i="37" s="1"/>
  <c r="A59" i="37"/>
  <c r="B64" i="37"/>
  <c r="E65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4" i="39" l="1"/>
  <c r="E66" i="39"/>
  <c r="A59" i="39"/>
  <c r="D59" i="39"/>
  <c r="D60" i="39" s="1"/>
  <c r="D61" i="39" s="1"/>
  <c r="D62" i="39" s="1"/>
  <c r="D63" i="39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4" i="37"/>
  <c r="D64" i="37"/>
  <c r="E66" i="37"/>
  <c r="B65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7" i="39" l="1"/>
  <c r="B66" i="39"/>
  <c r="A64" i="39"/>
  <c r="D64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5" i="37"/>
  <c r="A65" i="37"/>
  <c r="B66" i="37"/>
  <c r="E71" i="37"/>
  <c r="E67" i="37"/>
  <c r="E68" i="37" s="1"/>
  <c r="E69" i="37" s="1"/>
  <c r="E70" i="37" s="1"/>
  <c r="D60" i="36"/>
  <c r="D61" i="36" s="1"/>
  <c r="D62" i="36" s="1"/>
  <c r="D63" i="36" s="1"/>
  <c r="D64" i="36" s="1"/>
  <c r="A60" i="36"/>
  <c r="E70" i="36"/>
  <c r="B65" i="36"/>
  <c r="D66" i="39" l="1"/>
  <c r="A66" i="39"/>
  <c r="E72" i="39"/>
  <c r="B67" i="39"/>
  <c r="E68" i="39"/>
  <c r="E69" i="39" s="1"/>
  <c r="E70" i="39" s="1"/>
  <c r="E71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6" i="37"/>
  <c r="B71" i="37"/>
  <c r="A66" i="37"/>
  <c r="D66" i="37"/>
  <c r="D67" i="37" s="1"/>
  <c r="D68" i="37" s="1"/>
  <c r="D69" i="37" s="1"/>
  <c r="D70" i="37" s="1"/>
  <c r="A65" i="36"/>
  <c r="D65" i="36"/>
  <c r="D66" i="36" s="1"/>
  <c r="D67" i="36" s="1"/>
  <c r="D68" i="36" s="1"/>
  <c r="D69" i="36" s="1"/>
  <c r="B70" i="36"/>
  <c r="E71" i="36"/>
  <c r="A67" i="39" l="1"/>
  <c r="D67" i="39"/>
  <c r="D68" i="39" s="1"/>
  <c r="D69" i="39" s="1"/>
  <c r="D70" i="39" s="1"/>
  <c r="D71" i="39" s="1"/>
  <c r="E73" i="39"/>
  <c r="E74" i="39" s="1"/>
  <c r="E75" i="39" s="1"/>
  <c r="E76" i="39" s="1"/>
  <c r="E77" i="39"/>
  <c r="B72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1" i="37"/>
  <c r="D72" i="37" s="1"/>
  <c r="D73" i="37" s="1"/>
  <c r="D74" i="37" s="1"/>
  <c r="D75" i="37" s="1"/>
  <c r="A71" i="37"/>
  <c r="E81" i="37"/>
  <c r="B76" i="37"/>
  <c r="E72" i="36"/>
  <c r="E73" i="36" s="1"/>
  <c r="E74" i="36" s="1"/>
  <c r="E75" i="36" s="1"/>
  <c r="E76" i="36" s="1"/>
  <c r="B71" i="36"/>
  <c r="D70" i="36"/>
  <c r="A70" i="36"/>
  <c r="D72" i="39" l="1"/>
  <c r="D73" i="39" s="1"/>
  <c r="D74" i="39" s="1"/>
  <c r="D75" i="39" s="1"/>
  <c r="D76" i="39" s="1"/>
  <c r="A72" i="39"/>
  <c r="E78" i="39"/>
  <c r="E79" i="39" s="1"/>
  <c r="E80" i="39" s="1"/>
  <c r="E81" i="39" s="1"/>
  <c r="E82" i="39"/>
  <c r="B77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6" i="37"/>
  <c r="D76" i="37"/>
  <c r="D77" i="37" s="1"/>
  <c r="D78" i="37" s="1"/>
  <c r="D79" i="37" s="1"/>
  <c r="D80" i="37" s="1"/>
  <c r="E86" i="37"/>
  <c r="E82" i="37"/>
  <c r="E83" i="37" s="1"/>
  <c r="E84" i="37" s="1"/>
  <c r="E85" i="37" s="1"/>
  <c r="B81" i="37"/>
  <c r="D71" i="36"/>
  <c r="A71" i="36"/>
  <c r="B72" i="36"/>
  <c r="E77" i="36"/>
  <c r="E78" i="36" s="1"/>
  <c r="E79" i="36" s="1"/>
  <c r="E80" i="36" s="1"/>
  <c r="E81" i="36" s="1"/>
  <c r="E87" i="39" l="1"/>
  <c r="B82" i="39"/>
  <c r="E83" i="39"/>
  <c r="E84" i="39" s="1"/>
  <c r="E85" i="39" s="1"/>
  <c r="E86" i="39" s="1"/>
  <c r="D77" i="39"/>
  <c r="D78" i="39" s="1"/>
  <c r="D79" i="39" s="1"/>
  <c r="D80" i="39" s="1"/>
  <c r="D81" i="39" s="1"/>
  <c r="A77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6" i="37"/>
  <c r="E91" i="37"/>
  <c r="E87" i="37"/>
  <c r="E88" i="37" s="1"/>
  <c r="E89" i="37" s="1"/>
  <c r="E90" i="37" s="1"/>
  <c r="D81" i="37"/>
  <c r="D82" i="37" s="1"/>
  <c r="D83" i="37" s="1"/>
  <c r="D84" i="37" s="1"/>
  <c r="D85" i="37" s="1"/>
  <c r="A81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2" i="39" l="1"/>
  <c r="D83" i="39" s="1"/>
  <c r="D84" i="39" s="1"/>
  <c r="D85" i="39" s="1"/>
  <c r="D86" i="39" s="1"/>
  <c r="A82" i="39"/>
  <c r="E92" i="39"/>
  <c r="B87" i="39"/>
  <c r="E88" i="39"/>
  <c r="E89" i="39" s="1"/>
  <c r="E90" i="39" s="1"/>
  <c r="E91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2" i="37"/>
  <c r="B91" i="37"/>
  <c r="A86" i="37"/>
  <c r="D86" i="37"/>
  <c r="D87" i="37" s="1"/>
  <c r="D88" i="37" s="1"/>
  <c r="D89" i="37" s="1"/>
  <c r="D90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39" l="1"/>
  <c r="D88" i="39" s="1"/>
  <c r="D89" i="39" s="1"/>
  <c r="D90" i="39" s="1"/>
  <c r="D91" i="39" s="1"/>
  <c r="A87" i="39"/>
  <c r="E93" i="39"/>
  <c r="B92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7"/>
  <c r="A91" i="37"/>
  <c r="E93" i="37"/>
  <c r="B92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2" i="39" l="1"/>
  <c r="A92" i="39"/>
  <c r="B93" i="39"/>
  <c r="E94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2" i="37"/>
  <c r="D92" i="37"/>
  <c r="E94" i="37"/>
  <c r="E95" i="37" s="1"/>
  <c r="E96" i="37" s="1"/>
  <c r="E97" i="37" s="1"/>
  <c r="E98" i="37" s="1"/>
  <c r="E99" i="37"/>
  <c r="B93" i="37"/>
  <c r="A87" i="36"/>
  <c r="D87" i="36"/>
  <c r="D88" i="36" s="1"/>
  <c r="D89" i="36" s="1"/>
  <c r="D90" i="36" s="1"/>
  <c r="D91" i="36" s="1"/>
  <c r="B92" i="36"/>
  <c r="E98" i="36"/>
  <c r="E95" i="39" l="1"/>
  <c r="E96" i="39" s="1"/>
  <c r="E97" i="39" s="1"/>
  <c r="E98" i="39" s="1"/>
  <c r="E99" i="39" s="1"/>
  <c r="B94" i="39"/>
  <c r="E100" i="39"/>
  <c r="A93" i="39"/>
  <c r="D93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3" i="37"/>
  <c r="D94" i="37" s="1"/>
  <c r="D95" i="37" s="1"/>
  <c r="D96" i="37" s="1"/>
  <c r="D97" i="37" s="1"/>
  <c r="D98" i="37" s="1"/>
  <c r="A93" i="37"/>
  <c r="B99" i="37"/>
  <c r="E104" i="37"/>
  <c r="D92" i="36"/>
  <c r="D93" i="36" s="1"/>
  <c r="D94" i="36" s="1"/>
  <c r="D95" i="36" s="1"/>
  <c r="D96" i="36" s="1"/>
  <c r="D97" i="36" s="1"/>
  <c r="A92" i="36"/>
  <c r="B98" i="36"/>
  <c r="E99" i="36"/>
  <c r="E101" i="39" l="1"/>
  <c r="E102" i="39" s="1"/>
  <c r="E103" i="39" s="1"/>
  <c r="E104" i="39" s="1"/>
  <c r="B100" i="39"/>
  <c r="E105" i="39"/>
  <c r="A94" i="39"/>
  <c r="D94" i="39"/>
  <c r="D95" i="39" s="1"/>
  <c r="D96" i="39" s="1"/>
  <c r="D97" i="39" s="1"/>
  <c r="D98" i="39" s="1"/>
  <c r="D99" i="39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4" i="37"/>
  <c r="E109" i="37"/>
  <c r="A99" i="37"/>
  <c r="D99" i="37"/>
  <c r="D100" i="37" s="1"/>
  <c r="D101" i="37" s="1"/>
  <c r="D102" i="37" s="1"/>
  <c r="D103" i="37" s="1"/>
  <c r="B99" i="36"/>
  <c r="E101" i="36"/>
  <c r="E102" i="36" s="1"/>
  <c r="E103" i="36" s="1"/>
  <c r="E104" i="36" s="1"/>
  <c r="E105" i="36" s="1"/>
  <c r="A98" i="36"/>
  <c r="D98" i="36"/>
  <c r="E106" i="39" l="1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4" i="37"/>
  <c r="D105" i="37" s="1"/>
  <c r="D106" i="37" s="1"/>
  <c r="D107" i="37" s="1"/>
  <c r="D108" i="37" s="1"/>
  <c r="A104" i="37"/>
  <c r="B109" i="37"/>
  <c r="E114" i="37"/>
  <c r="E110" i="37"/>
  <c r="E111" i="37" s="1"/>
  <c r="E112" i="37" s="1"/>
  <c r="E113" i="37" s="1"/>
  <c r="B101" i="36"/>
  <c r="E106" i="36"/>
  <c r="E107" i="36" s="1"/>
  <c r="E108" i="36" s="1"/>
  <c r="E109" i="36" s="1"/>
  <c r="E110" i="36" s="1"/>
  <c r="D99" i="36"/>
  <c r="A99" i="36"/>
  <c r="E115" i="39" l="1"/>
  <c r="B110" i="39"/>
  <c r="E111" i="39"/>
  <c r="E112" i="39" s="1"/>
  <c r="E113" i="39" s="1"/>
  <c r="E114" i="39" s="1"/>
  <c r="A105" i="39"/>
  <c r="D105" i="39"/>
  <c r="D106" i="39" s="1"/>
  <c r="D107" i="39" s="1"/>
  <c r="D108" i="39" s="1"/>
  <c r="D109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5" i="37"/>
  <c r="E116" i="37" s="1"/>
  <c r="E117" i="37" s="1"/>
  <c r="E118" i="37" s="1"/>
  <c r="B114" i="37"/>
  <c r="E119" i="37"/>
  <c r="A109" i="37"/>
  <c r="D109" i="37"/>
  <c r="D110" i="37" s="1"/>
  <c r="D111" i="37" s="1"/>
  <c r="D112" i="37" s="1"/>
  <c r="D113" i="37" s="1"/>
  <c r="B106" i="36"/>
  <c r="E111" i="36"/>
  <c r="E112" i="36" s="1"/>
  <c r="E113" i="36" s="1"/>
  <c r="E114" i="36" s="1"/>
  <c r="E115" i="36" s="1"/>
  <c r="A101" i="36"/>
  <c r="D101" i="36"/>
  <c r="D102" i="36" s="1"/>
  <c r="D103" i="36" s="1"/>
  <c r="D104" i="36" s="1"/>
  <c r="D105" i="36" s="1"/>
  <c r="A110" i="39" l="1"/>
  <c r="D110" i="39"/>
  <c r="D111" i="39" s="1"/>
  <c r="D112" i="39" s="1"/>
  <c r="D113" i="39" s="1"/>
  <c r="D114" i="39" s="1"/>
  <c r="B115" i="39"/>
  <c r="E116" i="39"/>
  <c r="E117" i="39" s="1"/>
  <c r="E118" i="39" s="1"/>
  <c r="E119" i="39" s="1"/>
  <c r="E120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9" i="37"/>
  <c r="E120" i="37"/>
  <c r="D114" i="37"/>
  <c r="D115" i="37" s="1"/>
  <c r="D116" i="37" s="1"/>
  <c r="D117" i="37" s="1"/>
  <c r="D118" i="37" s="1"/>
  <c r="A114" i="37"/>
  <c r="B111" i="36"/>
  <c r="E116" i="36"/>
  <c r="D106" i="36"/>
  <c r="D107" i="36" s="1"/>
  <c r="D108" i="36" s="1"/>
  <c r="D109" i="36" s="1"/>
  <c r="D110" i="36" s="1"/>
  <c r="A106" i="36"/>
  <c r="D115" i="39" l="1"/>
  <c r="D116" i="39" s="1"/>
  <c r="D117" i="39" s="1"/>
  <c r="D118" i="39" s="1"/>
  <c r="D119" i="39" s="1"/>
  <c r="A115" i="39"/>
  <c r="E121" i="39"/>
  <c r="B120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20" i="37"/>
  <c r="A119" i="37"/>
  <c r="D119" i="37"/>
  <c r="E117" i="36"/>
  <c r="E118" i="36" s="1"/>
  <c r="E119" i="36" s="1"/>
  <c r="E120" i="36" s="1"/>
  <c r="E121" i="36"/>
  <c r="E126" i="36" s="1"/>
  <c r="B121" i="36"/>
  <c r="D121" i="36" s="1"/>
  <c r="D122" i="36" s="1"/>
  <c r="D123" i="36" s="1"/>
  <c r="D124" i="36" s="1"/>
  <c r="D125" i="36" s="1"/>
  <c r="B116" i="36"/>
  <c r="D116" i="36" s="1"/>
  <c r="D117" i="36" s="1"/>
  <c r="D118" i="36" s="1"/>
  <c r="D119" i="36" s="1"/>
  <c r="D120" i="36" s="1"/>
  <c r="A111" i="36"/>
  <c r="D111" i="36"/>
  <c r="D112" i="36" s="1"/>
  <c r="D113" i="36" s="1"/>
  <c r="D114" i="36" s="1"/>
  <c r="D115" i="36" s="1"/>
  <c r="D120" i="39" l="1"/>
  <c r="A120" i="39"/>
  <c r="B122" i="39"/>
  <c r="E122" i="39"/>
  <c r="B121" i="39"/>
  <c r="E122" i="36"/>
  <c r="E123" i="36" s="1"/>
  <c r="E124" i="36" s="1"/>
  <c r="E125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20" i="37"/>
  <c r="A120" i="37"/>
  <c r="E127" i="36"/>
  <c r="D127" i="36"/>
  <c r="A121" i="36"/>
  <c r="A116" i="36"/>
  <c r="A126" i="36"/>
  <c r="A121" i="39" l="1"/>
  <c r="D121" i="39"/>
  <c r="A122" i="39"/>
  <c r="D122" i="39"/>
  <c r="D123" i="39" s="1"/>
  <c r="D124" i="39" s="1"/>
  <c r="D125" i="39" s="1"/>
  <c r="D126" i="39" s="1"/>
  <c r="E127" i="39"/>
  <c r="E123" i="39"/>
  <c r="E124" i="39" s="1"/>
  <c r="E125" i="39" s="1"/>
  <c r="E126" i="39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7" i="36"/>
  <c r="E128" i="39" l="1"/>
  <c r="E129" i="39" s="1"/>
  <c r="E130" i="39" s="1"/>
  <c r="E131" i="39" s="1"/>
  <c r="E132" i="39"/>
  <c r="E133" i="39" s="1"/>
  <c r="E134" i="39" s="1"/>
  <c r="E135" i="39" s="1"/>
  <c r="E136" i="39" s="1"/>
</calcChain>
</file>

<file path=xl/sharedStrings.xml><?xml version="1.0" encoding="utf-8"?>
<sst xmlns="http://schemas.openxmlformats.org/spreadsheetml/2006/main" count="674" uniqueCount="223">
  <si>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</si>
  <si>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</si>
  <si>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</si>
  <si>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</si>
  <si>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</si>
  <si>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</si>
  <si>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</si>
  <si>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</si>
  <si>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</si>
  <si>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</si>
  <si>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</si>
  <si>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</si>
  <si>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</si>
  <si>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</si>
  <si>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</si>
  <si>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</si>
  <si>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</si>
  <si>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</si>
  <si>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</si>
  <si>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</si>
  <si>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</si>
  <si>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</si>
  <si>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</si>
  <si>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</si>
  <si>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</si>
  <si>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</si>
  <si>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</si>
  <si>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</si>
  <si>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</si>
  <si>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</si>
  <si>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</si>
  <si>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</si>
  <si>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</si>
  <si>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</si>
  <si>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</si>
  <si>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</si>
  <si>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</si>
  <si>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</si>
  <si>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</si>
  <si>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</si>
  <si>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</si>
  <si>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</si>
  <si>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</si>
  <si>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</si>
  <si>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</si>
  <si>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</si>
  <si>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</si>
  <si>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</si>
  <si>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</si>
  <si>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</si>
  <si>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Nuttachat</t>
  </si>
  <si>
    <t>Viroonhausava</t>
  </si>
  <si>
    <t>TIME072</t>
  </si>
  <si>
    <t>New Year's Day</t>
  </si>
  <si>
    <t>TIME-202093</t>
  </si>
  <si>
    <t>ETDA Master Plan: 1) Internal Meeting &amp; 2) Worked on Inception Report</t>
  </si>
  <si>
    <t>TIME</t>
  </si>
  <si>
    <t>TIME-202090</t>
  </si>
  <si>
    <t>ETDA Index: Worked on Inception Report</t>
  </si>
  <si>
    <t>TIME-201954</t>
  </si>
  <si>
    <t>ONDE Outlook Ph2: Adhoc Work</t>
  </si>
  <si>
    <t>Happy New Year Greeting at ONDE</t>
  </si>
  <si>
    <t>ONDE</t>
  </si>
  <si>
    <t>ETDA Index 7 hrs ETDA MP 1 hrs.</t>
  </si>
  <si>
    <t>ONDE Outlook Ph2: 3rd Work Submission Approval Meeting (2nd Meeting)</t>
  </si>
  <si>
    <t>ONDE Outlook 3 hrs. Other 1 hrs.</t>
  </si>
  <si>
    <t>Interviewed Interns and FTEs</t>
  </si>
  <si>
    <t>ETDA 5 hrs. Other 1 hrs.</t>
  </si>
  <si>
    <t>HOME</t>
  </si>
  <si>
    <t>ETDA 8 hrs. Other 2 hrs.</t>
  </si>
  <si>
    <t>ETDA Master Plan: Online Interview with DEPA</t>
  </si>
  <si>
    <t>ETDA Master Plan: Offline Interview with DGA</t>
  </si>
  <si>
    <t>DGA</t>
  </si>
  <si>
    <t>ETDA Master Plan: 1) Online Interview with NESDC &amp; 2) Internal Meeting with ETDA (online)</t>
  </si>
  <si>
    <t>ETDA Index: 1) Internal Meeting &amp; 2) Worked on Inception Report</t>
  </si>
  <si>
    <t>ETDA Master Plan: 1) Worked on Inception Report &amp; 2) Phone Interview with P'Puay (ONDE's Representative)</t>
  </si>
  <si>
    <t>ETDA Master Plan: 1) Online Interview with TISI &amp; 2) Worked on Inception Report</t>
  </si>
  <si>
    <t>ETDA Index: 1) Internal Meeting with A.Peera &amp; 2) Worked on Inception Report</t>
  </si>
  <si>
    <t>TIME-202065</t>
  </si>
  <si>
    <t>ONDE Outlook Ph3: Worked on Technical Proposal</t>
  </si>
  <si>
    <t>ETDA Index: 1) 1st Work Submission Approval Meeting (Online) &amp; 2) Work on Inception Report</t>
  </si>
  <si>
    <t>ETDA Master Plan: Internal Meeting</t>
  </si>
  <si>
    <t>TINT: Internal Meeting for Quotation &amp; Proposal Preparing</t>
  </si>
  <si>
    <t>ETDA 1 hrs. Other 1 hrs.</t>
  </si>
  <si>
    <t>TINT: Meeting with TINT's IT Director and Team for Quotation &amp; Proposal Preparing</t>
  </si>
  <si>
    <t>PEAT's Team Evaluation (Bee, Bam, Parin, Boom, First, Chai)</t>
  </si>
  <si>
    <t>ETDA Index: 1) Worked on Inception Report &amp; 2) Report Printing</t>
  </si>
  <si>
    <t>ETDA Master Plan: Online Interview with ONDE</t>
  </si>
  <si>
    <t>ONDE 1 hrs. Other 1 hrs.</t>
  </si>
  <si>
    <t>Personal Leave</t>
  </si>
  <si>
    <t>Sun</t>
  </si>
  <si>
    <t>TIME-201854</t>
  </si>
  <si>
    <t>ONDE Digital Infra Master Plan: Revised the Master Plan</t>
  </si>
  <si>
    <t>MWA: Project Idea Pitching Slide</t>
  </si>
  <si>
    <t>MWA: Project Idea Pitching with MWA</t>
  </si>
  <si>
    <t>ETDA Index: Prepared for In-depth Interview Topics and Documents</t>
  </si>
  <si>
    <t>ETDA Master Plan: 1) Internal Meeting &amp; 2) Meeting with ETDA Working Team (Online)</t>
  </si>
  <si>
    <t>ETDA Index: Worked on Progress Report 1</t>
  </si>
  <si>
    <t>TIME-201953</t>
  </si>
  <si>
    <t>OIC: Prepared for the 4th &amp; 5th Work Submission Approval Meeting</t>
  </si>
  <si>
    <t>OIC: 1) Worked and Printed the Presentation &amp; 2) 4th &amp; 5th Work Submission Approval Meeting</t>
  </si>
  <si>
    <t>OIC</t>
  </si>
  <si>
    <t>ONDE 7 hrs. ETDA 1 hrs.</t>
  </si>
  <si>
    <t>ETDA Master Plan: 1) Internal Meeting &amp; 2) Researched on Future Digital Services</t>
  </si>
  <si>
    <t>ETDA Index: Internal Meeting</t>
  </si>
  <si>
    <t>OIC: Worked on Adhoc (OIC IT Master Plan Pocket Book's Outline)</t>
  </si>
  <si>
    <t>Interviewed a FTEs</t>
  </si>
  <si>
    <t>ETDA Master Plan: Worked on Draft Master Plan</t>
  </si>
  <si>
    <t>ETDA Index: Reviewed on Intern's and Team's works</t>
  </si>
  <si>
    <t>ONDE 3 hrs. Other 1 hrs.</t>
  </si>
  <si>
    <t>Orientation Session</t>
  </si>
  <si>
    <t>ETDA Master Plan: 1) Internal Meeting &amp; 2) Revised Presentations &amp; 3) Worked on Interview Question</t>
  </si>
  <si>
    <t>ETDA Index: 1) Worked on Progress Report 01 Structure &amp; 2) Reviewed on Intern's and Team's works &amp; 3) Prepared for In-depth Interview</t>
  </si>
  <si>
    <t>ONDE Digital Infra Master Plan: Meeting with K.Keaw &amp; K.Bob</t>
  </si>
  <si>
    <t>Vacation time (CNY)</t>
  </si>
  <si>
    <t>ETDA Index: 1) Worked on Progress Report 01 &amp; 2) Reviewed on Intern's and Team's works</t>
  </si>
  <si>
    <t>ETDA Master Plan: 1) Internal Meeting &amp; 2) 1st Work Submission Approval Meeting (Online)</t>
  </si>
  <si>
    <t>ETDA Master Plan: 1) Internal Meeting &amp; 2) Online Meeting with ETDA (K.Tong) &amp; 3) Revised on Presentation</t>
  </si>
  <si>
    <t>ETDA Master Plan: 1) Online Meeting with ETDA (K.Tong) &amp; 2) Worked on Interim Presentations</t>
  </si>
  <si>
    <t xml:space="preserve">ETDA Index: Worked on Progress Report 01 </t>
  </si>
  <si>
    <t>ETDA Master Plan: 1) Internal Meeting &amp; 2) Worked on Interim Presentations</t>
  </si>
  <si>
    <t>ETDA 7 hrs. Other 1 hrs.</t>
  </si>
  <si>
    <t>Sat</t>
  </si>
  <si>
    <t>ONDE Outlook Ph2: Adhoc Work from K.Ple</t>
  </si>
  <si>
    <t>Meeting with ESRI Thailand for opportunities on ArcGIS Solution</t>
  </si>
  <si>
    <t>ETDA Index: 1) Worked on Progress Report 01 Structure &amp; 2) Reviewed on Intern's and Team's works</t>
  </si>
  <si>
    <t>ETDA Master Plan: Worked on Interim Presentations</t>
  </si>
  <si>
    <t>Interviewed a FTE</t>
  </si>
  <si>
    <t>OIC: 1) Internal Meeting &amp; 2) Worked on OIC Presentation at 8 Feb</t>
  </si>
  <si>
    <t>OIC: Meeting with OIC IT Committee</t>
  </si>
  <si>
    <t>OIC: Worked on OIC Presentation at 10 Feb</t>
  </si>
  <si>
    <t>ONDE Digital Infra Master Plan: 1) Internal Meeting &amp; 2) Revised the Master Plan</t>
  </si>
  <si>
    <t>ETDA Index: Worked on Interim Presentations</t>
  </si>
  <si>
    <t>DBD</t>
  </si>
  <si>
    <t xml:space="preserve">Internal Discussion on Business Opportunity in ONDE (Current &amp; Future) </t>
  </si>
  <si>
    <t xml:space="preserve">ETDA Index: 1) Worked on Progress Report 01 &amp; 2) Interviewed with DBD Representatives </t>
  </si>
  <si>
    <t>ETDA Index: 1) Internal Meeting &amp; 2) Worked on Progress Report 01</t>
  </si>
  <si>
    <t>ETDA</t>
  </si>
  <si>
    <t>ETDA Index: Internal Meeting with ETDA Working Team</t>
  </si>
  <si>
    <t>ETDA Index: 1) Worked on Progress Report 01 &amp; 2) Prepared for Interview on 18 Feb &amp; 3) Internal Meeting with A.Peera and A.Pornthep</t>
  </si>
  <si>
    <t xml:space="preserve">ETDA Master Plan: 1) Internal Meeting with ETDA Working Team &amp; 2) Prepared for Interview on 18 Feb </t>
  </si>
  <si>
    <t>OPDC</t>
  </si>
  <si>
    <t>ETDA Index: 1) Interview with OPDC Representatives</t>
  </si>
  <si>
    <t>ETDA Index: 1)  Worked on Progress Report 01 &amp; 2) Prepared for Next Interview</t>
  </si>
  <si>
    <t>ETDA Master Plan: Interview with OPDC Representatives</t>
  </si>
  <si>
    <t>ONDE Outlook Ph2: Revised on Annual Report</t>
  </si>
  <si>
    <t>ONDE 5 hrs. Other 1 hrs.</t>
  </si>
  <si>
    <t>ETDA Index: Interview with DCT (Offline)</t>
  </si>
  <si>
    <t>DCT</t>
  </si>
  <si>
    <t>ETDA Index: 1) Revised Team's Works &amp; 2) Prepared for Next Interview (NXPO, DCT, TMA) &amp; 3) Worked on Progress Report 01</t>
  </si>
  <si>
    <t>ETDA Index: 1) Worked on Ad-hoc &amp; 2) Prepared for Next Interview and International Panel</t>
  </si>
  <si>
    <t>ETDA Index: Interview with DGA (Offline)</t>
  </si>
  <si>
    <t>ETDA Index: 1) Interview with NSO (Online) and 2) Prepared for Next Interview and International Panel</t>
  </si>
  <si>
    <t>NBTC</t>
  </si>
  <si>
    <t>ETDA Master Paln: Interview with NBTC (Offline)</t>
  </si>
  <si>
    <t>ETDA Index: 1) Prepared for Next Interview &amp; 2) Interview with NBTC (Offline) &amp; 3) Worked on Progress Report 01 &amp; 4) Revised Team's Works</t>
  </si>
  <si>
    <t>ETDA Master Paln: Interview with OIC (Offline)</t>
  </si>
  <si>
    <t>ETDA Index: 1)  Revised Team's Works  &amp; 2) Worked on Progress Report 01</t>
  </si>
  <si>
    <t>Makha Bucha Day</t>
  </si>
  <si>
    <t>ONDE Outlook Ph2: Worked on KM Session Presentation at 9 Mar (Ad-hoc)</t>
  </si>
  <si>
    <t xml:space="preserve">ETDA Index: Interview with DIP (Offline) </t>
  </si>
  <si>
    <t>DIP</t>
  </si>
  <si>
    <t>ONDE Digital Infra Master Plan: Revised the Master Plan &amp; Worked on Ad-hoc</t>
  </si>
  <si>
    <t>NESDC</t>
  </si>
  <si>
    <t xml:space="preserve">ETDA Index: Interview with NESDC (Offline) </t>
  </si>
  <si>
    <t>ETDA Master Paln: Interview with PDPC (Offline)</t>
  </si>
  <si>
    <t>PDPC</t>
  </si>
  <si>
    <t>ETDA Index: 1) Worked on Progress Report &amp; 2) Prepared for Next Interview</t>
  </si>
  <si>
    <t>Outlook 3 hrs. Other 1 hrs.</t>
  </si>
  <si>
    <t>ETDA Master Paln: Internal Meeting</t>
  </si>
  <si>
    <t>ETDA Index: 1) Prepared for Next Interview &amp; 2) Worked on Knowledge sharing session Presentation &amp; 3) Worked on Progress Report</t>
  </si>
  <si>
    <t>ETDA Master Paln: 1) Interview with SET (Online) &amp; 2) Worked on Presentation</t>
  </si>
  <si>
    <t>ETDA Index: 1) Internal Update with ETDA Team &amp; 2) Worked on Preogress Report 01 &amp; 3) Prepared for International Panel</t>
  </si>
  <si>
    <t>ONDE Digital Infra Master Plan: Meeting with Director Jo about Master Plan Revising</t>
  </si>
  <si>
    <t>ETDA Index: 1) Worked on Preogress Report 01 &amp; 2) Prepared for Knowledge sharing session</t>
  </si>
  <si>
    <t>ETDA Master Paln: Worked on Draft Action Plan</t>
  </si>
  <si>
    <t>OIC: Revised Infographic Pocket Book</t>
  </si>
  <si>
    <t>ETDA Index: Worked on Progress Report</t>
  </si>
  <si>
    <t>ONDE Outlook Ph2: Knowledge Transfer Session (Workshop)</t>
  </si>
  <si>
    <t>ETDA Index: Interview with ONDE (Offline)</t>
  </si>
  <si>
    <t>ETDA Master Paln: 1) Interview with Dr.Sak (Offline) &amp; 2) Internal Meeting &amp; 3) Worked on Presentation</t>
  </si>
  <si>
    <t>ETDA Index: 1) Revised Team's Works &amp; 2) Worked on Progress Report &amp; 3) Prepared for International Panel</t>
  </si>
  <si>
    <t>ETDA Index: 1) Worked on Progress Report &amp; 2) Prepared for International Panel</t>
  </si>
  <si>
    <t>ETDA Index: Interview with BOT (Online)</t>
  </si>
  <si>
    <t>ETDA Index: 1) Worked on Progress Report &amp; 2) Prepared for International Panel &amp; 3) Worked on Progress Update Presentation 19 Mar</t>
  </si>
  <si>
    <t>ETDA 11 hrs. Other 1 hrs.</t>
  </si>
  <si>
    <t>TIME-202081</t>
  </si>
  <si>
    <t>ETDA Master Paln: 1) Worked on Draft Action Plan &amp; 2) Attended Breif Meeting to Permanent Secretary of MDES</t>
  </si>
  <si>
    <t>ETDA Index: Prepared for International Panel</t>
  </si>
  <si>
    <t>ETDA Master Paln: 1) Worked on Draft Action Plan &amp; 2) Internal Meeting &amp; 3) Printed the Interim Report</t>
  </si>
  <si>
    <t xml:space="preserve">ETDA Index: 1) Prepared for International Panel &amp; 2) Worked on Presentation for International Panel &amp; 3) Revised Team's Works </t>
  </si>
  <si>
    <t>ETDA Master Paln: Attended E-Transaction Committee Meeting</t>
  </si>
  <si>
    <t>ETDA Index: 1) Prepared for International Panel &amp; 2) Rivsed on Presentation for 17 Mar</t>
  </si>
  <si>
    <t>ETDA Index: Meeting with Director Chaichana</t>
  </si>
  <si>
    <t>ETDA Index: 1) Prepared for International Panel &amp; 2) Worked on Presentation for International Panel</t>
  </si>
  <si>
    <t>ETDA Index: Worked on Presentation for International Panel</t>
  </si>
  <si>
    <t>MWA: Researched for TOR Discussion</t>
  </si>
  <si>
    <t>MWA</t>
  </si>
  <si>
    <t>MWA: Meeting with MWA</t>
  </si>
  <si>
    <t>ETDA Index: 1) Interview with BOT (K.Suwatchai) (Online) &amp; 2) Prepared for International Panel</t>
  </si>
  <si>
    <t>ONDE Digital Infra Master Plan: Digital Infrastructure Committee (Under DE Committee) Meeting</t>
  </si>
  <si>
    <t>ETDA Index: 1) Internal Meeting with ETDA for International Panel (Online) &amp; 2) Revised some slides of the Presentation &amp; 3) Prepared for International Panel</t>
  </si>
  <si>
    <t>ETDA Index: 1) Internal Meeting with A.Peera (Online) &amp; 2) Prepared for International Panel</t>
  </si>
  <si>
    <t>ETDA Index: 1) International Panel 1st Meeting &amp; 2) Worked on Press Released</t>
  </si>
  <si>
    <t>ETDA Master Paln: Discussed with K.Tong (Online)</t>
  </si>
  <si>
    <t xml:space="preserve">ETDA Index: Revised Team's Works </t>
  </si>
  <si>
    <t>ETDA 3 hrs. Other 1 hrs.</t>
  </si>
  <si>
    <t>ETDA Master Paln: 1) Meeting with Direct Suphachok (Peng) (Online) &amp; 2) Worked on Draft Master Plan</t>
  </si>
  <si>
    <t>ETDA 2 hrs. Other 1 hrs.</t>
  </si>
  <si>
    <t xml:space="preserve">ETDA Index: 1) Revised Team's Works &amp; 2) Prepared for Additional In-depth Interview </t>
  </si>
  <si>
    <t>ONDE Digital Infra Master Plan: Discussion Meeting with Director Jo, K.Keaw, K.Bob, &amp; K.Eat</t>
  </si>
  <si>
    <t>ETDA Master Paln: 1) Worked on Draft Master Plan &amp; 2) Internal Meeting &amp; 3) Revised Team's Works</t>
  </si>
  <si>
    <t>ETDA Index: Prepared for Additional In-depth Interview and 2nd International Panel</t>
  </si>
  <si>
    <t>ETDA Master Paln: Worked on Deck for Draft Master Plan &amp; Focus Group</t>
  </si>
  <si>
    <t>ETDA Master Paln: ETDA's Standard Sub-Committee Meeting</t>
  </si>
  <si>
    <t>Chakri Day</t>
  </si>
  <si>
    <t>Songkran Day</t>
  </si>
  <si>
    <t>Vacation Leave</t>
  </si>
  <si>
    <t>Labour Day</t>
  </si>
  <si>
    <t>ETDA Master Paln: Meeting with ETDA (K.Chatchai &amp; K.Jiraporn)</t>
  </si>
  <si>
    <t>Coronation Day</t>
  </si>
  <si>
    <t>ETDA Master Paln: 1) Worked on Deck for Draft Master Plan &amp; Focus Group &amp; 2) Worked on example dashboard by using MURAL</t>
  </si>
  <si>
    <t>ETDA Index: 1) Prepared for Focus Group, 1st Meeting &amp; 2) Worked on Deck for Draft Master Plan &amp; Focus Group &amp; 3) Worked on example dashboard by using Slido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</si>
</sst>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77">
    <xf numFmtId="0" fontId="0" fillId="0" borderId="0" xfId="0"/>
    <xf numFmtId="0" fontId="15" fillId="0" borderId="0" xfId="0" applyFont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Alignment="1">
      <alignment wrapText="1"/>
    </xf>
    <xf numFmtId="0" fontId="15" fillId="0" borderId="0" xfId="0" applyFont="1" applyBorder="1" applyAlignment="1">
      <alignment wrapText="1"/>
    </xf>
    <xf numFmtId="0" fontId="15" fillId="0" borderId="0" xfId="0" applyFont="1" applyAlignment="1">
      <alignment wrapText="1"/>
    </xf>
    <xf numFmtId="0" fontId="17" fillId="6" borderId="10" xfId="0" applyFont="1" applyFill="1" applyBorder="1" applyAlignment="1">
      <alignment horizontal="left"/>
    </xf>
    <xf numFmtId="0" fontId="17" fillId="6" borderId="21" xfId="0" applyFont="1" applyFill="1" applyBorder="1" applyAlignment="1">
      <alignment horizontal="left"/>
    </xf>
    <xf numFmtId="0" fontId="15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7" fillId="0" borderId="8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15" fillId="0" borderId="10" xfId="0" applyFont="1" applyBorder="1" applyAlignment="1" applyProtection="1">
      <alignment horizontal="left" vertical="center"/>
    </xf>
    <xf numFmtId="0" fontId="17" fillId="0" borderId="0" xfId="0" applyFont="1" applyBorder="1" applyAlignment="1" applyProtection="1">
      <alignment horizontal="left" vertical="center"/>
    </xf>
    <xf numFmtId="0" fontId="17" fillId="0" borderId="0" xfId="0" applyFont="1" applyAlignment="1" applyProtection="1">
      <alignment vertical="center"/>
    </xf>
    <xf numFmtId="0" fontId="17" fillId="0" borderId="11" xfId="0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Border="1" applyAlignment="1" applyProtection="1">
      <alignment vertical="center"/>
    </xf>
    <xf numFmtId="43" fontId="17" fillId="0" borderId="0" xfId="1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top"/>
    </xf>
    <xf numFmtId="0" fontId="15" fillId="0" borderId="0" xfId="0" applyFont="1" applyAlignment="1" applyProtection="1">
      <alignment horizontal="center" vertical="top" wrapText="1"/>
      <protection locked="0"/>
    </xf>
    <xf numFmtId="0" fontId="15" fillId="0" borderId="0" xfId="0" applyFont="1" applyAlignment="1" applyProtection="1">
      <alignment horizontal="center" vertical="top" wrapText="1"/>
    </xf>
    <xf numFmtId="0" fontId="15" fillId="0" borderId="0" xfId="0" applyFont="1" applyBorder="1" applyAlignment="1" applyProtection="1">
      <alignment vertical="center"/>
      <protection locked="0"/>
    </xf>
    <xf numFmtId="43" fontId="15" fillId="0" borderId="14" xfId="1" applyFont="1" applyBorder="1" applyAlignment="1" applyProtection="1">
      <alignment vertical="center"/>
    </xf>
    <xf numFmtId="43" fontId="15" fillId="0" borderId="14" xfId="0" applyNumberFormat="1" applyFont="1" applyBorder="1" applyAlignment="1" applyProtection="1">
      <alignment vertical="center"/>
    </xf>
    <xf numFmtId="0" fontId="15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2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2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2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22" xfId="0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vertical="center"/>
      <protection locked="0"/>
    </xf>
    <xf numFmtId="20" fontId="15" fillId="2" borderId="1" xfId="0" applyNumberFormat="1" applyFont="1" applyFill="1" applyBorder="1" applyAlignment="1" applyProtection="1">
      <alignment horizontal="center" vertical="center"/>
      <protection locked="0"/>
    </xf>
    <xf numFmtId="20" fontId="15" fillId="0" borderId="30" xfId="0" applyNumberFormat="1" applyFont="1" applyFill="1" applyBorder="1" applyAlignment="1" applyProtection="1">
      <alignment horizontal="center" vertical="center"/>
    </xf>
    <xf numFmtId="14" fontId="15" fillId="0" borderId="33" xfId="0" applyNumberFormat="1" applyFont="1" applyFill="1" applyBorder="1" applyAlignment="1" applyProtection="1">
      <alignment horizontal="center" vertical="center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/>
      <protection locked="0"/>
    </xf>
    <xf numFmtId="20" fontId="15" fillId="2" borderId="35" xfId="0" applyNumberFormat="1" applyFont="1" applyFill="1" applyBorder="1" applyAlignment="1" applyProtection="1">
      <alignment horizontal="center" vertical="center"/>
      <protection locked="0"/>
    </xf>
    <xf numFmtId="20" fontId="15" fillId="2" borderId="2" xfId="0" applyNumberFormat="1" applyFont="1" applyFill="1" applyBorder="1" applyAlignment="1" applyProtection="1">
      <alignment horizontal="center" vertical="center"/>
      <protection locked="0"/>
    </xf>
    <xf numFmtId="20" fontId="15" fillId="5" borderId="30" xfId="0" applyNumberFormat="1" applyFont="1" applyFill="1" applyBorder="1" applyAlignment="1" applyProtection="1">
      <alignment horizontal="center" vertical="center"/>
    </xf>
    <xf numFmtId="14" fontId="15" fillId="5" borderId="33" xfId="0" applyNumberFormat="1" applyFont="1" applyFill="1" applyBorder="1" applyAlignment="1" applyProtection="1">
      <alignment horizontal="center" vertical="center"/>
    </xf>
    <xf numFmtId="0" fontId="15" fillId="0" borderId="10" xfId="0" applyFont="1" applyBorder="1" applyAlignment="1" applyProtection="1">
      <alignment vertical="center" wrapText="1"/>
      <protection locked="0"/>
    </xf>
    <xf numFmtId="20" fontId="15" fillId="8" borderId="30" xfId="0" applyNumberFormat="1" applyFont="1" applyFill="1" applyBorder="1" applyAlignment="1" applyProtection="1">
      <alignment horizontal="center" vertical="center"/>
    </xf>
    <xf numFmtId="14" fontId="15" fillId="8" borderId="33" xfId="0" applyNumberFormat="1" applyFont="1" applyFill="1" applyBorder="1" applyAlignment="1" applyProtection="1">
      <alignment horizontal="center" vertical="center"/>
    </xf>
    <xf numFmtId="0" fontId="15" fillId="8" borderId="11" xfId="0" applyFont="1" applyFill="1" applyBorder="1" applyAlignment="1" applyProtection="1">
      <alignment horizontal="center" vertical="center"/>
      <protection locked="0"/>
    </xf>
    <xf numFmtId="0" fontId="15" fillId="8" borderId="10" xfId="0" applyFont="1" applyFill="1" applyBorder="1" applyAlignment="1" applyProtection="1">
      <alignment horizontal="center" vertical="center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2" fontId="15" fillId="8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19" fillId="8" borderId="10" xfId="0" applyFont="1" applyFill="1" applyBorder="1" applyAlignment="1" applyProtection="1">
      <alignment horizontal="left" vertical="center" wrapText="1"/>
      <protection locked="0"/>
    </xf>
    <xf numFmtId="20" fontId="15" fillId="0" borderId="31" xfId="0" applyNumberFormat="1" applyFont="1" applyFill="1" applyBorder="1" applyAlignment="1" applyProtection="1">
      <alignment horizontal="center" vertical="center"/>
    </xf>
    <xf numFmtId="14" fontId="15" fillId="0" borderId="34" xfId="0" applyNumberFormat="1" applyFont="1" applyFill="1" applyBorder="1" applyAlignment="1" applyProtection="1">
      <alignment horizontal="center" vertical="center"/>
    </xf>
    <xf numFmtId="0" fontId="15" fillId="0" borderId="27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vertical="center" wrapText="1"/>
      <protection locked="0"/>
    </xf>
    <xf numFmtId="2" fontId="15" fillId="0" borderId="24" xfId="0" applyNumberFormat="1" applyFont="1" applyBorder="1" applyAlignment="1" applyProtection="1">
      <alignment horizontal="center" vertical="center"/>
      <protection locked="0"/>
    </xf>
    <xf numFmtId="0" fontId="12" fillId="9" borderId="9" xfId="0" applyFont="1" applyFill="1" applyBorder="1" applyAlignment="1">
      <alignment horizontal="center" vertical="center" wrapText="1"/>
    </xf>
    <xf numFmtId="17" fontId="12" fillId="10" borderId="22" xfId="0" applyNumberFormat="1" applyFont="1" applyFill="1" applyBorder="1" applyAlignment="1" applyProtection="1">
      <alignment horizontal="center" vertical="center"/>
      <protection locked="0"/>
    </xf>
    <xf numFmtId="0" fontId="17" fillId="6" borderId="20" xfId="0" applyFont="1" applyFill="1" applyBorder="1" applyAlignment="1">
      <alignment horizontal="left"/>
    </xf>
    <xf numFmtId="0" fontId="17" fillId="6" borderId="28" xfId="0" applyFont="1" applyFill="1" applyBorder="1" applyAlignment="1">
      <alignment horizontal="left"/>
    </xf>
    <xf numFmtId="0" fontId="17" fillId="6" borderId="20" xfId="0" applyFont="1" applyFill="1" applyBorder="1" applyAlignment="1">
      <alignment horizontal="left" vertical="center"/>
    </xf>
    <xf numFmtId="0" fontId="17" fillId="6" borderId="21" xfId="0" applyFont="1" applyFill="1" applyBorder="1" applyAlignment="1">
      <alignment horizontal="left" vertical="center"/>
    </xf>
    <xf numFmtId="0" fontId="17" fillId="6" borderId="21" xfId="0" applyFont="1" applyFill="1" applyBorder="1"/>
    <xf numFmtId="0" fontId="15" fillId="0" borderId="11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vertical="center" wrapText="1"/>
      <protection locked="0"/>
    </xf>
    <xf numFmtId="0" fontId="19" fillId="0" borderId="1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7" fillId="8" borderId="10" xfId="0" applyFont="1" applyFill="1" applyBorder="1" applyAlignment="1" applyProtection="1">
      <alignment vertical="center" wrapText="1"/>
      <protection locked="0"/>
    </xf>
    <xf numFmtId="0" fontId="15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5" fillId="2" borderId="29" xfId="0" applyNumberFormat="1" applyFont="1" applyFill="1" applyBorder="1" applyAlignment="1" applyProtection="1">
      <alignment horizontal="center" vertical="center"/>
      <protection locked="0"/>
    </xf>
    <xf numFmtId="20" fontId="15" fillId="0" borderId="33" xfId="0" applyNumberFormat="1" applyFont="1" applyFill="1" applyBorder="1" applyAlignment="1" applyProtection="1">
      <alignment horizontal="center" vertical="center"/>
    </xf>
    <xf numFmtId="20" fontId="15" fillId="2" borderId="38" xfId="0" applyNumberFormat="1" applyFont="1" applyFill="1" applyBorder="1" applyAlignment="1" applyProtection="1">
      <alignment horizontal="center" vertical="center"/>
      <protection locked="0"/>
    </xf>
    <xf numFmtId="20" fontId="15" fillId="2" borderId="30" xfId="0" applyNumberFormat="1" applyFont="1" applyFill="1" applyBorder="1" applyAlignment="1" applyProtection="1">
      <alignment horizontal="center" vertical="center"/>
      <protection locked="0"/>
    </xf>
    <xf numFmtId="20" fontId="15" fillId="8" borderId="33" xfId="0" applyNumberFormat="1" applyFont="1" applyFill="1" applyBorder="1" applyAlignment="1" applyProtection="1">
      <alignment horizontal="center" vertical="center"/>
    </xf>
    <xf numFmtId="20" fontId="15" fillId="0" borderId="30" xfId="0" applyNumberFormat="1" applyFont="1" applyFill="1" applyBorder="1" applyAlignment="1" applyProtection="1">
      <alignment horizontal="center" vertical="center"/>
      <protection locked="0"/>
    </xf>
    <xf numFmtId="20" fontId="15" fillId="2" borderId="39" xfId="0" applyNumberFormat="1" applyFont="1" applyFill="1" applyBorder="1" applyAlignment="1" applyProtection="1">
      <alignment horizontal="center" vertical="center"/>
      <protection locked="0"/>
    </xf>
    <xf numFmtId="20" fontId="15" fillId="0" borderId="3" xfId="0" applyNumberFormat="1" applyFont="1" applyFill="1" applyBorder="1" applyAlignment="1" applyProtection="1">
      <alignment horizontal="center" vertical="center"/>
    </xf>
    <xf numFmtId="20" fontId="15" fillId="2" borderId="40" xfId="0" applyNumberFormat="1" applyFont="1" applyFill="1" applyBorder="1" applyAlignment="1" applyProtection="1">
      <alignment horizontal="center" vertical="center"/>
      <protection locked="0"/>
    </xf>
    <xf numFmtId="20" fontId="15" fillId="0" borderId="25" xfId="0" applyNumberFormat="1" applyFont="1" applyFill="1" applyBorder="1" applyAlignment="1" applyProtection="1">
      <alignment horizontal="center" vertical="center"/>
    </xf>
    <xf numFmtId="20" fontId="15" fillId="2" borderId="31" xfId="0" applyNumberFormat="1" applyFont="1" applyFill="1" applyBorder="1" applyAlignment="1" applyProtection="1">
      <alignment horizontal="center" vertical="center"/>
      <protection locked="0"/>
    </xf>
    <xf numFmtId="0" fontId="12" fillId="4" borderId="23" xfId="0" applyFont="1" applyFill="1" applyBorder="1" applyAlignment="1" applyProtection="1">
      <alignment horizontal="center" vertical="center"/>
    </xf>
    <xf numFmtId="2" fontId="15" fillId="0" borderId="3" xfId="0" applyNumberFormat="1" applyFont="1" applyBorder="1" applyAlignment="1" applyProtection="1">
      <alignment horizontal="center" vertical="center"/>
      <protection locked="0"/>
    </xf>
    <xf numFmtId="2" fontId="15" fillId="8" borderId="3" xfId="0" applyNumberFormat="1" applyFont="1" applyFill="1" applyBorder="1" applyAlignment="1" applyProtection="1">
      <alignment horizontal="center" vertical="center"/>
      <protection locked="0"/>
    </xf>
    <xf numFmtId="2" fontId="15" fillId="0" borderId="3" xfId="0" applyNumberFormat="1" applyFont="1" applyFill="1" applyBorder="1" applyAlignment="1" applyProtection="1">
      <alignment horizontal="center" vertical="center"/>
      <protection locked="0"/>
    </xf>
    <xf numFmtId="20" fontId="15" fillId="0" borderId="34" xfId="0" applyNumberFormat="1" applyFont="1" applyFill="1" applyBorder="1" applyAlignment="1" applyProtection="1">
      <alignment horizontal="center" vertical="center"/>
    </xf>
    <xf numFmtId="2" fontId="15" fillId="0" borderId="25" xfId="0" applyNumberFormat="1" applyFont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left" vertical="center" wrapText="1"/>
      <protection locked="0"/>
    </xf>
    <xf numFmtId="0" fontId="15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2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5" fillId="5" borderId="3" xfId="0" applyNumberFormat="1" applyFont="1" applyFill="1" applyBorder="1" applyAlignment="1" applyProtection="1">
      <alignment horizontal="center" vertical="center"/>
    </xf>
    <xf numFmtId="20" fontId="15" fillId="8" borderId="3" xfId="0" applyNumberFormat="1" applyFont="1" applyFill="1" applyBorder="1" applyAlignment="1" applyProtection="1">
      <alignment horizontal="center" vertical="center"/>
    </xf>
    <xf numFmtId="20" fontId="15" fillId="8" borderId="36" xfId="0" applyNumberFormat="1" applyFont="1" applyFill="1" applyBorder="1" applyAlignment="1" applyProtection="1">
      <alignment horizontal="center" vertical="center"/>
    </xf>
    <xf numFmtId="14" fontId="15" fillId="8" borderId="36" xfId="0" applyNumberFormat="1" applyFont="1" applyFill="1" applyBorder="1" applyAlignment="1" applyProtection="1">
      <alignment horizontal="center" vertical="center"/>
    </xf>
    <xf numFmtId="0" fontId="15" fillId="8" borderId="15" xfId="0" applyFont="1" applyFill="1" applyBorder="1" applyAlignment="1" applyProtection="1">
      <alignment horizontal="center" vertical="center"/>
      <protection locked="0"/>
    </xf>
    <xf numFmtId="0" fontId="15" fillId="8" borderId="20" xfId="0" applyFont="1" applyFill="1" applyBorder="1" applyAlignment="1" applyProtection="1">
      <alignment horizontal="center" vertical="center"/>
      <protection locked="0"/>
    </xf>
    <xf numFmtId="0" fontId="17" fillId="8" borderId="20" xfId="0" applyFont="1" applyFill="1" applyBorder="1" applyAlignment="1" applyProtection="1">
      <alignment vertical="center" wrapText="1"/>
      <protection locked="0"/>
    </xf>
    <xf numFmtId="2" fontId="15" fillId="8" borderId="41" xfId="0" applyNumberFormat="1" applyFont="1" applyFill="1" applyBorder="1" applyAlignment="1" applyProtection="1">
      <alignment horizontal="center" vertical="center"/>
      <protection locked="0"/>
    </xf>
    <xf numFmtId="20" fontId="15" fillId="8" borderId="25" xfId="0" applyNumberFormat="1" applyFont="1" applyFill="1" applyBorder="1" applyAlignment="1" applyProtection="1">
      <alignment horizontal="center" vertical="center"/>
    </xf>
    <xf numFmtId="14" fontId="15" fillId="8" borderId="34" xfId="0" applyNumberFormat="1" applyFont="1" applyFill="1" applyBorder="1" applyAlignment="1" applyProtection="1">
      <alignment horizontal="center" vertical="center"/>
    </xf>
    <xf numFmtId="0" fontId="15" fillId="8" borderId="27" xfId="0" applyFont="1" applyFill="1" applyBorder="1" applyAlignment="1" applyProtection="1">
      <alignment horizontal="center" vertical="center"/>
      <protection locked="0"/>
    </xf>
    <xf numFmtId="0" fontId="15" fillId="8" borderId="24" xfId="0" applyFont="1" applyFill="1" applyBorder="1" applyAlignment="1" applyProtection="1">
      <alignment horizontal="center" vertical="center"/>
      <protection locked="0"/>
    </xf>
    <xf numFmtId="0" fontId="17" fillId="8" borderId="24" xfId="0" applyFont="1" applyFill="1" applyBorder="1" applyAlignment="1" applyProtection="1">
      <alignment vertical="center" wrapText="1"/>
      <protection locked="0"/>
    </xf>
    <xf numFmtId="2" fontId="15" fillId="8" borderId="25" xfId="0" applyNumberFormat="1" applyFont="1" applyFill="1" applyBorder="1" applyAlignment="1" applyProtection="1">
      <alignment horizontal="center" vertical="center"/>
      <protection locked="0"/>
    </xf>
    <xf numFmtId="2" fontId="15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20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vertical="center"/>
      <protection locked="0"/>
    </xf>
    <xf numFmtId="0" fontId="8" fillId="8" borderId="10" xfId="0" applyFont="1" applyFill="1" applyBorder="1" applyAlignment="1" applyProtection="1">
      <alignment horizontal="left" vertical="center" wrapText="1"/>
      <protection locked="0"/>
    </xf>
    <xf numFmtId="20" fontId="15" fillId="11" borderId="30" xfId="0" applyNumberFormat="1" applyFont="1" applyFill="1" applyBorder="1" applyAlignment="1" applyProtection="1">
      <alignment horizontal="center" vertical="center"/>
    </xf>
    <xf numFmtId="14" fontId="15" fillId="11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20" fontId="15" fillId="12" borderId="30" xfId="0" applyNumberFormat="1" applyFont="1" applyFill="1" applyBorder="1" applyAlignment="1" applyProtection="1">
      <alignment horizontal="center" vertical="center"/>
    </xf>
    <xf numFmtId="14" fontId="15" fillId="12" borderId="33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7" fillId="0" borderId="10" xfId="0" applyFont="1" applyFill="1" applyBorder="1" applyAlignment="1" applyProtection="1">
      <alignment vertical="center" wrapText="1"/>
      <protection locked="0"/>
    </xf>
    <xf numFmtId="0" fontId="20" fillId="0" borderId="0" xfId="0" applyFont="1" applyFill="1" applyAlignment="1" applyProtection="1">
      <alignment vertical="center"/>
      <protection locked="0"/>
    </xf>
    <xf numFmtId="20" fontId="15" fillId="12" borderId="33" xfId="0" applyNumberFormat="1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5" fillId="8" borderId="20" xfId="0" applyFont="1" applyFill="1" applyBorder="1" applyAlignment="1" applyProtection="1">
      <alignment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9" fillId="0" borderId="10" xfId="0" applyFont="1" applyBorder="1" applyAlignment="1" applyProtection="1">
      <alignment horizontal="left" vertical="center" wrapText="1"/>
      <protection locked="0"/>
    </xf>
    <xf numFmtId="0" fontId="14" fillId="7" borderId="5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left" vertical="center"/>
    </xf>
    <xf numFmtId="0" fontId="14" fillId="7" borderId="6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wrapText="1"/>
    </xf>
    <xf numFmtId="0" fontId="15" fillId="0" borderId="13" xfId="0" applyFont="1" applyBorder="1" applyAlignment="1">
      <alignment horizontal="left" wrapText="1"/>
    </xf>
    <xf numFmtId="0" fontId="15" fillId="0" borderId="15" xfId="0" applyFont="1" applyBorder="1" applyAlignment="1">
      <alignment horizontal="left" wrapText="1"/>
    </xf>
    <xf numFmtId="0" fontId="15" fillId="0" borderId="18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 wrapText="1"/>
    </xf>
    <xf numFmtId="0" fontId="15" fillId="0" borderId="19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7" fillId="8" borderId="18" xfId="0" applyFont="1" applyFill="1" applyBorder="1" applyAlignment="1">
      <alignment horizontal="left"/>
    </xf>
    <xf numFmtId="0" fontId="17" fillId="8" borderId="14" xfId="0" applyFont="1" applyFill="1" applyBorder="1" applyAlignment="1">
      <alignment horizontal="left"/>
    </xf>
    <xf numFmtId="0" fontId="17" fillId="8" borderId="19" xfId="0" applyFont="1" applyFill="1" applyBorder="1" applyAlignment="1">
      <alignment horizontal="left"/>
    </xf>
    <xf numFmtId="0" fontId="17" fillId="8" borderId="8" xfId="0" applyFont="1" applyFill="1" applyBorder="1" applyAlignment="1">
      <alignment horizontal="left"/>
    </xf>
    <xf numFmtId="0" fontId="17" fillId="8" borderId="4" xfId="0" applyFont="1" applyFill="1" applyBorder="1" applyAlignment="1">
      <alignment horizontal="left"/>
    </xf>
    <xf numFmtId="0" fontId="17" fillId="8" borderId="11" xfId="0" applyFont="1" applyFill="1" applyBorder="1" applyAlignment="1">
      <alignment horizontal="left"/>
    </xf>
    <xf numFmtId="0" fontId="12" fillId="9" borderId="9" xfId="0" applyFont="1" applyFill="1" applyBorder="1" applyAlignment="1">
      <alignment horizontal="left" vertical="center"/>
    </xf>
    <xf numFmtId="0" fontId="12" fillId="9" borderId="13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6" fillId="3" borderId="8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left" vertical="center"/>
    </xf>
    <xf numFmtId="0" fontId="16" fillId="3" borderId="11" xfId="0" applyFont="1" applyFill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17" xfId="0" applyFont="1" applyBorder="1" applyAlignment="1">
      <alignment horizontal="left" vertical="top" wrapText="1"/>
    </xf>
    <xf numFmtId="0" fontId="17" fillId="0" borderId="4" xfId="0" applyFont="1" applyBorder="1" applyAlignment="1" applyProtection="1">
      <alignment horizontal="left" vertical="center"/>
    </xf>
    <xf numFmtId="0" fontId="17" fillId="0" borderId="11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 vertical="center"/>
    </xf>
    <xf numFmtId="0" fontId="13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9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B33" sqref="B33"/>
    </sheetView>
  </sheetViews>
  <sheetFormatPr defaultColWidth="11.44140625" defaultRowHeight="14.4" x14ac:dyDescent="0.3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886718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3">
      <c r="B3" s="7" t="s">
        <v>25</v>
      </c>
      <c r="C3" s="146" t="s">
        <v>50</v>
      </c>
      <c r="D3" s="147"/>
      <c r="E3" s="147"/>
      <c r="F3" s="147"/>
      <c r="G3" s="148"/>
      <c r="H3" s="3"/>
      <c r="I3" s="3"/>
    </row>
    <row r="4" spans="2:9" x14ac:dyDescent="0.3">
      <c r="B4" s="6" t="s">
        <v>26</v>
      </c>
      <c r="C4" s="149" t="s">
        <v>51</v>
      </c>
      <c r="D4" s="150"/>
      <c r="E4" s="150"/>
      <c r="F4" s="150"/>
      <c r="G4" s="151"/>
      <c r="H4" s="3"/>
      <c r="I4" s="3"/>
    </row>
    <row r="5" spans="2:9" x14ac:dyDescent="0.3">
      <c r="B5" s="6" t="s">
        <v>27</v>
      </c>
      <c r="C5" s="149" t="s">
        <v>52</v>
      </c>
      <c r="D5" s="150"/>
      <c r="E5" s="150"/>
      <c r="F5" s="150"/>
      <c r="G5" s="151"/>
      <c r="H5" s="3"/>
      <c r="I5" s="3"/>
    </row>
    <row r="7" spans="2:9" ht="32.25" customHeight="1" x14ac:dyDescent="0.3">
      <c r="B7" s="160" t="s">
        <v>31</v>
      </c>
      <c r="C7" s="161"/>
      <c r="D7" s="161"/>
      <c r="E7" s="161"/>
      <c r="F7" s="161"/>
      <c r="G7" s="162"/>
      <c r="H7" s="3"/>
      <c r="I7" s="3"/>
    </row>
    <row r="8" spans="2:9" x14ac:dyDescent="0.3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3">
      <c r="B9" s="157" t="s">
        <v>29</v>
      </c>
      <c r="C9" s="158"/>
      <c r="D9" s="158"/>
      <c r="E9" s="158"/>
      <c r="F9" s="158"/>
      <c r="G9" s="159"/>
      <c r="H9" s="3"/>
      <c r="I9" s="3"/>
    </row>
    <row r="10" spans="2:9" x14ac:dyDescent="0.3">
      <c r="B10" s="140" t="s">
        <v>30</v>
      </c>
      <c r="C10" s="141"/>
      <c r="D10" s="141"/>
      <c r="E10" s="141"/>
      <c r="F10" s="141"/>
      <c r="G10" s="142"/>
      <c r="H10" s="3"/>
      <c r="I10" s="3"/>
    </row>
    <row r="12" spans="2:9" x14ac:dyDescent="0.3">
      <c r="B12" s="58" t="s">
        <v>46</v>
      </c>
      <c r="C12" s="152" t="s">
        <v>16</v>
      </c>
      <c r="D12" s="153"/>
      <c r="E12" s="153"/>
      <c r="F12" s="153"/>
      <c r="G12" s="153"/>
      <c r="H12" s="4"/>
      <c r="I12" s="4"/>
    </row>
    <row r="13" spans="2:9" ht="19.5" customHeight="1" x14ac:dyDescent="0.3">
      <c r="B13" s="60">
        <v>9001</v>
      </c>
      <c r="C13" s="137" t="s">
        <v>36</v>
      </c>
      <c r="D13" s="138"/>
      <c r="E13" s="138"/>
      <c r="F13" s="138"/>
      <c r="G13" s="139"/>
      <c r="H13" s="4"/>
      <c r="I13" s="4"/>
    </row>
    <row r="14" spans="2:9" ht="19.5" customHeight="1" x14ac:dyDescent="0.3">
      <c r="B14" s="7" t="s">
        <v>23</v>
      </c>
      <c r="C14" s="140"/>
      <c r="D14" s="141"/>
      <c r="E14" s="141"/>
      <c r="F14" s="141"/>
      <c r="G14" s="142"/>
      <c r="H14" s="4"/>
      <c r="I14" s="4"/>
    </row>
    <row r="15" spans="2:9" ht="18.75" customHeight="1" x14ac:dyDescent="0.3">
      <c r="B15" s="60">
        <v>9002</v>
      </c>
      <c r="C15" s="154" t="s">
        <v>45</v>
      </c>
      <c r="D15" s="155"/>
      <c r="E15" s="155"/>
      <c r="F15" s="155"/>
      <c r="G15" s="156"/>
      <c r="H15" s="4"/>
      <c r="I15" s="4"/>
    </row>
    <row r="16" spans="2:9" ht="18.75" customHeight="1" x14ac:dyDescent="0.3">
      <c r="B16" s="61"/>
      <c r="C16" s="163" t="s">
        <v>43</v>
      </c>
      <c r="D16" s="164"/>
      <c r="E16" s="164"/>
      <c r="F16" s="164"/>
      <c r="G16" s="165"/>
      <c r="H16" s="4"/>
      <c r="I16" s="4"/>
    </row>
    <row r="17" spans="2:9" ht="18.75" customHeight="1" x14ac:dyDescent="0.3">
      <c r="B17" s="7" t="s">
        <v>15</v>
      </c>
      <c r="C17" s="166" t="s">
        <v>44</v>
      </c>
      <c r="D17" s="167"/>
      <c r="E17" s="167"/>
      <c r="F17" s="167"/>
      <c r="G17" s="168"/>
      <c r="H17" s="4"/>
      <c r="I17" s="4"/>
    </row>
    <row r="18" spans="2:9" ht="19.5" customHeight="1" x14ac:dyDescent="0.3">
      <c r="B18" s="62">
        <v>9003</v>
      </c>
      <c r="C18" s="143" t="s">
        <v>37</v>
      </c>
      <c r="D18" s="144"/>
      <c r="E18" s="144"/>
      <c r="F18" s="144"/>
      <c r="G18" s="145"/>
      <c r="H18" s="4"/>
      <c r="I18" s="4"/>
    </row>
    <row r="19" spans="2:9" x14ac:dyDescent="0.3">
      <c r="B19" s="63" t="s">
        <v>17</v>
      </c>
      <c r="C19" s="134"/>
      <c r="D19" s="135"/>
      <c r="E19" s="135"/>
      <c r="F19" s="135"/>
      <c r="G19" s="136"/>
      <c r="H19" s="4"/>
      <c r="I19" s="4"/>
    </row>
    <row r="20" spans="2:9" ht="19.5" customHeight="1" x14ac:dyDescent="0.3">
      <c r="B20" s="62">
        <v>9004</v>
      </c>
      <c r="C20" s="143" t="s">
        <v>42</v>
      </c>
      <c r="D20" s="144"/>
      <c r="E20" s="144"/>
      <c r="F20" s="144"/>
      <c r="G20" s="145"/>
      <c r="H20" s="4"/>
      <c r="I20" s="4"/>
    </row>
    <row r="21" spans="2:9" ht="19.5" customHeight="1" x14ac:dyDescent="0.3">
      <c r="B21" s="63" t="s">
        <v>17</v>
      </c>
      <c r="C21" s="134"/>
      <c r="D21" s="135"/>
      <c r="E21" s="135"/>
      <c r="F21" s="135"/>
      <c r="G21" s="136"/>
      <c r="H21" s="4"/>
      <c r="I21" s="4"/>
    </row>
    <row r="22" spans="2:9" ht="19.5" customHeight="1" x14ac:dyDescent="0.3">
      <c r="B22" s="60">
        <v>9005</v>
      </c>
      <c r="C22" s="137" t="s">
        <v>41</v>
      </c>
      <c r="D22" s="138"/>
      <c r="E22" s="138"/>
      <c r="F22" s="138"/>
      <c r="G22" s="139"/>
    </row>
    <row r="23" spans="2:9" ht="19.5" customHeight="1" x14ac:dyDescent="0.3">
      <c r="B23" s="7" t="s">
        <v>32</v>
      </c>
      <c r="C23" s="140"/>
      <c r="D23" s="141"/>
      <c r="E23" s="141"/>
      <c r="F23" s="141"/>
      <c r="G23" s="142"/>
    </row>
    <row r="24" spans="2:9" ht="19.5" customHeight="1" x14ac:dyDescent="0.3">
      <c r="B24" s="60">
        <v>9006</v>
      </c>
      <c r="C24" s="143" t="s">
        <v>40</v>
      </c>
      <c r="D24" s="144"/>
      <c r="E24" s="144"/>
      <c r="F24" s="144"/>
      <c r="G24" s="145"/>
    </row>
    <row r="25" spans="2:9" x14ac:dyDescent="0.3">
      <c r="B25" s="7" t="s">
        <v>22</v>
      </c>
      <c r="C25" s="134"/>
      <c r="D25" s="135"/>
      <c r="E25" s="135"/>
      <c r="F25" s="135"/>
      <c r="G25" s="136"/>
    </row>
    <row r="26" spans="2:9" ht="19.5" customHeight="1" x14ac:dyDescent="0.3">
      <c r="B26" s="60">
        <v>9007</v>
      </c>
      <c r="C26" s="137" t="s">
        <v>39</v>
      </c>
      <c r="D26" s="138"/>
      <c r="E26" s="138"/>
      <c r="F26" s="138"/>
      <c r="G26" s="139"/>
    </row>
    <row r="27" spans="2:9" ht="19.5" customHeight="1" x14ac:dyDescent="0.3">
      <c r="B27" s="7" t="s">
        <v>9</v>
      </c>
      <c r="C27" s="140"/>
      <c r="D27" s="141"/>
      <c r="E27" s="141"/>
      <c r="F27" s="141"/>
      <c r="G27" s="142"/>
    </row>
    <row r="28" spans="2:9" ht="19.5" customHeight="1" x14ac:dyDescent="0.3">
      <c r="B28" s="60">
        <v>9008</v>
      </c>
      <c r="C28" s="137" t="s">
        <v>38</v>
      </c>
      <c r="D28" s="138"/>
      <c r="E28" s="138"/>
      <c r="F28" s="138"/>
      <c r="G28" s="139"/>
    </row>
    <row r="29" spans="2:9" ht="19.5" customHeight="1" x14ac:dyDescent="0.3">
      <c r="B29" s="7" t="s">
        <v>10</v>
      </c>
      <c r="C29" s="140"/>
      <c r="D29" s="141"/>
      <c r="E29" s="141"/>
      <c r="F29" s="141"/>
      <c r="G29" s="142"/>
    </row>
    <row r="30" spans="2:9" ht="15" customHeight="1" x14ac:dyDescent="0.3">
      <c r="B30" s="60">
        <v>9009</v>
      </c>
      <c r="C30" s="143" t="s">
        <v>47</v>
      </c>
      <c r="D30" s="144"/>
      <c r="E30" s="144"/>
      <c r="F30" s="144"/>
      <c r="G30" s="145"/>
    </row>
    <row r="31" spans="2:9" x14ac:dyDescent="0.3">
      <c r="B31" s="61"/>
      <c r="C31" s="169" t="s">
        <v>48</v>
      </c>
      <c r="D31" s="170"/>
      <c r="E31" s="170"/>
      <c r="F31" s="170"/>
      <c r="G31" s="171"/>
    </row>
    <row r="32" spans="2:9" ht="19.5" customHeight="1" x14ac:dyDescent="0.3">
      <c r="B32" s="7" t="s">
        <v>21</v>
      </c>
      <c r="C32" s="134" t="s">
        <v>49</v>
      </c>
      <c r="D32" s="135"/>
      <c r="E32" s="135"/>
      <c r="F32" s="135"/>
      <c r="G32" s="136"/>
    </row>
    <row r="33" spans="2:7" ht="19.5" customHeight="1" x14ac:dyDescent="0.3">
      <c r="B33" s="60">
        <v>9010</v>
      </c>
      <c r="C33" s="137" t="s">
        <v>18</v>
      </c>
      <c r="D33" s="138"/>
      <c r="E33" s="138"/>
      <c r="F33" s="138"/>
      <c r="G33" s="139"/>
    </row>
    <row r="34" spans="2:7" ht="19.5" customHeight="1" x14ac:dyDescent="0.3">
      <c r="B34" s="7" t="s">
        <v>11</v>
      </c>
      <c r="C34" s="140"/>
      <c r="D34" s="141"/>
      <c r="E34" s="141"/>
      <c r="F34" s="141"/>
      <c r="G34" s="142"/>
    </row>
    <row r="35" spans="2:7" ht="19.5" customHeight="1" x14ac:dyDescent="0.3">
      <c r="B35" s="60">
        <v>9013</v>
      </c>
      <c r="C35" s="137" t="s">
        <v>19</v>
      </c>
      <c r="D35" s="138"/>
      <c r="E35" s="138"/>
      <c r="F35" s="138"/>
      <c r="G35" s="139"/>
    </row>
    <row r="36" spans="2:7" ht="19.5" customHeight="1" x14ac:dyDescent="0.3">
      <c r="B36" s="7" t="s">
        <v>12</v>
      </c>
      <c r="C36" s="140"/>
      <c r="D36" s="141"/>
      <c r="E36" s="141"/>
      <c r="F36" s="141"/>
      <c r="G36" s="142"/>
    </row>
    <row r="37" spans="2:7" ht="19.5" customHeight="1" x14ac:dyDescent="0.3">
      <c r="B37" s="60">
        <v>9014</v>
      </c>
      <c r="C37" s="137" t="s">
        <v>13</v>
      </c>
      <c r="D37" s="138"/>
      <c r="E37" s="138"/>
      <c r="F37" s="138"/>
      <c r="G37" s="139"/>
    </row>
    <row r="38" spans="2:7" ht="19.5" customHeight="1" x14ac:dyDescent="0.3">
      <c r="B38" s="64" t="s">
        <v>13</v>
      </c>
      <c r="C38" s="166"/>
      <c r="D38" s="167"/>
      <c r="E38" s="167"/>
      <c r="F38" s="167"/>
      <c r="G38" s="168"/>
    </row>
    <row r="39" spans="2:7" ht="19.5" customHeight="1" x14ac:dyDescent="0.3">
      <c r="B39" s="60">
        <v>9015</v>
      </c>
      <c r="C39" s="137" t="s">
        <v>20</v>
      </c>
      <c r="D39" s="138"/>
      <c r="E39" s="138"/>
      <c r="F39" s="138"/>
      <c r="G39" s="139"/>
    </row>
    <row r="40" spans="2:7" ht="19.5" customHeight="1" x14ac:dyDescent="0.3">
      <c r="B40" s="64" t="s">
        <v>14</v>
      </c>
      <c r="C40" s="140"/>
      <c r="D40" s="141"/>
      <c r="E40" s="141"/>
      <c r="F40" s="141"/>
      <c r="G40" s="14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10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6"/>
  <sheetViews>
    <sheetView showGridLines="0" topLeftCell="D1" zoomScale="90" zoomScaleNormal="90" workbookViewId="0">
      <selection activeCell="F109" sqref="F109:J10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235</v>
      </c>
      <c r="J8" s="25">
        <f>I8/8</f>
        <v>29.375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7" si="0">IF(OR(C11="f",C11="u",C11="F",C11="U"),"",IF(OR(B11=1,B11=2,B11=3,B11=4,B11=5),1,""))</f>
        <v>1</v>
      </c>
      <c r="B11" s="8">
        <f t="shared" ref="B11:B116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99" si="4">+E16+1</f>
        <v>44199</v>
      </c>
      <c r="F17" s="35"/>
      <c r="G17" s="36"/>
      <c r="H17" s="37"/>
      <c r="I17" s="36"/>
      <c r="J17" s="38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7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4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57</v>
      </c>
      <c r="G19" s="36">
        <v>9001</v>
      </c>
      <c r="H19" s="43" t="s">
        <v>58</v>
      </c>
      <c r="I19" s="36" t="s">
        <v>56</v>
      </c>
      <c r="J19" s="38">
        <v>6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36"/>
      <c r="J20" s="38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36"/>
      <c r="J21" s="38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36"/>
      <c r="J22" s="38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57</v>
      </c>
      <c r="G23" s="47">
        <v>9001</v>
      </c>
      <c r="H23" s="48" t="s">
        <v>58</v>
      </c>
      <c r="I23" s="47" t="s">
        <v>56</v>
      </c>
      <c r="J23" s="49">
        <v>8</v>
      </c>
      <c r="K23" s="108" t="s">
        <v>63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59</v>
      </c>
      <c r="G24" s="47">
        <v>9001</v>
      </c>
      <c r="H24" s="48" t="s">
        <v>60</v>
      </c>
      <c r="I24" s="47" t="s">
        <v>56</v>
      </c>
      <c r="J24" s="49">
        <v>2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9004</v>
      </c>
      <c r="H28" s="107" t="s">
        <v>61</v>
      </c>
      <c r="I28" s="36" t="s">
        <v>62</v>
      </c>
      <c r="J28" s="38">
        <v>4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57</v>
      </c>
      <c r="G29" s="36">
        <v>9001</v>
      </c>
      <c r="H29" s="107" t="s">
        <v>58</v>
      </c>
      <c r="I29" s="36" t="s">
        <v>56</v>
      </c>
      <c r="J29" s="38">
        <v>6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59</v>
      </c>
      <c r="G33" s="47">
        <v>9001</v>
      </c>
      <c r="H33" s="48" t="s">
        <v>64</v>
      </c>
      <c r="I33" s="47" t="s">
        <v>62</v>
      </c>
      <c r="J33" s="49">
        <v>4</v>
      </c>
      <c r="K33" s="108" t="s">
        <v>65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 t="s">
        <v>57</v>
      </c>
      <c r="G34" s="47">
        <v>9001</v>
      </c>
      <c r="H34" s="48" t="s">
        <v>58</v>
      </c>
      <c r="I34" s="47" t="s">
        <v>56</v>
      </c>
      <c r="J34" s="49">
        <v>6</v>
      </c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57</v>
      </c>
      <c r="G38" s="36">
        <v>9001</v>
      </c>
      <c r="H38" s="107" t="s">
        <v>58</v>
      </c>
      <c r="I38" s="36" t="s">
        <v>56</v>
      </c>
      <c r="J38" s="38">
        <v>6</v>
      </c>
      <c r="K38" s="109" t="s">
        <v>67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>
        <v>9009</v>
      </c>
      <c r="H39" s="43" t="s">
        <v>66</v>
      </c>
      <c r="I39" s="36" t="s">
        <v>56</v>
      </c>
      <c r="J39" s="38">
        <v>4</v>
      </c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 t="s">
        <v>57</v>
      </c>
      <c r="G44" s="36">
        <v>9001</v>
      </c>
      <c r="H44" s="43" t="s">
        <v>58</v>
      </c>
      <c r="I44" s="36" t="s">
        <v>68</v>
      </c>
      <c r="J44" s="38">
        <v>6</v>
      </c>
      <c r="K44" s="109" t="s">
        <v>69</v>
      </c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57</v>
      </c>
      <c r="G45" s="36">
        <v>9001</v>
      </c>
      <c r="H45" s="43" t="s">
        <v>58</v>
      </c>
      <c r="I45" s="36" t="s">
        <v>56</v>
      </c>
      <c r="J45" s="38">
        <v>10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54</v>
      </c>
      <c r="G50" s="47">
        <v>9001</v>
      </c>
      <c r="H50" s="110" t="s">
        <v>70</v>
      </c>
      <c r="I50" s="47" t="s">
        <v>56</v>
      </c>
      <c r="J50" s="49">
        <v>2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54</v>
      </c>
      <c r="G51" s="47">
        <v>9001</v>
      </c>
      <c r="H51" s="110" t="s">
        <v>71</v>
      </c>
      <c r="I51" s="47" t="s">
        <v>72</v>
      </c>
      <c r="J51" s="49">
        <v>4</v>
      </c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 t="s">
        <v>57</v>
      </c>
      <c r="G52" s="47">
        <v>9001</v>
      </c>
      <c r="H52" s="48" t="s">
        <v>58</v>
      </c>
      <c r="I52" s="47" t="s">
        <v>56</v>
      </c>
      <c r="J52" s="49">
        <v>4</v>
      </c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54</v>
      </c>
      <c r="G55" s="36">
        <v>9001</v>
      </c>
      <c r="H55" s="43" t="s">
        <v>73</v>
      </c>
      <c r="I55" s="36" t="s">
        <v>56</v>
      </c>
      <c r="J55" s="38">
        <v>4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57</v>
      </c>
      <c r="G56" s="36">
        <v>9001</v>
      </c>
      <c r="H56" s="43" t="s">
        <v>58</v>
      </c>
      <c r="I56" s="36" t="s">
        <v>56</v>
      </c>
      <c r="J56" s="38">
        <v>6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57</v>
      </c>
      <c r="G60" s="47">
        <v>9001</v>
      </c>
      <c r="H60" s="48" t="s">
        <v>74</v>
      </c>
      <c r="I60" s="47" t="s">
        <v>56</v>
      </c>
      <c r="J60" s="49">
        <v>9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54</v>
      </c>
      <c r="G61" s="47">
        <v>9001</v>
      </c>
      <c r="H61" s="48" t="s">
        <v>75</v>
      </c>
      <c r="I61" s="47" t="s">
        <v>56</v>
      </c>
      <c r="J61" s="49">
        <v>3</v>
      </c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54</v>
      </c>
      <c r="G65" s="36">
        <v>9001</v>
      </c>
      <c r="H65" s="43" t="s">
        <v>76</v>
      </c>
      <c r="I65" s="36" t="s">
        <v>56</v>
      </c>
      <c r="J65" s="38">
        <v>4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57</v>
      </c>
      <c r="G66" s="36">
        <v>9001</v>
      </c>
      <c r="H66" s="43" t="s">
        <v>58</v>
      </c>
      <c r="I66" s="36" t="s">
        <v>56</v>
      </c>
      <c r="J66" s="38">
        <v>8</v>
      </c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57</v>
      </c>
      <c r="G70" s="36">
        <v>9001</v>
      </c>
      <c r="H70" s="43" t="s">
        <v>58</v>
      </c>
      <c r="I70" s="36" t="s">
        <v>68</v>
      </c>
      <c r="J70" s="38">
        <v>4</v>
      </c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 t="s">
        <v>57</v>
      </c>
      <c r="G71" s="36">
        <v>9001</v>
      </c>
      <c r="H71" s="43" t="s">
        <v>58</v>
      </c>
      <c r="I71" s="36" t="s">
        <v>68</v>
      </c>
      <c r="J71" s="38">
        <v>4</v>
      </c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57</v>
      </c>
      <c r="G72" s="36">
        <v>9001</v>
      </c>
      <c r="H72" s="43" t="s">
        <v>77</v>
      </c>
      <c r="I72" s="36" t="s">
        <v>56</v>
      </c>
      <c r="J72" s="38">
        <v>10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78</v>
      </c>
      <c r="G73" s="36">
        <v>9003</v>
      </c>
      <c r="H73" s="43" t="s">
        <v>79</v>
      </c>
      <c r="I73" s="36" t="s">
        <v>56</v>
      </c>
      <c r="J73" s="38">
        <v>2</v>
      </c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57</v>
      </c>
      <c r="G77" s="47">
        <v>9001</v>
      </c>
      <c r="H77" s="48" t="s">
        <v>80</v>
      </c>
      <c r="I77" s="47" t="s">
        <v>56</v>
      </c>
      <c r="J77" s="49">
        <v>10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54</v>
      </c>
      <c r="G78" s="47">
        <v>9001</v>
      </c>
      <c r="H78" s="48" t="s">
        <v>81</v>
      </c>
      <c r="I78" s="47" t="s">
        <v>56</v>
      </c>
      <c r="J78" s="49">
        <v>2</v>
      </c>
      <c r="K78" s="109" t="s">
        <v>83</v>
      </c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>
        <v>9004</v>
      </c>
      <c r="H79" s="48" t="s">
        <v>82</v>
      </c>
      <c r="I79" s="47" t="s">
        <v>56</v>
      </c>
      <c r="J79" s="49">
        <v>2</v>
      </c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>
        <v>9004</v>
      </c>
      <c r="H82" s="43" t="s">
        <v>84</v>
      </c>
      <c r="I82" s="36" t="s">
        <v>56</v>
      </c>
      <c r="J82" s="38">
        <v>3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57</v>
      </c>
      <c r="G83" s="36">
        <v>9001</v>
      </c>
      <c r="H83" s="43" t="s">
        <v>58</v>
      </c>
      <c r="I83" s="36" t="s">
        <v>56</v>
      </c>
      <c r="J83" s="38">
        <v>5</v>
      </c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>
        <v>9009</v>
      </c>
      <c r="H84" s="43" t="s">
        <v>85</v>
      </c>
      <c r="I84" s="36" t="s">
        <v>56</v>
      </c>
      <c r="J84" s="38">
        <v>4</v>
      </c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 t="s">
        <v>78</v>
      </c>
      <c r="G85" s="36">
        <v>9003</v>
      </c>
      <c r="H85" s="43" t="s">
        <v>79</v>
      </c>
      <c r="I85" s="36" t="s">
        <v>56</v>
      </c>
      <c r="J85" s="38">
        <v>4</v>
      </c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78</v>
      </c>
      <c r="G87" s="47">
        <v>9003</v>
      </c>
      <c r="H87" s="48" t="s">
        <v>79</v>
      </c>
      <c r="I87" s="47" t="s">
        <v>56</v>
      </c>
      <c r="J87" s="49">
        <v>5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57</v>
      </c>
      <c r="G88" s="47">
        <v>9001</v>
      </c>
      <c r="H88" s="48" t="s">
        <v>86</v>
      </c>
      <c r="I88" s="47" t="s">
        <v>56</v>
      </c>
      <c r="J88" s="49">
        <v>6</v>
      </c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 t="s">
        <v>59</v>
      </c>
      <c r="G89" s="47">
        <v>9001</v>
      </c>
      <c r="H89" s="48" t="s">
        <v>60</v>
      </c>
      <c r="I89" s="47" t="s">
        <v>56</v>
      </c>
      <c r="J89" s="49">
        <v>2</v>
      </c>
      <c r="K89" s="108" t="s">
        <v>88</v>
      </c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 t="s">
        <v>54</v>
      </c>
      <c r="G90" s="47">
        <v>9001</v>
      </c>
      <c r="H90" s="48" t="s">
        <v>87</v>
      </c>
      <c r="I90" s="47" t="s">
        <v>56</v>
      </c>
      <c r="J90" s="49">
        <v>1</v>
      </c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9015</v>
      </c>
      <c r="H92" s="37" t="s">
        <v>89</v>
      </c>
      <c r="I92" s="36"/>
      <c r="J92" s="38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 t="s">
        <v>59</v>
      </c>
      <c r="G98" s="36">
        <v>9001</v>
      </c>
      <c r="H98" s="43" t="s">
        <v>60</v>
      </c>
      <c r="I98" s="36" t="s">
        <v>68</v>
      </c>
      <c r="J98" s="38">
        <v>2</v>
      </c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 t="s">
        <v>91</v>
      </c>
      <c r="G99" s="36">
        <v>9001</v>
      </c>
      <c r="H99" s="43" t="s">
        <v>92</v>
      </c>
      <c r="I99" s="36" t="s">
        <v>68</v>
      </c>
      <c r="J99" s="38">
        <v>3</v>
      </c>
    </row>
    <row r="100" spans="1:11" ht="22.5" customHeight="1" x14ac:dyDescent="0.25">
      <c r="A100" s="31"/>
      <c r="C100" s="40"/>
      <c r="D100" s="111" t="s">
        <v>90</v>
      </c>
      <c r="E100" s="112">
        <v>44220</v>
      </c>
      <c r="F100" s="35"/>
      <c r="G100" s="36">
        <v>9004</v>
      </c>
      <c r="H100" s="43" t="s">
        <v>93</v>
      </c>
      <c r="I100" s="36" t="s">
        <v>68</v>
      </c>
      <c r="J100" s="38">
        <v>1</v>
      </c>
    </row>
    <row r="101" spans="1:11" ht="22.5" customHeight="1" x14ac:dyDescent="0.25">
      <c r="A101" s="31">
        <f t="shared" si="0"/>
        <v>1</v>
      </c>
      <c r="B101" s="8">
        <f t="shared" si="1"/>
        <v>1</v>
      </c>
      <c r="C101" s="40"/>
      <c r="D101" s="33" t="str">
        <f t="shared" si="5"/>
        <v>Mo</v>
      </c>
      <c r="E101" s="34">
        <f>+E99+1</f>
        <v>44221</v>
      </c>
      <c r="F101" s="35"/>
      <c r="G101" s="36">
        <v>9004</v>
      </c>
      <c r="H101" s="43" t="s">
        <v>94</v>
      </c>
      <c r="I101" s="36" t="s">
        <v>56</v>
      </c>
      <c r="J101" s="38">
        <v>3</v>
      </c>
    </row>
    <row r="102" spans="1:11" ht="22.5" customHeight="1" x14ac:dyDescent="0.25">
      <c r="A102" s="31"/>
      <c r="C102" s="40"/>
      <c r="D102" s="33" t="str">
        <f>D101</f>
        <v>Mo</v>
      </c>
      <c r="E102" s="34">
        <f>E101</f>
        <v>44221</v>
      </c>
      <c r="F102" s="35" t="s">
        <v>57</v>
      </c>
      <c r="G102" s="36">
        <v>9001</v>
      </c>
      <c r="H102" s="43" t="s">
        <v>95</v>
      </c>
      <c r="I102" s="36" t="s">
        <v>56</v>
      </c>
      <c r="J102" s="38">
        <v>2</v>
      </c>
    </row>
    <row r="103" spans="1:11" ht="22.5" customHeight="1" x14ac:dyDescent="0.25">
      <c r="A103" s="31"/>
      <c r="C103" s="40"/>
      <c r="D103" s="33" t="str">
        <f t="shared" ref="D103:D105" si="34">D102</f>
        <v>Mo</v>
      </c>
      <c r="E103" s="34">
        <f t="shared" ref="E103:E105" si="35">E102</f>
        <v>44221</v>
      </c>
      <c r="F103" s="35" t="s">
        <v>91</v>
      </c>
      <c r="G103" s="36">
        <v>9001</v>
      </c>
      <c r="H103" s="43" t="s">
        <v>92</v>
      </c>
      <c r="I103" s="36" t="s">
        <v>56</v>
      </c>
      <c r="J103" s="38">
        <v>5</v>
      </c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 t="s">
        <v>59</v>
      </c>
      <c r="G104" s="36">
        <v>9001</v>
      </c>
      <c r="H104" s="43" t="s">
        <v>60</v>
      </c>
      <c r="I104" s="36" t="s">
        <v>56</v>
      </c>
      <c r="J104" s="38">
        <v>2</v>
      </c>
    </row>
    <row r="105" spans="1:11" ht="22.5" customHeight="1" x14ac:dyDescent="0.25">
      <c r="A105" s="31"/>
      <c r="C105" s="40"/>
      <c r="D105" s="33" t="str">
        <f t="shared" si="34"/>
        <v>Mo</v>
      </c>
      <c r="E105" s="34">
        <f t="shared" si="35"/>
        <v>44221</v>
      </c>
      <c r="F105" s="35"/>
      <c r="G105" s="36"/>
      <c r="H105" s="43"/>
      <c r="I105" s="36"/>
      <c r="J105" s="38"/>
    </row>
    <row r="106" spans="1:11" ht="22.5" customHeight="1" x14ac:dyDescent="0.25">
      <c r="A106" s="31">
        <f t="shared" si="0"/>
        <v>1</v>
      </c>
      <c r="B106" s="8">
        <f t="shared" si="1"/>
        <v>2</v>
      </c>
      <c r="C106" s="40"/>
      <c r="D106" s="44" t="str">
        <f t="shared" si="5"/>
        <v>Tue</v>
      </c>
      <c r="E106" s="45">
        <f>+E101+1</f>
        <v>44222</v>
      </c>
      <c r="F106" s="46" t="s">
        <v>54</v>
      </c>
      <c r="G106" s="47">
        <v>9001</v>
      </c>
      <c r="H106" s="110" t="s">
        <v>96</v>
      </c>
      <c r="I106" s="47" t="s">
        <v>56</v>
      </c>
      <c r="J106" s="49">
        <v>2</v>
      </c>
    </row>
    <row r="107" spans="1:11" ht="22.5" customHeight="1" x14ac:dyDescent="0.25">
      <c r="A107" s="31"/>
      <c r="C107" s="40"/>
      <c r="D107" s="44" t="str">
        <f>D106</f>
        <v>Tue</v>
      </c>
      <c r="E107" s="45">
        <f>E106</f>
        <v>44222</v>
      </c>
      <c r="F107" s="46" t="s">
        <v>91</v>
      </c>
      <c r="G107" s="47">
        <v>9001</v>
      </c>
      <c r="H107" s="48" t="s">
        <v>92</v>
      </c>
      <c r="I107" s="47" t="s">
        <v>56</v>
      </c>
      <c r="J107" s="49">
        <v>6</v>
      </c>
    </row>
    <row r="108" spans="1:11" ht="22.5" customHeight="1" x14ac:dyDescent="0.25">
      <c r="A108" s="31"/>
      <c r="C108" s="40"/>
      <c r="D108" s="44" t="str">
        <f t="shared" ref="D108:D110" si="36">D107</f>
        <v>Tue</v>
      </c>
      <c r="E108" s="45">
        <f t="shared" ref="E108:E110" si="37">E107</f>
        <v>44222</v>
      </c>
      <c r="F108" s="46" t="s">
        <v>57</v>
      </c>
      <c r="G108" s="47">
        <v>9001</v>
      </c>
      <c r="H108" s="48" t="s">
        <v>97</v>
      </c>
      <c r="I108" s="47" t="s">
        <v>56</v>
      </c>
      <c r="J108" s="49">
        <v>2</v>
      </c>
      <c r="K108" s="108" t="s">
        <v>83</v>
      </c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 t="s">
        <v>98</v>
      </c>
      <c r="G109" s="47">
        <v>9001</v>
      </c>
      <c r="H109" s="48" t="s">
        <v>99</v>
      </c>
      <c r="I109" s="47" t="s">
        <v>56</v>
      </c>
      <c r="J109" s="49">
        <v>2</v>
      </c>
    </row>
    <row r="110" spans="1:11" ht="22.5" customHeight="1" x14ac:dyDescent="0.25">
      <c r="A110" s="31"/>
      <c r="C110" s="40"/>
      <c r="D110" s="44" t="str">
        <f t="shared" si="36"/>
        <v>Tue</v>
      </c>
      <c r="E110" s="45">
        <f t="shared" si="37"/>
        <v>44222</v>
      </c>
      <c r="F110" s="46"/>
      <c r="G110" s="47"/>
      <c r="H110" s="48"/>
      <c r="I110" s="47"/>
      <c r="J110" s="49"/>
    </row>
    <row r="111" spans="1:11" ht="22.5" customHeight="1" x14ac:dyDescent="0.25">
      <c r="A111" s="31">
        <f t="shared" si="0"/>
        <v>1</v>
      </c>
      <c r="B111" s="8">
        <f t="shared" si="1"/>
        <v>3</v>
      </c>
      <c r="C111" s="40"/>
      <c r="D111" s="33" t="str">
        <f t="shared" si="5"/>
        <v>Wed</v>
      </c>
      <c r="E111" s="34">
        <f>+E106+1</f>
        <v>44223</v>
      </c>
      <c r="F111" s="35" t="s">
        <v>98</v>
      </c>
      <c r="G111" s="36">
        <v>9001</v>
      </c>
      <c r="H111" s="43" t="s">
        <v>100</v>
      </c>
      <c r="I111" s="36" t="s">
        <v>101</v>
      </c>
      <c r="J111" s="38">
        <v>3</v>
      </c>
    </row>
    <row r="112" spans="1:11" ht="22.5" customHeight="1" x14ac:dyDescent="0.25">
      <c r="A112" s="31"/>
      <c r="C112" s="40"/>
      <c r="D112" s="33" t="str">
        <f>D111</f>
        <v>Wed</v>
      </c>
      <c r="E112" s="34">
        <f>E111</f>
        <v>44223</v>
      </c>
      <c r="F112" s="35" t="s">
        <v>91</v>
      </c>
      <c r="G112" s="36">
        <v>9001</v>
      </c>
      <c r="H112" s="43" t="s">
        <v>92</v>
      </c>
      <c r="I112" s="36" t="s">
        <v>56</v>
      </c>
      <c r="J112" s="38">
        <v>8</v>
      </c>
      <c r="K112" s="108" t="s">
        <v>102</v>
      </c>
    </row>
    <row r="113" spans="1:11" ht="22.5" customHeight="1" x14ac:dyDescent="0.25">
      <c r="A113" s="31"/>
      <c r="C113" s="40"/>
      <c r="D113" s="33" t="str">
        <f t="shared" ref="D113:D115" si="38">D112</f>
        <v>Wed</v>
      </c>
      <c r="E113" s="34">
        <f t="shared" ref="E113:E115" si="39">E112</f>
        <v>44223</v>
      </c>
      <c r="F113" s="35"/>
      <c r="G113" s="36"/>
      <c r="H113" s="43"/>
      <c r="I113" s="36"/>
      <c r="J113" s="38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1" ht="22.5" customHeight="1" x14ac:dyDescent="0.25">
      <c r="A115" s="31"/>
      <c r="C115" s="40"/>
      <c r="D115" s="33" t="str">
        <f t="shared" si="38"/>
        <v>Wed</v>
      </c>
      <c r="E115" s="34">
        <f t="shared" si="39"/>
        <v>44223</v>
      </c>
      <c r="F115" s="35"/>
      <c r="G115" s="36"/>
      <c r="H115" s="43"/>
      <c r="I115" s="36"/>
      <c r="J115" s="38"/>
    </row>
    <row r="116" spans="1:11" ht="22.5" customHeight="1" x14ac:dyDescent="0.25">
      <c r="A116" s="31">
        <f t="shared" si="0"/>
        <v>1</v>
      </c>
      <c r="B116" s="8">
        <f t="shared" si="1"/>
        <v>4</v>
      </c>
      <c r="C116" s="40"/>
      <c r="D116" s="44" t="str">
        <f t="shared" si="5"/>
        <v>Thu</v>
      </c>
      <c r="E116" s="45">
        <f>+E111+1</f>
        <v>44224</v>
      </c>
      <c r="F116" s="46" t="s">
        <v>54</v>
      </c>
      <c r="G116" s="47">
        <v>9001</v>
      </c>
      <c r="H116" s="110" t="s">
        <v>103</v>
      </c>
      <c r="I116" s="47" t="s">
        <v>56</v>
      </c>
      <c r="J116" s="49">
        <v>1</v>
      </c>
    </row>
    <row r="117" spans="1:11" ht="22.5" customHeight="1" x14ac:dyDescent="0.25">
      <c r="A117" s="31"/>
      <c r="C117" s="40"/>
      <c r="D117" s="44" t="str">
        <f>D116</f>
        <v>Thu</v>
      </c>
      <c r="E117" s="45">
        <f>E116</f>
        <v>44224</v>
      </c>
      <c r="F117" s="46" t="s">
        <v>57</v>
      </c>
      <c r="G117" s="47">
        <v>9001</v>
      </c>
      <c r="H117" s="48" t="s">
        <v>104</v>
      </c>
      <c r="I117" s="47" t="s">
        <v>56</v>
      </c>
      <c r="J117" s="49">
        <v>2</v>
      </c>
    </row>
    <row r="118" spans="1:11" ht="22.5" customHeight="1" x14ac:dyDescent="0.25">
      <c r="A118" s="31"/>
      <c r="C118" s="40"/>
      <c r="D118" s="44" t="str">
        <f t="shared" ref="D118:D120" si="40">D117</f>
        <v>Thu</v>
      </c>
      <c r="E118" s="45">
        <f t="shared" ref="E118:E120" si="41">E117</f>
        <v>44224</v>
      </c>
      <c r="F118" s="46" t="s">
        <v>91</v>
      </c>
      <c r="G118" s="47">
        <v>9001</v>
      </c>
      <c r="H118" s="110" t="s">
        <v>92</v>
      </c>
      <c r="I118" s="47" t="s">
        <v>56</v>
      </c>
      <c r="J118" s="49">
        <v>2</v>
      </c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 t="s">
        <v>98</v>
      </c>
      <c r="G119" s="47">
        <v>9001</v>
      </c>
      <c r="H119" s="110" t="s">
        <v>105</v>
      </c>
      <c r="I119" s="47" t="s">
        <v>56</v>
      </c>
      <c r="J119" s="49">
        <v>3</v>
      </c>
    </row>
    <row r="120" spans="1:11" ht="22.5" customHeight="1" x14ac:dyDescent="0.25">
      <c r="A120" s="31"/>
      <c r="C120" s="40"/>
      <c r="D120" s="44" t="str">
        <f t="shared" si="40"/>
        <v>Thu</v>
      </c>
      <c r="E120" s="45">
        <f t="shared" si="41"/>
        <v>44224</v>
      </c>
      <c r="F120" s="46"/>
      <c r="G120" s="47">
        <v>9009</v>
      </c>
      <c r="H120" s="110" t="s">
        <v>106</v>
      </c>
      <c r="I120" s="47" t="s">
        <v>56</v>
      </c>
      <c r="J120" s="49">
        <v>1</v>
      </c>
    </row>
    <row r="121" spans="1:11" ht="22.5" customHeight="1" x14ac:dyDescent="0.25">
      <c r="A121" s="31">
        <f t="shared" si="0"/>
        <v>1</v>
      </c>
      <c r="B121" s="8">
        <f>WEEKDAY(E116+1,2)</f>
        <v>5</v>
      </c>
      <c r="C121" s="40"/>
      <c r="D121" s="33" t="str">
        <f>IF(B121=1,"Mo",IF(B121=2,"Tue",IF(B121=3,"Wed",IF(B121=4,"Thu",IF(B121=5,"Fri",IF(B121=6,"Sat",IF(B121=7,"Sun","")))))))</f>
        <v>Fri</v>
      </c>
      <c r="E121" s="34">
        <f>IF(MONTH(E116+1)&gt;MONTH(E116),"",E116+1)</f>
        <v>44225</v>
      </c>
      <c r="F121" s="35" t="s">
        <v>98</v>
      </c>
      <c r="G121" s="36">
        <v>9001</v>
      </c>
      <c r="H121" s="43" t="s">
        <v>105</v>
      </c>
      <c r="I121" s="36" t="s">
        <v>56</v>
      </c>
      <c r="J121" s="38">
        <v>3</v>
      </c>
    </row>
    <row r="122" spans="1:11" ht="22.5" customHeight="1" x14ac:dyDescent="0.25">
      <c r="A122" s="31"/>
      <c r="C122" s="40"/>
      <c r="D122" s="33" t="str">
        <f>D121</f>
        <v>Fri</v>
      </c>
      <c r="E122" s="34">
        <f>E121</f>
        <v>44225</v>
      </c>
      <c r="F122" s="35" t="s">
        <v>54</v>
      </c>
      <c r="G122" s="36">
        <v>9001</v>
      </c>
      <c r="H122" s="43" t="s">
        <v>107</v>
      </c>
      <c r="I122" s="36" t="s">
        <v>56</v>
      </c>
      <c r="J122" s="38">
        <v>2</v>
      </c>
    </row>
    <row r="123" spans="1:11" ht="22.5" customHeight="1" x14ac:dyDescent="0.25">
      <c r="A123" s="31"/>
      <c r="C123" s="40"/>
      <c r="D123" s="33" t="str">
        <f t="shared" ref="D123:D125" si="42">D122</f>
        <v>Fri</v>
      </c>
      <c r="E123" s="34">
        <f t="shared" ref="E123:E125" si="43">E122</f>
        <v>44225</v>
      </c>
      <c r="F123" s="35" t="s">
        <v>91</v>
      </c>
      <c r="G123" s="36">
        <v>9001</v>
      </c>
      <c r="H123" s="43" t="s">
        <v>92</v>
      </c>
      <c r="I123" s="36" t="s">
        <v>56</v>
      </c>
      <c r="J123" s="38">
        <v>4</v>
      </c>
      <c r="K123" s="108" t="s">
        <v>109</v>
      </c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 t="s">
        <v>57</v>
      </c>
      <c r="G124" s="36">
        <v>9001</v>
      </c>
      <c r="H124" s="43" t="s">
        <v>108</v>
      </c>
      <c r="I124" s="36" t="s">
        <v>56</v>
      </c>
      <c r="J124" s="38">
        <v>2</v>
      </c>
    </row>
    <row r="125" spans="1:11" ht="22.5" customHeight="1" x14ac:dyDescent="0.25">
      <c r="A125" s="31"/>
      <c r="C125" s="40"/>
      <c r="D125" s="33" t="str">
        <f t="shared" si="42"/>
        <v>Fri</v>
      </c>
      <c r="E125" s="34">
        <f t="shared" si="43"/>
        <v>44225</v>
      </c>
      <c r="F125" s="35"/>
      <c r="G125" s="36"/>
      <c r="H125" s="43"/>
      <c r="I125" s="36"/>
      <c r="J125" s="38"/>
    </row>
    <row r="126" spans="1:11" ht="22.5" customHeight="1" x14ac:dyDescent="0.25">
      <c r="A126" s="31" t="str">
        <f t="shared" si="0"/>
        <v/>
      </c>
      <c r="B126" s="8">
        <v>6</v>
      </c>
      <c r="C126" s="40"/>
      <c r="D126" s="33" t="str">
        <f>IF(B126=1,"Mo",IF(B126=2,"Tue",IF(B126=3,"Wed",IF(B126=4,"Thu",IF(B126=5,"Fri",IF(B126=6,"Sat",IF(B126=7,"Sun","")))))))</f>
        <v>Sat</v>
      </c>
      <c r="E126" s="34">
        <f>IF(MONTH(E121+1)&gt;MONTH(E121),"",E121+1)</f>
        <v>44226</v>
      </c>
      <c r="F126" s="35"/>
      <c r="G126" s="36"/>
      <c r="H126" s="37"/>
      <c r="I126" s="36"/>
      <c r="J126" s="38"/>
    </row>
    <row r="127" spans="1:11" ht="22.5" customHeight="1" thickBot="1" x14ac:dyDescent="0.3">
      <c r="A127" s="31" t="str">
        <f t="shared" si="0"/>
        <v/>
      </c>
      <c r="B127" s="8">
        <v>7</v>
      </c>
      <c r="C127" s="40"/>
      <c r="D127" s="52" t="str">
        <f t="shared" si="5"/>
        <v>Sun</v>
      </c>
      <c r="E127" s="53">
        <f>IF(MONTH(E126+1)&gt;MONTH(E126),"",E126+1)</f>
        <v>44227</v>
      </c>
      <c r="F127" s="54"/>
      <c r="G127" s="55"/>
      <c r="H127" s="56"/>
      <c r="I127" s="55"/>
      <c r="J127" s="57"/>
    </row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J1"/>
  </mergeCells>
  <conditionalFormatting sqref="C11:C125">
    <cfRule type="expression" dxfId="398" priority="189" stopIfTrue="1">
      <formula>IF($A11=1,B11,)</formula>
    </cfRule>
    <cfRule type="expression" dxfId="397" priority="190" stopIfTrue="1">
      <formula>IF($A11="",B11,)</formula>
    </cfRule>
  </conditionalFormatting>
  <conditionalFormatting sqref="E11:E15">
    <cfRule type="expression" dxfId="396" priority="191" stopIfTrue="1">
      <formula>IF($A11="",B11,"")</formula>
    </cfRule>
  </conditionalFormatting>
  <conditionalFormatting sqref="E16:E125">
    <cfRule type="expression" dxfId="395" priority="192" stopIfTrue="1">
      <formula>IF($A16&lt;&gt;1,B16,"")</formula>
    </cfRule>
  </conditionalFormatting>
  <conditionalFormatting sqref="D11:D125">
    <cfRule type="expression" dxfId="394" priority="193" stopIfTrue="1">
      <formula>IF($A11="",B11,)</formula>
    </cfRule>
  </conditionalFormatting>
  <conditionalFormatting sqref="G16 G86 G25:G27 G30:G32 G35:G37 G40:G43 G46:G49 G53:G54 G57:G59 G62:G64 G67:G69 G74:G76 G91 G93:G97 G105 G110 G113:G115">
    <cfRule type="expression" dxfId="393" priority="194" stopIfTrue="1">
      <formula>#REF!="Freelancer"</formula>
    </cfRule>
    <cfRule type="expression" dxfId="392" priority="195" stopIfTrue="1">
      <formula>#REF!="DTC Int. Staff"</formula>
    </cfRule>
  </conditionalFormatting>
  <conditionalFormatting sqref="G91 G35:G37 G62:G64 G40:G43 G46:G49 G67:G69 G74:G76 G93:G97 G105">
    <cfRule type="expression" dxfId="391" priority="187" stopIfTrue="1">
      <formula>$F$5="Freelancer"</formula>
    </cfRule>
    <cfRule type="expression" dxfId="390" priority="188" stopIfTrue="1">
      <formula>$F$5="DTC Int. Staff"</formula>
    </cfRule>
  </conditionalFormatting>
  <conditionalFormatting sqref="G16">
    <cfRule type="expression" dxfId="389" priority="185" stopIfTrue="1">
      <formula>#REF!="Freelancer"</formula>
    </cfRule>
    <cfRule type="expression" dxfId="388" priority="186" stopIfTrue="1">
      <formula>#REF!="DTC Int. Staff"</formula>
    </cfRule>
  </conditionalFormatting>
  <conditionalFormatting sqref="G16">
    <cfRule type="expression" dxfId="387" priority="183" stopIfTrue="1">
      <formula>$F$5="Freelancer"</formula>
    </cfRule>
    <cfRule type="expression" dxfId="386" priority="184" stopIfTrue="1">
      <formula>$F$5="DTC Int. Staff"</formula>
    </cfRule>
  </conditionalFormatting>
  <conditionalFormatting sqref="G17">
    <cfRule type="expression" dxfId="385" priority="181" stopIfTrue="1">
      <formula>#REF!="Freelancer"</formula>
    </cfRule>
    <cfRule type="expression" dxfId="384" priority="182" stopIfTrue="1">
      <formula>#REF!="DTC Int. Staff"</formula>
    </cfRule>
  </conditionalFormatting>
  <conditionalFormatting sqref="G17">
    <cfRule type="expression" dxfId="383" priority="179" stopIfTrue="1">
      <formula>$F$5="Freelancer"</formula>
    </cfRule>
    <cfRule type="expression" dxfId="382" priority="180" stopIfTrue="1">
      <formula>$F$5="DTC Int. Staff"</formula>
    </cfRule>
  </conditionalFormatting>
  <conditionalFormatting sqref="C127">
    <cfRule type="expression" dxfId="381" priority="176" stopIfTrue="1">
      <formula>IF($A127=1,B127,)</formula>
    </cfRule>
    <cfRule type="expression" dxfId="380" priority="177" stopIfTrue="1">
      <formula>IF($A127="",B127,)</formula>
    </cfRule>
  </conditionalFormatting>
  <conditionalFormatting sqref="D127">
    <cfRule type="expression" dxfId="379" priority="178" stopIfTrue="1">
      <formula>IF($A127="",B127,)</formula>
    </cfRule>
  </conditionalFormatting>
  <conditionalFormatting sqref="C126">
    <cfRule type="expression" dxfId="378" priority="173" stopIfTrue="1">
      <formula>IF($A126=1,B126,)</formula>
    </cfRule>
    <cfRule type="expression" dxfId="377" priority="174" stopIfTrue="1">
      <formula>IF($A126="",B126,)</formula>
    </cfRule>
  </conditionalFormatting>
  <conditionalFormatting sqref="D126">
    <cfRule type="expression" dxfId="376" priority="175" stopIfTrue="1">
      <formula>IF($A126="",B126,)</formula>
    </cfRule>
  </conditionalFormatting>
  <conditionalFormatting sqref="E126">
    <cfRule type="expression" dxfId="375" priority="172" stopIfTrue="1">
      <formula>IF($A126&lt;&gt;1,B126,"")</formula>
    </cfRule>
  </conditionalFormatting>
  <conditionalFormatting sqref="E127">
    <cfRule type="expression" dxfId="374" priority="171" stopIfTrue="1">
      <formula>IF($A127&lt;&gt;1,B127,"")</formula>
    </cfRule>
  </conditionalFormatting>
  <conditionalFormatting sqref="G57:G59">
    <cfRule type="expression" dxfId="373" priority="169" stopIfTrue="1">
      <formula>$F$5="Freelancer"</formula>
    </cfRule>
    <cfRule type="expression" dxfId="372" priority="170" stopIfTrue="1">
      <formula>$F$5="DTC Int. Staff"</formula>
    </cfRule>
  </conditionalFormatting>
  <conditionalFormatting sqref="G80:G81">
    <cfRule type="expression" dxfId="371" priority="167" stopIfTrue="1">
      <formula>#REF!="Freelancer"</formula>
    </cfRule>
    <cfRule type="expression" dxfId="370" priority="168" stopIfTrue="1">
      <formula>#REF!="DTC Int. Staff"</formula>
    </cfRule>
  </conditionalFormatting>
  <conditionalFormatting sqref="G80:G81">
    <cfRule type="expression" dxfId="369" priority="165" stopIfTrue="1">
      <formula>$F$5="Freelancer"</formula>
    </cfRule>
    <cfRule type="expression" dxfId="368" priority="166" stopIfTrue="1">
      <formula>$F$5="DTC Int. Staff"</formula>
    </cfRule>
  </conditionalFormatting>
  <conditionalFormatting sqref="G11:G15">
    <cfRule type="expression" dxfId="367" priority="159" stopIfTrue="1">
      <formula>#REF!="Freelancer"</formula>
    </cfRule>
    <cfRule type="expression" dxfId="366" priority="160" stopIfTrue="1">
      <formula>#REF!="DTC Int. Staff"</formula>
    </cfRule>
  </conditionalFormatting>
  <conditionalFormatting sqref="G18:G22">
    <cfRule type="expression" dxfId="365" priority="157" stopIfTrue="1">
      <formula>#REF!="Freelancer"</formula>
    </cfRule>
    <cfRule type="expression" dxfId="364" priority="158" stopIfTrue="1">
      <formula>#REF!="DTC Int. Staff"</formula>
    </cfRule>
  </conditionalFormatting>
  <conditionalFormatting sqref="G18:G22">
    <cfRule type="expression" dxfId="363" priority="155" stopIfTrue="1">
      <formula>$F$5="Freelancer"</formula>
    </cfRule>
    <cfRule type="expression" dxfId="362" priority="156" stopIfTrue="1">
      <formula>$F$5="DTC Int. Staff"</formula>
    </cfRule>
  </conditionalFormatting>
  <conditionalFormatting sqref="G24">
    <cfRule type="expression" dxfId="361" priority="153" stopIfTrue="1">
      <formula>#REF!="Freelancer"</formula>
    </cfRule>
    <cfRule type="expression" dxfId="360" priority="154" stopIfTrue="1">
      <formula>#REF!="DTC Int. Staff"</formula>
    </cfRule>
  </conditionalFormatting>
  <conditionalFormatting sqref="G23">
    <cfRule type="expression" dxfId="359" priority="151" stopIfTrue="1">
      <formula>#REF!="Freelancer"</formula>
    </cfRule>
    <cfRule type="expression" dxfId="358" priority="152" stopIfTrue="1">
      <formula>#REF!="DTC Int. Staff"</formula>
    </cfRule>
  </conditionalFormatting>
  <conditionalFormatting sqref="G23">
    <cfRule type="expression" dxfId="357" priority="149" stopIfTrue="1">
      <formula>$F$5="Freelancer"</formula>
    </cfRule>
    <cfRule type="expression" dxfId="356" priority="150" stopIfTrue="1">
      <formula>$F$5="DTC Int. Staff"</formula>
    </cfRule>
  </conditionalFormatting>
  <conditionalFormatting sqref="G28">
    <cfRule type="expression" dxfId="355" priority="147" stopIfTrue="1">
      <formula>#REF!="Freelancer"</formula>
    </cfRule>
    <cfRule type="expression" dxfId="354" priority="148" stopIfTrue="1">
      <formula>#REF!="DTC Int. Staff"</formula>
    </cfRule>
  </conditionalFormatting>
  <conditionalFormatting sqref="G29">
    <cfRule type="expression" dxfId="353" priority="145" stopIfTrue="1">
      <formula>#REF!="Freelancer"</formula>
    </cfRule>
    <cfRule type="expression" dxfId="352" priority="146" stopIfTrue="1">
      <formula>#REF!="DTC Int. Staff"</formula>
    </cfRule>
  </conditionalFormatting>
  <conditionalFormatting sqref="G29">
    <cfRule type="expression" dxfId="351" priority="143" stopIfTrue="1">
      <formula>$F$5="Freelancer"</formula>
    </cfRule>
    <cfRule type="expression" dxfId="350" priority="144" stopIfTrue="1">
      <formula>$F$5="DTC Int. Staff"</formula>
    </cfRule>
  </conditionalFormatting>
  <conditionalFormatting sqref="G33">
    <cfRule type="expression" dxfId="349" priority="141" stopIfTrue="1">
      <formula>#REF!="Freelancer"</formula>
    </cfRule>
    <cfRule type="expression" dxfId="348" priority="142" stopIfTrue="1">
      <formula>#REF!="DTC Int. Staff"</formula>
    </cfRule>
  </conditionalFormatting>
  <conditionalFormatting sqref="G34">
    <cfRule type="expression" dxfId="347" priority="139" stopIfTrue="1">
      <formula>#REF!="Freelancer"</formula>
    </cfRule>
    <cfRule type="expression" dxfId="346" priority="140" stopIfTrue="1">
      <formula>#REF!="DTC Int. Staff"</formula>
    </cfRule>
  </conditionalFormatting>
  <conditionalFormatting sqref="G34">
    <cfRule type="expression" dxfId="345" priority="137" stopIfTrue="1">
      <formula>$F$5="Freelancer"</formula>
    </cfRule>
    <cfRule type="expression" dxfId="344" priority="138" stopIfTrue="1">
      <formula>$F$5="DTC Int. Staff"</formula>
    </cfRule>
  </conditionalFormatting>
  <conditionalFormatting sqref="G39">
    <cfRule type="expression" dxfId="343" priority="135" stopIfTrue="1">
      <formula>#REF!="Freelancer"</formula>
    </cfRule>
    <cfRule type="expression" dxfId="342" priority="136" stopIfTrue="1">
      <formula>#REF!="DTC Int. Staff"</formula>
    </cfRule>
  </conditionalFormatting>
  <conditionalFormatting sqref="G39">
    <cfRule type="expression" dxfId="341" priority="133" stopIfTrue="1">
      <formula>$F$5="Freelancer"</formula>
    </cfRule>
    <cfRule type="expression" dxfId="340" priority="134" stopIfTrue="1">
      <formula>$F$5="DTC Int. Staff"</formula>
    </cfRule>
  </conditionalFormatting>
  <conditionalFormatting sqref="G38">
    <cfRule type="expression" dxfId="339" priority="131" stopIfTrue="1">
      <formula>#REF!="Freelancer"</formula>
    </cfRule>
    <cfRule type="expression" dxfId="338" priority="132" stopIfTrue="1">
      <formula>#REF!="DTC Int. Staff"</formula>
    </cfRule>
  </conditionalFormatting>
  <conditionalFormatting sqref="G38">
    <cfRule type="expression" dxfId="337" priority="129" stopIfTrue="1">
      <formula>$F$5="Freelancer"</formula>
    </cfRule>
    <cfRule type="expression" dxfId="336" priority="130" stopIfTrue="1">
      <formula>$F$5="DTC Int. Staff"</formula>
    </cfRule>
  </conditionalFormatting>
  <conditionalFormatting sqref="G44">
    <cfRule type="expression" dxfId="335" priority="127" stopIfTrue="1">
      <formula>#REF!="Freelancer"</formula>
    </cfRule>
    <cfRule type="expression" dxfId="334" priority="128" stopIfTrue="1">
      <formula>#REF!="DTC Int. Staff"</formula>
    </cfRule>
  </conditionalFormatting>
  <conditionalFormatting sqref="G44">
    <cfRule type="expression" dxfId="333" priority="125" stopIfTrue="1">
      <formula>$F$5="Freelancer"</formula>
    </cfRule>
    <cfRule type="expression" dxfId="332" priority="126" stopIfTrue="1">
      <formula>$F$5="DTC Int. Staff"</formula>
    </cfRule>
  </conditionalFormatting>
  <conditionalFormatting sqref="G45">
    <cfRule type="expression" dxfId="331" priority="123" stopIfTrue="1">
      <formula>#REF!="Freelancer"</formula>
    </cfRule>
    <cfRule type="expression" dxfId="330" priority="124" stopIfTrue="1">
      <formula>#REF!="DTC Int. Staff"</formula>
    </cfRule>
  </conditionalFormatting>
  <conditionalFormatting sqref="G45">
    <cfRule type="expression" dxfId="329" priority="121" stopIfTrue="1">
      <formula>$F$5="Freelancer"</formula>
    </cfRule>
    <cfRule type="expression" dxfId="328" priority="122" stopIfTrue="1">
      <formula>$F$5="DTC Int. Staff"</formula>
    </cfRule>
  </conditionalFormatting>
  <conditionalFormatting sqref="G50:G51">
    <cfRule type="expression" dxfId="327" priority="119" stopIfTrue="1">
      <formula>#REF!="Freelancer"</formula>
    </cfRule>
    <cfRule type="expression" dxfId="326" priority="120" stopIfTrue="1">
      <formula>#REF!="DTC Int. Staff"</formula>
    </cfRule>
  </conditionalFormatting>
  <conditionalFormatting sqref="G52">
    <cfRule type="expression" dxfId="325" priority="117" stopIfTrue="1">
      <formula>#REF!="Freelancer"</formula>
    </cfRule>
    <cfRule type="expression" dxfId="324" priority="118" stopIfTrue="1">
      <formula>#REF!="DTC Int. Staff"</formula>
    </cfRule>
  </conditionalFormatting>
  <conditionalFormatting sqref="G52">
    <cfRule type="expression" dxfId="323" priority="115" stopIfTrue="1">
      <formula>$F$5="Freelancer"</formula>
    </cfRule>
    <cfRule type="expression" dxfId="322" priority="116" stopIfTrue="1">
      <formula>$F$5="DTC Int. Staff"</formula>
    </cfRule>
  </conditionalFormatting>
  <conditionalFormatting sqref="G55">
    <cfRule type="expression" dxfId="321" priority="113" stopIfTrue="1">
      <formula>#REF!="Freelancer"</formula>
    </cfRule>
    <cfRule type="expression" dxfId="320" priority="114" stopIfTrue="1">
      <formula>#REF!="DTC Int. Staff"</formula>
    </cfRule>
  </conditionalFormatting>
  <conditionalFormatting sqref="G55">
    <cfRule type="expression" dxfId="319" priority="111" stopIfTrue="1">
      <formula>$F$5="Freelancer"</formula>
    </cfRule>
    <cfRule type="expression" dxfId="318" priority="112" stopIfTrue="1">
      <formula>$F$5="DTC Int. Staff"</formula>
    </cfRule>
  </conditionalFormatting>
  <conditionalFormatting sqref="G56">
    <cfRule type="expression" dxfId="317" priority="109" stopIfTrue="1">
      <formula>#REF!="Freelancer"</formula>
    </cfRule>
    <cfRule type="expression" dxfId="316" priority="110" stopIfTrue="1">
      <formula>#REF!="DTC Int. Staff"</formula>
    </cfRule>
  </conditionalFormatting>
  <conditionalFormatting sqref="G56">
    <cfRule type="expression" dxfId="315" priority="107" stopIfTrue="1">
      <formula>$F$5="Freelancer"</formula>
    </cfRule>
    <cfRule type="expression" dxfId="314" priority="108" stopIfTrue="1">
      <formula>$F$5="DTC Int. Staff"</formula>
    </cfRule>
  </conditionalFormatting>
  <conditionalFormatting sqref="G60">
    <cfRule type="expression" dxfId="313" priority="105" stopIfTrue="1">
      <formula>#REF!="Freelancer"</formula>
    </cfRule>
    <cfRule type="expression" dxfId="312" priority="106" stopIfTrue="1">
      <formula>#REF!="DTC Int. Staff"</formula>
    </cfRule>
  </conditionalFormatting>
  <conditionalFormatting sqref="G60">
    <cfRule type="expression" dxfId="311" priority="103" stopIfTrue="1">
      <formula>$F$5="Freelancer"</formula>
    </cfRule>
    <cfRule type="expression" dxfId="310" priority="104" stopIfTrue="1">
      <formula>$F$5="DTC Int. Staff"</formula>
    </cfRule>
  </conditionalFormatting>
  <conditionalFormatting sqref="G61">
    <cfRule type="expression" dxfId="309" priority="101" stopIfTrue="1">
      <formula>#REF!="Freelancer"</formula>
    </cfRule>
    <cfRule type="expression" dxfId="308" priority="102" stopIfTrue="1">
      <formula>#REF!="DTC Int. Staff"</formula>
    </cfRule>
  </conditionalFormatting>
  <conditionalFormatting sqref="G65">
    <cfRule type="expression" dxfId="307" priority="99" stopIfTrue="1">
      <formula>#REF!="Freelancer"</formula>
    </cfRule>
    <cfRule type="expression" dxfId="306" priority="100" stopIfTrue="1">
      <formula>#REF!="DTC Int. Staff"</formula>
    </cfRule>
  </conditionalFormatting>
  <conditionalFormatting sqref="G65">
    <cfRule type="expression" dxfId="305" priority="97" stopIfTrue="1">
      <formula>$F$5="Freelancer"</formula>
    </cfRule>
    <cfRule type="expression" dxfId="304" priority="98" stopIfTrue="1">
      <formula>$F$5="DTC Int. Staff"</formula>
    </cfRule>
  </conditionalFormatting>
  <conditionalFormatting sqref="G66">
    <cfRule type="expression" dxfId="303" priority="95" stopIfTrue="1">
      <formula>#REF!="Freelancer"</formula>
    </cfRule>
    <cfRule type="expression" dxfId="302" priority="96" stopIfTrue="1">
      <formula>#REF!="DTC Int. Staff"</formula>
    </cfRule>
  </conditionalFormatting>
  <conditionalFormatting sqref="G66">
    <cfRule type="expression" dxfId="301" priority="93" stopIfTrue="1">
      <formula>$F$5="Freelancer"</formula>
    </cfRule>
    <cfRule type="expression" dxfId="300" priority="94" stopIfTrue="1">
      <formula>$F$5="DTC Int. Staff"</formula>
    </cfRule>
  </conditionalFormatting>
  <conditionalFormatting sqref="G73">
    <cfRule type="expression" dxfId="299" priority="91" stopIfTrue="1">
      <formula>#REF!="Freelancer"</formula>
    </cfRule>
    <cfRule type="expression" dxfId="298" priority="92" stopIfTrue="1">
      <formula>#REF!="DTC Int. Staff"</formula>
    </cfRule>
  </conditionalFormatting>
  <conditionalFormatting sqref="G73">
    <cfRule type="expression" dxfId="297" priority="89" stopIfTrue="1">
      <formula>$F$5="Freelancer"</formula>
    </cfRule>
    <cfRule type="expression" dxfId="296" priority="90" stopIfTrue="1">
      <formula>$F$5="DTC Int. Staff"</formula>
    </cfRule>
  </conditionalFormatting>
  <conditionalFormatting sqref="G70">
    <cfRule type="expression" dxfId="295" priority="87" stopIfTrue="1">
      <formula>#REF!="Freelancer"</formula>
    </cfRule>
    <cfRule type="expression" dxfId="294" priority="88" stopIfTrue="1">
      <formula>#REF!="DTC Int. Staff"</formula>
    </cfRule>
  </conditionalFormatting>
  <conditionalFormatting sqref="G70">
    <cfRule type="expression" dxfId="293" priority="85" stopIfTrue="1">
      <formula>$F$5="Freelancer"</formula>
    </cfRule>
    <cfRule type="expression" dxfId="292" priority="86" stopIfTrue="1">
      <formula>$F$5="DTC Int. Staff"</formula>
    </cfRule>
  </conditionalFormatting>
  <conditionalFormatting sqref="G71">
    <cfRule type="expression" dxfId="291" priority="83" stopIfTrue="1">
      <formula>#REF!="Freelancer"</formula>
    </cfRule>
    <cfRule type="expression" dxfId="290" priority="84" stopIfTrue="1">
      <formula>#REF!="DTC Int. Staff"</formula>
    </cfRule>
  </conditionalFormatting>
  <conditionalFormatting sqref="G71">
    <cfRule type="expression" dxfId="289" priority="81" stopIfTrue="1">
      <formula>$F$5="Freelancer"</formula>
    </cfRule>
    <cfRule type="expression" dxfId="288" priority="82" stopIfTrue="1">
      <formula>$F$5="DTC Int. Staff"</formula>
    </cfRule>
  </conditionalFormatting>
  <conditionalFormatting sqref="G72">
    <cfRule type="expression" dxfId="287" priority="79" stopIfTrue="1">
      <formula>#REF!="Freelancer"</formula>
    </cfRule>
    <cfRule type="expression" dxfId="286" priority="80" stopIfTrue="1">
      <formula>#REF!="DTC Int. Staff"</formula>
    </cfRule>
  </conditionalFormatting>
  <conditionalFormatting sqref="G72">
    <cfRule type="expression" dxfId="285" priority="77" stopIfTrue="1">
      <formula>$F$5="Freelancer"</formula>
    </cfRule>
    <cfRule type="expression" dxfId="284" priority="78" stopIfTrue="1">
      <formula>$F$5="DTC Int. Staff"</formula>
    </cfRule>
  </conditionalFormatting>
  <conditionalFormatting sqref="G79">
    <cfRule type="expression" dxfId="283" priority="75" stopIfTrue="1">
      <formula>#REF!="Freelancer"</formula>
    </cfRule>
    <cfRule type="expression" dxfId="282" priority="76" stopIfTrue="1">
      <formula>#REF!="DTC Int. Staff"</formula>
    </cfRule>
  </conditionalFormatting>
  <conditionalFormatting sqref="G79">
    <cfRule type="expression" dxfId="281" priority="73" stopIfTrue="1">
      <formula>$F$5="Freelancer"</formula>
    </cfRule>
    <cfRule type="expression" dxfId="280" priority="74" stopIfTrue="1">
      <formula>$F$5="DTC Int. Staff"</formula>
    </cfRule>
  </conditionalFormatting>
  <conditionalFormatting sqref="G77">
    <cfRule type="expression" dxfId="279" priority="71" stopIfTrue="1">
      <formula>#REF!="Freelancer"</formula>
    </cfRule>
    <cfRule type="expression" dxfId="278" priority="72" stopIfTrue="1">
      <formula>#REF!="DTC Int. Staff"</formula>
    </cfRule>
  </conditionalFormatting>
  <conditionalFormatting sqref="G77">
    <cfRule type="expression" dxfId="277" priority="69" stopIfTrue="1">
      <formula>$F$5="Freelancer"</formula>
    </cfRule>
    <cfRule type="expression" dxfId="276" priority="70" stopIfTrue="1">
      <formula>$F$5="DTC Int. Staff"</formula>
    </cfRule>
  </conditionalFormatting>
  <conditionalFormatting sqref="G78">
    <cfRule type="expression" dxfId="275" priority="67" stopIfTrue="1">
      <formula>#REF!="Freelancer"</formula>
    </cfRule>
    <cfRule type="expression" dxfId="274" priority="68" stopIfTrue="1">
      <formula>#REF!="DTC Int. Staff"</formula>
    </cfRule>
  </conditionalFormatting>
  <conditionalFormatting sqref="G82 G84:G85">
    <cfRule type="expression" dxfId="273" priority="65" stopIfTrue="1">
      <formula>#REF!="Freelancer"</formula>
    </cfRule>
    <cfRule type="expression" dxfId="272" priority="66" stopIfTrue="1">
      <formula>#REF!="DTC Int. Staff"</formula>
    </cfRule>
  </conditionalFormatting>
  <conditionalFormatting sqref="G83">
    <cfRule type="expression" dxfId="271" priority="61" stopIfTrue="1">
      <formula>$F$5="Freelancer"</formula>
    </cfRule>
    <cfRule type="expression" dxfId="270" priority="62" stopIfTrue="1">
      <formula>$F$5="DTC Int. Staff"</formula>
    </cfRule>
  </conditionalFormatting>
  <conditionalFormatting sqref="G83">
    <cfRule type="expression" dxfId="269" priority="63" stopIfTrue="1">
      <formula>#REF!="Freelancer"</formula>
    </cfRule>
    <cfRule type="expression" dxfId="268" priority="64" stopIfTrue="1">
      <formula>#REF!="DTC Int. Staff"</formula>
    </cfRule>
  </conditionalFormatting>
  <conditionalFormatting sqref="G87">
    <cfRule type="expression" dxfId="267" priority="59" stopIfTrue="1">
      <formula>#REF!="Freelancer"</formula>
    </cfRule>
    <cfRule type="expression" dxfId="266" priority="60" stopIfTrue="1">
      <formula>#REF!="DTC Int. Staff"</formula>
    </cfRule>
  </conditionalFormatting>
  <conditionalFormatting sqref="G87">
    <cfRule type="expression" dxfId="265" priority="57" stopIfTrue="1">
      <formula>$F$5="Freelancer"</formula>
    </cfRule>
    <cfRule type="expression" dxfId="264" priority="58" stopIfTrue="1">
      <formula>$F$5="DTC Int. Staff"</formula>
    </cfRule>
  </conditionalFormatting>
  <conditionalFormatting sqref="G89">
    <cfRule type="expression" dxfId="263" priority="55" stopIfTrue="1">
      <formula>#REF!="Freelancer"</formula>
    </cfRule>
    <cfRule type="expression" dxfId="262" priority="56" stopIfTrue="1">
      <formula>#REF!="DTC Int. Staff"</formula>
    </cfRule>
  </conditionalFormatting>
  <conditionalFormatting sqref="G90">
    <cfRule type="expression" dxfId="261" priority="53" stopIfTrue="1">
      <formula>#REF!="Freelancer"</formula>
    </cfRule>
    <cfRule type="expression" dxfId="260" priority="54" stopIfTrue="1">
      <formula>#REF!="DTC Int. Staff"</formula>
    </cfRule>
  </conditionalFormatting>
  <conditionalFormatting sqref="G90">
    <cfRule type="expression" dxfId="259" priority="51" stopIfTrue="1">
      <formula>$F$5="Freelancer"</formula>
    </cfRule>
    <cfRule type="expression" dxfId="258" priority="52" stopIfTrue="1">
      <formula>$F$5="DTC Int. Staff"</formula>
    </cfRule>
  </conditionalFormatting>
  <conditionalFormatting sqref="G88">
    <cfRule type="expression" dxfId="257" priority="49" stopIfTrue="1">
      <formula>#REF!="Freelancer"</formula>
    </cfRule>
    <cfRule type="expression" dxfId="256" priority="50" stopIfTrue="1">
      <formula>#REF!="DTC Int. Staff"</formula>
    </cfRule>
  </conditionalFormatting>
  <conditionalFormatting sqref="G88">
    <cfRule type="expression" dxfId="255" priority="47" stopIfTrue="1">
      <formula>$F$5="Freelancer"</formula>
    </cfRule>
    <cfRule type="expression" dxfId="254" priority="48" stopIfTrue="1">
      <formula>$F$5="DTC Int. Staff"</formula>
    </cfRule>
  </conditionalFormatting>
  <conditionalFormatting sqref="G92">
    <cfRule type="expression" dxfId="253" priority="45" stopIfTrue="1">
      <formula>#REF!="Freelancer"</formula>
    </cfRule>
    <cfRule type="expression" dxfId="252" priority="46" stopIfTrue="1">
      <formula>#REF!="DTC Int. Staff"</formula>
    </cfRule>
  </conditionalFormatting>
  <conditionalFormatting sqref="G92">
    <cfRule type="expression" dxfId="251" priority="43" stopIfTrue="1">
      <formula>$F$5="Freelancer"</formula>
    </cfRule>
    <cfRule type="expression" dxfId="250" priority="44" stopIfTrue="1">
      <formula>$F$5="DTC Int. Staff"</formula>
    </cfRule>
  </conditionalFormatting>
  <conditionalFormatting sqref="G98:G99 G101 G103">
    <cfRule type="expression" dxfId="249" priority="41" stopIfTrue="1">
      <formula>#REF!="Freelancer"</formula>
    </cfRule>
    <cfRule type="expression" dxfId="248" priority="42" stopIfTrue="1">
      <formula>#REF!="DTC Int. Staff"</formula>
    </cfRule>
  </conditionalFormatting>
  <conditionalFormatting sqref="G98:G99 G101 G103">
    <cfRule type="expression" dxfId="247" priority="39" stopIfTrue="1">
      <formula>$F$5="Freelancer"</formula>
    </cfRule>
    <cfRule type="expression" dxfId="246" priority="40" stopIfTrue="1">
      <formula>$F$5="DTC Int. Staff"</formula>
    </cfRule>
  </conditionalFormatting>
  <conditionalFormatting sqref="G100">
    <cfRule type="expression" dxfId="245" priority="37" stopIfTrue="1">
      <formula>#REF!="Freelancer"</formula>
    </cfRule>
    <cfRule type="expression" dxfId="244" priority="38" stopIfTrue="1">
      <formula>#REF!="DTC Int. Staff"</formula>
    </cfRule>
  </conditionalFormatting>
  <conditionalFormatting sqref="G100">
    <cfRule type="expression" dxfId="243" priority="35" stopIfTrue="1">
      <formula>$F$5="Freelancer"</formula>
    </cfRule>
    <cfRule type="expression" dxfId="242" priority="36" stopIfTrue="1">
      <formula>$F$5="DTC Int. Staff"</formula>
    </cfRule>
  </conditionalFormatting>
  <conditionalFormatting sqref="G102">
    <cfRule type="expression" dxfId="241" priority="31" stopIfTrue="1">
      <formula>$F$5="Freelancer"</formula>
    </cfRule>
    <cfRule type="expression" dxfId="240" priority="32" stopIfTrue="1">
      <formula>$F$5="DTC Int. Staff"</formula>
    </cfRule>
  </conditionalFormatting>
  <conditionalFormatting sqref="G102">
    <cfRule type="expression" dxfId="239" priority="33" stopIfTrue="1">
      <formula>#REF!="Freelancer"</formula>
    </cfRule>
    <cfRule type="expression" dxfId="238" priority="34" stopIfTrue="1">
      <formula>#REF!="DTC Int. Staff"</formula>
    </cfRule>
  </conditionalFormatting>
  <conditionalFormatting sqref="G104">
    <cfRule type="expression" dxfId="237" priority="29" stopIfTrue="1">
      <formula>#REF!="Freelancer"</formula>
    </cfRule>
    <cfRule type="expression" dxfId="236" priority="30" stopIfTrue="1">
      <formula>#REF!="DTC Int. Staff"</formula>
    </cfRule>
  </conditionalFormatting>
  <conditionalFormatting sqref="G104">
    <cfRule type="expression" dxfId="235" priority="27" stopIfTrue="1">
      <formula>$F$5="Freelancer"</formula>
    </cfRule>
    <cfRule type="expression" dxfId="234" priority="28" stopIfTrue="1">
      <formula>$F$5="DTC Int. Staff"</formula>
    </cfRule>
  </conditionalFormatting>
  <conditionalFormatting sqref="G107 G109">
    <cfRule type="expression" dxfId="233" priority="25" stopIfTrue="1">
      <formula>#REF!="Freelancer"</formula>
    </cfRule>
    <cfRule type="expression" dxfId="232" priority="26" stopIfTrue="1">
      <formula>#REF!="DTC Int. Staff"</formula>
    </cfRule>
  </conditionalFormatting>
  <conditionalFormatting sqref="G106">
    <cfRule type="expression" dxfId="231" priority="23" stopIfTrue="1">
      <formula>#REF!="Freelancer"</formula>
    </cfRule>
    <cfRule type="expression" dxfId="230" priority="24" stopIfTrue="1">
      <formula>#REF!="DTC Int. Staff"</formula>
    </cfRule>
  </conditionalFormatting>
  <conditionalFormatting sqref="G106">
    <cfRule type="expression" dxfId="229" priority="21" stopIfTrue="1">
      <formula>$F$5="Freelancer"</formula>
    </cfRule>
    <cfRule type="expression" dxfId="228" priority="22" stopIfTrue="1">
      <formula>$F$5="DTC Int. Staff"</formula>
    </cfRule>
  </conditionalFormatting>
  <conditionalFormatting sqref="G108">
    <cfRule type="expression" dxfId="227" priority="19" stopIfTrue="1">
      <formula>#REF!="Freelancer"</formula>
    </cfRule>
    <cfRule type="expression" dxfId="226" priority="20" stopIfTrue="1">
      <formula>#REF!="DTC Int. Staff"</formula>
    </cfRule>
  </conditionalFormatting>
  <conditionalFormatting sqref="G108">
    <cfRule type="expression" dxfId="225" priority="17" stopIfTrue="1">
      <formula>$F$5="Freelancer"</formula>
    </cfRule>
    <cfRule type="expression" dxfId="224" priority="18" stopIfTrue="1">
      <formula>$F$5="DTC Int. Staff"</formula>
    </cfRule>
  </conditionalFormatting>
  <conditionalFormatting sqref="G112">
    <cfRule type="expression" dxfId="223" priority="15" stopIfTrue="1">
      <formula>#REF!="Freelancer"</formula>
    </cfRule>
    <cfRule type="expression" dxfId="222" priority="16" stopIfTrue="1">
      <formula>#REF!="DTC Int. Staff"</formula>
    </cfRule>
  </conditionalFormatting>
  <conditionalFormatting sqref="G111">
    <cfRule type="expression" dxfId="221" priority="13" stopIfTrue="1">
      <formula>#REF!="Freelancer"</formula>
    </cfRule>
    <cfRule type="expression" dxfId="220" priority="14" stopIfTrue="1">
      <formula>#REF!="DTC Int. Staff"</formula>
    </cfRule>
  </conditionalFormatting>
  <conditionalFormatting sqref="G118:G120 G116">
    <cfRule type="expression" dxfId="219" priority="11" stopIfTrue="1">
      <formula>#REF!="Freelancer"</formula>
    </cfRule>
    <cfRule type="expression" dxfId="218" priority="12" stopIfTrue="1">
      <formula>#REF!="DTC Int. Staff"</formula>
    </cfRule>
  </conditionalFormatting>
  <conditionalFormatting sqref="G116 G118:G120">
    <cfRule type="expression" dxfId="217" priority="9" stopIfTrue="1">
      <formula>$F$5="Freelancer"</formula>
    </cfRule>
    <cfRule type="expression" dxfId="216" priority="10" stopIfTrue="1">
      <formula>$F$5="DTC Int. Staff"</formula>
    </cfRule>
  </conditionalFormatting>
  <conditionalFormatting sqref="G117">
    <cfRule type="expression" dxfId="215" priority="7" stopIfTrue="1">
      <formula>#REF!="Freelancer"</formula>
    </cfRule>
    <cfRule type="expression" dxfId="214" priority="8" stopIfTrue="1">
      <formula>#REF!="DTC Int. Staff"</formula>
    </cfRule>
  </conditionalFormatting>
  <conditionalFormatting sqref="G117">
    <cfRule type="expression" dxfId="213" priority="5" stopIfTrue="1">
      <formula>$F$5="Freelancer"</formula>
    </cfRule>
    <cfRule type="expression" dxfId="212" priority="6" stopIfTrue="1">
      <formula>$F$5="DTC Int. Staff"</formula>
    </cfRule>
  </conditionalFormatting>
  <conditionalFormatting sqref="G121">
    <cfRule type="expression" dxfId="211" priority="3" stopIfTrue="1">
      <formula>#REF!="Freelancer"</formula>
    </cfRule>
    <cfRule type="expression" dxfId="210" priority="4" stopIfTrue="1">
      <formula>#REF!="DTC Int. Staff"</formula>
    </cfRule>
  </conditionalFormatting>
  <conditionalFormatting sqref="G121">
    <cfRule type="expression" dxfId="209" priority="1" stopIfTrue="1">
      <formula>$F$5="Freelancer"</formula>
    </cfRule>
    <cfRule type="expression" dxfId="2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69"/>
  <sheetViews>
    <sheetView showGridLines="0" topLeftCell="D16" zoomScaleNormal="100" workbookViewId="0">
      <selection activeCell="H109" sqref="H10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8"/>
    <col min="12" max="16384" width="11.441406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SUM(J10:J134)</f>
        <v>216</v>
      </c>
      <c r="J8" s="25">
        <f>I8/8</f>
        <v>27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0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9009</v>
      </c>
      <c r="H11" s="43" t="s">
        <v>110</v>
      </c>
      <c r="I11" s="36" t="s">
        <v>56</v>
      </c>
      <c r="J11" s="38">
        <v>1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54</v>
      </c>
      <c r="G12" s="36">
        <v>9001</v>
      </c>
      <c r="H12" s="43" t="s">
        <v>111</v>
      </c>
      <c r="I12" s="36" t="s">
        <v>56</v>
      </c>
      <c r="J12" s="38">
        <v>5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57</v>
      </c>
      <c r="G13" s="36">
        <v>9001</v>
      </c>
      <c r="H13" s="43" t="s">
        <v>112</v>
      </c>
      <c r="I13" s="36" t="s">
        <v>56</v>
      </c>
      <c r="J13" s="38">
        <v>4</v>
      </c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43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54</v>
      </c>
      <c r="G16" s="47">
        <v>9001</v>
      </c>
      <c r="H16" s="48" t="s">
        <v>117</v>
      </c>
      <c r="I16" s="47" t="s">
        <v>56</v>
      </c>
      <c r="J16" s="49">
        <v>6</v>
      </c>
    </row>
    <row r="17" spans="1:11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91</v>
      </c>
      <c r="G17" s="47">
        <v>9001</v>
      </c>
      <c r="H17" s="48" t="s">
        <v>113</v>
      </c>
      <c r="I17" s="47" t="s">
        <v>62</v>
      </c>
      <c r="J17" s="49">
        <v>4</v>
      </c>
    </row>
    <row r="18" spans="1:11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1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1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1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57</v>
      </c>
      <c r="G21" s="36">
        <v>9001</v>
      </c>
      <c r="H21" s="43" t="s">
        <v>115</v>
      </c>
      <c r="I21" s="36" t="s">
        <v>56</v>
      </c>
      <c r="J21" s="38">
        <v>3</v>
      </c>
    </row>
    <row r="22" spans="1:11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 t="s">
        <v>54</v>
      </c>
      <c r="G22" s="36">
        <v>9001</v>
      </c>
      <c r="H22" s="43" t="s">
        <v>116</v>
      </c>
      <c r="I22" s="36" t="s">
        <v>56</v>
      </c>
      <c r="J22" s="38">
        <v>6</v>
      </c>
    </row>
    <row r="23" spans="1:11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 t="s">
        <v>98</v>
      </c>
      <c r="G23" s="36">
        <v>9001</v>
      </c>
      <c r="H23" s="43" t="s">
        <v>130</v>
      </c>
      <c r="I23" s="36" t="s">
        <v>56</v>
      </c>
      <c r="J23" s="38">
        <v>1</v>
      </c>
    </row>
    <row r="24" spans="1:11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43"/>
      <c r="I24" s="36"/>
      <c r="J24" s="38"/>
    </row>
    <row r="25" spans="1:11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43"/>
      <c r="I25" s="36"/>
      <c r="J25" s="38"/>
    </row>
    <row r="26" spans="1:11" ht="22.5" customHeight="1" x14ac:dyDescent="0.25">
      <c r="A26" s="31">
        <f t="shared" si="0"/>
        <v>1</v>
      </c>
      <c r="B26" s="8">
        <f t="shared" ref="B26:B120" si="6">WEEKDAY(E26,2)</f>
        <v>4</v>
      </c>
      <c r="C26" s="40"/>
      <c r="D26" s="44" t="str">
        <f t="shared" ref="D26:D120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48" t="s">
        <v>118</v>
      </c>
      <c r="I26" s="47" t="s">
        <v>56</v>
      </c>
      <c r="J26" s="49">
        <v>8</v>
      </c>
      <c r="K26" s="108" t="s">
        <v>121</v>
      </c>
    </row>
    <row r="27" spans="1:11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57</v>
      </c>
      <c r="G27" s="47">
        <v>9001</v>
      </c>
      <c r="H27" s="48" t="s">
        <v>119</v>
      </c>
      <c r="I27" s="47" t="s">
        <v>56</v>
      </c>
      <c r="J27" s="49">
        <v>2</v>
      </c>
    </row>
    <row r="28" spans="1:11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48"/>
      <c r="I28" s="47"/>
      <c r="J28" s="49"/>
    </row>
    <row r="29" spans="1:11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48"/>
      <c r="I29" s="47"/>
      <c r="J29" s="49"/>
    </row>
    <row r="30" spans="1:11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48"/>
      <c r="I30" s="47"/>
      <c r="J30" s="49"/>
    </row>
    <row r="31" spans="1:11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54</v>
      </c>
      <c r="G31" s="66">
        <v>9001</v>
      </c>
      <c r="H31" s="67" t="s">
        <v>120</v>
      </c>
      <c r="I31" s="66" t="s">
        <v>56</v>
      </c>
      <c r="J31" s="106">
        <v>8</v>
      </c>
    </row>
    <row r="32" spans="1:11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6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6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6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6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 t="s">
        <v>91</v>
      </c>
      <c r="G36" s="36">
        <v>9001</v>
      </c>
      <c r="H36" s="114" t="s">
        <v>92</v>
      </c>
      <c r="I36" s="36" t="s">
        <v>68</v>
      </c>
      <c r="J36" s="38">
        <v>5</v>
      </c>
    </row>
    <row r="37" spans="1:10" ht="22.5" customHeight="1" x14ac:dyDescent="0.25">
      <c r="A37" s="31"/>
      <c r="C37" s="40"/>
      <c r="D37" s="115" t="s">
        <v>122</v>
      </c>
      <c r="E37" s="116">
        <v>44233</v>
      </c>
      <c r="F37" s="35" t="s">
        <v>59</v>
      </c>
      <c r="G37" s="36">
        <v>9001</v>
      </c>
      <c r="H37" s="43" t="s">
        <v>123</v>
      </c>
      <c r="I37" s="36" t="s">
        <v>68</v>
      </c>
      <c r="J37" s="38">
        <v>1</v>
      </c>
    </row>
    <row r="38" spans="1:10" ht="22.5" customHeight="1" x14ac:dyDescent="0.25">
      <c r="A38" s="31" t="str">
        <f t="shared" si="0"/>
        <v/>
      </c>
      <c r="B38" s="8">
        <f t="shared" si="6"/>
        <v>7</v>
      </c>
      <c r="C38" s="40"/>
      <c r="D38" s="44" t="str">
        <f t="shared" si="7"/>
        <v>Sun</v>
      </c>
      <c r="E38" s="45">
        <f>+E36+1</f>
        <v>44234</v>
      </c>
      <c r="F38" s="35" t="s">
        <v>91</v>
      </c>
      <c r="G38" s="36">
        <v>9001</v>
      </c>
      <c r="H38" s="117" t="s">
        <v>92</v>
      </c>
      <c r="I38" s="36" t="s">
        <v>68</v>
      </c>
      <c r="J38" s="38">
        <v>5</v>
      </c>
    </row>
    <row r="39" spans="1:10" ht="22.5" customHeight="1" x14ac:dyDescent="0.25">
      <c r="A39" s="31">
        <f t="shared" si="0"/>
        <v>1</v>
      </c>
      <c r="B39" s="8">
        <f t="shared" si="6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+E38+1</f>
        <v>44235</v>
      </c>
      <c r="F39" s="35"/>
      <c r="G39" s="36">
        <v>9009</v>
      </c>
      <c r="H39" s="43" t="s">
        <v>124</v>
      </c>
      <c r="I39" s="36" t="s">
        <v>56</v>
      </c>
      <c r="J39" s="38">
        <v>1</v>
      </c>
    </row>
    <row r="40" spans="1:10" ht="22.5" customHeight="1" x14ac:dyDescent="0.25">
      <c r="A40" s="31"/>
      <c r="C40" s="40"/>
      <c r="D40" s="33" t="str">
        <f t="shared" ref="D40:E43" si="11">D39</f>
        <v>Mo</v>
      </c>
      <c r="E40" s="34">
        <f t="shared" si="11"/>
        <v>44235</v>
      </c>
      <c r="F40" s="35" t="s">
        <v>57</v>
      </c>
      <c r="G40" s="36">
        <v>9001</v>
      </c>
      <c r="H40" s="43" t="s">
        <v>125</v>
      </c>
      <c r="I40" s="36" t="s">
        <v>56</v>
      </c>
      <c r="J40" s="38">
        <v>3</v>
      </c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 t="s">
        <v>54</v>
      </c>
      <c r="G41" s="36">
        <v>9001</v>
      </c>
      <c r="H41" s="67" t="s">
        <v>126</v>
      </c>
      <c r="I41" s="36" t="s">
        <v>56</v>
      </c>
      <c r="J41" s="38">
        <v>6</v>
      </c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 t="s">
        <v>98</v>
      </c>
      <c r="G42" s="36">
        <v>9001</v>
      </c>
      <c r="H42" s="43" t="s">
        <v>128</v>
      </c>
      <c r="I42" s="36" t="s">
        <v>56</v>
      </c>
      <c r="J42" s="38">
        <v>1</v>
      </c>
    </row>
    <row r="43" spans="1:10" ht="22.5" customHeight="1" x14ac:dyDescent="0.25">
      <c r="A43" s="31"/>
      <c r="C43" s="40"/>
      <c r="D43" s="33" t="str">
        <f t="shared" si="11"/>
        <v>Mo</v>
      </c>
      <c r="E43" s="34">
        <f t="shared" si="11"/>
        <v>44235</v>
      </c>
      <c r="F43" s="35"/>
      <c r="G43" s="36"/>
      <c r="H43" s="43"/>
      <c r="I43" s="36"/>
      <c r="J43" s="38"/>
    </row>
    <row r="44" spans="1:10" ht="22.5" customHeight="1" x14ac:dyDescent="0.25">
      <c r="A44" s="31">
        <f t="shared" si="0"/>
        <v>1</v>
      </c>
      <c r="B44" s="8">
        <f t="shared" si="6"/>
        <v>2</v>
      </c>
      <c r="C44" s="40"/>
      <c r="D44" s="44" t="str">
        <f>IF(B44=1,"Mo",IF(B44=2,"Tue",IF(B44=3,"Wed",IF(B44=4,"Thu",IF(B44=5,"Fri",IF(B44=6,"Sat",IF(B44=7,"Sun","")))))))</f>
        <v>Tue</v>
      </c>
      <c r="E44" s="45">
        <f>+E39+1</f>
        <v>44236</v>
      </c>
      <c r="F44" s="46" t="s">
        <v>91</v>
      </c>
      <c r="G44" s="47">
        <v>9001</v>
      </c>
      <c r="H44" s="48" t="s">
        <v>92</v>
      </c>
      <c r="I44" s="47" t="s">
        <v>56</v>
      </c>
      <c r="J44" s="49">
        <v>3</v>
      </c>
    </row>
    <row r="45" spans="1:10" ht="22.5" customHeight="1" x14ac:dyDescent="0.25">
      <c r="A45" s="31"/>
      <c r="C45" s="40"/>
      <c r="D45" s="44" t="str">
        <f>D44</f>
        <v>Tue</v>
      </c>
      <c r="E45" s="45">
        <f>E44</f>
        <v>44236</v>
      </c>
      <c r="F45" s="46"/>
      <c r="G45" s="47">
        <v>9009</v>
      </c>
      <c r="H45" s="48" t="s">
        <v>127</v>
      </c>
      <c r="I45" s="47" t="s">
        <v>56</v>
      </c>
      <c r="J45" s="49">
        <v>1</v>
      </c>
    </row>
    <row r="46" spans="1:10" ht="22.5" customHeight="1" x14ac:dyDescent="0.25">
      <c r="A46" s="31"/>
      <c r="C46" s="40"/>
      <c r="D46" s="44" t="str">
        <f t="shared" ref="D46:D48" si="12">D45</f>
        <v>Tue</v>
      </c>
      <c r="E46" s="45">
        <f t="shared" ref="E46:E48" si="13">E45</f>
        <v>44236</v>
      </c>
      <c r="F46" s="46" t="s">
        <v>57</v>
      </c>
      <c r="G46" s="47">
        <v>9001</v>
      </c>
      <c r="H46" s="48" t="s">
        <v>104</v>
      </c>
      <c r="I46" s="47" t="s">
        <v>56</v>
      </c>
      <c r="J46" s="49">
        <v>5</v>
      </c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 t="s">
        <v>54</v>
      </c>
      <c r="G47" s="47">
        <v>9001</v>
      </c>
      <c r="H47" s="48" t="s">
        <v>120</v>
      </c>
      <c r="I47" s="47" t="s">
        <v>56</v>
      </c>
      <c r="J47" s="49">
        <v>3</v>
      </c>
    </row>
    <row r="48" spans="1:10" ht="22.5" customHeight="1" x14ac:dyDescent="0.25">
      <c r="A48" s="31"/>
      <c r="C48" s="40"/>
      <c r="D48" s="44" t="str">
        <f t="shared" si="12"/>
        <v>Tue</v>
      </c>
      <c r="E48" s="45">
        <f t="shared" si="13"/>
        <v>44236</v>
      </c>
      <c r="F48" s="46"/>
      <c r="G48" s="47"/>
      <c r="H48" s="48"/>
      <c r="I48" s="47"/>
      <c r="J48" s="49"/>
    </row>
    <row r="49" spans="1:11" ht="22.5" customHeight="1" x14ac:dyDescent="0.25">
      <c r="A49" s="31">
        <f t="shared" si="0"/>
        <v>1</v>
      </c>
      <c r="B49" s="8">
        <f t="shared" si="6"/>
        <v>3</v>
      </c>
      <c r="C49" s="40"/>
      <c r="D49" s="33" t="str">
        <f>IF(B49=1,"Mo",IF(B49=2,"Tue",IF(B49=3,"Wed",IF(B49=4,"Thu",IF(B49=5,"Fri",IF(B49=6,"Sat",IF(B49=7,"Sun","")))))))</f>
        <v>Wed</v>
      </c>
      <c r="E49" s="34">
        <f>+E44+1</f>
        <v>44237</v>
      </c>
      <c r="F49" s="35" t="s">
        <v>98</v>
      </c>
      <c r="G49" s="36">
        <v>9001</v>
      </c>
      <c r="H49" s="43" t="s">
        <v>129</v>
      </c>
      <c r="I49" s="36" t="s">
        <v>101</v>
      </c>
      <c r="J49" s="38">
        <v>2</v>
      </c>
    </row>
    <row r="50" spans="1:11" ht="22.5" customHeight="1" x14ac:dyDescent="0.25">
      <c r="A50" s="31"/>
      <c r="C50" s="40"/>
      <c r="D50" s="33" t="str">
        <f>D49</f>
        <v>Wed</v>
      </c>
      <c r="E50" s="34">
        <f>E49</f>
        <v>44237</v>
      </c>
      <c r="F50" s="35" t="s">
        <v>91</v>
      </c>
      <c r="G50" s="36">
        <v>9001</v>
      </c>
      <c r="H50" s="43" t="s">
        <v>131</v>
      </c>
      <c r="I50" s="36" t="s">
        <v>56</v>
      </c>
      <c r="J50" s="38">
        <v>3</v>
      </c>
    </row>
    <row r="51" spans="1:11" ht="22.5" customHeight="1" x14ac:dyDescent="0.25">
      <c r="A51" s="31"/>
      <c r="C51" s="40"/>
      <c r="D51" s="33" t="str">
        <f t="shared" ref="D51:D53" si="14">D50</f>
        <v>Wed</v>
      </c>
      <c r="E51" s="34">
        <f t="shared" ref="E51:E53" si="15">E50</f>
        <v>44237</v>
      </c>
      <c r="F51" s="35" t="s">
        <v>57</v>
      </c>
      <c r="G51" s="36">
        <v>9001</v>
      </c>
      <c r="H51" s="43" t="s">
        <v>132</v>
      </c>
      <c r="I51" s="36" t="s">
        <v>56</v>
      </c>
      <c r="J51" s="38">
        <v>3</v>
      </c>
    </row>
    <row r="52" spans="1:11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 t="s">
        <v>54</v>
      </c>
      <c r="G52" s="36">
        <v>9001</v>
      </c>
      <c r="H52" s="43" t="s">
        <v>126</v>
      </c>
      <c r="I52" s="36" t="s">
        <v>56</v>
      </c>
      <c r="J52" s="38">
        <v>3</v>
      </c>
    </row>
    <row r="53" spans="1:11" ht="22.5" customHeight="1" x14ac:dyDescent="0.25">
      <c r="A53" s="31"/>
      <c r="C53" s="40"/>
      <c r="D53" s="33" t="str">
        <f t="shared" si="14"/>
        <v>Wed</v>
      </c>
      <c r="E53" s="34">
        <f t="shared" si="15"/>
        <v>44237</v>
      </c>
      <c r="F53" s="35"/>
      <c r="G53" s="36"/>
      <c r="H53" s="43"/>
      <c r="I53" s="36"/>
      <c r="J53" s="38"/>
    </row>
    <row r="54" spans="1:11" ht="22.5" customHeight="1" x14ac:dyDescent="0.25">
      <c r="A54" s="31">
        <f t="shared" si="0"/>
        <v>1</v>
      </c>
      <c r="B54" s="8">
        <f t="shared" si="6"/>
        <v>4</v>
      </c>
      <c r="C54" s="40"/>
      <c r="D54" s="44" t="str">
        <f t="shared" si="7"/>
        <v>Thu</v>
      </c>
      <c r="E54" s="45">
        <f>+E49+1</f>
        <v>44238</v>
      </c>
      <c r="F54" s="46" t="s">
        <v>54</v>
      </c>
      <c r="G54" s="47">
        <v>9001</v>
      </c>
      <c r="H54" s="48" t="s">
        <v>126</v>
      </c>
      <c r="I54" s="47" t="s">
        <v>56</v>
      </c>
      <c r="J54" s="49">
        <v>12</v>
      </c>
    </row>
    <row r="55" spans="1:11" ht="22.5" customHeight="1" x14ac:dyDescent="0.25">
      <c r="A55" s="31"/>
      <c r="C55" s="40"/>
      <c r="D55" s="44" t="str">
        <f>D54</f>
        <v>Thu</v>
      </c>
      <c r="E55" s="45">
        <f>E54</f>
        <v>44238</v>
      </c>
      <c r="F55" s="46"/>
      <c r="G55" s="47"/>
      <c r="H55" s="48"/>
      <c r="I55" s="47"/>
      <c r="J55" s="49"/>
    </row>
    <row r="56" spans="1:11" ht="22.5" customHeight="1" x14ac:dyDescent="0.25">
      <c r="A56" s="31"/>
      <c r="C56" s="40"/>
      <c r="D56" s="44" t="str">
        <f t="shared" ref="D56:E58" si="16">D55</f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1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1" ht="22.5" customHeight="1" x14ac:dyDescent="0.25">
      <c r="A58" s="31"/>
      <c r="C58" s="40"/>
      <c r="D58" s="44" t="str">
        <f t="shared" si="16"/>
        <v>Thu</v>
      </c>
      <c r="E58" s="45">
        <f t="shared" si="16"/>
        <v>44238</v>
      </c>
      <c r="F58" s="46"/>
      <c r="G58" s="47"/>
      <c r="H58" s="48"/>
      <c r="I58" s="47"/>
      <c r="J58" s="49"/>
    </row>
    <row r="59" spans="1:11" ht="22.5" customHeight="1" x14ac:dyDescent="0.25">
      <c r="A59" s="31">
        <f t="shared" si="0"/>
        <v>1</v>
      </c>
      <c r="B59" s="8">
        <f t="shared" si="6"/>
        <v>5</v>
      </c>
      <c r="C59" s="40"/>
      <c r="D59" s="33" t="str">
        <f t="shared" si="7"/>
        <v>Fri</v>
      </c>
      <c r="E59" s="34">
        <f>+E54+1</f>
        <v>44239</v>
      </c>
      <c r="F59" s="65"/>
      <c r="G59" s="66">
        <v>9010</v>
      </c>
      <c r="H59" s="68" t="s">
        <v>114</v>
      </c>
      <c r="I59" s="66"/>
      <c r="J59" s="106"/>
    </row>
    <row r="60" spans="1:11" ht="22.5" customHeight="1" x14ac:dyDescent="0.25">
      <c r="A60" s="31"/>
      <c r="C60" s="40"/>
      <c r="D60" s="33" t="str">
        <f t="shared" ref="D60:E63" si="17">D59</f>
        <v>Fri</v>
      </c>
      <c r="E60" s="34">
        <f t="shared" si="17"/>
        <v>44239</v>
      </c>
      <c r="F60" s="65"/>
      <c r="G60" s="66"/>
      <c r="H60" s="113"/>
      <c r="I60" s="66"/>
      <c r="J60" s="106"/>
    </row>
    <row r="61" spans="1:11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113"/>
      <c r="I61" s="66"/>
      <c r="J61" s="106"/>
    </row>
    <row r="62" spans="1:11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113"/>
      <c r="I62" s="66"/>
      <c r="J62" s="106"/>
    </row>
    <row r="63" spans="1:11" ht="22.5" customHeight="1" x14ac:dyDescent="0.25">
      <c r="A63" s="31"/>
      <c r="C63" s="40"/>
      <c r="D63" s="33" t="str">
        <f t="shared" si="17"/>
        <v>Fri</v>
      </c>
      <c r="E63" s="34">
        <f t="shared" si="17"/>
        <v>44239</v>
      </c>
      <c r="F63" s="65"/>
      <c r="G63" s="66"/>
      <c r="H63" s="113"/>
      <c r="I63" s="66"/>
      <c r="J63" s="106"/>
    </row>
    <row r="64" spans="1:11" ht="22.5" customHeight="1" x14ac:dyDescent="0.25">
      <c r="A64" s="31" t="str">
        <f t="shared" si="0"/>
        <v/>
      </c>
      <c r="B64" s="8">
        <f t="shared" si="6"/>
        <v>6</v>
      </c>
      <c r="C64" s="40"/>
      <c r="D64" s="33" t="str">
        <f t="shared" si="7"/>
        <v>Sat</v>
      </c>
      <c r="E64" s="34">
        <f>+E59+1</f>
        <v>44240</v>
      </c>
      <c r="F64" s="65" t="s">
        <v>57</v>
      </c>
      <c r="G64" s="66">
        <v>9001</v>
      </c>
      <c r="H64" s="67" t="s">
        <v>119</v>
      </c>
      <c r="I64" s="66" t="s">
        <v>68</v>
      </c>
      <c r="J64" s="106">
        <v>6</v>
      </c>
      <c r="K64" s="108" t="s">
        <v>67</v>
      </c>
    </row>
    <row r="65" spans="1:10" ht="22.5" customHeight="1" x14ac:dyDescent="0.25">
      <c r="A65" s="31" t="str">
        <f t="shared" si="0"/>
        <v/>
      </c>
      <c r="B65" s="8">
        <f t="shared" si="6"/>
        <v>7</v>
      </c>
      <c r="C65" s="40"/>
      <c r="D65" s="44" t="str">
        <f t="shared" si="7"/>
        <v>Sun</v>
      </c>
      <c r="E65" s="45">
        <f>+E64+1</f>
        <v>44241</v>
      </c>
      <c r="F65" s="65" t="s">
        <v>57</v>
      </c>
      <c r="G65" s="66">
        <v>9001</v>
      </c>
      <c r="H65" s="67" t="s">
        <v>119</v>
      </c>
      <c r="I65" s="66" t="s">
        <v>68</v>
      </c>
      <c r="J65" s="106">
        <v>4</v>
      </c>
    </row>
    <row r="66" spans="1:10" ht="22.5" customHeight="1" x14ac:dyDescent="0.25">
      <c r="A66" s="31">
        <f t="shared" si="0"/>
        <v>1</v>
      </c>
      <c r="B66" s="8">
        <f t="shared" si="6"/>
        <v>1</v>
      </c>
      <c r="C66" s="40"/>
      <c r="D66" s="33" t="str">
        <f t="shared" si="7"/>
        <v>Mo</v>
      </c>
      <c r="E66" s="34">
        <f>+E65+1</f>
        <v>44242</v>
      </c>
      <c r="F66" s="65" t="s">
        <v>57</v>
      </c>
      <c r="G66" s="66">
        <v>9001</v>
      </c>
      <c r="H66" s="67" t="s">
        <v>135</v>
      </c>
      <c r="I66" s="36" t="s">
        <v>133</v>
      </c>
      <c r="J66" s="38">
        <v>3</v>
      </c>
    </row>
    <row r="67" spans="1:10" ht="22.5" customHeight="1" x14ac:dyDescent="0.25">
      <c r="A67" s="31"/>
      <c r="C67" s="40"/>
      <c r="D67" s="33" t="str">
        <f>D66</f>
        <v>Mo</v>
      </c>
      <c r="E67" s="34">
        <f>E66</f>
        <v>44242</v>
      </c>
      <c r="F67" s="35" t="s">
        <v>54</v>
      </c>
      <c r="G67" s="36">
        <v>9001</v>
      </c>
      <c r="H67" s="43" t="s">
        <v>120</v>
      </c>
      <c r="I67" s="36" t="s">
        <v>56</v>
      </c>
      <c r="J67" s="38">
        <v>6</v>
      </c>
    </row>
    <row r="68" spans="1:10" ht="22.5" customHeight="1" x14ac:dyDescent="0.25">
      <c r="A68" s="31"/>
      <c r="C68" s="40"/>
      <c r="D68" s="33" t="str">
        <f t="shared" ref="D68:E70" si="18">D67</f>
        <v>Mo</v>
      </c>
      <c r="E68" s="34">
        <f t="shared" si="18"/>
        <v>44242</v>
      </c>
      <c r="F68" s="35"/>
      <c r="G68" s="36">
        <v>9004</v>
      </c>
      <c r="H68" s="43" t="s">
        <v>134</v>
      </c>
      <c r="I68" s="36" t="s">
        <v>56</v>
      </c>
      <c r="J68" s="38">
        <v>1</v>
      </c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/>
      <c r="C70" s="40"/>
      <c r="D70" s="33" t="str">
        <f t="shared" si="18"/>
        <v>Mo</v>
      </c>
      <c r="E70" s="34">
        <f t="shared" si="18"/>
        <v>44242</v>
      </c>
      <c r="F70" s="35"/>
      <c r="G70" s="36"/>
      <c r="H70" s="43"/>
      <c r="I70" s="36"/>
      <c r="J70" s="38"/>
    </row>
    <row r="71" spans="1:10" ht="22.5" customHeight="1" x14ac:dyDescent="0.25">
      <c r="A71" s="31">
        <f t="shared" si="0"/>
        <v>1</v>
      </c>
      <c r="B71" s="8">
        <f t="shared" si="6"/>
        <v>2</v>
      </c>
      <c r="C71" s="40"/>
      <c r="D71" s="44" t="str">
        <f t="shared" si="7"/>
        <v>Tue</v>
      </c>
      <c r="E71" s="45">
        <f>+E66+1</f>
        <v>44243</v>
      </c>
      <c r="F71" s="46" t="s">
        <v>57</v>
      </c>
      <c r="G71" s="47">
        <v>9001</v>
      </c>
      <c r="H71" s="48" t="s">
        <v>136</v>
      </c>
      <c r="I71" s="47" t="s">
        <v>56</v>
      </c>
      <c r="J71" s="49">
        <v>6</v>
      </c>
    </row>
    <row r="72" spans="1:10" ht="22.5" customHeight="1" x14ac:dyDescent="0.25">
      <c r="A72" s="31"/>
      <c r="C72" s="40"/>
      <c r="D72" s="44" t="str">
        <f>D71</f>
        <v>Tue</v>
      </c>
      <c r="E72" s="45">
        <f>E71</f>
        <v>44243</v>
      </c>
      <c r="F72" s="46" t="s">
        <v>54</v>
      </c>
      <c r="G72" s="47">
        <v>9001</v>
      </c>
      <c r="H72" s="48" t="s">
        <v>120</v>
      </c>
      <c r="I72" s="47" t="s">
        <v>56</v>
      </c>
      <c r="J72" s="49">
        <v>6</v>
      </c>
    </row>
    <row r="73" spans="1:10" ht="22.5" customHeight="1" x14ac:dyDescent="0.25">
      <c r="A73" s="31"/>
      <c r="C73" s="40"/>
      <c r="D73" s="44" t="str">
        <f t="shared" ref="D73:D75" si="19">D72</f>
        <v>Tue</v>
      </c>
      <c r="E73" s="45">
        <f t="shared" ref="E73:E75" si="20">E72</f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/>
      <c r="C75" s="40"/>
      <c r="D75" s="44" t="str">
        <f t="shared" si="19"/>
        <v>Tue</v>
      </c>
      <c r="E75" s="45">
        <f t="shared" si="20"/>
        <v>44243</v>
      </c>
      <c r="F75" s="46"/>
      <c r="G75" s="47"/>
      <c r="H75" s="48"/>
      <c r="I75" s="47"/>
      <c r="J75" s="49"/>
    </row>
    <row r="76" spans="1:10" ht="22.5" customHeight="1" x14ac:dyDescent="0.25">
      <c r="A76" s="31">
        <f t="shared" si="0"/>
        <v>1</v>
      </c>
      <c r="B76" s="8">
        <f t="shared" si="6"/>
        <v>3</v>
      </c>
      <c r="C76" s="40"/>
      <c r="D76" s="33" t="str">
        <f t="shared" si="7"/>
        <v>Wed</v>
      </c>
      <c r="E76" s="34">
        <f>+E71+1</f>
        <v>44244</v>
      </c>
      <c r="F76" s="35" t="s">
        <v>57</v>
      </c>
      <c r="G76" s="36">
        <v>9001</v>
      </c>
      <c r="H76" s="43" t="s">
        <v>139</v>
      </c>
      <c r="I76" s="36" t="s">
        <v>56</v>
      </c>
      <c r="J76" s="38">
        <v>7</v>
      </c>
    </row>
    <row r="77" spans="1:10" ht="22.5" customHeight="1" x14ac:dyDescent="0.25">
      <c r="A77" s="31"/>
      <c r="C77" s="40"/>
      <c r="D77" s="33" t="str">
        <f>D76</f>
        <v>Wed</v>
      </c>
      <c r="E77" s="34">
        <f>E76</f>
        <v>44244</v>
      </c>
      <c r="F77" s="35" t="s">
        <v>57</v>
      </c>
      <c r="G77" s="36">
        <v>9001</v>
      </c>
      <c r="H77" s="43" t="s">
        <v>138</v>
      </c>
      <c r="I77" s="36" t="s">
        <v>137</v>
      </c>
      <c r="J77" s="38">
        <v>2</v>
      </c>
    </row>
    <row r="78" spans="1:10" ht="22.5" customHeight="1" x14ac:dyDescent="0.25">
      <c r="A78" s="31"/>
      <c r="C78" s="40"/>
      <c r="D78" s="33" t="str">
        <f t="shared" ref="D78:D80" si="21">D77</f>
        <v>Wed</v>
      </c>
      <c r="E78" s="34">
        <f t="shared" ref="E78:E80" si="22">E77</f>
        <v>44244</v>
      </c>
      <c r="F78" s="35" t="s">
        <v>54</v>
      </c>
      <c r="G78" s="36">
        <v>9001</v>
      </c>
      <c r="H78" s="43" t="s">
        <v>140</v>
      </c>
      <c r="I78" s="36" t="s">
        <v>137</v>
      </c>
      <c r="J78" s="38">
        <v>2</v>
      </c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/>
      <c r="C80" s="40"/>
      <c r="D80" s="33" t="str">
        <f t="shared" si="21"/>
        <v>Wed</v>
      </c>
      <c r="E80" s="34">
        <f t="shared" si="22"/>
        <v>44244</v>
      </c>
      <c r="F80" s="35"/>
      <c r="G80" s="36"/>
      <c r="H80" s="43"/>
      <c r="I80" s="36"/>
      <c r="J80" s="38"/>
    </row>
    <row r="81" spans="1:11" ht="22.5" customHeight="1" x14ac:dyDescent="0.25">
      <c r="A81" s="31">
        <f t="shared" si="0"/>
        <v>1</v>
      </c>
      <c r="B81" s="8">
        <f t="shared" si="6"/>
        <v>4</v>
      </c>
      <c r="C81" s="40"/>
      <c r="D81" s="44" t="str">
        <f t="shared" si="7"/>
        <v>Thu</v>
      </c>
      <c r="E81" s="45">
        <f>+E76+1</f>
        <v>44245</v>
      </c>
      <c r="F81" s="46" t="s">
        <v>57</v>
      </c>
      <c r="G81" s="47">
        <v>9001</v>
      </c>
      <c r="H81" s="48" t="s">
        <v>142</v>
      </c>
      <c r="I81" s="47" t="s">
        <v>141</v>
      </c>
      <c r="J81" s="49">
        <v>2</v>
      </c>
    </row>
    <row r="82" spans="1:11" ht="22.5" customHeight="1" x14ac:dyDescent="0.25">
      <c r="A82" s="31"/>
      <c r="C82" s="40"/>
      <c r="D82" s="44" t="str">
        <f>D81</f>
        <v>Thu</v>
      </c>
      <c r="E82" s="45">
        <f>E81</f>
        <v>44245</v>
      </c>
      <c r="F82" s="46" t="s">
        <v>57</v>
      </c>
      <c r="G82" s="47">
        <v>9001</v>
      </c>
      <c r="H82" s="48" t="s">
        <v>143</v>
      </c>
      <c r="I82" s="47" t="s">
        <v>56</v>
      </c>
      <c r="J82" s="49">
        <v>5</v>
      </c>
    </row>
    <row r="83" spans="1:11" ht="22.5" customHeight="1" x14ac:dyDescent="0.25">
      <c r="A83" s="31"/>
      <c r="C83" s="40"/>
      <c r="D83" s="44" t="str">
        <f t="shared" ref="D83:E85" si="23">D82</f>
        <v>Thu</v>
      </c>
      <c r="E83" s="45">
        <f t="shared" si="23"/>
        <v>44245</v>
      </c>
      <c r="F83" s="46" t="s">
        <v>54</v>
      </c>
      <c r="G83" s="47">
        <v>9001</v>
      </c>
      <c r="H83" s="48" t="s">
        <v>144</v>
      </c>
      <c r="I83" s="47" t="s">
        <v>141</v>
      </c>
      <c r="J83" s="49">
        <v>3</v>
      </c>
    </row>
    <row r="84" spans="1:11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1" ht="22.5" customHeight="1" x14ac:dyDescent="0.25">
      <c r="A85" s="31"/>
      <c r="C85" s="40"/>
      <c r="D85" s="44" t="str">
        <f t="shared" si="23"/>
        <v>Thu</v>
      </c>
      <c r="E85" s="45">
        <f t="shared" si="23"/>
        <v>44245</v>
      </c>
      <c r="F85" s="46"/>
      <c r="G85" s="47"/>
      <c r="H85" s="48"/>
      <c r="I85" s="47"/>
      <c r="J85" s="49"/>
    </row>
    <row r="86" spans="1:11" ht="22.5" customHeight="1" x14ac:dyDescent="0.25">
      <c r="A86" s="31">
        <f t="shared" si="0"/>
        <v>1</v>
      </c>
      <c r="B86" s="8">
        <f t="shared" si="6"/>
        <v>5</v>
      </c>
      <c r="C86" s="40"/>
      <c r="D86" s="33" t="str">
        <f t="shared" si="7"/>
        <v>Fri</v>
      </c>
      <c r="E86" s="34">
        <f>+E81+1</f>
        <v>44246</v>
      </c>
      <c r="F86" s="65" t="s">
        <v>57</v>
      </c>
      <c r="G86" s="66">
        <v>9001</v>
      </c>
      <c r="H86" s="67" t="s">
        <v>149</v>
      </c>
      <c r="I86" s="66" t="s">
        <v>56</v>
      </c>
      <c r="J86" s="106">
        <v>8</v>
      </c>
    </row>
    <row r="87" spans="1:11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6"/>
    </row>
    <row r="88" spans="1:11" ht="22.5" customHeight="1" x14ac:dyDescent="0.25">
      <c r="A88" s="31"/>
      <c r="C88" s="40"/>
      <c r="D88" s="33" t="str">
        <f>D87</f>
        <v>Fri</v>
      </c>
      <c r="E88" s="34">
        <f>E87</f>
        <v>44246</v>
      </c>
      <c r="F88" s="65"/>
      <c r="G88" s="66"/>
      <c r="H88" s="67"/>
      <c r="I88" s="66"/>
      <c r="J88" s="106"/>
    </row>
    <row r="89" spans="1:11" ht="22.5" customHeight="1" x14ac:dyDescent="0.25">
      <c r="A89" s="31"/>
      <c r="C89" s="40"/>
      <c r="D89" s="33" t="str">
        <f t="shared" ref="D89:E90" si="24">D88</f>
        <v>Fri</v>
      </c>
      <c r="E89" s="34">
        <f t="shared" si="24"/>
        <v>44246</v>
      </c>
      <c r="F89" s="65"/>
      <c r="G89" s="66"/>
      <c r="H89" s="67"/>
      <c r="I89" s="66"/>
      <c r="J89" s="106"/>
    </row>
    <row r="90" spans="1:11" ht="22.5" customHeight="1" x14ac:dyDescent="0.25">
      <c r="A90" s="31"/>
      <c r="C90" s="40"/>
      <c r="D90" s="33" t="str">
        <f t="shared" si="24"/>
        <v>Fri</v>
      </c>
      <c r="E90" s="34">
        <f t="shared" si="24"/>
        <v>44246</v>
      </c>
      <c r="F90" s="65"/>
      <c r="G90" s="66"/>
      <c r="H90" s="67"/>
      <c r="I90" s="66"/>
      <c r="J90" s="106"/>
    </row>
    <row r="91" spans="1:11" ht="22.5" customHeight="1" x14ac:dyDescent="0.25">
      <c r="A91" s="31" t="str">
        <f t="shared" si="0"/>
        <v/>
      </c>
      <c r="B91" s="8">
        <f t="shared" si="6"/>
        <v>6</v>
      </c>
      <c r="C91" s="40"/>
      <c r="D91" s="33" t="str">
        <f t="shared" si="7"/>
        <v>Sat</v>
      </c>
      <c r="E91" s="34">
        <f>+E86+1</f>
        <v>44247</v>
      </c>
      <c r="F91" s="65" t="s">
        <v>59</v>
      </c>
      <c r="G91" s="66">
        <v>9001</v>
      </c>
      <c r="H91" s="67" t="s">
        <v>145</v>
      </c>
      <c r="I91" s="66" t="s">
        <v>68</v>
      </c>
      <c r="J91" s="106">
        <v>6</v>
      </c>
      <c r="K91" s="108" t="s">
        <v>146</v>
      </c>
    </row>
    <row r="92" spans="1:11" ht="22.5" customHeight="1" x14ac:dyDescent="0.25">
      <c r="A92" s="31" t="str">
        <f t="shared" si="0"/>
        <v/>
      </c>
      <c r="B92" s="8">
        <f t="shared" si="6"/>
        <v>7</v>
      </c>
      <c r="C92" s="40"/>
      <c r="D92" s="33" t="str">
        <f t="shared" si="7"/>
        <v>Sun</v>
      </c>
      <c r="E92" s="34">
        <f>+E91+1</f>
        <v>44248</v>
      </c>
      <c r="F92" s="65"/>
      <c r="G92" s="66"/>
      <c r="H92" s="67"/>
      <c r="I92" s="66"/>
      <c r="J92" s="106"/>
    </row>
    <row r="93" spans="1:11" ht="22.5" customHeight="1" x14ac:dyDescent="0.25">
      <c r="A93" s="31">
        <f t="shared" si="0"/>
        <v>1</v>
      </c>
      <c r="B93" s="8">
        <f t="shared" si="6"/>
        <v>1</v>
      </c>
      <c r="C93" s="40"/>
      <c r="D93" s="33" t="str">
        <f t="shared" si="7"/>
        <v>Mo</v>
      </c>
      <c r="E93" s="34">
        <f>+E92+1</f>
        <v>44249</v>
      </c>
      <c r="F93" s="35" t="s">
        <v>57</v>
      </c>
      <c r="G93" s="36">
        <v>9001</v>
      </c>
      <c r="H93" s="43" t="s">
        <v>147</v>
      </c>
      <c r="I93" s="36" t="s">
        <v>148</v>
      </c>
      <c r="J93" s="38">
        <v>3</v>
      </c>
    </row>
    <row r="94" spans="1:11" ht="22.5" customHeight="1" x14ac:dyDescent="0.25">
      <c r="A94" s="31"/>
      <c r="C94" s="40"/>
      <c r="D94" s="33" t="str">
        <f>D93</f>
        <v>Mo</v>
      </c>
      <c r="E94" s="34">
        <f>E93</f>
        <v>44249</v>
      </c>
      <c r="F94" s="35" t="s">
        <v>57</v>
      </c>
      <c r="G94" s="36">
        <v>9001</v>
      </c>
      <c r="H94" s="43" t="s">
        <v>150</v>
      </c>
      <c r="I94" s="36" t="s">
        <v>56</v>
      </c>
      <c r="J94" s="38">
        <v>7</v>
      </c>
    </row>
    <row r="95" spans="1:11" ht="22.5" customHeight="1" x14ac:dyDescent="0.25">
      <c r="A95" s="31"/>
      <c r="C95" s="40"/>
      <c r="D95" s="33" t="str">
        <f t="shared" ref="D95:E98" si="25">D94</f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1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/>
      <c r="C98" s="40"/>
      <c r="D98" s="33" t="str">
        <f t="shared" si="25"/>
        <v>Mo</v>
      </c>
      <c r="E98" s="34">
        <f t="shared" si="25"/>
        <v>44249</v>
      </c>
      <c r="F98" s="35"/>
      <c r="G98" s="36"/>
      <c r="H98" s="43"/>
      <c r="I98" s="36"/>
      <c r="J98" s="38"/>
    </row>
    <row r="99" spans="1:10" ht="22.5" customHeight="1" x14ac:dyDescent="0.25">
      <c r="A99" s="31">
        <f t="shared" si="0"/>
        <v>1</v>
      </c>
      <c r="B99" s="8">
        <f t="shared" si="6"/>
        <v>2</v>
      </c>
      <c r="C99" s="40"/>
      <c r="D99" s="44" t="str">
        <f t="shared" si="7"/>
        <v>Tue</v>
      </c>
      <c r="E99" s="45">
        <f>+E93+1</f>
        <v>44250</v>
      </c>
      <c r="F99" s="46" t="s">
        <v>57</v>
      </c>
      <c r="G99" s="47">
        <v>9001</v>
      </c>
      <c r="H99" s="48" t="s">
        <v>151</v>
      </c>
      <c r="I99" s="47" t="s">
        <v>72</v>
      </c>
      <c r="J99" s="49">
        <v>3</v>
      </c>
    </row>
    <row r="100" spans="1:10" ht="22.5" customHeight="1" x14ac:dyDescent="0.25">
      <c r="A100" s="31"/>
      <c r="C100" s="40"/>
      <c r="D100" s="44" t="str">
        <f>D99</f>
        <v>Tue</v>
      </c>
      <c r="E100" s="45">
        <f>E99</f>
        <v>44250</v>
      </c>
      <c r="F100" s="46" t="s">
        <v>57</v>
      </c>
      <c r="G100" s="47">
        <v>9001</v>
      </c>
      <c r="H100" s="48" t="s">
        <v>152</v>
      </c>
      <c r="I100" s="47" t="s">
        <v>56</v>
      </c>
      <c r="J100" s="49">
        <v>5</v>
      </c>
    </row>
    <row r="101" spans="1:10" ht="22.5" customHeight="1" x14ac:dyDescent="0.25">
      <c r="A101" s="31"/>
      <c r="C101" s="40"/>
      <c r="D101" s="44" t="str">
        <f t="shared" ref="D101:D103" si="26">D100</f>
        <v>Tue</v>
      </c>
      <c r="E101" s="45">
        <f t="shared" ref="E101:E103" si="27">E100</f>
        <v>44250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6"/>
        <v>Tue</v>
      </c>
      <c r="E103" s="45">
        <f t="shared" si="27"/>
        <v>44250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3</v>
      </c>
      <c r="C104" s="40"/>
      <c r="D104" s="33" t="str">
        <f t="shared" si="7"/>
        <v>Wed</v>
      </c>
      <c r="E104" s="34">
        <f>+E99+1</f>
        <v>44251</v>
      </c>
      <c r="F104" s="35" t="s">
        <v>57</v>
      </c>
      <c r="G104" s="36">
        <v>9001</v>
      </c>
      <c r="H104" s="43" t="s">
        <v>155</v>
      </c>
      <c r="I104" s="36" t="s">
        <v>56</v>
      </c>
      <c r="J104" s="38">
        <v>8</v>
      </c>
    </row>
    <row r="105" spans="1:10" ht="22.5" customHeight="1" x14ac:dyDescent="0.25">
      <c r="A105" s="31"/>
      <c r="C105" s="40"/>
      <c r="D105" s="33" t="str">
        <f>D104</f>
        <v>Wed</v>
      </c>
      <c r="E105" s="34">
        <f>E104</f>
        <v>44251</v>
      </c>
      <c r="F105" s="35" t="s">
        <v>54</v>
      </c>
      <c r="G105" s="36">
        <v>9001</v>
      </c>
      <c r="H105" s="43" t="s">
        <v>154</v>
      </c>
      <c r="I105" s="36" t="s">
        <v>153</v>
      </c>
      <c r="J105" s="38">
        <v>2</v>
      </c>
    </row>
    <row r="106" spans="1:10" ht="22.5" customHeight="1" x14ac:dyDescent="0.25">
      <c r="A106" s="31"/>
      <c r="C106" s="40"/>
      <c r="D106" s="33" t="str">
        <f t="shared" ref="D106:D108" si="28">D105</f>
        <v>Wed</v>
      </c>
      <c r="E106" s="34">
        <f t="shared" ref="E106:E108" si="29">E105</f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8"/>
        <v>Wed</v>
      </c>
      <c r="E108" s="34">
        <f t="shared" si="29"/>
        <v>44251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6"/>
        <v>4</v>
      </c>
      <c r="C109" s="40"/>
      <c r="D109" s="44" t="str">
        <f t="shared" si="7"/>
        <v>Thu</v>
      </c>
      <c r="E109" s="45">
        <f t="shared" ref="E109" si="30">+E104+1</f>
        <v>44252</v>
      </c>
      <c r="F109" s="46" t="s">
        <v>57</v>
      </c>
      <c r="G109" s="47">
        <v>9001</v>
      </c>
      <c r="H109" s="48" t="s">
        <v>157</v>
      </c>
      <c r="I109" s="47" t="s">
        <v>56</v>
      </c>
      <c r="J109" s="49">
        <v>4</v>
      </c>
    </row>
    <row r="110" spans="1:10" ht="22.5" customHeight="1" x14ac:dyDescent="0.25">
      <c r="A110" s="31"/>
      <c r="C110" s="40"/>
      <c r="D110" s="44" t="str">
        <f>D109</f>
        <v>Thu</v>
      </c>
      <c r="E110" s="45">
        <f>E109</f>
        <v>44252</v>
      </c>
      <c r="F110" s="46" t="s">
        <v>54</v>
      </c>
      <c r="G110" s="47">
        <v>9001</v>
      </c>
      <c r="H110" s="48" t="s">
        <v>156</v>
      </c>
      <c r="I110" s="47" t="s">
        <v>101</v>
      </c>
      <c r="J110" s="49">
        <v>2</v>
      </c>
    </row>
    <row r="111" spans="1:10" ht="22.5" customHeight="1" x14ac:dyDescent="0.25">
      <c r="A111" s="31"/>
      <c r="C111" s="40"/>
      <c r="D111" s="44" t="str">
        <f t="shared" ref="D111:E113" si="31">D110</f>
        <v>Thu</v>
      </c>
      <c r="E111" s="45">
        <f t="shared" si="31"/>
        <v>44252</v>
      </c>
      <c r="F111" s="46" t="s">
        <v>91</v>
      </c>
      <c r="G111" s="47">
        <v>9001</v>
      </c>
      <c r="H111" s="48" t="s">
        <v>92</v>
      </c>
      <c r="I111" s="47" t="s">
        <v>56</v>
      </c>
      <c r="J111" s="49">
        <v>2</v>
      </c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 t="s">
        <v>59</v>
      </c>
      <c r="G112" s="47">
        <v>9001</v>
      </c>
      <c r="H112" s="48" t="s">
        <v>159</v>
      </c>
      <c r="I112" s="47" t="s">
        <v>56</v>
      </c>
      <c r="J112" s="49">
        <v>4</v>
      </c>
    </row>
    <row r="113" spans="1:10" ht="22.5" customHeight="1" x14ac:dyDescent="0.25">
      <c r="A113" s="31"/>
      <c r="C113" s="40"/>
      <c r="D113" s="44" t="str">
        <f t="shared" si="31"/>
        <v>Thu</v>
      </c>
      <c r="E113" s="45">
        <f t="shared" si="31"/>
        <v>44252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6"/>
        <v>5</v>
      </c>
      <c r="C114" s="40"/>
      <c r="D114" s="33" t="str">
        <f t="shared" si="7"/>
        <v>Fri</v>
      </c>
      <c r="E114" s="34">
        <f>+E109+1</f>
        <v>44253</v>
      </c>
      <c r="F114" s="65"/>
      <c r="G114" s="66"/>
      <c r="H114" s="118" t="s">
        <v>158</v>
      </c>
      <c r="I114" s="66"/>
      <c r="J114" s="106"/>
    </row>
    <row r="115" spans="1:10" ht="22.5" customHeight="1" x14ac:dyDescent="0.25">
      <c r="A115" s="31"/>
      <c r="C115" s="40"/>
      <c r="D115" s="33" t="str">
        <f>D114</f>
        <v>Fri</v>
      </c>
      <c r="E115" s="34">
        <f>E114</f>
        <v>44253</v>
      </c>
      <c r="F115" s="65" t="s">
        <v>59</v>
      </c>
      <c r="G115" s="66">
        <v>9001</v>
      </c>
      <c r="H115" s="67" t="s">
        <v>159</v>
      </c>
      <c r="I115" s="66" t="s">
        <v>56</v>
      </c>
      <c r="J115" s="106">
        <v>4</v>
      </c>
    </row>
    <row r="116" spans="1:10" ht="22.5" customHeight="1" x14ac:dyDescent="0.25">
      <c r="A116" s="31"/>
      <c r="C116" s="40"/>
      <c r="D116" s="33" t="str">
        <f t="shared" ref="D116:E118" si="32">D115</f>
        <v>Fri</v>
      </c>
      <c r="E116" s="34">
        <f t="shared" si="32"/>
        <v>44253</v>
      </c>
      <c r="F116" s="65"/>
      <c r="G116" s="66"/>
      <c r="H116" s="67"/>
      <c r="I116" s="66"/>
      <c r="J116" s="106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6"/>
    </row>
    <row r="118" spans="1:10" ht="22.5" customHeight="1" x14ac:dyDescent="0.25">
      <c r="A118" s="31"/>
      <c r="C118" s="40"/>
      <c r="D118" s="33" t="str">
        <f t="shared" si="32"/>
        <v>Fri</v>
      </c>
      <c r="E118" s="34">
        <f t="shared" si="32"/>
        <v>44253</v>
      </c>
      <c r="F118" s="65"/>
      <c r="G118" s="66"/>
      <c r="H118" s="67"/>
      <c r="I118" s="66"/>
      <c r="J118" s="106"/>
    </row>
    <row r="119" spans="1:10" ht="22.5" customHeight="1" x14ac:dyDescent="0.25">
      <c r="A119" s="31" t="str">
        <f t="shared" si="0"/>
        <v/>
      </c>
      <c r="B119" s="8">
        <f t="shared" si="6"/>
        <v>6</v>
      </c>
      <c r="C119" s="40"/>
      <c r="D119" s="33" t="str">
        <f t="shared" si="7"/>
        <v>Sat</v>
      </c>
      <c r="E119" s="34">
        <f>+E114+1</f>
        <v>44254</v>
      </c>
      <c r="F119" s="35"/>
      <c r="G119" s="36"/>
      <c r="H119" s="43"/>
      <c r="I119" s="36"/>
      <c r="J119" s="38"/>
    </row>
    <row r="120" spans="1:10" ht="22.5" customHeight="1" x14ac:dyDescent="0.25">
      <c r="A120" s="31" t="str">
        <f t="shared" si="0"/>
        <v/>
      </c>
      <c r="B120" s="8">
        <f t="shared" si="6"/>
        <v>7</v>
      </c>
      <c r="C120" s="40"/>
      <c r="D120" s="44" t="str">
        <f t="shared" si="7"/>
        <v>Sun</v>
      </c>
      <c r="E120" s="45">
        <f>+E119+1</f>
        <v>44255</v>
      </c>
      <c r="F120" s="65"/>
      <c r="G120" s="66"/>
      <c r="H120" s="113"/>
      <c r="I120" s="66"/>
      <c r="J120" s="106"/>
    </row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</sheetData>
  <mergeCells count="2">
    <mergeCell ref="D1:J1"/>
    <mergeCell ref="D4:E4"/>
  </mergeCells>
  <conditionalFormatting sqref="C11:C15 C17:C20 C22:C120">
    <cfRule type="expression" dxfId="207" priority="75" stopIfTrue="1">
      <formula>IF($A11=1,B11,)</formula>
    </cfRule>
    <cfRule type="expression" dxfId="206" priority="76" stopIfTrue="1">
      <formula>IF($A11="",B11,)</formula>
    </cfRule>
  </conditionalFormatting>
  <conditionalFormatting sqref="E11:E15">
    <cfRule type="expression" dxfId="205" priority="77" stopIfTrue="1">
      <formula>IF($A11="",B11,"")</formula>
    </cfRule>
  </conditionalFormatting>
  <conditionalFormatting sqref="E17:E20 E26:E44 E49 E54:E71 E76 E81:E99 E104 E109:E120">
    <cfRule type="expression" dxfId="204" priority="78" stopIfTrue="1">
      <formula>IF($A17&lt;&gt;1,B17,"")</formula>
    </cfRule>
  </conditionalFormatting>
  <conditionalFormatting sqref="D11:D15 D26:D44 D49 D54:D71 D76 D81:D99 D104 D109:D120 D17:D20">
    <cfRule type="expression" dxfId="203" priority="79" stopIfTrue="1">
      <formula>IF($A11="",B11,)</formula>
    </cfRule>
  </conditionalFormatting>
  <conditionalFormatting sqref="G14:G16 G26:G36 G91:G120 G18:G20 G41:G48 G50:G64 G67:G85">
    <cfRule type="expression" dxfId="202" priority="80" stopIfTrue="1">
      <formula>#REF!="Freelancer"</formula>
    </cfRule>
    <cfRule type="expression" dxfId="201" priority="81" stopIfTrue="1">
      <formula>#REF!="DTC Int. Staff"</formula>
    </cfRule>
  </conditionalFormatting>
  <conditionalFormatting sqref="G120 G26:G30 G41:G48 G67:G85 G92:G113 G50:G58">
    <cfRule type="expression" dxfId="200" priority="73" stopIfTrue="1">
      <formula>$F$5="Freelancer"</formula>
    </cfRule>
    <cfRule type="expression" dxfId="199" priority="74" stopIfTrue="1">
      <formula>$F$5="DTC Int. Staff"</formula>
    </cfRule>
  </conditionalFormatting>
  <conditionalFormatting sqref="G16 G18:G20">
    <cfRule type="expression" dxfId="198" priority="71" stopIfTrue="1">
      <formula>#REF!="Freelancer"</formula>
    </cfRule>
    <cfRule type="expression" dxfId="197" priority="72" stopIfTrue="1">
      <formula>#REF!="DTC Int. Staff"</formula>
    </cfRule>
  </conditionalFormatting>
  <conditionalFormatting sqref="G16 G18:G20">
    <cfRule type="expression" dxfId="196" priority="69" stopIfTrue="1">
      <formula>$F$5="Freelancer"</formula>
    </cfRule>
    <cfRule type="expression" dxfId="195" priority="70" stopIfTrue="1">
      <formula>$F$5="DTC Int. Staff"</formula>
    </cfRule>
  </conditionalFormatting>
  <conditionalFormatting sqref="G21 G23:G25">
    <cfRule type="expression" dxfId="194" priority="67" stopIfTrue="1">
      <formula>#REF!="Freelancer"</formula>
    </cfRule>
    <cfRule type="expression" dxfId="193" priority="68" stopIfTrue="1">
      <formula>#REF!="DTC Int. Staff"</formula>
    </cfRule>
  </conditionalFormatting>
  <conditionalFormatting sqref="G21 G23:G25">
    <cfRule type="expression" dxfId="192" priority="65" stopIfTrue="1">
      <formula>$F$5="Freelancer"</formula>
    </cfRule>
    <cfRule type="expression" dxfId="191" priority="66" stopIfTrue="1">
      <formula>$F$5="DTC Int. Staff"</formula>
    </cfRule>
  </conditionalFormatting>
  <conditionalFormatting sqref="G64">
    <cfRule type="expression" dxfId="190" priority="55" stopIfTrue="1">
      <formula>$F$5="Freelancer"</formula>
    </cfRule>
    <cfRule type="expression" dxfId="189" priority="56" stopIfTrue="1">
      <formula>$F$5="DTC Int. Staff"</formula>
    </cfRule>
  </conditionalFormatting>
  <conditionalFormatting sqref="G86:G90">
    <cfRule type="expression" dxfId="188" priority="53" stopIfTrue="1">
      <formula>#REF!="Freelancer"</formula>
    </cfRule>
    <cfRule type="expression" dxfId="187" priority="54" stopIfTrue="1">
      <formula>#REF!="DTC Int. Staff"</formula>
    </cfRule>
  </conditionalFormatting>
  <conditionalFormatting sqref="G86:G90">
    <cfRule type="expression" dxfId="186" priority="51" stopIfTrue="1">
      <formula>$F$5="Freelancer"</formula>
    </cfRule>
    <cfRule type="expression" dxfId="185" priority="52" stopIfTrue="1">
      <formula>$F$5="DTC Int. Staff"</formula>
    </cfRule>
  </conditionalFormatting>
  <conditionalFormatting sqref="E22:E25">
    <cfRule type="expression" dxfId="184" priority="49" stopIfTrue="1">
      <formula>IF($A22&lt;&gt;1,B22,"")</formula>
    </cfRule>
  </conditionalFormatting>
  <conditionalFormatting sqref="D22:D25">
    <cfRule type="expression" dxfId="183" priority="50" stopIfTrue="1">
      <formula>IF($A22="",B22,)</formula>
    </cfRule>
  </conditionalFormatting>
  <conditionalFormatting sqref="E45:E48">
    <cfRule type="expression" dxfId="182" priority="47" stopIfTrue="1">
      <formula>IF($A45&lt;&gt;1,B45,"")</formula>
    </cfRule>
  </conditionalFormatting>
  <conditionalFormatting sqref="D45:D48">
    <cfRule type="expression" dxfId="181" priority="48" stopIfTrue="1">
      <formula>IF($A45="",B45,)</formula>
    </cfRule>
  </conditionalFormatting>
  <conditionalFormatting sqref="E50:E53">
    <cfRule type="expression" dxfId="180" priority="45" stopIfTrue="1">
      <formula>IF($A50&lt;&gt;1,B50,"")</formula>
    </cfRule>
  </conditionalFormatting>
  <conditionalFormatting sqref="D50:D53">
    <cfRule type="expression" dxfId="179" priority="46" stopIfTrue="1">
      <formula>IF($A50="",B50,)</formula>
    </cfRule>
  </conditionalFormatting>
  <conditionalFormatting sqref="E72:E75">
    <cfRule type="expression" dxfId="178" priority="43" stopIfTrue="1">
      <formula>IF($A72&lt;&gt;1,B72,"")</formula>
    </cfRule>
  </conditionalFormatting>
  <conditionalFormatting sqref="D72:D75">
    <cfRule type="expression" dxfId="177" priority="44" stopIfTrue="1">
      <formula>IF($A72="",B72,)</formula>
    </cfRule>
  </conditionalFormatting>
  <conditionalFormatting sqref="E77:E80">
    <cfRule type="expression" dxfId="176" priority="41" stopIfTrue="1">
      <formula>IF($A77&lt;&gt;1,B77,"")</formula>
    </cfRule>
  </conditionalFormatting>
  <conditionalFormatting sqref="D77:D80">
    <cfRule type="expression" dxfId="175" priority="42" stopIfTrue="1">
      <formula>IF($A77="",B77,)</formula>
    </cfRule>
  </conditionalFormatting>
  <conditionalFormatting sqref="E94">
    <cfRule type="timePeriod" dxfId="174" priority="40" timePeriod="lastWeek">
      <formula>AND(TODAY()-ROUNDDOWN(E94,0)&gt;=(WEEKDAY(TODAY())),TODAY()-ROUNDDOWN(E94,0)&lt;(WEEKDAY(TODAY())+7))</formula>
    </cfRule>
  </conditionalFormatting>
  <conditionalFormatting sqref="E100:E103">
    <cfRule type="expression" dxfId="173" priority="38" stopIfTrue="1">
      <formula>IF($A100&lt;&gt;1,B100,"")</formula>
    </cfRule>
  </conditionalFormatting>
  <conditionalFormatting sqref="D100:D103">
    <cfRule type="expression" dxfId="172" priority="39" stopIfTrue="1">
      <formula>IF($A100="",B100,)</formula>
    </cfRule>
  </conditionalFormatting>
  <conditionalFormatting sqref="E100:E103">
    <cfRule type="timePeriod" dxfId="171" priority="37" timePeriod="lastWeek">
      <formula>AND(TODAY()-ROUNDDOWN(E100,0)&gt;=(WEEKDAY(TODAY())),TODAY()-ROUNDDOWN(E100,0)&lt;(WEEKDAY(TODAY())+7))</formula>
    </cfRule>
  </conditionalFormatting>
  <conditionalFormatting sqref="E105:E108">
    <cfRule type="expression" dxfId="170" priority="35" stopIfTrue="1">
      <formula>IF($A105&lt;&gt;1,B105,"")</formula>
    </cfRule>
  </conditionalFormatting>
  <conditionalFormatting sqref="D105:D108">
    <cfRule type="expression" dxfId="169" priority="36" stopIfTrue="1">
      <formula>IF($A105="",B105,)</formula>
    </cfRule>
  </conditionalFormatting>
  <conditionalFormatting sqref="E105:E108">
    <cfRule type="timePeriod" dxfId="168" priority="34" timePeriod="lastWeek">
      <formula>AND(TODAY()-ROUNDDOWN(E105,0)&gt;=(WEEKDAY(TODAY())),TODAY()-ROUNDDOWN(E105,0)&lt;(WEEKDAY(TODAY())+7))</formula>
    </cfRule>
  </conditionalFormatting>
  <conditionalFormatting sqref="G11:G13">
    <cfRule type="expression" dxfId="167" priority="32" stopIfTrue="1">
      <formula>#REF!="Freelancer"</formula>
    </cfRule>
    <cfRule type="expression" dxfId="166" priority="33" stopIfTrue="1">
      <formula>#REF!="DTC Int. Staff"</formula>
    </cfRule>
  </conditionalFormatting>
  <conditionalFormatting sqref="G17">
    <cfRule type="expression" dxfId="165" priority="30" stopIfTrue="1">
      <formula>#REF!="Freelancer"</formula>
    </cfRule>
    <cfRule type="expression" dxfId="164" priority="31" stopIfTrue="1">
      <formula>#REF!="DTC Int. Staff"</formula>
    </cfRule>
  </conditionalFormatting>
  <conditionalFormatting sqref="G17">
    <cfRule type="expression" dxfId="163" priority="28" stopIfTrue="1">
      <formula>#REF!="Freelancer"</formula>
    </cfRule>
    <cfRule type="expression" dxfId="162" priority="29" stopIfTrue="1">
      <formula>#REF!="DTC Int. Staff"</formula>
    </cfRule>
  </conditionalFormatting>
  <conditionalFormatting sqref="G17">
    <cfRule type="expression" dxfId="161" priority="26" stopIfTrue="1">
      <formula>$F$5="Freelancer"</formula>
    </cfRule>
    <cfRule type="expression" dxfId="160" priority="27" stopIfTrue="1">
      <formula>$F$5="DTC Int. Staff"</formula>
    </cfRule>
  </conditionalFormatting>
  <conditionalFormatting sqref="G22">
    <cfRule type="expression" dxfId="159" priority="24" stopIfTrue="1">
      <formula>#REF!="Freelancer"</formula>
    </cfRule>
    <cfRule type="expression" dxfId="158" priority="25" stopIfTrue="1">
      <formula>#REF!="DTC Int. Staff"</formula>
    </cfRule>
  </conditionalFormatting>
  <conditionalFormatting sqref="G37">
    <cfRule type="expression" dxfId="157" priority="22" stopIfTrue="1">
      <formula>#REF!="Freelancer"</formula>
    </cfRule>
    <cfRule type="expression" dxfId="156" priority="23" stopIfTrue="1">
      <formula>#REF!="DTC Int. Staff"</formula>
    </cfRule>
  </conditionalFormatting>
  <conditionalFormatting sqref="G37">
    <cfRule type="expression" dxfId="155" priority="20" stopIfTrue="1">
      <formula>$F$5="Freelancer"</formula>
    </cfRule>
    <cfRule type="expression" dxfId="154" priority="21" stopIfTrue="1">
      <formula>$F$5="DTC Int. Staff"</formula>
    </cfRule>
  </conditionalFormatting>
  <conditionalFormatting sqref="G38">
    <cfRule type="expression" dxfId="153" priority="18" stopIfTrue="1">
      <formula>#REF!="Freelancer"</formula>
    </cfRule>
    <cfRule type="expression" dxfId="152" priority="19" stopIfTrue="1">
      <formula>#REF!="DTC Int. Staff"</formula>
    </cfRule>
  </conditionalFormatting>
  <conditionalFormatting sqref="G39">
    <cfRule type="expression" dxfId="151" priority="16" stopIfTrue="1">
      <formula>#REF!="Freelancer"</formula>
    </cfRule>
    <cfRule type="expression" dxfId="150" priority="17" stopIfTrue="1">
      <formula>#REF!="DTC Int. Staff"</formula>
    </cfRule>
  </conditionalFormatting>
  <conditionalFormatting sqref="G40">
    <cfRule type="expression" dxfId="149" priority="14" stopIfTrue="1">
      <formula>#REF!="Freelancer"</formula>
    </cfRule>
    <cfRule type="expression" dxfId="148" priority="15" stopIfTrue="1">
      <formula>#REF!="DTC Int. Staff"</formula>
    </cfRule>
  </conditionalFormatting>
  <conditionalFormatting sqref="G49">
    <cfRule type="expression" dxfId="147" priority="12" stopIfTrue="1">
      <formula>#REF!="Freelancer"</formula>
    </cfRule>
    <cfRule type="expression" dxfId="146" priority="13" stopIfTrue="1">
      <formula>#REF!="DTC Int. Staff"</formula>
    </cfRule>
  </conditionalFormatting>
  <conditionalFormatting sqref="G49">
    <cfRule type="expression" dxfId="145" priority="10" stopIfTrue="1">
      <formula>$F$5="Freelancer"</formula>
    </cfRule>
    <cfRule type="expression" dxfId="144" priority="11" stopIfTrue="1">
      <formula>$F$5="DTC Int. Staff"</formula>
    </cfRule>
  </conditionalFormatting>
  <conditionalFormatting sqref="G65">
    <cfRule type="expression" dxfId="143" priority="8" stopIfTrue="1">
      <formula>#REF!="Freelancer"</formula>
    </cfRule>
    <cfRule type="expression" dxfId="142" priority="9" stopIfTrue="1">
      <formula>#REF!="DTC Int. Staff"</formula>
    </cfRule>
  </conditionalFormatting>
  <conditionalFormatting sqref="G65">
    <cfRule type="expression" dxfId="141" priority="6" stopIfTrue="1">
      <formula>$F$5="Freelancer"</formula>
    </cfRule>
    <cfRule type="expression" dxfId="140" priority="7" stopIfTrue="1">
      <formula>$F$5="DTC Int. Staff"</formula>
    </cfRule>
  </conditionalFormatting>
  <conditionalFormatting sqref="G66">
    <cfRule type="expression" dxfId="139" priority="4" stopIfTrue="1">
      <formula>#REF!="Freelancer"</formula>
    </cfRule>
    <cfRule type="expression" dxfId="138" priority="5" stopIfTrue="1">
      <formula>#REF!="DTC Int. Staff"</formula>
    </cfRule>
  </conditionalFormatting>
  <conditionalFormatting sqref="G66">
    <cfRule type="expression" dxfId="137" priority="2" stopIfTrue="1">
      <formula>$F$5="Freelancer"</formula>
    </cfRule>
    <cfRule type="expression" dxfId="136" priority="3" stopIfTrue="1">
      <formula>$F$5="DTC Int. Staff"</formula>
    </cfRule>
  </conditionalFormatting>
  <conditionalFormatting sqref="G6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{1F461F8B-039F-474B-88E6-67CE290FB940}</x14:id>
        </ext>
      </extLst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461F8B-039F-474B-88E6-67CE290FB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85"/>
  <sheetViews>
    <sheetView showGridLines="0" tabSelected="1" topLeftCell="D1" zoomScale="90" zoomScaleNormal="90" workbookViewId="0">
      <selection activeCell="H7" sqref="H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8"/>
    <col min="12" max="16384" width="11.441406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SUM(J10:J200)</f>
        <v>255</v>
      </c>
      <c r="J8" s="25">
        <f>I8/8</f>
        <v>31.875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2" si="0">IF(OR(C11="f",C11="u",C11="F",C11="U"),"",IF(OR(B11=1,B11=2,B11=3,B11=4,B11=5),1,""))</f>
        <v>1</v>
      </c>
      <c r="B11" s="8">
        <f t="shared" ref="B11:B121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91</v>
      </c>
      <c r="G11" s="47">
        <v>9001</v>
      </c>
      <c r="H11" s="48" t="s">
        <v>162</v>
      </c>
      <c r="I11" s="47" t="s">
        <v>56</v>
      </c>
      <c r="J11" s="85">
        <v>2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 t="s">
        <v>57</v>
      </c>
      <c r="G12" s="47">
        <v>9001</v>
      </c>
      <c r="H12" s="48" t="s">
        <v>160</v>
      </c>
      <c r="I12" s="47" t="s">
        <v>161</v>
      </c>
      <c r="J12" s="85">
        <v>3</v>
      </c>
    </row>
    <row r="13" spans="1:10" ht="22.5" customHeight="1" x14ac:dyDescent="0.25">
      <c r="A13" s="31"/>
      <c r="C13" s="74"/>
      <c r="D13" s="76" t="str">
        <f t="shared" ref="D13:E15" si="2">D12</f>
        <v>Mo</v>
      </c>
      <c r="E13" s="45">
        <f t="shared" si="2"/>
        <v>44256</v>
      </c>
      <c r="F13" s="46" t="s">
        <v>57</v>
      </c>
      <c r="G13" s="47">
        <v>9001</v>
      </c>
      <c r="H13" s="48" t="s">
        <v>167</v>
      </c>
      <c r="I13" s="47" t="s">
        <v>56</v>
      </c>
      <c r="J13" s="85">
        <v>3</v>
      </c>
    </row>
    <row r="14" spans="1:10" ht="22.5" customHeight="1" x14ac:dyDescent="0.25">
      <c r="A14" s="31"/>
      <c r="C14" s="74"/>
      <c r="D14" s="76" t="str">
        <f t="shared" si="2"/>
        <v>Mo</v>
      </c>
      <c r="E14" s="45">
        <f t="shared" si="2"/>
        <v>44256</v>
      </c>
      <c r="F14" s="46" t="s">
        <v>59</v>
      </c>
      <c r="G14" s="47">
        <v>9001</v>
      </c>
      <c r="H14" s="48" t="s">
        <v>145</v>
      </c>
      <c r="I14" s="47" t="s">
        <v>56</v>
      </c>
      <c r="J14" s="85">
        <v>2</v>
      </c>
    </row>
    <row r="15" spans="1:10" ht="22.5" customHeight="1" x14ac:dyDescent="0.25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48"/>
      <c r="I15" s="47"/>
      <c r="J15" s="85"/>
    </row>
    <row r="16" spans="1:10" ht="22.5" customHeight="1" x14ac:dyDescent="0.25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91</v>
      </c>
      <c r="G16" s="36">
        <v>9001</v>
      </c>
      <c r="H16" s="43" t="s">
        <v>162</v>
      </c>
      <c r="I16" s="36" t="s">
        <v>56</v>
      </c>
      <c r="J16" s="84">
        <v>2</v>
      </c>
    </row>
    <row r="17" spans="1:11" ht="22.5" customHeight="1" x14ac:dyDescent="0.25">
      <c r="A17" s="31"/>
      <c r="C17" s="75"/>
      <c r="D17" s="73" t="str">
        <f>D16</f>
        <v>Tue</v>
      </c>
      <c r="E17" s="34">
        <f>E16</f>
        <v>44257</v>
      </c>
      <c r="F17" s="35" t="s">
        <v>59</v>
      </c>
      <c r="G17" s="36">
        <v>9001</v>
      </c>
      <c r="H17" s="43" t="s">
        <v>145</v>
      </c>
      <c r="I17" s="36" t="s">
        <v>56</v>
      </c>
      <c r="J17" s="84">
        <v>2</v>
      </c>
    </row>
    <row r="18" spans="1:11" ht="22.5" customHeight="1" x14ac:dyDescent="0.25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 t="s">
        <v>57</v>
      </c>
      <c r="G18" s="36">
        <v>9001</v>
      </c>
      <c r="H18" s="43" t="s">
        <v>164</v>
      </c>
      <c r="I18" s="36" t="s">
        <v>163</v>
      </c>
      <c r="J18" s="84">
        <v>2</v>
      </c>
    </row>
    <row r="19" spans="1:11" ht="22.5" customHeight="1" x14ac:dyDescent="0.25">
      <c r="A19" s="31"/>
      <c r="C19" s="75"/>
      <c r="D19" s="73" t="str">
        <f t="shared" si="3"/>
        <v>Tue</v>
      </c>
      <c r="E19" s="34">
        <f t="shared" si="4"/>
        <v>44257</v>
      </c>
      <c r="F19" s="35" t="s">
        <v>54</v>
      </c>
      <c r="G19" s="36">
        <v>9001</v>
      </c>
      <c r="H19" s="43" t="s">
        <v>165</v>
      </c>
      <c r="I19" s="36" t="s">
        <v>166</v>
      </c>
      <c r="J19" s="84">
        <v>2</v>
      </c>
    </row>
    <row r="20" spans="1:11" ht="22.5" customHeight="1" x14ac:dyDescent="0.25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1" ht="22.5" customHeight="1" x14ac:dyDescent="0.25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59</v>
      </c>
      <c r="G21" s="47">
        <v>9001</v>
      </c>
      <c r="H21" s="48" t="s">
        <v>145</v>
      </c>
      <c r="I21" s="47" t="s">
        <v>56</v>
      </c>
      <c r="J21" s="85">
        <v>4</v>
      </c>
      <c r="K21" s="108" t="s">
        <v>168</v>
      </c>
    </row>
    <row r="22" spans="1:11" ht="22.5" customHeight="1" x14ac:dyDescent="0.25">
      <c r="A22" s="31"/>
      <c r="C22" s="75"/>
      <c r="D22" s="76" t="str">
        <f>D21</f>
        <v>Wed</v>
      </c>
      <c r="E22" s="45">
        <f>E21</f>
        <v>44258</v>
      </c>
      <c r="F22" s="46" t="s">
        <v>57</v>
      </c>
      <c r="G22" s="47">
        <v>9001</v>
      </c>
      <c r="H22" s="48" t="s">
        <v>170</v>
      </c>
      <c r="I22" s="47" t="s">
        <v>56</v>
      </c>
      <c r="J22" s="85">
        <v>4</v>
      </c>
    </row>
    <row r="23" spans="1:11" ht="22.5" customHeight="1" x14ac:dyDescent="0.25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 t="s">
        <v>91</v>
      </c>
      <c r="G23" s="47">
        <v>9001</v>
      </c>
      <c r="H23" s="48" t="s">
        <v>92</v>
      </c>
      <c r="I23" s="47" t="s">
        <v>56</v>
      </c>
      <c r="J23" s="85">
        <v>1</v>
      </c>
    </row>
    <row r="24" spans="1:11" ht="22.5" customHeight="1" x14ac:dyDescent="0.25">
      <c r="A24" s="31"/>
      <c r="C24" s="75"/>
      <c r="D24" s="76" t="str">
        <f t="shared" si="5"/>
        <v>Wed</v>
      </c>
      <c r="E24" s="45">
        <f t="shared" si="6"/>
        <v>44258</v>
      </c>
      <c r="F24" s="46" t="s">
        <v>54</v>
      </c>
      <c r="G24" s="47">
        <v>9001</v>
      </c>
      <c r="H24" s="48" t="s">
        <v>169</v>
      </c>
      <c r="I24" s="47" t="s">
        <v>56</v>
      </c>
      <c r="J24" s="85">
        <v>1</v>
      </c>
    </row>
    <row r="25" spans="1:11" ht="22.5" customHeight="1" x14ac:dyDescent="0.25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85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5"/>
      <c r="D26" s="73" t="str">
        <f t="shared" ref="D26:D132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91</v>
      </c>
      <c r="G26" s="36">
        <v>9001</v>
      </c>
      <c r="H26" s="43" t="s">
        <v>173</v>
      </c>
      <c r="I26" s="36" t="s">
        <v>62</v>
      </c>
      <c r="J26" s="84">
        <v>3</v>
      </c>
    </row>
    <row r="27" spans="1:11" ht="22.5" customHeight="1" x14ac:dyDescent="0.25">
      <c r="A27" s="31"/>
      <c r="C27" s="75"/>
      <c r="D27" s="73" t="str">
        <f>D26</f>
        <v>Thu</v>
      </c>
      <c r="E27" s="34">
        <f>E26</f>
        <v>44259</v>
      </c>
      <c r="F27" s="35" t="s">
        <v>57</v>
      </c>
      <c r="G27" s="36">
        <v>9001</v>
      </c>
      <c r="H27" s="43" t="s">
        <v>174</v>
      </c>
      <c r="I27" s="36" t="s">
        <v>56</v>
      </c>
      <c r="J27" s="84">
        <v>5</v>
      </c>
    </row>
    <row r="28" spans="1:11" ht="22.2" customHeight="1" x14ac:dyDescent="0.25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43"/>
      <c r="I28" s="36"/>
      <c r="J28" s="84"/>
    </row>
    <row r="29" spans="1:11" ht="22.5" customHeight="1" x14ac:dyDescent="0.25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43"/>
      <c r="I29" s="36"/>
      <c r="J29" s="84"/>
    </row>
    <row r="30" spans="1:11" ht="22.5" customHeight="1" x14ac:dyDescent="0.25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43"/>
      <c r="I30" s="36"/>
      <c r="J30" s="84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 t="s">
        <v>54</v>
      </c>
      <c r="G31" s="47">
        <v>9001</v>
      </c>
      <c r="H31" s="48" t="s">
        <v>171</v>
      </c>
      <c r="I31" s="47" t="s">
        <v>56</v>
      </c>
      <c r="J31" s="85">
        <v>4</v>
      </c>
    </row>
    <row r="32" spans="1:11" ht="22.5" customHeight="1" x14ac:dyDescent="0.25">
      <c r="A32" s="31"/>
      <c r="C32" s="75"/>
      <c r="D32" s="76" t="str">
        <f>D31</f>
        <v>Fri</v>
      </c>
      <c r="E32" s="45">
        <f>E31</f>
        <v>44260</v>
      </c>
      <c r="F32" s="46" t="s">
        <v>57</v>
      </c>
      <c r="G32" s="47">
        <v>9001</v>
      </c>
      <c r="H32" s="48" t="s">
        <v>172</v>
      </c>
      <c r="I32" s="47" t="s">
        <v>56</v>
      </c>
      <c r="J32" s="85">
        <v>5</v>
      </c>
    </row>
    <row r="33" spans="1:11" ht="22.5" customHeight="1" x14ac:dyDescent="0.25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 t="s">
        <v>59</v>
      </c>
      <c r="G33" s="47">
        <v>9001</v>
      </c>
      <c r="H33" s="48" t="s">
        <v>145</v>
      </c>
      <c r="I33" s="47" t="s">
        <v>56</v>
      </c>
      <c r="J33" s="85">
        <v>1</v>
      </c>
    </row>
    <row r="34" spans="1:11" ht="22.5" customHeight="1" x14ac:dyDescent="0.25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1" ht="22.5" customHeight="1" x14ac:dyDescent="0.25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65" t="s">
        <v>54</v>
      </c>
      <c r="G36" s="66">
        <v>9001</v>
      </c>
      <c r="H36" s="122" t="s">
        <v>175</v>
      </c>
      <c r="I36" s="66" t="s">
        <v>68</v>
      </c>
      <c r="J36" s="86">
        <v>2</v>
      </c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65" t="s">
        <v>98</v>
      </c>
      <c r="G37" s="66">
        <v>9001</v>
      </c>
      <c r="H37" s="67" t="s">
        <v>176</v>
      </c>
      <c r="I37" s="66" t="s">
        <v>68</v>
      </c>
      <c r="J37" s="86">
        <v>4</v>
      </c>
    </row>
    <row r="38" spans="1:11" ht="22.5" customHeight="1" x14ac:dyDescent="0.25">
      <c r="A38" s="31"/>
      <c r="C38" s="75"/>
      <c r="D38" s="120" t="s">
        <v>90</v>
      </c>
      <c r="E38" s="116">
        <v>44262</v>
      </c>
      <c r="F38" s="65" t="s">
        <v>57</v>
      </c>
      <c r="G38" s="66">
        <v>9001</v>
      </c>
      <c r="H38" s="67" t="s">
        <v>177</v>
      </c>
      <c r="I38" s="66" t="s">
        <v>68</v>
      </c>
      <c r="J38" s="86">
        <v>2</v>
      </c>
    </row>
    <row r="39" spans="1:11" ht="22.5" customHeight="1" x14ac:dyDescent="0.25">
      <c r="A39" s="31">
        <f t="shared" si="0"/>
        <v>1</v>
      </c>
      <c r="B39" s="8">
        <f t="shared" si="1"/>
        <v>1</v>
      </c>
      <c r="C39" s="75"/>
      <c r="D39" s="73" t="str">
        <f>IF(B39=1,"Mo",IF(B39=2,"Tue",IF(B39=3,"Wed",IF(B39=4,"Thu",IF(B39=5,"Fri",IF(B39=6,"Sat",IF(B39=7,"Sun","")))))))</f>
        <v>Mo</v>
      </c>
      <c r="E39" s="34">
        <f>+E37+1</f>
        <v>44263</v>
      </c>
      <c r="F39" s="35" t="s">
        <v>57</v>
      </c>
      <c r="G39" s="36">
        <v>9001</v>
      </c>
      <c r="H39" s="43" t="s">
        <v>181</v>
      </c>
      <c r="I39" s="36" t="s">
        <v>56</v>
      </c>
      <c r="J39" s="84">
        <v>4</v>
      </c>
    </row>
    <row r="40" spans="1:11" ht="22.5" customHeight="1" x14ac:dyDescent="0.25">
      <c r="A40" s="31"/>
      <c r="C40" s="75"/>
      <c r="D40" s="73" t="str">
        <f t="shared" ref="D40:E43" si="11">D39</f>
        <v>Mo</v>
      </c>
      <c r="E40" s="34">
        <f t="shared" si="11"/>
        <v>44263</v>
      </c>
      <c r="F40" s="35" t="s">
        <v>54</v>
      </c>
      <c r="G40" s="36">
        <v>9001</v>
      </c>
      <c r="H40" s="43" t="s">
        <v>180</v>
      </c>
      <c r="I40" s="36" t="s">
        <v>56</v>
      </c>
      <c r="J40" s="84">
        <v>6</v>
      </c>
      <c r="K40" s="108" t="s">
        <v>67</v>
      </c>
    </row>
    <row r="41" spans="1:11" ht="22.5" customHeight="1" x14ac:dyDescent="0.25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1" ht="22.5" customHeight="1" x14ac:dyDescent="0.25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1" ht="22.5" customHeight="1" x14ac:dyDescent="0.25">
      <c r="A43" s="31"/>
      <c r="C43" s="75"/>
      <c r="D43" s="73" t="str">
        <f t="shared" si="11"/>
        <v>Mo</v>
      </c>
      <c r="E43" s="34">
        <f t="shared" si="11"/>
        <v>44263</v>
      </c>
      <c r="F43" s="35"/>
      <c r="G43" s="36"/>
      <c r="H43" s="43"/>
      <c r="I43" s="36"/>
      <c r="J43" s="84"/>
    </row>
    <row r="44" spans="1:11" ht="22.5" customHeight="1" x14ac:dyDescent="0.25">
      <c r="A44" s="31">
        <f t="shared" si="0"/>
        <v>1</v>
      </c>
      <c r="B44" s="8">
        <f t="shared" si="1"/>
        <v>2</v>
      </c>
      <c r="C44" s="75"/>
      <c r="D44" s="76" t="str">
        <f>IF(B44=1,"Mo",IF(B44=2,"Tue",IF(B44=3,"Wed",IF(B44=4,"Thu",IF(B44=5,"Fri",IF(B44=6,"Sat",IF(B44=7,"Sun","")))))))</f>
        <v>Tue</v>
      </c>
      <c r="E44" s="45">
        <f>+E39+1</f>
        <v>44264</v>
      </c>
      <c r="F44" s="46" t="s">
        <v>59</v>
      </c>
      <c r="G44" s="47">
        <v>9001</v>
      </c>
      <c r="H44" s="48" t="s">
        <v>178</v>
      </c>
      <c r="I44" s="47" t="s">
        <v>62</v>
      </c>
      <c r="J44" s="85">
        <v>4</v>
      </c>
    </row>
    <row r="45" spans="1:11" ht="22.5" customHeight="1" x14ac:dyDescent="0.25">
      <c r="A45" s="31"/>
      <c r="C45" s="75"/>
      <c r="D45" s="76" t="str">
        <f>D44</f>
        <v>Tue</v>
      </c>
      <c r="E45" s="45">
        <f>E44</f>
        <v>44264</v>
      </c>
      <c r="F45" s="46" t="s">
        <v>57</v>
      </c>
      <c r="G45" s="47">
        <v>9001</v>
      </c>
      <c r="H45" s="48" t="s">
        <v>179</v>
      </c>
      <c r="I45" s="47" t="s">
        <v>137</v>
      </c>
      <c r="J45" s="85">
        <v>2</v>
      </c>
    </row>
    <row r="46" spans="1:11" ht="22.5" customHeight="1" x14ac:dyDescent="0.25">
      <c r="A46" s="31"/>
      <c r="C46" s="75"/>
      <c r="D46" s="76" t="str">
        <f t="shared" ref="D46:D47" si="12">D45</f>
        <v>Tue</v>
      </c>
      <c r="E46" s="45">
        <f t="shared" ref="E46:E47" si="13">E45</f>
        <v>44264</v>
      </c>
      <c r="F46" s="46" t="s">
        <v>57</v>
      </c>
      <c r="G46" s="47">
        <v>9001</v>
      </c>
      <c r="H46" s="48" t="s">
        <v>182</v>
      </c>
      <c r="I46" s="47" t="s">
        <v>56</v>
      </c>
      <c r="J46" s="85">
        <v>4</v>
      </c>
    </row>
    <row r="47" spans="1:11" ht="22.5" customHeight="1" x14ac:dyDescent="0.25">
      <c r="A47" s="31"/>
      <c r="C47" s="75"/>
      <c r="D47" s="76" t="str">
        <f t="shared" si="12"/>
        <v>Tue</v>
      </c>
      <c r="E47" s="45">
        <f t="shared" si="13"/>
        <v>44264</v>
      </c>
      <c r="F47" s="46"/>
      <c r="G47" s="47"/>
      <c r="H47" s="48"/>
      <c r="I47" s="47"/>
      <c r="J47" s="85"/>
    </row>
    <row r="48" spans="1:11" ht="22.5" customHeight="1" x14ac:dyDescent="0.25">
      <c r="A48" s="31"/>
      <c r="C48" s="75"/>
      <c r="D48" s="76" t="str">
        <f t="shared" ref="D48" si="14">D47</f>
        <v>Tue</v>
      </c>
      <c r="E48" s="45">
        <f t="shared" ref="E48" si="15">E47</f>
        <v>44264</v>
      </c>
      <c r="F48" s="46"/>
      <c r="G48" s="47"/>
      <c r="H48" s="48"/>
      <c r="I48" s="47"/>
      <c r="J48" s="85"/>
    </row>
    <row r="49" spans="1:11" ht="22.5" customHeight="1" x14ac:dyDescent="0.25">
      <c r="A49" s="31">
        <f t="shared" si="0"/>
        <v>1</v>
      </c>
      <c r="B49" s="8">
        <f t="shared" si="1"/>
        <v>3</v>
      </c>
      <c r="C49" s="75"/>
      <c r="D49" s="73" t="str">
        <f>IF(B49=1,"Mo",IF(B49=2,"Tue",IF(B49=3,"Wed",IF(B49=4,"Thu",IF(B49=5,"Fri",IF(B49=6,"Sat",IF(B49=7,"Sun","")))))))</f>
        <v>Wed</v>
      </c>
      <c r="E49" s="34">
        <f>+E44+1</f>
        <v>44265</v>
      </c>
      <c r="F49" s="35" t="s">
        <v>57</v>
      </c>
      <c r="G49" s="36">
        <v>9001</v>
      </c>
      <c r="H49" s="43" t="s">
        <v>184</v>
      </c>
      <c r="I49" s="36" t="s">
        <v>56</v>
      </c>
      <c r="J49" s="84">
        <v>12</v>
      </c>
      <c r="K49" s="108" t="s">
        <v>185</v>
      </c>
    </row>
    <row r="50" spans="1:11" ht="22.5" customHeight="1" x14ac:dyDescent="0.25">
      <c r="A50" s="31"/>
      <c r="C50" s="75"/>
      <c r="D50" s="73" t="str">
        <f>D49</f>
        <v>Wed</v>
      </c>
      <c r="E50" s="34">
        <f>E49</f>
        <v>44265</v>
      </c>
      <c r="F50" s="35"/>
      <c r="G50" s="36"/>
      <c r="H50" s="37"/>
      <c r="I50" s="36"/>
      <c r="J50" s="84"/>
    </row>
    <row r="51" spans="1:11" ht="22.5" customHeight="1" x14ac:dyDescent="0.25">
      <c r="A51" s="31"/>
      <c r="C51" s="75"/>
      <c r="D51" s="73" t="str">
        <f t="shared" ref="D51:D53" si="16">D50</f>
        <v>Wed</v>
      </c>
      <c r="E51" s="34">
        <f t="shared" ref="E51:E53" si="17">E50</f>
        <v>44265</v>
      </c>
      <c r="F51" s="35"/>
      <c r="G51" s="36"/>
      <c r="H51" s="37"/>
      <c r="I51" s="36"/>
      <c r="J51" s="84"/>
    </row>
    <row r="52" spans="1:11" ht="22.5" customHeight="1" x14ac:dyDescent="0.25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1" ht="22.5" customHeight="1" x14ac:dyDescent="0.25">
      <c r="A53" s="31"/>
      <c r="C53" s="75"/>
      <c r="D53" s="73" t="str">
        <f t="shared" si="16"/>
        <v>Wed</v>
      </c>
      <c r="E53" s="34">
        <f t="shared" si="17"/>
        <v>44265</v>
      </c>
      <c r="F53" s="35"/>
      <c r="G53" s="36"/>
      <c r="H53" s="37"/>
      <c r="I53" s="36"/>
      <c r="J53" s="84"/>
    </row>
    <row r="54" spans="1:11" s="69" customFormat="1" ht="22.5" customHeight="1" x14ac:dyDescent="0.25">
      <c r="A54" s="31">
        <f t="shared" si="0"/>
        <v>1</v>
      </c>
      <c r="B54" s="69">
        <f t="shared" si="1"/>
        <v>4</v>
      </c>
      <c r="C54" s="77"/>
      <c r="D54" s="76" t="str">
        <f t="shared" si="7"/>
        <v>Thu</v>
      </c>
      <c r="E54" s="45">
        <f>+E49+1</f>
        <v>44266</v>
      </c>
      <c r="F54" s="46" t="s">
        <v>54</v>
      </c>
      <c r="G54" s="47">
        <v>9001</v>
      </c>
      <c r="H54" s="48" t="s">
        <v>175</v>
      </c>
      <c r="I54" s="47" t="s">
        <v>56</v>
      </c>
      <c r="J54" s="85">
        <v>12</v>
      </c>
      <c r="K54" s="119" t="s">
        <v>185</v>
      </c>
    </row>
    <row r="55" spans="1:11" s="69" customFormat="1" ht="22.5" customHeight="1" x14ac:dyDescent="0.25">
      <c r="A55" s="31"/>
      <c r="C55" s="77"/>
      <c r="D55" s="76" t="str">
        <f>D54</f>
        <v>Thu</v>
      </c>
      <c r="E55" s="45">
        <f>E54</f>
        <v>44266</v>
      </c>
      <c r="F55" s="46" t="s">
        <v>57</v>
      </c>
      <c r="G55" s="47">
        <v>9001</v>
      </c>
      <c r="H55" s="48" t="s">
        <v>183</v>
      </c>
      <c r="I55" s="47" t="s">
        <v>56</v>
      </c>
      <c r="J55" s="85">
        <v>1</v>
      </c>
      <c r="K55" s="119"/>
    </row>
    <row r="56" spans="1:11" s="69" customFormat="1" ht="22.5" customHeight="1" x14ac:dyDescent="0.25">
      <c r="A56" s="31"/>
      <c r="C56" s="77"/>
      <c r="D56" s="76" t="str">
        <f t="shared" ref="D56:E58" si="18">D55</f>
        <v>Thu</v>
      </c>
      <c r="E56" s="45">
        <f t="shared" si="18"/>
        <v>44266</v>
      </c>
      <c r="F56" s="46" t="s">
        <v>186</v>
      </c>
      <c r="G56" s="47">
        <v>9003</v>
      </c>
      <c r="H56" s="48" t="s">
        <v>196</v>
      </c>
      <c r="I56" s="47" t="s">
        <v>56</v>
      </c>
      <c r="J56" s="85">
        <v>1</v>
      </c>
      <c r="K56" s="119"/>
    </row>
    <row r="57" spans="1:11" s="69" customFormat="1" ht="22.5" customHeight="1" x14ac:dyDescent="0.25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  <c r="K57" s="119"/>
    </row>
    <row r="58" spans="1:11" s="69" customFormat="1" ht="22.5" customHeight="1" x14ac:dyDescent="0.25">
      <c r="A58" s="31"/>
      <c r="C58" s="77"/>
      <c r="D58" s="76" t="str">
        <f t="shared" si="18"/>
        <v>Thu</v>
      </c>
      <c r="E58" s="45">
        <f t="shared" si="18"/>
        <v>44266</v>
      </c>
      <c r="F58" s="46"/>
      <c r="G58" s="47"/>
      <c r="H58" s="48"/>
      <c r="I58" s="47"/>
      <c r="J58" s="85"/>
      <c r="K58" s="119"/>
    </row>
    <row r="59" spans="1:11" s="69" customFormat="1" ht="22.5" customHeight="1" x14ac:dyDescent="0.25">
      <c r="A59" s="31">
        <f t="shared" si="0"/>
        <v>1</v>
      </c>
      <c r="B59" s="69">
        <f t="shared" si="1"/>
        <v>5</v>
      </c>
      <c r="C59" s="77"/>
      <c r="D59" s="73" t="str">
        <f t="shared" si="7"/>
        <v>Fri</v>
      </c>
      <c r="E59" s="34">
        <f>+E54+1</f>
        <v>44267</v>
      </c>
      <c r="F59" s="65" t="s">
        <v>54</v>
      </c>
      <c r="G59" s="66">
        <v>9001</v>
      </c>
      <c r="H59" s="123" t="s">
        <v>187</v>
      </c>
      <c r="I59" s="66" t="s">
        <v>56</v>
      </c>
      <c r="J59" s="86">
        <v>10</v>
      </c>
      <c r="K59" s="119"/>
    </row>
    <row r="60" spans="1:11" s="69" customFormat="1" ht="22.5" customHeight="1" x14ac:dyDescent="0.25">
      <c r="A60" s="31"/>
      <c r="C60" s="77"/>
      <c r="D60" s="73" t="str">
        <f t="shared" ref="D60:E63" si="19">D59</f>
        <v>Fri</v>
      </c>
      <c r="E60" s="34">
        <f t="shared" si="19"/>
        <v>44267</v>
      </c>
      <c r="F60" s="65" t="s">
        <v>59</v>
      </c>
      <c r="G60" s="66">
        <v>9001</v>
      </c>
      <c r="H60" s="123" t="s">
        <v>145</v>
      </c>
      <c r="I60" s="66" t="s">
        <v>56</v>
      </c>
      <c r="J60" s="86">
        <v>1</v>
      </c>
      <c r="K60" s="119"/>
    </row>
    <row r="61" spans="1:11" s="69" customFormat="1" ht="22.5" customHeight="1" x14ac:dyDescent="0.25">
      <c r="A61" s="31"/>
      <c r="C61" s="77"/>
      <c r="D61" s="73" t="str">
        <f t="shared" si="19"/>
        <v>Fri</v>
      </c>
      <c r="E61" s="34">
        <f t="shared" si="19"/>
        <v>44267</v>
      </c>
      <c r="F61" s="65" t="s">
        <v>57</v>
      </c>
      <c r="G61" s="66">
        <v>9001</v>
      </c>
      <c r="H61" s="121" t="s">
        <v>188</v>
      </c>
      <c r="I61" s="66" t="s">
        <v>68</v>
      </c>
      <c r="J61" s="86">
        <v>1</v>
      </c>
      <c r="K61" s="119"/>
    </row>
    <row r="62" spans="1:11" s="69" customFormat="1" ht="22.5" customHeight="1" x14ac:dyDescent="0.25">
      <c r="A62" s="31"/>
      <c r="C62" s="77"/>
      <c r="D62" s="73" t="str">
        <f t="shared" si="19"/>
        <v>Fri</v>
      </c>
      <c r="E62" s="34">
        <f t="shared" si="19"/>
        <v>44267</v>
      </c>
      <c r="F62" s="65"/>
      <c r="G62" s="66"/>
      <c r="H62" s="121"/>
      <c r="I62" s="66"/>
      <c r="J62" s="86"/>
      <c r="K62" s="119"/>
    </row>
    <row r="63" spans="1:11" s="69" customFormat="1" ht="22.5" customHeight="1" x14ac:dyDescent="0.25">
      <c r="A63" s="31"/>
      <c r="C63" s="77"/>
      <c r="D63" s="73" t="str">
        <f t="shared" si="19"/>
        <v>Fri</v>
      </c>
      <c r="E63" s="34">
        <f t="shared" si="19"/>
        <v>44267</v>
      </c>
      <c r="F63" s="65"/>
      <c r="G63" s="66"/>
      <c r="H63" s="68"/>
      <c r="I63" s="66"/>
      <c r="J63" s="86"/>
      <c r="K63" s="119"/>
    </row>
    <row r="64" spans="1:11" ht="22.5" customHeight="1" x14ac:dyDescent="0.25">
      <c r="A64" s="31" t="str">
        <f t="shared" si="0"/>
        <v/>
      </c>
      <c r="B64" s="8">
        <f t="shared" si="1"/>
        <v>6</v>
      </c>
      <c r="C64" s="75"/>
      <c r="D64" s="73" t="str">
        <f t="shared" si="7"/>
        <v>Sat</v>
      </c>
      <c r="E64" s="34">
        <f>+E59+1</f>
        <v>44268</v>
      </c>
      <c r="F64" s="35" t="s">
        <v>98</v>
      </c>
      <c r="G64" s="36">
        <v>9001</v>
      </c>
      <c r="H64" s="43" t="s">
        <v>176</v>
      </c>
      <c r="I64" s="36" t="s">
        <v>68</v>
      </c>
      <c r="J64" s="84">
        <v>1</v>
      </c>
    </row>
    <row r="65" spans="1:11" ht="22.5" customHeight="1" x14ac:dyDescent="0.25">
      <c r="A65" s="31"/>
      <c r="C65" s="75"/>
      <c r="D65" s="120" t="s">
        <v>122</v>
      </c>
      <c r="E65" s="116">
        <v>44268</v>
      </c>
      <c r="F65" s="35" t="s">
        <v>57</v>
      </c>
      <c r="G65" s="36">
        <v>9001</v>
      </c>
      <c r="H65" s="43" t="s">
        <v>188</v>
      </c>
      <c r="I65" s="36" t="s">
        <v>68</v>
      </c>
      <c r="J65" s="84">
        <v>2</v>
      </c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5"/>
      <c r="D66" s="76" t="str">
        <f t="shared" si="7"/>
        <v>Sun</v>
      </c>
      <c r="E66" s="45">
        <f>+E64+1</f>
        <v>44269</v>
      </c>
      <c r="F66" s="65" t="s">
        <v>54</v>
      </c>
      <c r="G66" s="66">
        <v>9001</v>
      </c>
      <c r="H66" s="67" t="s">
        <v>175</v>
      </c>
      <c r="I66" s="36" t="s">
        <v>68</v>
      </c>
      <c r="J66" s="86">
        <v>6</v>
      </c>
      <c r="K66" s="108" t="s">
        <v>67</v>
      </c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5"/>
      <c r="D67" s="73" t="str">
        <f t="shared" si="7"/>
        <v>Mo</v>
      </c>
      <c r="E67" s="34">
        <f>+E66+1</f>
        <v>44270</v>
      </c>
      <c r="F67" s="35" t="s">
        <v>54</v>
      </c>
      <c r="G67" s="36">
        <v>9001</v>
      </c>
      <c r="H67" s="43" t="s">
        <v>189</v>
      </c>
      <c r="I67" s="36" t="s">
        <v>56</v>
      </c>
      <c r="J67" s="84">
        <v>12</v>
      </c>
    </row>
    <row r="68" spans="1:11" ht="22.5" customHeight="1" x14ac:dyDescent="0.25">
      <c r="A68" s="31"/>
      <c r="C68" s="75"/>
      <c r="D68" s="73" t="str">
        <f>D67</f>
        <v>Mo</v>
      </c>
      <c r="E68" s="34">
        <f>E67</f>
        <v>44270</v>
      </c>
      <c r="F68" s="35" t="s">
        <v>57</v>
      </c>
      <c r="G68" s="36">
        <v>9001</v>
      </c>
      <c r="H68" s="43" t="s">
        <v>190</v>
      </c>
      <c r="I68" s="36" t="s">
        <v>56</v>
      </c>
      <c r="J68" s="84">
        <v>4</v>
      </c>
    </row>
    <row r="69" spans="1:11" ht="22.5" customHeight="1" x14ac:dyDescent="0.25">
      <c r="A69" s="31"/>
      <c r="C69" s="75"/>
      <c r="D69" s="73" t="str">
        <f t="shared" ref="D69:E71" si="20">D68</f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1" ht="22.5" customHeight="1" x14ac:dyDescent="0.25">
      <c r="A70" s="31"/>
      <c r="C70" s="75"/>
      <c r="D70" s="73" t="str">
        <f t="shared" si="20"/>
        <v>Mo</v>
      </c>
      <c r="E70" s="34">
        <f t="shared" si="20"/>
        <v>44270</v>
      </c>
      <c r="F70" s="35"/>
      <c r="G70" s="36"/>
      <c r="H70" s="43"/>
      <c r="I70" s="36"/>
      <c r="J70" s="84"/>
    </row>
    <row r="71" spans="1:11" ht="22.5" customHeight="1" x14ac:dyDescent="0.25">
      <c r="A71" s="31"/>
      <c r="C71" s="75"/>
      <c r="D71" s="73" t="str">
        <f t="shared" si="20"/>
        <v>Mo</v>
      </c>
      <c r="E71" s="34">
        <f t="shared" si="20"/>
        <v>44270</v>
      </c>
      <c r="F71" s="35"/>
      <c r="G71" s="36"/>
      <c r="H71" s="43"/>
      <c r="I71" s="36"/>
      <c r="J71" s="84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5"/>
      <c r="D72" s="76" t="str">
        <f t="shared" si="7"/>
        <v>Tue</v>
      </c>
      <c r="E72" s="45">
        <f>+E67+1</f>
        <v>44271</v>
      </c>
      <c r="F72" s="46" t="s">
        <v>57</v>
      </c>
      <c r="G72" s="47">
        <v>9001</v>
      </c>
      <c r="H72" s="48" t="s">
        <v>192</v>
      </c>
      <c r="I72" s="47" t="s">
        <v>56</v>
      </c>
      <c r="J72" s="85">
        <v>6</v>
      </c>
    </row>
    <row r="73" spans="1:11" ht="22.5" customHeight="1" x14ac:dyDescent="0.25">
      <c r="A73" s="31"/>
      <c r="C73" s="75"/>
      <c r="D73" s="76" t="str">
        <f>D72</f>
        <v>Tue</v>
      </c>
      <c r="E73" s="45">
        <f>E72</f>
        <v>44271</v>
      </c>
      <c r="F73" s="46" t="s">
        <v>54</v>
      </c>
      <c r="G73" s="47">
        <v>9001</v>
      </c>
      <c r="H73" s="48" t="s">
        <v>191</v>
      </c>
      <c r="I73" s="47" t="s">
        <v>137</v>
      </c>
      <c r="J73" s="85">
        <v>2</v>
      </c>
    </row>
    <row r="74" spans="1:11" ht="22.5" customHeight="1" x14ac:dyDescent="0.25">
      <c r="A74" s="31"/>
      <c r="C74" s="75"/>
      <c r="D74" s="76" t="str">
        <f t="shared" ref="D74:D76" si="21">D73</f>
        <v>Tue</v>
      </c>
      <c r="E74" s="45">
        <f t="shared" ref="E74:E76" si="22">E73</f>
        <v>44271</v>
      </c>
      <c r="F74" s="46"/>
      <c r="G74" s="47"/>
      <c r="H74" s="48"/>
      <c r="I74" s="47"/>
      <c r="J74" s="85"/>
    </row>
    <row r="75" spans="1:11" ht="22.5" customHeight="1" x14ac:dyDescent="0.25">
      <c r="A75" s="31"/>
      <c r="C75" s="75"/>
      <c r="D75" s="76" t="str">
        <f t="shared" si="21"/>
        <v>Tue</v>
      </c>
      <c r="E75" s="45">
        <f t="shared" si="22"/>
        <v>44271</v>
      </c>
      <c r="F75" s="46"/>
      <c r="G75" s="47"/>
      <c r="H75" s="48"/>
      <c r="I75" s="47"/>
      <c r="J75" s="85"/>
    </row>
    <row r="76" spans="1:11" ht="22.5" customHeight="1" x14ac:dyDescent="0.25">
      <c r="A76" s="31"/>
      <c r="C76" s="75"/>
      <c r="D76" s="76" t="str">
        <f t="shared" si="21"/>
        <v>Tue</v>
      </c>
      <c r="E76" s="45">
        <f t="shared" si="22"/>
        <v>44271</v>
      </c>
      <c r="F76" s="46"/>
      <c r="G76" s="47"/>
      <c r="H76" s="48"/>
      <c r="I76" s="47"/>
      <c r="J76" s="85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5"/>
      <c r="D77" s="73" t="str">
        <f t="shared" si="7"/>
        <v>Wed</v>
      </c>
      <c r="E77" s="34">
        <f>+E72+1</f>
        <v>44272</v>
      </c>
      <c r="F77" s="35" t="s">
        <v>57</v>
      </c>
      <c r="G77" s="36">
        <v>9001</v>
      </c>
      <c r="H77" s="43" t="s">
        <v>193</v>
      </c>
      <c r="I77" s="36" t="s">
        <v>137</v>
      </c>
      <c r="J77" s="84">
        <v>2</v>
      </c>
    </row>
    <row r="78" spans="1:11" ht="22.5" customHeight="1" x14ac:dyDescent="0.25">
      <c r="A78" s="31"/>
      <c r="C78" s="75"/>
      <c r="D78" s="73" t="str">
        <f>D77</f>
        <v>Wed</v>
      </c>
      <c r="E78" s="34">
        <f>E77</f>
        <v>44272</v>
      </c>
      <c r="F78" s="35" t="s">
        <v>57</v>
      </c>
      <c r="G78" s="36">
        <v>9001</v>
      </c>
      <c r="H78" s="43" t="s">
        <v>194</v>
      </c>
      <c r="I78" s="36" t="s">
        <v>56</v>
      </c>
      <c r="J78" s="84">
        <v>14</v>
      </c>
    </row>
    <row r="79" spans="1:11" ht="22.5" customHeight="1" x14ac:dyDescent="0.25">
      <c r="A79" s="31"/>
      <c r="C79" s="75"/>
      <c r="D79" s="73" t="str">
        <f t="shared" ref="D79:D81" si="23">D78</f>
        <v>Wed</v>
      </c>
      <c r="E79" s="34">
        <f t="shared" ref="E79:E81" si="24">E78</f>
        <v>44272</v>
      </c>
      <c r="F79" s="35"/>
      <c r="G79" s="36"/>
      <c r="H79" s="43"/>
      <c r="I79" s="36"/>
      <c r="J79" s="84"/>
    </row>
    <row r="80" spans="1:11" ht="22.5" customHeight="1" x14ac:dyDescent="0.25">
      <c r="A80" s="31"/>
      <c r="C80" s="75"/>
      <c r="D80" s="73" t="str">
        <f t="shared" si="23"/>
        <v>Wed</v>
      </c>
      <c r="E80" s="34">
        <f t="shared" si="24"/>
        <v>44272</v>
      </c>
      <c r="F80" s="35"/>
      <c r="G80" s="36"/>
      <c r="H80" s="43"/>
      <c r="I80" s="36"/>
      <c r="J80" s="84"/>
    </row>
    <row r="81" spans="1:10" ht="22.5" customHeight="1" x14ac:dyDescent="0.25">
      <c r="A81" s="31"/>
      <c r="C81" s="75"/>
      <c r="D81" s="73" t="str">
        <f t="shared" si="23"/>
        <v>Wed</v>
      </c>
      <c r="E81" s="34">
        <f t="shared" si="24"/>
        <v>44272</v>
      </c>
      <c r="F81" s="35"/>
      <c r="G81" s="36"/>
      <c r="H81" s="43"/>
      <c r="I81" s="36"/>
      <c r="J81" s="84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5"/>
      <c r="D82" s="76" t="str">
        <f t="shared" si="7"/>
        <v>Thu</v>
      </c>
      <c r="E82" s="45">
        <f>+E77+1</f>
        <v>44273</v>
      </c>
      <c r="F82" s="46" t="s">
        <v>57</v>
      </c>
      <c r="G82" s="47">
        <v>9001</v>
      </c>
      <c r="H82" s="48" t="s">
        <v>195</v>
      </c>
      <c r="I82" s="47" t="s">
        <v>56</v>
      </c>
      <c r="J82" s="85">
        <v>8</v>
      </c>
    </row>
    <row r="83" spans="1:10" ht="22.5" customHeight="1" x14ac:dyDescent="0.25">
      <c r="A83" s="31"/>
      <c r="C83" s="75"/>
      <c r="D83" s="76" t="str">
        <f>D82</f>
        <v>Thu</v>
      </c>
      <c r="E83" s="45">
        <f>E82</f>
        <v>44273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ref="D84:E86" si="25">D83</f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5"/>
      <c r="D85" s="76" t="str">
        <f t="shared" si="25"/>
        <v>Thu</v>
      </c>
      <c r="E85" s="45">
        <f t="shared" si="25"/>
        <v>44273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5"/>
      <c r="D86" s="76" t="str">
        <f t="shared" si="25"/>
        <v>Thu</v>
      </c>
      <c r="E86" s="45">
        <f t="shared" si="25"/>
        <v>44273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5"/>
      <c r="D87" s="73" t="str">
        <f t="shared" si="7"/>
        <v>Fri</v>
      </c>
      <c r="E87" s="34">
        <f>+E82+1</f>
        <v>44274</v>
      </c>
      <c r="F87" s="65" t="s">
        <v>57</v>
      </c>
      <c r="G87" s="66">
        <v>9001</v>
      </c>
      <c r="H87" s="67" t="s">
        <v>195</v>
      </c>
      <c r="I87" s="66" t="s">
        <v>56</v>
      </c>
      <c r="J87" s="86">
        <v>10</v>
      </c>
    </row>
    <row r="88" spans="1:10" ht="22.5" customHeight="1" x14ac:dyDescent="0.25">
      <c r="A88" s="31"/>
      <c r="C88" s="75"/>
      <c r="D88" s="73" t="str">
        <f>D87</f>
        <v>Fri</v>
      </c>
      <c r="E88" s="34">
        <f>E87</f>
        <v>44274</v>
      </c>
      <c r="F88" s="65" t="s">
        <v>186</v>
      </c>
      <c r="G88" s="66">
        <v>9003</v>
      </c>
      <c r="H88" s="67" t="s">
        <v>196</v>
      </c>
      <c r="I88" s="66" t="s">
        <v>56</v>
      </c>
      <c r="J88" s="86">
        <v>2</v>
      </c>
    </row>
    <row r="89" spans="1:10" ht="22.5" customHeight="1" x14ac:dyDescent="0.25">
      <c r="A89" s="31"/>
      <c r="C89" s="75"/>
      <c r="D89" s="73" t="str">
        <f>D88</f>
        <v>Fri</v>
      </c>
      <c r="E89" s="34">
        <f>E88</f>
        <v>44274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5"/>
      <c r="D90" s="73" t="str">
        <f t="shared" ref="D90:E91" si="26">D89</f>
        <v>Fri</v>
      </c>
      <c r="E90" s="34">
        <f t="shared" si="26"/>
        <v>44274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5"/>
      <c r="D91" s="73" t="str">
        <f t="shared" si="26"/>
        <v>Fri</v>
      </c>
      <c r="E91" s="34">
        <f t="shared" si="26"/>
        <v>44274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5"/>
      <c r="D92" s="73" t="str">
        <f t="shared" si="7"/>
        <v>Sat</v>
      </c>
      <c r="E92" s="34">
        <f>+E87+1</f>
        <v>44275</v>
      </c>
      <c r="F92" s="46"/>
      <c r="G92" s="47"/>
      <c r="H92" s="48"/>
      <c r="I92" s="47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5"/>
      <c r="D93" s="76" t="str">
        <f t="shared" si="7"/>
        <v>Sun</v>
      </c>
      <c r="E93" s="45">
        <f>+E92+1</f>
        <v>44276</v>
      </c>
      <c r="F93" s="46"/>
      <c r="G93" s="47"/>
      <c r="H93" s="48"/>
      <c r="I93" s="47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5"/>
      <c r="D94" s="73" t="str">
        <f t="shared" si="7"/>
        <v>Mo</v>
      </c>
      <c r="E94" s="34">
        <f>+E93+1</f>
        <v>44277</v>
      </c>
      <c r="F94" s="35" t="s">
        <v>186</v>
      </c>
      <c r="G94" s="36">
        <v>9003</v>
      </c>
      <c r="H94" s="43" t="s">
        <v>198</v>
      </c>
      <c r="I94" s="36" t="s">
        <v>197</v>
      </c>
      <c r="J94" s="84">
        <v>2</v>
      </c>
    </row>
    <row r="95" spans="1:10" ht="22.5" customHeight="1" x14ac:dyDescent="0.25">
      <c r="A95" s="31"/>
      <c r="C95" s="75"/>
      <c r="D95" s="73" t="str">
        <f>D94</f>
        <v>Mo</v>
      </c>
      <c r="E95" s="34">
        <f>E94</f>
        <v>44277</v>
      </c>
      <c r="F95" s="35" t="s">
        <v>57</v>
      </c>
      <c r="G95" s="36">
        <v>9001</v>
      </c>
      <c r="H95" s="43" t="s">
        <v>199</v>
      </c>
      <c r="I95" s="36" t="s">
        <v>56</v>
      </c>
      <c r="J95" s="84">
        <v>12</v>
      </c>
    </row>
    <row r="96" spans="1:10" ht="22.5" customHeight="1" x14ac:dyDescent="0.25">
      <c r="A96" s="31"/>
      <c r="C96" s="75"/>
      <c r="D96" s="73" t="str">
        <f t="shared" ref="D96:E99" si="27">D95</f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5"/>
      <c r="D98" s="73" t="str">
        <f t="shared" si="27"/>
        <v>Mo</v>
      </c>
      <c r="E98" s="34">
        <f t="shared" si="27"/>
        <v>44277</v>
      </c>
      <c r="F98" s="35"/>
      <c r="G98" s="36"/>
      <c r="H98" s="43"/>
      <c r="I98" s="36"/>
      <c r="J98" s="84"/>
    </row>
    <row r="99" spans="1:10" ht="22.5" customHeight="1" x14ac:dyDescent="0.25">
      <c r="A99" s="31"/>
      <c r="C99" s="75"/>
      <c r="D99" s="73" t="str">
        <f t="shared" si="27"/>
        <v>Mo</v>
      </c>
      <c r="E99" s="34">
        <f t="shared" si="27"/>
        <v>44277</v>
      </c>
      <c r="F99" s="35"/>
      <c r="G99" s="36"/>
      <c r="H99" s="43"/>
      <c r="I99" s="36"/>
      <c r="J99" s="84"/>
    </row>
    <row r="100" spans="1:10" ht="22.5" customHeight="1" x14ac:dyDescent="0.25">
      <c r="A100" s="31">
        <f t="shared" si="0"/>
        <v>1</v>
      </c>
      <c r="B100" s="8">
        <f t="shared" si="1"/>
        <v>2</v>
      </c>
      <c r="C100" s="75"/>
      <c r="D100" s="76" t="str">
        <f t="shared" si="7"/>
        <v>Tue</v>
      </c>
      <c r="E100" s="45">
        <f>+E94+1</f>
        <v>44278</v>
      </c>
      <c r="F100" s="46" t="s">
        <v>57</v>
      </c>
      <c r="G100" s="47">
        <v>9001</v>
      </c>
      <c r="H100" s="48" t="s">
        <v>188</v>
      </c>
      <c r="I100" s="47" t="s">
        <v>56</v>
      </c>
      <c r="J100" s="85">
        <v>6</v>
      </c>
    </row>
    <row r="101" spans="1:10" ht="22.5" customHeight="1" x14ac:dyDescent="0.25">
      <c r="A101" s="31"/>
      <c r="C101" s="75"/>
      <c r="D101" s="76" t="str">
        <f>D100</f>
        <v>Tue</v>
      </c>
      <c r="E101" s="45">
        <f>E100</f>
        <v>44278</v>
      </c>
      <c r="F101" s="46" t="s">
        <v>91</v>
      </c>
      <c r="G101" s="47">
        <v>9001</v>
      </c>
      <c r="H101" s="48" t="s">
        <v>200</v>
      </c>
      <c r="I101" s="47" t="s">
        <v>62</v>
      </c>
      <c r="J101" s="85">
        <v>4</v>
      </c>
    </row>
    <row r="102" spans="1:10" ht="22.5" customHeight="1" x14ac:dyDescent="0.25">
      <c r="A102" s="31"/>
      <c r="C102" s="75"/>
      <c r="D102" s="76" t="str">
        <f t="shared" ref="D102:D104" si="28">D101</f>
        <v>Tue</v>
      </c>
      <c r="E102" s="45">
        <f t="shared" ref="E102:E104" si="29">E101</f>
        <v>44278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5"/>
      <c r="D103" s="76" t="str">
        <f t="shared" si="28"/>
        <v>Tue</v>
      </c>
      <c r="E103" s="45">
        <f t="shared" si="29"/>
        <v>44278</v>
      </c>
      <c r="F103" s="46"/>
      <c r="G103" s="47"/>
      <c r="H103" s="48"/>
      <c r="I103" s="47"/>
      <c r="J103" s="85"/>
    </row>
    <row r="104" spans="1:10" ht="22.5" customHeight="1" x14ac:dyDescent="0.25">
      <c r="A104" s="31"/>
      <c r="C104" s="75"/>
      <c r="D104" s="76" t="str">
        <f t="shared" si="28"/>
        <v>Tue</v>
      </c>
      <c r="E104" s="45">
        <f t="shared" si="29"/>
        <v>44278</v>
      </c>
      <c r="F104" s="46"/>
      <c r="G104" s="47"/>
      <c r="H104" s="48"/>
      <c r="I104" s="47"/>
      <c r="J104" s="85"/>
    </row>
    <row r="105" spans="1:10" ht="22.5" customHeight="1" x14ac:dyDescent="0.25">
      <c r="A105" s="31">
        <f t="shared" si="0"/>
        <v>1</v>
      </c>
      <c r="B105" s="8">
        <f t="shared" si="1"/>
        <v>3</v>
      </c>
      <c r="C105" s="75"/>
      <c r="D105" s="73" t="str">
        <f t="shared" si="7"/>
        <v>Wed</v>
      </c>
      <c r="E105" s="34">
        <f>+E100+1</f>
        <v>44279</v>
      </c>
      <c r="F105" s="35" t="s">
        <v>57</v>
      </c>
      <c r="G105" s="36">
        <v>9001</v>
      </c>
      <c r="H105" s="43" t="s">
        <v>201</v>
      </c>
      <c r="I105" s="36" t="s">
        <v>56</v>
      </c>
      <c r="J105" s="84">
        <v>10</v>
      </c>
    </row>
    <row r="106" spans="1:10" ht="22.5" customHeight="1" x14ac:dyDescent="0.25">
      <c r="A106" s="31"/>
      <c r="C106" s="75"/>
      <c r="D106" s="73" t="str">
        <f>D105</f>
        <v>Wed</v>
      </c>
      <c r="E106" s="34">
        <f>E105</f>
        <v>44279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ref="D107:D109" si="30">D106</f>
        <v>Wed</v>
      </c>
      <c r="E107" s="34">
        <f t="shared" ref="E107:E109" si="31">E106</f>
        <v>44279</v>
      </c>
      <c r="F107" s="35"/>
      <c r="G107" s="36"/>
      <c r="H107" s="43"/>
      <c r="I107" s="36"/>
      <c r="J107" s="84"/>
    </row>
    <row r="108" spans="1:10" ht="22.5" customHeight="1" x14ac:dyDescent="0.25">
      <c r="A108" s="31"/>
      <c r="C108" s="75"/>
      <c r="D108" s="73" t="str">
        <f t="shared" si="30"/>
        <v>Wed</v>
      </c>
      <c r="E108" s="34">
        <f t="shared" si="31"/>
        <v>44279</v>
      </c>
      <c r="F108" s="35"/>
      <c r="G108" s="36"/>
      <c r="H108" s="43"/>
      <c r="I108" s="36"/>
      <c r="J108" s="84"/>
    </row>
    <row r="109" spans="1:10" ht="22.5" customHeight="1" x14ac:dyDescent="0.25">
      <c r="A109" s="31"/>
      <c r="C109" s="75"/>
      <c r="D109" s="73" t="str">
        <f t="shared" si="30"/>
        <v>Wed</v>
      </c>
      <c r="E109" s="34">
        <f t="shared" si="31"/>
        <v>44279</v>
      </c>
      <c r="F109" s="35"/>
      <c r="G109" s="36"/>
      <c r="H109" s="43"/>
      <c r="I109" s="36"/>
      <c r="J109" s="84"/>
    </row>
    <row r="110" spans="1:10" ht="22.5" customHeight="1" x14ac:dyDescent="0.25">
      <c r="A110" s="31">
        <f t="shared" si="0"/>
        <v>1</v>
      </c>
      <c r="B110" s="8">
        <f t="shared" si="1"/>
        <v>4</v>
      </c>
      <c r="C110" s="75"/>
      <c r="D110" s="76" t="str">
        <f t="shared" si="7"/>
        <v>Thu</v>
      </c>
      <c r="E110" s="45">
        <f>+E105+1</f>
        <v>44280</v>
      </c>
      <c r="F110" s="46" t="s">
        <v>57</v>
      </c>
      <c r="G110" s="47">
        <v>9001</v>
      </c>
      <c r="H110" s="48" t="s">
        <v>202</v>
      </c>
      <c r="I110" s="47" t="s">
        <v>56</v>
      </c>
      <c r="J110" s="85">
        <v>7</v>
      </c>
    </row>
    <row r="111" spans="1:10" ht="22.5" customHeight="1" x14ac:dyDescent="0.25">
      <c r="A111" s="31"/>
      <c r="C111" s="75"/>
      <c r="D111" s="76" t="str">
        <f>D110</f>
        <v>Thu</v>
      </c>
      <c r="E111" s="45">
        <f>E110</f>
        <v>44280</v>
      </c>
      <c r="F111" s="46" t="s">
        <v>54</v>
      </c>
      <c r="G111" s="47">
        <v>9001</v>
      </c>
      <c r="H111" s="48" t="s">
        <v>204</v>
      </c>
      <c r="I111" s="47" t="s">
        <v>56</v>
      </c>
      <c r="J111" s="85">
        <v>1</v>
      </c>
    </row>
    <row r="112" spans="1:10" ht="22.5" customHeight="1" x14ac:dyDescent="0.25">
      <c r="A112" s="31"/>
      <c r="C112" s="75"/>
      <c r="D112" s="76" t="str">
        <f t="shared" ref="D112:E114" si="32">D111</f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5"/>
      <c r="D113" s="76" t="str">
        <f t="shared" si="32"/>
        <v>Thu</v>
      </c>
      <c r="E113" s="45">
        <f t="shared" si="32"/>
        <v>44280</v>
      </c>
      <c r="F113" s="46"/>
      <c r="G113" s="47"/>
      <c r="H113" s="48"/>
      <c r="I113" s="47"/>
      <c r="J113" s="85"/>
    </row>
    <row r="114" spans="1:10" ht="22.5" customHeight="1" x14ac:dyDescent="0.25">
      <c r="A114" s="31"/>
      <c r="C114" s="75"/>
      <c r="D114" s="76" t="str">
        <f t="shared" si="32"/>
        <v>Thu</v>
      </c>
      <c r="E114" s="45">
        <f t="shared" si="32"/>
        <v>44280</v>
      </c>
      <c r="F114" s="46"/>
      <c r="G114" s="47"/>
      <c r="H114" s="48"/>
      <c r="I114" s="47"/>
      <c r="J114" s="85"/>
    </row>
    <row r="115" spans="1:10" ht="22.5" customHeight="1" x14ac:dyDescent="0.25">
      <c r="A115" s="31">
        <f t="shared" si="0"/>
        <v>1</v>
      </c>
      <c r="B115" s="8">
        <f t="shared" si="1"/>
        <v>5</v>
      </c>
      <c r="C115" s="75"/>
      <c r="D115" s="73" t="str">
        <f t="shared" si="7"/>
        <v>Fri</v>
      </c>
      <c r="E115" s="34">
        <f>+E110+1</f>
        <v>44281</v>
      </c>
      <c r="F115" s="65" t="s">
        <v>57</v>
      </c>
      <c r="G115" s="66">
        <v>9001</v>
      </c>
      <c r="H115" s="67" t="s">
        <v>203</v>
      </c>
      <c r="I115" s="66" t="s">
        <v>137</v>
      </c>
      <c r="J115" s="86">
        <v>10</v>
      </c>
    </row>
    <row r="116" spans="1:10" ht="22.5" customHeight="1" x14ac:dyDescent="0.25">
      <c r="A116" s="31"/>
      <c r="C116" s="75"/>
      <c r="D116" s="73" t="str">
        <f>D115</f>
        <v>Fri</v>
      </c>
      <c r="E116" s="34">
        <f>E115</f>
        <v>44281</v>
      </c>
      <c r="F116" s="65"/>
      <c r="G116" s="66"/>
      <c r="H116" s="67"/>
      <c r="I116" s="66"/>
      <c r="J116" s="86"/>
    </row>
    <row r="117" spans="1:10" ht="22.5" customHeight="1" x14ac:dyDescent="0.25">
      <c r="A117" s="31"/>
      <c r="C117" s="75"/>
      <c r="D117" s="73" t="str">
        <f t="shared" ref="D117:E119" si="33">D116</f>
        <v>Fri</v>
      </c>
      <c r="E117" s="34">
        <f t="shared" si="33"/>
        <v>44281</v>
      </c>
      <c r="F117" s="65"/>
      <c r="G117" s="66"/>
      <c r="H117" s="67"/>
      <c r="I117" s="66"/>
      <c r="J117" s="86"/>
    </row>
    <row r="118" spans="1:10" ht="22.5" customHeight="1" x14ac:dyDescent="0.25">
      <c r="A118" s="31"/>
      <c r="C118" s="75"/>
      <c r="D118" s="73" t="str">
        <f t="shared" si="33"/>
        <v>Fri</v>
      </c>
      <c r="E118" s="34">
        <f t="shared" si="33"/>
        <v>44281</v>
      </c>
      <c r="F118" s="65"/>
      <c r="G118" s="66"/>
      <c r="H118" s="67"/>
      <c r="I118" s="66"/>
      <c r="J118" s="86"/>
    </row>
    <row r="119" spans="1:10" ht="22.5" customHeight="1" x14ac:dyDescent="0.25">
      <c r="A119" s="31"/>
      <c r="C119" s="75"/>
      <c r="D119" s="73" t="str">
        <f t="shared" si="33"/>
        <v>Fri</v>
      </c>
      <c r="E119" s="34">
        <f t="shared" si="33"/>
        <v>44281</v>
      </c>
      <c r="F119" s="65"/>
      <c r="G119" s="66"/>
      <c r="H119" s="67"/>
      <c r="I119" s="66"/>
      <c r="J119" s="86"/>
    </row>
    <row r="120" spans="1:10" ht="22.5" customHeight="1" x14ac:dyDescent="0.25">
      <c r="A120" s="31" t="str">
        <f t="shared" si="0"/>
        <v/>
      </c>
      <c r="B120" s="8">
        <f t="shared" si="1"/>
        <v>6</v>
      </c>
      <c r="C120" s="75"/>
      <c r="D120" s="73" t="str">
        <f t="shared" si="7"/>
        <v>Sat</v>
      </c>
      <c r="E120" s="34">
        <f>+E115+1</f>
        <v>44282</v>
      </c>
      <c r="F120" s="35"/>
      <c r="G120" s="36"/>
      <c r="H120" s="43"/>
      <c r="I120" s="36"/>
      <c r="J120" s="84"/>
    </row>
    <row r="121" spans="1:10" ht="22.5" customHeight="1" x14ac:dyDescent="0.25">
      <c r="A121" s="31" t="str">
        <f t="shared" si="0"/>
        <v/>
      </c>
      <c r="B121" s="8">
        <f t="shared" si="1"/>
        <v>7</v>
      </c>
      <c r="C121" s="75"/>
      <c r="D121" s="76" t="str">
        <f t="shared" si="7"/>
        <v>Sun</v>
      </c>
      <c r="E121" s="45">
        <f>+E120+1</f>
        <v>44283</v>
      </c>
      <c r="F121" s="65"/>
      <c r="G121" s="66"/>
      <c r="H121" s="68"/>
      <c r="I121" s="66"/>
      <c r="J121" s="86"/>
    </row>
    <row r="122" spans="1:10" ht="22.5" customHeight="1" x14ac:dyDescent="0.25">
      <c r="A122" s="31">
        <f t="shared" si="0"/>
        <v>1</v>
      </c>
      <c r="B122" s="8">
        <f>WEEKDAY(E121+1,2)</f>
        <v>1</v>
      </c>
      <c r="C122" s="75"/>
      <c r="D122" s="73" t="str">
        <f>IF(B122=1,"Mo",IF(B122=2,"Tue",IF(B122=3,"Wed",IF(B122=4,"Thu",IF(B122=5,"Fri",IF(B122=6,"Sat",IF(B122=7,"Sun","")))))))</f>
        <v>Mo</v>
      </c>
      <c r="E122" s="34">
        <f>IF(MONTH(E121+1)&gt;MONTH(E121),"",E121+1)</f>
        <v>44284</v>
      </c>
      <c r="F122" s="35" t="s">
        <v>57</v>
      </c>
      <c r="G122" s="36">
        <v>9001</v>
      </c>
      <c r="H122" s="43" t="s">
        <v>205</v>
      </c>
      <c r="I122" s="36" t="s">
        <v>56</v>
      </c>
      <c r="J122" s="84">
        <v>2</v>
      </c>
    </row>
    <row r="123" spans="1:10" ht="22.5" customHeight="1" x14ac:dyDescent="0.25">
      <c r="A123" s="31"/>
      <c r="C123" s="75"/>
      <c r="D123" s="73" t="str">
        <f>D122</f>
        <v>Mo</v>
      </c>
      <c r="E123" s="34">
        <f>E122</f>
        <v>44284</v>
      </c>
      <c r="F123" s="35" t="s">
        <v>91</v>
      </c>
      <c r="G123" s="36">
        <v>9001</v>
      </c>
      <c r="H123" s="43" t="s">
        <v>92</v>
      </c>
      <c r="I123" s="36" t="s">
        <v>56</v>
      </c>
      <c r="J123" s="84">
        <v>5</v>
      </c>
    </row>
    <row r="124" spans="1:10" ht="22.5" customHeight="1" x14ac:dyDescent="0.25">
      <c r="A124" s="31"/>
      <c r="C124" s="75"/>
      <c r="D124" s="73" t="str">
        <f t="shared" ref="D124:E126" si="34">D123</f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 x14ac:dyDescent="0.25">
      <c r="A125" s="31"/>
      <c r="C125" s="75"/>
      <c r="D125" s="73" t="str">
        <f t="shared" si="34"/>
        <v>Mo</v>
      </c>
      <c r="E125" s="34">
        <f t="shared" si="34"/>
        <v>44284</v>
      </c>
      <c r="F125" s="35"/>
      <c r="G125" s="36"/>
      <c r="H125" s="43"/>
      <c r="I125" s="36"/>
      <c r="J125" s="84"/>
    </row>
    <row r="126" spans="1:10" ht="22.5" customHeight="1" x14ac:dyDescent="0.25">
      <c r="A126" s="31"/>
      <c r="C126" s="75"/>
      <c r="D126" s="73" t="str">
        <f t="shared" si="34"/>
        <v>Mo</v>
      </c>
      <c r="E126" s="34">
        <f t="shared" si="34"/>
        <v>44284</v>
      </c>
      <c r="F126" s="35"/>
      <c r="G126" s="36"/>
      <c r="H126" s="43"/>
      <c r="I126" s="36"/>
      <c r="J126" s="84"/>
    </row>
    <row r="127" spans="1:10" ht="22.5" customHeight="1" x14ac:dyDescent="0.25">
      <c r="A127" s="31">
        <f t="shared" si="0"/>
        <v>1</v>
      </c>
      <c r="B127" s="8">
        <v>2</v>
      </c>
      <c r="C127" s="75"/>
      <c r="D127" s="76" t="str">
        <f>IF(B127=1,"Mo",IF(B127=2,"Tue",IF(B127=3,"Wed",IF(B127=4,"Thu",IF(B127=5,"Fri",IF(B127=6,"Sat",IF(B127=7,"Sun","")))))))</f>
        <v>Tue</v>
      </c>
      <c r="E127" s="45">
        <f>IF(MONTH(E122+1)&gt;MONTH(E122),"",E122+1)</f>
        <v>44285</v>
      </c>
      <c r="F127" s="46" t="s">
        <v>91</v>
      </c>
      <c r="G127" s="47">
        <v>9001</v>
      </c>
      <c r="H127" s="48" t="s">
        <v>92</v>
      </c>
      <c r="I127" s="47" t="s">
        <v>56</v>
      </c>
      <c r="J127" s="85">
        <v>8</v>
      </c>
    </row>
    <row r="128" spans="1:10" ht="22.5" customHeight="1" x14ac:dyDescent="0.25">
      <c r="A128" s="31"/>
      <c r="C128" s="75"/>
      <c r="D128" s="94" t="str">
        <f>D127</f>
        <v>Tue</v>
      </c>
      <c r="E128" s="95">
        <f>E127</f>
        <v>44285</v>
      </c>
      <c r="F128" s="96"/>
      <c r="G128" s="97"/>
      <c r="H128" s="124"/>
      <c r="I128" s="97"/>
      <c r="J128" s="99"/>
    </row>
    <row r="129" spans="1:11" ht="22.5" customHeight="1" x14ac:dyDescent="0.25">
      <c r="A129" s="31"/>
      <c r="C129" s="75"/>
      <c r="D129" s="94" t="str">
        <f t="shared" ref="D129:D131" si="35">D128</f>
        <v>Tue</v>
      </c>
      <c r="E129" s="95">
        <f t="shared" ref="E129:E131" si="36">E128</f>
        <v>44285</v>
      </c>
      <c r="F129" s="96"/>
      <c r="G129" s="97"/>
      <c r="H129" s="124"/>
      <c r="I129" s="97"/>
      <c r="J129" s="99"/>
    </row>
    <row r="130" spans="1:11" ht="22.5" customHeight="1" x14ac:dyDescent="0.25">
      <c r="A130" s="31"/>
      <c r="C130" s="75"/>
      <c r="D130" s="94" t="str">
        <f t="shared" si="35"/>
        <v>Tue</v>
      </c>
      <c r="E130" s="95">
        <f t="shared" si="36"/>
        <v>44285</v>
      </c>
      <c r="F130" s="96"/>
      <c r="G130" s="97"/>
      <c r="H130" s="124"/>
      <c r="I130" s="97"/>
      <c r="J130" s="99"/>
    </row>
    <row r="131" spans="1:11" ht="22.5" customHeight="1" x14ac:dyDescent="0.25">
      <c r="A131" s="31"/>
      <c r="C131" s="75"/>
      <c r="D131" s="76" t="str">
        <f t="shared" si="35"/>
        <v>Tue</v>
      </c>
      <c r="E131" s="45">
        <f t="shared" si="36"/>
        <v>44285</v>
      </c>
      <c r="F131" s="46"/>
      <c r="G131" s="47"/>
      <c r="H131" s="48"/>
      <c r="I131" s="47"/>
      <c r="J131" s="85"/>
    </row>
    <row r="132" spans="1:11" ht="22.5" customHeight="1" x14ac:dyDescent="0.25">
      <c r="A132" s="31">
        <f t="shared" si="0"/>
        <v>1</v>
      </c>
      <c r="B132" s="8">
        <v>3</v>
      </c>
      <c r="C132" s="75"/>
      <c r="D132" s="73" t="str">
        <f t="shared" si="7"/>
        <v>Wed</v>
      </c>
      <c r="E132" s="34">
        <f>IF(MONTH(E127+1)&gt;MONTH(E127),"",E127+1)</f>
        <v>44286</v>
      </c>
      <c r="F132" s="35" t="s">
        <v>91</v>
      </c>
      <c r="G132" s="36">
        <v>9001</v>
      </c>
      <c r="H132" s="43" t="s">
        <v>92</v>
      </c>
      <c r="I132" s="36" t="s">
        <v>56</v>
      </c>
      <c r="J132" s="84">
        <v>3</v>
      </c>
    </row>
    <row r="133" spans="1:11" ht="22.5" customHeight="1" x14ac:dyDescent="0.25">
      <c r="A133" s="31"/>
      <c r="C133" s="75"/>
      <c r="D133" s="73" t="str">
        <f>D132</f>
        <v>Wed</v>
      </c>
      <c r="E133" s="34">
        <f>E132</f>
        <v>44286</v>
      </c>
      <c r="F133" s="35" t="s">
        <v>54</v>
      </c>
      <c r="G133" s="36">
        <v>9001</v>
      </c>
      <c r="H133" s="43" t="s">
        <v>207</v>
      </c>
      <c r="I133" s="36" t="s">
        <v>56</v>
      </c>
      <c r="J133" s="84">
        <v>4</v>
      </c>
      <c r="K133" s="108" t="s">
        <v>206</v>
      </c>
    </row>
    <row r="134" spans="1:11" ht="22.5" customHeight="1" x14ac:dyDescent="0.25">
      <c r="A134" s="31"/>
      <c r="C134" s="75"/>
      <c r="D134" s="73" t="str">
        <f t="shared" ref="D134:D135" si="37">D133</f>
        <v>Wed</v>
      </c>
      <c r="E134" s="34">
        <f t="shared" ref="E134:E135" si="38">E133</f>
        <v>44286</v>
      </c>
      <c r="F134" s="35"/>
      <c r="G134" s="36"/>
      <c r="H134" s="43"/>
      <c r="I134" s="36"/>
      <c r="J134" s="84"/>
    </row>
    <row r="135" spans="1:11" ht="22.5" customHeight="1" x14ac:dyDescent="0.25">
      <c r="A135" s="31"/>
      <c r="C135" s="75"/>
      <c r="D135" s="73" t="str">
        <f t="shared" si="37"/>
        <v>Wed</v>
      </c>
      <c r="E135" s="34">
        <f t="shared" si="38"/>
        <v>44286</v>
      </c>
      <c r="F135" s="35"/>
      <c r="G135" s="36"/>
      <c r="H135" s="37"/>
      <c r="I135" s="36"/>
      <c r="J135" s="84"/>
    </row>
    <row r="136" spans="1:11" ht="22.5" customHeight="1" thickBot="1" x14ac:dyDescent="0.3">
      <c r="A136" s="31"/>
      <c r="C136" s="82"/>
      <c r="D136" s="87" t="str">
        <f t="shared" ref="D136" si="39">D135</f>
        <v>Wed</v>
      </c>
      <c r="E136" s="53">
        <f t="shared" ref="E136" si="40">E135</f>
        <v>44286</v>
      </c>
      <c r="F136" s="54"/>
      <c r="G136" s="55"/>
      <c r="H136" s="56"/>
      <c r="I136" s="55"/>
      <c r="J136" s="88"/>
    </row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</sheetData>
  <mergeCells count="2">
    <mergeCell ref="D1:J1"/>
    <mergeCell ref="D4:E4"/>
  </mergeCells>
  <conditionalFormatting sqref="C11:C15 C132:C136 C26:C126">
    <cfRule type="expression" dxfId="135" priority="49" stopIfTrue="1">
      <formula>IF($A11=1,B11,)</formula>
    </cfRule>
    <cfRule type="expression" dxfId="134" priority="50" stopIfTrue="1">
      <formula>IF($A11="",B11,)</formula>
    </cfRule>
  </conditionalFormatting>
  <conditionalFormatting sqref="E11:E15">
    <cfRule type="expression" dxfId="133" priority="51" stopIfTrue="1">
      <formula>IF($A11="",B11,"")</formula>
    </cfRule>
  </conditionalFormatting>
  <conditionalFormatting sqref="E132:E136 E26:E126">
    <cfRule type="expression" dxfId="132" priority="52" stopIfTrue="1">
      <formula>IF($A26&lt;&gt;1,B26,"")</formula>
    </cfRule>
  </conditionalFormatting>
  <conditionalFormatting sqref="D132:D136 D11:D15 D26:D126">
    <cfRule type="expression" dxfId="131" priority="53" stopIfTrue="1">
      <formula>IF($A11="",B11,)</formula>
    </cfRule>
  </conditionalFormatting>
  <conditionalFormatting sqref="G11:G12 G26 G92:G100 G14:G20 G28:G55 G58:G60 G62:G86 G102:G121">
    <cfRule type="expression" dxfId="130" priority="54" stopIfTrue="1">
      <formula>#REF!="Freelancer"</formula>
    </cfRule>
    <cfRule type="expression" dxfId="129" priority="55" stopIfTrue="1">
      <formula>#REF!="DTC Int. Staff"</formula>
    </cfRule>
  </conditionalFormatting>
  <conditionalFormatting sqref="G121 G26 G37:G55 G66:G86 G93:G100 G28:G30 G58 G102:G114">
    <cfRule type="expression" dxfId="128" priority="47" stopIfTrue="1">
      <formula>$F$5="Freelancer"</formula>
    </cfRule>
    <cfRule type="expression" dxfId="127" priority="48" stopIfTrue="1">
      <formula>$F$5="DTC Int. Staff"</formula>
    </cfRule>
  </conditionalFormatting>
  <conditionalFormatting sqref="G16:G20">
    <cfRule type="expression" dxfId="126" priority="45" stopIfTrue="1">
      <formula>#REF!="Freelancer"</formula>
    </cfRule>
    <cfRule type="expression" dxfId="125" priority="46" stopIfTrue="1">
      <formula>#REF!="DTC Int. Staff"</formula>
    </cfRule>
  </conditionalFormatting>
  <conditionalFormatting sqref="G16:G20">
    <cfRule type="expression" dxfId="124" priority="43" stopIfTrue="1">
      <formula>$F$5="Freelancer"</formula>
    </cfRule>
    <cfRule type="expression" dxfId="123" priority="44" stopIfTrue="1">
      <formula>$F$5="DTC Int. Staff"</formula>
    </cfRule>
  </conditionalFormatting>
  <conditionalFormatting sqref="G21:G25">
    <cfRule type="expression" dxfId="122" priority="41" stopIfTrue="1">
      <formula>#REF!="Freelancer"</formula>
    </cfRule>
    <cfRule type="expression" dxfId="121" priority="42" stopIfTrue="1">
      <formula>#REF!="DTC Int. Staff"</formula>
    </cfRule>
  </conditionalFormatting>
  <conditionalFormatting sqref="G21:G25">
    <cfRule type="expression" dxfId="120" priority="39" stopIfTrue="1">
      <formula>$F$5="Freelancer"</formula>
    </cfRule>
    <cfRule type="expression" dxfId="119" priority="40" stopIfTrue="1">
      <formula>$F$5="DTC Int. Staff"</formula>
    </cfRule>
  </conditionalFormatting>
  <conditionalFormatting sqref="C127:C131">
    <cfRule type="expression" dxfId="118" priority="33" stopIfTrue="1">
      <formula>IF($A127=1,B127,)</formula>
    </cfRule>
    <cfRule type="expression" dxfId="117" priority="34" stopIfTrue="1">
      <formula>IF($A127="",B127,)</formula>
    </cfRule>
  </conditionalFormatting>
  <conditionalFormatting sqref="D127:D131">
    <cfRule type="expression" dxfId="116" priority="35" stopIfTrue="1">
      <formula>IF($A127="",B127,)</formula>
    </cfRule>
  </conditionalFormatting>
  <conditionalFormatting sqref="E127:E131">
    <cfRule type="expression" dxfId="115" priority="32" stopIfTrue="1">
      <formula>IF($A127&lt;&gt;1,B127,"")</formula>
    </cfRule>
  </conditionalFormatting>
  <conditionalFormatting sqref="G64:G65">
    <cfRule type="expression" dxfId="114" priority="29" stopIfTrue="1">
      <formula>$F$5="Freelancer"</formula>
    </cfRule>
    <cfRule type="expression" dxfId="113" priority="30" stopIfTrue="1">
      <formula>$F$5="DTC Int. Staff"</formula>
    </cfRule>
  </conditionalFormatting>
  <conditionalFormatting sqref="G87:G91">
    <cfRule type="expression" dxfId="112" priority="27" stopIfTrue="1">
      <formula>#REF!="Freelancer"</formula>
    </cfRule>
    <cfRule type="expression" dxfId="111" priority="28" stopIfTrue="1">
      <formula>#REF!="DTC Int. Staff"</formula>
    </cfRule>
  </conditionalFormatting>
  <conditionalFormatting sqref="G87:G91">
    <cfRule type="expression" dxfId="110" priority="25" stopIfTrue="1">
      <formula>$F$5="Freelancer"</formula>
    </cfRule>
    <cfRule type="expression" dxfId="109" priority="26" stopIfTrue="1">
      <formula>$F$5="DTC Int. Staff"</formula>
    </cfRule>
  </conditionalFormatting>
  <conditionalFormatting sqref="E17:E20">
    <cfRule type="expression" dxfId="108" priority="23" stopIfTrue="1">
      <formula>IF($A17="",B17,"")</formula>
    </cfRule>
  </conditionalFormatting>
  <conditionalFormatting sqref="D17:D20">
    <cfRule type="expression" dxfId="107" priority="24" stopIfTrue="1">
      <formula>IF($A17="",B17,)</formula>
    </cfRule>
  </conditionalFormatting>
  <conditionalFormatting sqref="E22:E25">
    <cfRule type="expression" dxfId="106" priority="21" stopIfTrue="1">
      <formula>IF($A22="",B22,"")</formula>
    </cfRule>
  </conditionalFormatting>
  <conditionalFormatting sqref="D22:D25">
    <cfRule type="expression" dxfId="105" priority="22" stopIfTrue="1">
      <formula>IF($A22="",B22,)</formula>
    </cfRule>
  </conditionalFormatting>
  <conditionalFormatting sqref="G13">
    <cfRule type="expression" dxfId="104" priority="19" stopIfTrue="1">
      <formula>#REF!="Freelancer"</formula>
    </cfRule>
    <cfRule type="expression" dxfId="103" priority="20" stopIfTrue="1">
      <formula>#REF!="DTC Int. Staff"</formula>
    </cfRule>
  </conditionalFormatting>
  <conditionalFormatting sqref="G27">
    <cfRule type="expression" dxfId="102" priority="17" stopIfTrue="1">
      <formula>#REF!="Freelancer"</formula>
    </cfRule>
    <cfRule type="expression" dxfId="101" priority="18" stopIfTrue="1">
      <formula>#REF!="DTC Int. Staff"</formula>
    </cfRule>
  </conditionalFormatting>
  <conditionalFormatting sqref="G27">
    <cfRule type="expression" dxfId="100" priority="15" stopIfTrue="1">
      <formula>$F$5="Freelancer"</formula>
    </cfRule>
    <cfRule type="expression" dxfId="99" priority="16" stopIfTrue="1">
      <formula>$F$5="DTC Int. Staff"</formula>
    </cfRule>
  </conditionalFormatting>
  <conditionalFormatting sqref="G57">
    <cfRule type="expression" dxfId="98" priority="13" stopIfTrue="1">
      <formula>#REF!="Freelancer"</formula>
    </cfRule>
    <cfRule type="expression" dxfId="97" priority="14" stopIfTrue="1">
      <formula>#REF!="DTC Int. Staff"</formula>
    </cfRule>
  </conditionalFormatting>
  <conditionalFormatting sqref="G57">
    <cfRule type="expression" dxfId="96" priority="11" stopIfTrue="1">
      <formula>$F$5="Freelancer"</formula>
    </cfRule>
    <cfRule type="expression" dxfId="95" priority="12" stopIfTrue="1">
      <formula>$F$5="DTC Int. Staff"</formula>
    </cfRule>
  </conditionalFormatting>
  <conditionalFormatting sqref="G56">
    <cfRule type="expression" dxfId="94" priority="9" stopIfTrue="1">
      <formula>#REF!="Freelancer"</formula>
    </cfRule>
    <cfRule type="expression" dxfId="93" priority="10" stopIfTrue="1">
      <formula>#REF!="DTC Int. Staff"</formula>
    </cfRule>
  </conditionalFormatting>
  <conditionalFormatting sqref="G56">
    <cfRule type="expression" dxfId="92" priority="7" stopIfTrue="1">
      <formula>$F$5="Freelancer"</formula>
    </cfRule>
    <cfRule type="expression" dxfId="91" priority="8" stopIfTrue="1">
      <formula>$F$5="DTC Int. Staff"</formula>
    </cfRule>
  </conditionalFormatting>
  <conditionalFormatting sqref="G61">
    <cfRule type="expression" dxfId="90" priority="5" stopIfTrue="1">
      <formula>#REF!="Freelancer"</formula>
    </cfRule>
    <cfRule type="expression" dxfId="89" priority="6" stopIfTrue="1">
      <formula>#REF!="DTC Int. Staff"</formula>
    </cfRule>
  </conditionalFormatting>
  <conditionalFormatting sqref="G101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101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25" zoomScale="90" zoomScaleNormal="90" workbookViewId="0">
      <selection activeCell="H36" sqref="H3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8"/>
    <col min="12" max="16384" width="11.44140625" style="8"/>
  </cols>
  <sheetData>
    <row r="1" spans="1:11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1" ht="20.25" customHeight="1" x14ac:dyDescent="0.25">
      <c r="D4" s="172" t="s">
        <v>8</v>
      </c>
      <c r="E4" s="173"/>
      <c r="F4" s="13" t="str">
        <f>'Information-General Settings'!C4</f>
        <v>Viroonhausava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34</v>
      </c>
      <c r="J8" s="25">
        <f>I8/8</f>
        <v>4.25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54</v>
      </c>
      <c r="G11" s="36">
        <v>9001</v>
      </c>
      <c r="H11" s="43" t="s">
        <v>211</v>
      </c>
      <c r="I11" s="36" t="s">
        <v>56</v>
      </c>
      <c r="J11" s="38">
        <v>2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57</v>
      </c>
      <c r="G12" s="36">
        <v>9001</v>
      </c>
      <c r="H12" s="43" t="s">
        <v>209</v>
      </c>
      <c r="I12" s="36" t="s">
        <v>56</v>
      </c>
      <c r="J12" s="38">
        <v>3</v>
      </c>
      <c r="K12" s="108" t="s">
        <v>208</v>
      </c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91</v>
      </c>
      <c r="G13" s="36">
        <v>9001</v>
      </c>
      <c r="H13" s="43" t="s">
        <v>210</v>
      </c>
      <c r="I13" s="36" t="s">
        <v>62</v>
      </c>
      <c r="J13" s="38">
        <v>3</v>
      </c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43"/>
      <c r="I14" s="36"/>
      <c r="J14" s="38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43"/>
      <c r="I15" s="36"/>
      <c r="J15" s="38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57</v>
      </c>
      <c r="G16" s="47">
        <v>9001</v>
      </c>
      <c r="H16" s="48" t="s">
        <v>212</v>
      </c>
      <c r="I16" s="47" t="s">
        <v>56</v>
      </c>
      <c r="J16" s="49">
        <v>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54</v>
      </c>
      <c r="G17" s="47">
        <v>9001</v>
      </c>
      <c r="H17" s="48" t="s">
        <v>213</v>
      </c>
      <c r="I17" s="47" t="s">
        <v>56</v>
      </c>
      <c r="J17" s="49">
        <v>4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43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98</v>
      </c>
      <c r="G23" s="47">
        <v>9001</v>
      </c>
      <c r="H23" s="48" t="s">
        <v>176</v>
      </c>
      <c r="I23" s="47" t="s">
        <v>56</v>
      </c>
      <c r="J23" s="49">
        <v>4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54</v>
      </c>
      <c r="G24" s="47">
        <v>9001</v>
      </c>
      <c r="H24" s="48" t="s">
        <v>214</v>
      </c>
      <c r="I24" s="47" t="s">
        <v>137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54</v>
      </c>
      <c r="G25" s="47">
        <v>9001</v>
      </c>
      <c r="H25" s="48" t="s">
        <v>221</v>
      </c>
      <c r="I25" s="47" t="s">
        <v>56</v>
      </c>
      <c r="J25" s="49">
        <v>4</v>
      </c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27" t="s">
        <v>215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25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125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125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125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54</v>
      </c>
      <c r="G33" s="47">
        <v>9001</v>
      </c>
      <c r="H33" s="48" t="s">
        <v>219</v>
      </c>
      <c r="I33" s="47" t="s">
        <v>137</v>
      </c>
      <c r="J33" s="49">
        <v>3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57</v>
      </c>
      <c r="G34" s="47">
        <v>9001</v>
      </c>
      <c r="H34" s="48" t="s">
        <v>222</v>
      </c>
      <c r="I34" s="47" t="s">
        <v>56</v>
      </c>
      <c r="J34" s="49">
        <v>6</v>
      </c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43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217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126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126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126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126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37" t="s">
        <v>216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70" t="s">
        <v>216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37" t="s">
        <v>216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70" t="s">
        <v>217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48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48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48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48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126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126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126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126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126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48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48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48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48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48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3" zoomScale="90" zoomScaleNormal="90" workbookViewId="0">
      <selection activeCell="H25" sqref="H25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218</v>
      </c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 t="s">
        <v>220</v>
      </c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/>
      <c r="G19" s="47"/>
      <c r="H19" s="70"/>
      <c r="I19" s="47"/>
      <c r="J19" s="85"/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5"/>
      <c r="G23" s="66"/>
      <c r="H23" s="67"/>
      <c r="I23" s="66"/>
      <c r="J23" s="86"/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/>
      <c r="G28" s="47"/>
      <c r="H28" s="89"/>
      <c r="I28" s="47"/>
      <c r="J28" s="85"/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5"/>
      <c r="G33" s="66"/>
      <c r="H33" s="67"/>
      <c r="I33" s="66"/>
      <c r="J33" s="86"/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0"/>
      <c r="I40" s="47"/>
      <c r="J40" s="85"/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/>
      <c r="G41" s="47"/>
      <c r="H41" s="70"/>
      <c r="I41" s="47"/>
      <c r="J41" s="85"/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/>
      <c r="G45" s="36"/>
      <c r="H45" s="43"/>
      <c r="I45" s="36"/>
      <c r="J45" s="84"/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/>
      <c r="G50" s="47"/>
      <c r="H50" s="51"/>
      <c r="I50" s="47"/>
      <c r="J50" s="85"/>
    </row>
    <row r="51" spans="1:10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/>
      <c r="G55" s="36"/>
      <c r="H55" s="43"/>
      <c r="I55" s="36"/>
      <c r="J55" s="84"/>
    </row>
    <row r="56" spans="1:10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35"/>
      <c r="G56" s="36"/>
      <c r="H56" s="43"/>
      <c r="I56" s="36"/>
      <c r="J56" s="84"/>
    </row>
    <row r="57" spans="1:10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/>
      <c r="G60" s="47">
        <v>9010</v>
      </c>
      <c r="H60" s="70" t="s">
        <v>217</v>
      </c>
      <c r="I60" s="47"/>
      <c r="J60" s="85"/>
    </row>
    <row r="61" spans="1:10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/>
      <c r="G67" s="36">
        <v>9010</v>
      </c>
      <c r="H67" s="37" t="s">
        <v>217</v>
      </c>
      <c r="I67" s="36"/>
      <c r="J67" s="84"/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5"/>
      <c r="G77" s="66"/>
      <c r="H77" s="67"/>
      <c r="I77" s="66"/>
      <c r="J77" s="86"/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65"/>
      <c r="G78" s="66"/>
      <c r="H78" s="67"/>
      <c r="I78" s="66"/>
      <c r="J78" s="86"/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65"/>
      <c r="G79" s="66"/>
      <c r="H79" s="67"/>
      <c r="I79" s="66"/>
      <c r="J79" s="86"/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5"/>
      <c r="G87" s="66"/>
      <c r="H87" s="67"/>
      <c r="I87" s="66"/>
      <c r="J87" s="86"/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65"/>
      <c r="G88" s="66"/>
      <c r="H88" s="67"/>
      <c r="I88" s="66"/>
      <c r="J88" s="86"/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8"/>
      <c r="D95" s="79" t="str">
        <f>D94</f>
        <v>Mo</v>
      </c>
      <c r="E95" s="34">
        <f>E94</f>
        <v>44340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8"/>
      <c r="D97" s="79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46"/>
      <c r="G99" s="47"/>
      <c r="H99" s="48"/>
      <c r="I99" s="47"/>
      <c r="J99" s="85"/>
    </row>
    <row r="100" spans="1:10" ht="22.5" customHeight="1" x14ac:dyDescent="0.25">
      <c r="A100" s="31"/>
      <c r="C100" s="78"/>
      <c r="D100" s="93" t="str">
        <f>D99</f>
        <v>Tue</v>
      </c>
      <c r="E100" s="45">
        <f>E99</f>
        <v>44341</v>
      </c>
      <c r="F100" s="46"/>
      <c r="G100" s="47"/>
      <c r="H100" s="48"/>
      <c r="I100" s="47"/>
      <c r="J100" s="85"/>
    </row>
    <row r="101" spans="1:10" ht="22.5" customHeight="1" x14ac:dyDescent="0.25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 x14ac:dyDescent="0.25">
      <c r="A102" s="31"/>
      <c r="C102" s="78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6"/>
    </row>
    <row r="105" spans="1:10" ht="22.5" customHeight="1" x14ac:dyDescent="0.25">
      <c r="A105" s="31"/>
      <c r="C105" s="78"/>
      <c r="D105" s="79" t="str">
        <f>D104</f>
        <v>Wed</v>
      </c>
      <c r="E105" s="34">
        <f>E104</f>
        <v>44342</v>
      </c>
      <c r="F105" s="65"/>
      <c r="G105" s="66"/>
      <c r="H105" s="67"/>
      <c r="I105" s="66"/>
      <c r="J105" s="86"/>
    </row>
    <row r="106" spans="1:10" ht="22.5" customHeight="1" x14ac:dyDescent="0.25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6"/>
    </row>
    <row r="107" spans="1:10" ht="22.5" customHeight="1" x14ac:dyDescent="0.25">
      <c r="A107" s="31"/>
      <c r="C107" s="78"/>
      <c r="D107" s="79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6"/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8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8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6"/>
    </row>
    <row r="115" spans="1:10" ht="22.5" customHeight="1" x14ac:dyDescent="0.25">
      <c r="A115" s="31"/>
      <c r="C115" s="78"/>
      <c r="D115" s="79" t="str">
        <f>D114</f>
        <v>Fri</v>
      </c>
      <c r="E115" s="34">
        <f>E114</f>
        <v>44344</v>
      </c>
      <c r="F115" s="65"/>
      <c r="G115" s="66"/>
      <c r="H115" s="68"/>
      <c r="I115" s="66"/>
      <c r="J115" s="86"/>
    </row>
    <row r="116" spans="1:10" ht="22.5" customHeight="1" x14ac:dyDescent="0.25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6"/>
    </row>
    <row r="117" spans="1:10" ht="22.5" customHeight="1" x14ac:dyDescent="0.25">
      <c r="A117" s="31"/>
      <c r="C117" s="78"/>
      <c r="D117" s="79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6"/>
    </row>
    <row r="118" spans="1:10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6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 x14ac:dyDescent="0.25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 x14ac:dyDescent="0.25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4"/>
    </row>
    <row r="122" spans="1:10" ht="24" customHeight="1" x14ac:dyDescent="0.25">
      <c r="C122" s="78"/>
      <c r="D122" s="79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 x14ac:dyDescent="0.25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 x14ac:dyDescent="0.25">
      <c r="C124" s="78"/>
      <c r="D124" s="79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8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85"/>
    </row>
    <row r="27" spans="1:10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46"/>
      <c r="G27" s="47"/>
      <c r="H27" s="70"/>
      <c r="I27" s="47"/>
      <c r="J27" s="85"/>
    </row>
    <row r="28" spans="1:10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/>
      <c r="G58" s="66"/>
      <c r="H58" s="68"/>
      <c r="I58" s="66"/>
      <c r="J58" s="86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/>
      <c r="G85" s="66"/>
      <c r="H85" s="67"/>
      <c r="I85" s="66"/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47"/>
      <c r="H98" s="70"/>
      <c r="I98" s="47"/>
      <c r="J98" s="85"/>
    </row>
    <row r="99" spans="1:10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46"/>
      <c r="G99" s="47"/>
      <c r="H99" s="70"/>
      <c r="I99" s="47"/>
      <c r="J99" s="85"/>
    </row>
    <row r="100" spans="1:10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6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 x14ac:dyDescent="0.25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 x14ac:dyDescent="0.25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5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85"/>
    </row>
    <row r="126" spans="1:10" ht="22.5" customHeight="1" x14ac:dyDescent="0.25">
      <c r="A126" s="31"/>
      <c r="C126" s="75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5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0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2021-04-07T14:05:18Z</dcterms:modified>
</cp:coreProperties>
</file>