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TIME Sheet\"/>
    </mc:Choice>
  </mc:AlternateContent>
  <xr:revisionPtr revIDLastSave="0" documentId="13_ncr:1_{781A81E0-C867-4B4A-9813-2B1C609361D1}" xr6:coauthVersionLast="46" xr6:coauthVersionMax="46" xr10:uidLastSave="{00000000-0000-0000-0000-000000000000}"/>
  <bookViews>
    <workbookView xWindow="-110" yWindow="-110" windowWidth="19420" windowHeight="10560" tabRatio="766" activeTab="3" xr2:uid="{00000000-000D-0000-FFFF-FFFF00000000}"/>
  </bookViews>
  <sheets>
    <sheet name="Information-General Settings" sheetId="35" r:id="rId1"/>
    <sheet name="01_Jan" sheetId="36" r:id="rId2"/>
    <sheet name="02_Feb" sheetId="43" r:id="rId3"/>
    <sheet name="03_Mar" sheetId="44" r:id="rId4"/>
    <sheet name="04_April" sheetId="40" r:id="rId5"/>
    <sheet name="05_May" sheetId="41" r:id="rId6"/>
    <sheet name="06_June" sheetId="42" r:id="rId7"/>
  </sheets>
  <definedNames>
    <definedName name="consultant_level" localSheetId="2">#REF!</definedName>
    <definedName name="consultant_level" localSheetId="3">#REF!</definedName>
    <definedName name="consultant_level">#REF!</definedName>
    <definedName name="jk" localSheetId="2">#REF!</definedName>
    <definedName name="jk" localSheetId="3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J8" i="43"/>
  <c r="K8" i="43" s="1"/>
  <c r="J8" i="44"/>
  <c r="K8" i="44" s="1"/>
  <c r="D48" i="44"/>
  <c r="A48" i="44"/>
  <c r="D47" i="44"/>
  <c r="A47" i="44"/>
  <c r="E11" i="44"/>
  <c r="B11" i="44" s="1"/>
  <c r="E11" i="43"/>
  <c r="B11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56" i="40"/>
  <c r="D57" i="40" s="1"/>
  <c r="D58" i="40" s="1"/>
  <c r="D59" i="40" s="1"/>
  <c r="D60" i="40" s="1"/>
  <c r="A56" i="40"/>
  <c r="E11" i="40"/>
  <c r="F5" i="40"/>
  <c r="F4" i="40"/>
  <c r="F3" i="40"/>
  <c r="I8" i="36"/>
  <c r="J8" i="36" s="1"/>
  <c r="D57" i="36"/>
  <c r="E11" i="36"/>
  <c r="E12" i="36" s="1"/>
  <c r="B12" i="36" s="1"/>
  <c r="F5" i="36"/>
  <c r="F4" i="36"/>
  <c r="F3" i="36"/>
  <c r="E12" i="44" l="1"/>
  <c r="E14" i="44" s="1"/>
  <c r="B14" i="44" s="1"/>
  <c r="D14" i="44" s="1"/>
  <c r="B10" i="43"/>
  <c r="E13" i="43"/>
  <c r="B13" i="43" s="1"/>
  <c r="D13" i="43" s="1"/>
  <c r="D14" i="43" s="1"/>
  <c r="D15" i="43" s="1"/>
  <c r="E12" i="43"/>
  <c r="B11" i="36"/>
  <c r="D11" i="36" s="1"/>
  <c r="A11" i="44"/>
  <c r="D11" i="44"/>
  <c r="B10" i="44"/>
  <c r="D11" i="43"/>
  <c r="D12" i="43" s="1"/>
  <c r="A11" i="43"/>
  <c r="E14" i="43"/>
  <c r="E15" i="43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2" i="40"/>
  <c r="B10" i="40"/>
  <c r="B10" i="36"/>
  <c r="A11" i="36"/>
  <c r="D12" i="36"/>
  <c r="A12" i="36"/>
  <c r="E13" i="36"/>
  <c r="E15" i="44" l="1"/>
  <c r="E16" i="44" s="1"/>
  <c r="E17" i="44" s="1"/>
  <c r="E13" i="44"/>
  <c r="B12" i="44"/>
  <c r="D12" i="44" s="1"/>
  <c r="D13" i="44" s="1"/>
  <c r="E16" i="43"/>
  <c r="E17" i="43"/>
  <c r="E18" i="43" s="1"/>
  <c r="B16" i="43"/>
  <c r="D16" i="43" s="1"/>
  <c r="D17" i="43" s="1"/>
  <c r="D18" i="43" s="1"/>
  <c r="E19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A11" i="40"/>
  <c r="B12" i="40"/>
  <c r="E13" i="40"/>
  <c r="B13" i="36"/>
  <c r="E14" i="36"/>
  <c r="E15" i="36" s="1"/>
  <c r="B15" i="44" l="1"/>
  <c r="A15" i="44" s="1"/>
  <c r="B16" i="44"/>
  <c r="E18" i="44"/>
  <c r="B19" i="43"/>
  <c r="E21" i="43"/>
  <c r="E20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2" i="40"/>
  <c r="A12" i="40"/>
  <c r="B13" i="40"/>
  <c r="E14" i="40"/>
  <c r="B14" i="36"/>
  <c r="E16" i="36"/>
  <c r="E17" i="36" s="1"/>
  <c r="A13" i="36"/>
  <c r="D13" i="36"/>
  <c r="D15" i="44" l="1"/>
  <c r="E19" i="44"/>
  <c r="B18" i="44"/>
  <c r="D16" i="44"/>
  <c r="D17" i="44" s="1"/>
  <c r="A16" i="44"/>
  <c r="D19" i="43"/>
  <c r="D20" i="43" s="1"/>
  <c r="A19" i="43"/>
  <c r="E22" i="43"/>
  <c r="E23" i="43"/>
  <c r="B21" i="43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13" i="40"/>
  <c r="A13" i="40"/>
  <c r="B14" i="40"/>
  <c r="E15" i="40"/>
  <c r="B16" i="36"/>
  <c r="E18" i="36"/>
  <c r="E19" i="36" s="1"/>
  <c r="D14" i="36"/>
  <c r="D15" i="36" s="1"/>
  <c r="A14" i="36"/>
  <c r="B19" i="44" l="1"/>
  <c r="E20" i="44"/>
  <c r="A18" i="44"/>
  <c r="D18" i="44"/>
  <c r="A21" i="43"/>
  <c r="D21" i="43"/>
  <c r="D22" i="43" s="1"/>
  <c r="B23" i="43"/>
  <c r="E24" i="43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15" i="40"/>
  <c r="E16" i="40"/>
  <c r="D14" i="40"/>
  <c r="A14" i="40"/>
  <c r="B18" i="36"/>
  <c r="E20" i="36"/>
  <c r="E21" i="36" s="1"/>
  <c r="D16" i="36"/>
  <c r="D17" i="36" s="1"/>
  <c r="A16" i="36"/>
  <c r="D19" i="44" l="1"/>
  <c r="A19" i="44"/>
  <c r="E23" i="44"/>
  <c r="E21" i="44"/>
  <c r="E22" i="44" s="1"/>
  <c r="B20" i="44"/>
  <c r="D23" i="43"/>
  <c r="A23" i="43"/>
  <c r="B24" i="43"/>
  <c r="E25" i="43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B16" i="40"/>
  <c r="E17" i="40"/>
  <c r="D15" i="40"/>
  <c r="A15" i="40"/>
  <c r="E22" i="36"/>
  <c r="B20" i="36"/>
  <c r="D18" i="36"/>
  <c r="D19" i="36" s="1"/>
  <c r="A18" i="36"/>
  <c r="B23" i="44" l="1"/>
  <c r="E24" i="44"/>
  <c r="A20" i="44"/>
  <c r="D20" i="44"/>
  <c r="D21" i="44" s="1"/>
  <c r="D22" i="44" s="1"/>
  <c r="D24" i="43"/>
  <c r="A24" i="43"/>
  <c r="B25" i="43"/>
  <c r="E28" i="43"/>
  <c r="E26" i="43"/>
  <c r="E2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16" i="40"/>
  <c r="A16" i="40"/>
  <c r="B17" i="40"/>
  <c r="E18" i="40"/>
  <c r="D20" i="36"/>
  <c r="D21" i="36" s="1"/>
  <c r="A20" i="36"/>
  <c r="B22" i="36"/>
  <c r="E23" i="36"/>
  <c r="D23" i="44" l="1"/>
  <c r="A23" i="44"/>
  <c r="E25" i="44"/>
  <c r="B24" i="44"/>
  <c r="D25" i="43"/>
  <c r="D26" i="43" s="1"/>
  <c r="D27" i="43" s="1"/>
  <c r="A25" i="43"/>
  <c r="E29" i="43"/>
  <c r="B28" i="43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19" i="40"/>
  <c r="E20" i="40" s="1"/>
  <c r="E21" i="40" s="1"/>
  <c r="E22" i="40" s="1"/>
  <c r="B18" i="40"/>
  <c r="E23" i="40"/>
  <c r="D17" i="40"/>
  <c r="A17" i="40"/>
  <c r="E24" i="36"/>
  <c r="B23" i="36"/>
  <c r="D22" i="36"/>
  <c r="A22" i="36"/>
  <c r="B25" i="44" l="1"/>
  <c r="E27" i="44"/>
  <c r="E26" i="44"/>
  <c r="A24" i="44"/>
  <c r="D24" i="44"/>
  <c r="D28" i="43"/>
  <c r="A28" i="43"/>
  <c r="B29" i="43"/>
  <c r="E30" i="43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18" i="40"/>
  <c r="D19" i="40" s="1"/>
  <c r="D20" i="40" s="1"/>
  <c r="D21" i="40" s="1"/>
  <c r="D22" i="40" s="1"/>
  <c r="A18" i="40"/>
  <c r="B23" i="40"/>
  <c r="E24" i="40"/>
  <c r="D23" i="36"/>
  <c r="A23" i="36"/>
  <c r="B24" i="36"/>
  <c r="E25" i="36"/>
  <c r="E26" i="36" s="1"/>
  <c r="E28" i="44" l="1"/>
  <c r="B27" i="44"/>
  <c r="D25" i="44"/>
  <c r="D26" i="44" s="1"/>
  <c r="A25" i="44"/>
  <c r="D29" i="43"/>
  <c r="A29" i="43"/>
  <c r="E31" i="43"/>
  <c r="E32" i="43" s="1"/>
  <c r="B30" i="43"/>
  <c r="E33" i="43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24" i="40"/>
  <c r="E25" i="40"/>
  <c r="D23" i="40"/>
  <c r="A23" i="40"/>
  <c r="D24" i="36"/>
  <c r="A24" i="36"/>
  <c r="B25" i="36"/>
  <c r="E27" i="36"/>
  <c r="B28" i="44" l="1"/>
  <c r="E29" i="44"/>
  <c r="A27" i="44"/>
  <c r="D27" i="44"/>
  <c r="B33" i="43"/>
  <c r="E34" i="43"/>
  <c r="A30" i="43"/>
  <c r="D30" i="43"/>
  <c r="D31" i="43" s="1"/>
  <c r="D32" i="43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25" i="40"/>
  <c r="E26" i="40"/>
  <c r="D24" i="40"/>
  <c r="A24" i="40"/>
  <c r="D25" i="36"/>
  <c r="D26" i="36" s="1"/>
  <c r="A25" i="36"/>
  <c r="B27" i="36"/>
  <c r="E28" i="36"/>
  <c r="E29" i="36" s="1"/>
  <c r="D28" i="44" l="1"/>
  <c r="A28" i="44"/>
  <c r="E30" i="44"/>
  <c r="B29" i="44"/>
  <c r="D33" i="43"/>
  <c r="A33" i="43"/>
  <c r="E35" i="43"/>
  <c r="B34" i="43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B26" i="40"/>
  <c r="E27" i="40"/>
  <c r="D25" i="40"/>
  <c r="A25" i="40"/>
  <c r="B28" i="36"/>
  <c r="E30" i="36"/>
  <c r="E31" i="36" s="1"/>
  <c r="E32" i="36" s="1"/>
  <c r="D27" i="36"/>
  <c r="A27" i="36"/>
  <c r="A29" i="44" l="1"/>
  <c r="D29" i="44"/>
  <c r="B30" i="44"/>
  <c r="E31" i="44"/>
  <c r="B35" i="43"/>
  <c r="E36" i="43"/>
  <c r="A34" i="43"/>
  <c r="D34" i="43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26" i="40"/>
  <c r="A26" i="40"/>
  <c r="B27" i="40"/>
  <c r="E28" i="40"/>
  <c r="E33" i="36"/>
  <c r="E34" i="36" s="1"/>
  <c r="E35" i="36" s="1"/>
  <c r="B30" i="36"/>
  <c r="A28" i="36"/>
  <c r="D28" i="36"/>
  <c r="D29" i="36" s="1"/>
  <c r="D30" i="44" l="1"/>
  <c r="A30" i="44"/>
  <c r="E32" i="44"/>
  <c r="B31" i="44"/>
  <c r="D35" i="43"/>
  <c r="A35" i="43"/>
  <c r="E37" i="43"/>
  <c r="E38" i="43"/>
  <c r="B36" i="43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B28" i="40"/>
  <c r="E29" i="40"/>
  <c r="D27" i="40"/>
  <c r="A27" i="40"/>
  <c r="D30" i="36"/>
  <c r="D31" i="36" s="1"/>
  <c r="D32" i="36" s="1"/>
  <c r="A30" i="36"/>
  <c r="E36" i="36"/>
  <c r="B33" i="36"/>
  <c r="D31" i="44" l="1"/>
  <c r="A31" i="44"/>
  <c r="B32" i="44"/>
  <c r="E33" i="44"/>
  <c r="D36" i="43"/>
  <c r="D37" i="43" s="1"/>
  <c r="A36" i="43"/>
  <c r="B38" i="43"/>
  <c r="E40" i="43"/>
  <c r="E39" i="43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29" i="40"/>
  <c r="E30" i="40"/>
  <c r="A28" i="40"/>
  <c r="D28" i="40"/>
  <c r="A33" i="36"/>
  <c r="D33" i="36"/>
  <c r="D34" i="36" s="1"/>
  <c r="D35" i="36" s="1"/>
  <c r="B36" i="36"/>
  <c r="E37" i="36"/>
  <c r="E34" i="44" l="1"/>
  <c r="B33" i="44"/>
  <c r="D32" i="44"/>
  <c r="A32" i="44"/>
  <c r="E41" i="43"/>
  <c r="B40" i="43"/>
  <c r="E42" i="43"/>
  <c r="D38" i="43"/>
  <c r="D39" i="43" s="1"/>
  <c r="A38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30" i="40"/>
  <c r="E31" i="40"/>
  <c r="D29" i="40"/>
  <c r="A29" i="40"/>
  <c r="E38" i="36"/>
  <c r="E39" i="36" s="1"/>
  <c r="B37" i="36"/>
  <c r="D36" i="36"/>
  <c r="A36" i="36"/>
  <c r="B34" i="44" l="1"/>
  <c r="E36" i="44"/>
  <c r="E35" i="44"/>
  <c r="A33" i="44"/>
  <c r="D33" i="44"/>
  <c r="B42" i="43"/>
  <c r="E44" i="43"/>
  <c r="E43" i="43"/>
  <c r="A40" i="43"/>
  <c r="D40" i="43"/>
  <c r="D41" i="43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31" i="40"/>
  <c r="E32" i="40"/>
  <c r="A30" i="40"/>
  <c r="D30" i="40"/>
  <c r="D37" i="36"/>
  <c r="A37" i="36"/>
  <c r="B38" i="36"/>
  <c r="E40" i="36"/>
  <c r="E41" i="36" s="1"/>
  <c r="E37" i="44" l="1"/>
  <c r="B36" i="44"/>
  <c r="D34" i="44"/>
  <c r="D35" i="44" s="1"/>
  <c r="A34" i="44"/>
  <c r="D42" i="43"/>
  <c r="D43" i="43" s="1"/>
  <c r="A42" i="43"/>
  <c r="E46" i="43"/>
  <c r="E45" i="43"/>
  <c r="B44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32" i="40"/>
  <c r="E33" i="40"/>
  <c r="D31" i="40"/>
  <c r="A31" i="40"/>
  <c r="B40" i="36"/>
  <c r="E42" i="36"/>
  <c r="E43" i="36" s="1"/>
  <c r="E44" i="36" s="1"/>
  <c r="D38" i="36"/>
  <c r="D39" i="36" s="1"/>
  <c r="A38" i="36"/>
  <c r="A36" i="44" l="1"/>
  <c r="D36" i="44"/>
  <c r="B37" i="44"/>
  <c r="E38" i="44"/>
  <c r="A44" i="43"/>
  <c r="D44" i="43"/>
  <c r="D45" i="43" s="1"/>
  <c r="B46" i="43"/>
  <c r="E47" i="43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33" i="40"/>
  <c r="E34" i="40"/>
  <c r="A32" i="40"/>
  <c r="D32" i="40"/>
  <c r="B42" i="36"/>
  <c r="E45" i="36"/>
  <c r="A40" i="36"/>
  <c r="D40" i="36"/>
  <c r="D41" i="36" s="1"/>
  <c r="E39" i="44" l="1"/>
  <c r="B38" i="44"/>
  <c r="D37" i="44"/>
  <c r="A37" i="44"/>
  <c r="E48" i="43"/>
  <c r="B47" i="43"/>
  <c r="D46" i="43"/>
  <c r="A46" i="43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B34" i="40"/>
  <c r="E35" i="40"/>
  <c r="D33" i="40"/>
  <c r="A33" i="40"/>
  <c r="B45" i="36"/>
  <c r="E46" i="36"/>
  <c r="D42" i="36"/>
  <c r="D43" i="36" s="1"/>
  <c r="D44" i="36" s="1"/>
  <c r="A42" i="36"/>
  <c r="D38" i="44" l="1"/>
  <c r="A38" i="44"/>
  <c r="B39" i="44"/>
  <c r="E40" i="44"/>
  <c r="D47" i="43"/>
  <c r="A47" i="43"/>
  <c r="E50" i="43"/>
  <c r="B48" i="43"/>
  <c r="E49" i="43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35" i="40"/>
  <c r="E36" i="40"/>
  <c r="D34" i="40"/>
  <c r="A34" i="40"/>
  <c r="A45" i="36"/>
  <c r="D45" i="36"/>
  <c r="B46" i="36"/>
  <c r="E47" i="36"/>
  <c r="B40" i="44" l="1"/>
  <c r="E41" i="44"/>
  <c r="E42" i="44" s="1"/>
  <c r="A39" i="44"/>
  <c r="D39" i="44"/>
  <c r="D48" i="43"/>
  <c r="D49" i="43" s="1"/>
  <c r="A48" i="43"/>
  <c r="E51" i="43"/>
  <c r="B50" i="43"/>
  <c r="E52" i="43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37" i="40"/>
  <c r="B36" i="40"/>
  <c r="D35" i="40"/>
  <c r="A35" i="40"/>
  <c r="D46" i="36"/>
  <c r="A46" i="36"/>
  <c r="B47" i="36"/>
  <c r="E48" i="36"/>
  <c r="B41" i="44" l="1"/>
  <c r="E43" i="44"/>
  <c r="D40" i="44"/>
  <c r="A40" i="44"/>
  <c r="D50" i="43"/>
  <c r="D51" i="43" s="1"/>
  <c r="A50" i="43"/>
  <c r="B52" i="43"/>
  <c r="E53" i="43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36" i="40"/>
  <c r="A36" i="40"/>
  <c r="E38" i="40"/>
  <c r="B37" i="40"/>
  <c r="B48" i="36"/>
  <c r="E49" i="36"/>
  <c r="E50" i="36" s="1"/>
  <c r="A47" i="36"/>
  <c r="D47" i="36"/>
  <c r="A41" i="44" l="1"/>
  <c r="D41" i="44"/>
  <c r="D42" i="44" s="1"/>
  <c r="B43" i="44"/>
  <c r="E44" i="44"/>
  <c r="E54" i="43"/>
  <c r="B53" i="43"/>
  <c r="E55" i="43"/>
  <c r="A52" i="43"/>
  <c r="D52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37" i="40"/>
  <c r="D37" i="40"/>
  <c r="B38" i="40"/>
  <c r="E39" i="40"/>
  <c r="B49" i="36"/>
  <c r="E51" i="36"/>
  <c r="D48" i="36"/>
  <c r="A48" i="36"/>
  <c r="B44" i="44" l="1"/>
  <c r="E45" i="44"/>
  <c r="D43" i="44"/>
  <c r="A43" i="44"/>
  <c r="B55" i="43"/>
  <c r="E56" i="43"/>
  <c r="D53" i="43"/>
  <c r="D54" i="43" s="1"/>
  <c r="A53" i="43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40" i="40"/>
  <c r="B39" i="40"/>
  <c r="D38" i="40"/>
  <c r="A38" i="40"/>
  <c r="B51" i="36"/>
  <c r="E52" i="36"/>
  <c r="E53" i="36" s="1"/>
  <c r="A49" i="36"/>
  <c r="D49" i="36"/>
  <c r="D50" i="36" s="1"/>
  <c r="D44" i="44" l="1"/>
  <c r="A44" i="44"/>
  <c r="B46" i="44"/>
  <c r="B45" i="44"/>
  <c r="E46" i="44"/>
  <c r="A55" i="43"/>
  <c r="D55" i="43"/>
  <c r="B56" i="43"/>
  <c r="E57" i="43"/>
  <c r="B57" i="43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39" i="40"/>
  <c r="D39" i="40"/>
  <c r="B40" i="40"/>
  <c r="E41" i="40"/>
  <c r="B52" i="36"/>
  <c r="E54" i="36"/>
  <c r="D51" i="36"/>
  <c r="A51" i="36"/>
  <c r="D45" i="44" l="1"/>
  <c r="A45" i="44"/>
  <c r="E47" i="44"/>
  <c r="A46" i="44"/>
  <c r="D46" i="44"/>
  <c r="A57" i="43"/>
  <c r="D57" i="43"/>
  <c r="D56" i="43"/>
  <c r="A56" i="43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40" i="40"/>
  <c r="A40" i="40"/>
  <c r="E46" i="40"/>
  <c r="E42" i="40"/>
  <c r="E43" i="40" s="1"/>
  <c r="E44" i="40" s="1"/>
  <c r="E45" i="40" s="1"/>
  <c r="B41" i="40"/>
  <c r="E55" i="36"/>
  <c r="E56" i="36"/>
  <c r="E57" i="36" s="1"/>
  <c r="B56" i="36"/>
  <c r="D56" i="36" s="1"/>
  <c r="B54" i="36"/>
  <c r="D54" i="36" s="1"/>
  <c r="D55" i="36" s="1"/>
  <c r="A52" i="36"/>
  <c r="D52" i="36"/>
  <c r="D53" i="36" s="1"/>
  <c r="E48" i="44" l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41" i="40"/>
  <c r="D41" i="40"/>
  <c r="D42" i="40" s="1"/>
  <c r="D43" i="40" s="1"/>
  <c r="D44" i="40" s="1"/>
  <c r="D45" i="40" s="1"/>
  <c r="B46" i="40"/>
  <c r="E51" i="40"/>
  <c r="B51" i="40"/>
  <c r="E47" i="40"/>
  <c r="E48" i="40" s="1"/>
  <c r="E49" i="40" s="1"/>
  <c r="E50" i="40" s="1"/>
  <c r="E58" i="36"/>
  <c r="D58" i="36"/>
  <c r="A56" i="36"/>
  <c r="A54" i="36"/>
  <c r="A57" i="36"/>
  <c r="A51" i="40" l="1"/>
  <c r="D51" i="40"/>
  <c r="D52" i="40" s="1"/>
  <c r="D53" i="40" s="1"/>
  <c r="D54" i="40" s="1"/>
  <c r="D55" i="40" s="1"/>
  <c r="E56" i="40"/>
  <c r="E52" i="40"/>
  <c r="D46" i="40"/>
  <c r="D47" i="40" s="1"/>
  <c r="D48" i="40" s="1"/>
  <c r="D49" i="40" s="1"/>
  <c r="D50" i="40" s="1"/>
  <c r="A46" i="40"/>
  <c r="A58" i="36"/>
  <c r="E53" i="40" l="1"/>
  <c r="E57" i="40"/>
  <c r="E54" i="40" l="1"/>
  <c r="E58" i="40"/>
  <c r="E55" i="40" l="1"/>
  <c r="E60" i="40" s="1"/>
  <c r="E59" i="40"/>
</calcChain>
</file>

<file path=xl/sharedStrings.xml><?xml version="1.0" encoding="utf-8"?>
<sst xmlns="http://schemas.openxmlformats.org/spreadsheetml/2006/main" count="451" uniqueCount="138">
  <si>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</si>
  <si>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</si>
  <si>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</si>
  <si>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</si>
  <si>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</si>
  <si>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</si>
  <si>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</si>
  <si>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</si>
  <si>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</si>
  <si>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</si>
  <si>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</si>
  <si>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</si>
  <si>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</si>
  <si>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</si>
  <si>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</si>
  <si>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</si>
  <si>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</si>
  <si>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</si>
  <si>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</si>
  <si>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</si>
  <si>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</si>
  <si>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</si>
  <si>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</si>
  <si>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</si>
  <si>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</si>
  <si>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</si>
  <si>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</si>
  <si>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</si>
  <si>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</si>
  <si>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</si>
  <si>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</si>
  <si>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</si>
  <si>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</si>
  <si>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</si>
  <si>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</si>
  <si>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</si>
  <si>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</si>
  <si>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</si>
  <si>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</si>
  <si>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</si>
  <si>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</si>
  <si>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</si>
  <si>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</si>
  <si>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</si>
  <si>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</si>
  <si>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</si>
  <si>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</si>
  <si>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</si>
  <si>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</si>
  <si>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</si>
  <si>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</si>
  <si>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</si>
  <si>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</si>
  <si>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</si>
  <si>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</si>
  <si>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</si>
  <si>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</si>
  <si>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</si>
  <si>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</si>
  <si>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</si>
  <si>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</si>
  <si>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</si>
  <si>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</si>
  <si>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</si>
  <si>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</si>
  <si>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</si>
  <si>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</si>
  <si>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</si>
  <si>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</si>
  <si>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</si>
  <si>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</si>
  <si>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</si>
  <si>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</si>
  <si>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</si>
  <si>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</si>
  <si>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</si>
  <si>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</si>
  <si>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</si>
  <si>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Borirak</t>
  </si>
  <si>
    <t>Mongkolget</t>
  </si>
  <si>
    <t>TIME070</t>
  </si>
  <si>
    <t>ออกแบบโลโก้ Drist tech</t>
  </si>
  <si>
    <t>TIME</t>
  </si>
  <si>
    <t>สัมภาษณ์ กอช. ในการจัดทำ ROPA โครงการ PDPA</t>
  </si>
  <si>
    <t>กอช.</t>
  </si>
  <si>
    <t>สรุปการสัมภาKณ์จาก กอช. และเขียน Flow ขั้นตอนการไหลของข้อมูลส่วนบุคคล</t>
  </si>
  <si>
    <t>Keyword Research for TIME Website</t>
  </si>
  <si>
    <t>MarTech Weekly Update Meeting</t>
  </si>
  <si>
    <t>Personal Leave</t>
  </si>
  <si>
    <t>Intern Interview</t>
  </si>
  <si>
    <t xml:space="preserve">internal PDPA Update meeting </t>
  </si>
  <si>
    <t>Personal leave</t>
  </si>
  <si>
    <t>CD-MarTech Meeting</t>
  </si>
  <si>
    <t>MarTech Weekly Update</t>
  </si>
  <si>
    <t>The Landing Program (LP01)</t>
  </si>
  <si>
    <t>กอช. Internal meeting</t>
  </si>
  <si>
    <t>CD-MarTech Weekly Meeting</t>
  </si>
  <si>
    <t>MarTech Strategy Plan for Jan</t>
  </si>
  <si>
    <t>Support to Creating TIME Website</t>
  </si>
  <si>
    <t>E-mail Newsletter Template</t>
  </si>
  <si>
    <t xml:space="preserve">Record OTT Video Streaming to storage </t>
  </si>
  <si>
    <t>New Year Holiday</t>
  </si>
  <si>
    <t>Digital Skill Digital Marketing | Accenture - Online Training</t>
  </si>
  <si>
    <t xml:space="preserve">สรุปการสัมภาKณ์จาก กอช. </t>
  </si>
  <si>
    <t>Support to Creating TIME Website,</t>
  </si>
  <si>
    <t xml:space="preserve">Suport task of Suport Request </t>
  </si>
  <si>
    <t>Research and Create Content for infographic post</t>
  </si>
  <si>
    <t xml:space="preserve">PR NSTDA-Siasun MOU Signing Meeting </t>
  </si>
  <si>
    <t>New Company Profile Update Meeting with BD</t>
  </si>
  <si>
    <t>The Landing Program (LP2)</t>
  </si>
  <si>
    <t>join meeting Kick-off TCEB &amp; TIME Innovation Ecosystem</t>
  </si>
  <si>
    <t>Create Google Analystic Report of TIME Website from google studio</t>
  </si>
  <si>
    <t>Create infographic and public on Social</t>
  </si>
  <si>
    <t>จัดทำ News Release</t>
  </si>
  <si>
    <t>Vacation Leave</t>
  </si>
  <si>
    <t>Infographic post</t>
  </si>
  <si>
    <t>The Landing Program (LP3)</t>
  </si>
  <si>
    <t>ออกแบบแบบฟอร์มจดหมาย Disrupt Tech</t>
  </si>
  <si>
    <t>ปรับแก้เว็บไซต์</t>
  </si>
  <si>
    <t>Makha Day</t>
  </si>
  <si>
    <t>Martech Weekly Update</t>
  </si>
  <si>
    <t>กอช</t>
  </si>
  <si>
    <t>ประชุมความคืบหน้า กอช.</t>
  </si>
  <si>
    <t xml:space="preserve"> Suport desgin Article</t>
  </si>
  <si>
    <t>ทำนามบัตร</t>
  </si>
  <si>
    <t>ทำเว็บไซต์ PILOK</t>
  </si>
  <si>
    <t>จัดทำเอกสาร PDPA TIME</t>
  </si>
  <si>
    <t>HOME</t>
  </si>
  <si>
    <t>Songkran Festival</t>
  </si>
  <si>
    <t>Chakri Day</t>
  </si>
  <si>
    <t>Home</t>
  </si>
  <si>
    <t>Support for Facilitators in TAT Training via Zoom</t>
  </si>
  <si>
    <t>Support for NIEC Radio Evaluation Event in Pattaya</t>
  </si>
  <si>
    <t>Pataya</t>
  </si>
  <si>
    <t>Support for NIEC Radio Evaluation Event in Centara Ladprao</t>
  </si>
  <si>
    <t xml:space="preserve"> Centara Ladprao</t>
  </si>
  <si>
    <t>meeting at Department of industrial works</t>
  </si>
  <si>
    <t>Rama6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</si>
</sst>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20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11" fillId="7" borderId="9" xfId="0" applyFont="1" applyFill="1" applyBorder="1" applyAlignment="1">
      <alignment horizontal="left"/>
    </xf>
    <xf numFmtId="0" fontId="11" fillId="7" borderId="16" xfId="0" applyFont="1" applyFill="1" applyBorder="1" applyAlignment="1">
      <alignment horizontal="left"/>
    </xf>
    <xf numFmtId="0" fontId="11" fillId="7" borderId="18" xfId="0" applyFont="1" applyFill="1" applyBorder="1" applyAlignment="1">
      <alignment horizontal="left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0" xfId="2" applyFont="1" applyBorder="1" applyAlignment="1" applyProtection="1">
      <alignment horizontal="center" vertical="center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horizontal="left" vertical="center" wrapText="1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14" fontId="9" fillId="9" borderId="10" xfId="2" applyNumberFormat="1" applyFont="1" applyFill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2" xfId="2" applyNumberFormat="1" applyFont="1" applyFill="1" applyBorder="1" applyAlignment="1" applyProtection="1">
      <alignment horizontal="center" vertical="center" wrapText="1"/>
      <protection locked="0"/>
    </xf>
    <xf numFmtId="20" fontId="9" fillId="9" borderId="42" xfId="2" applyNumberFormat="1" applyFont="1" applyFill="1" applyBorder="1" applyAlignment="1">
      <alignment horizontal="center" vertical="center"/>
    </xf>
    <xf numFmtId="20" fontId="9" fillId="0" borderId="42" xfId="2" applyNumberFormat="1" applyFont="1" applyBorder="1" applyAlignment="1">
      <alignment horizontal="center" vertical="center"/>
    </xf>
    <xf numFmtId="0" fontId="9" fillId="0" borderId="3" xfId="2" applyFont="1" applyBorder="1" applyAlignment="1" applyProtection="1">
      <alignment vertical="center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10" xfId="2" applyFont="1" applyFill="1" applyBorder="1" applyAlignment="1" applyProtection="1">
      <alignment horizontal="center" vertical="center"/>
      <protection locked="0"/>
    </xf>
    <xf numFmtId="0" fontId="9" fillId="0" borderId="10" xfId="2" applyFont="1" applyFill="1" applyBorder="1" applyAlignment="1" applyProtection="1">
      <alignment vertical="center" wrapText="1"/>
      <protection locked="0"/>
    </xf>
    <xf numFmtId="2" fontId="9" fillId="0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0" fontId="9" fillId="0" borderId="42" xfId="2" applyFont="1" applyBorder="1" applyAlignment="1" applyProtection="1">
      <alignment horizontal="center" vertical="center"/>
      <protection locked="0"/>
    </xf>
    <xf numFmtId="0" fontId="9" fillId="9" borderId="42" xfId="2" applyFont="1" applyFill="1" applyBorder="1" applyAlignment="1" applyProtection="1">
      <alignment horizontal="center" vertical="center"/>
      <protection locked="0"/>
    </xf>
    <xf numFmtId="0" fontId="9" fillId="0" borderId="43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8" xfId="0" applyFont="1" applyFill="1" applyBorder="1" applyAlignment="1" applyProtection="1">
      <alignment horizontal="center" vertical="center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D2B9A293-B189-410E-8FEF-858E1FC9F4F5}"/>
  </cellStyles>
  <dxfs count="25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761621</xdr:colOff>
      <xdr:row>0</xdr:row>
      <xdr:rowOff>105040</xdr:rowOff>
    </xdr:from>
    <xdr:to>
      <xdr:col>10</xdr:col>
      <xdr:colOff>705037</xdr:colOff>
      <xdr:row>0</xdr:row>
      <xdr:rowOff>571263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EA83ACE-E75A-497D-9187-4D7F27DB6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82538" y="105040"/>
          <a:ext cx="86416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814538</xdr:colOff>
      <xdr:row>0</xdr:row>
      <xdr:rowOff>94456</xdr:rowOff>
    </xdr:from>
    <xdr:to>
      <xdr:col>10</xdr:col>
      <xdr:colOff>757954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27CA449-2ACD-44FB-9E31-295588EA1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35455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topLeftCell="A43" zoomScaleNormal="100" workbookViewId="0">
      <selection activeCell="C64" sqref="C64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91" t="s">
        <v>24</v>
      </c>
      <c r="C2" s="192"/>
      <c r="D2" s="192"/>
      <c r="E2" s="192"/>
      <c r="F2" s="192"/>
      <c r="G2" s="193"/>
      <c r="H2" s="2"/>
      <c r="I2" s="2"/>
    </row>
    <row r="3" spans="2:9" x14ac:dyDescent="0.35">
      <c r="B3" s="7" t="s">
        <v>25</v>
      </c>
      <c r="C3" s="197" t="s">
        <v>78</v>
      </c>
      <c r="D3" s="198"/>
      <c r="E3" s="198"/>
      <c r="F3" s="198"/>
      <c r="G3" s="199"/>
      <c r="H3" s="3"/>
      <c r="I3" s="3"/>
    </row>
    <row r="4" spans="2:9" x14ac:dyDescent="0.35">
      <c r="B4" s="6" t="s">
        <v>26</v>
      </c>
      <c r="C4" s="200" t="s">
        <v>79</v>
      </c>
      <c r="D4" s="201"/>
      <c r="E4" s="201"/>
      <c r="F4" s="201"/>
      <c r="G4" s="202"/>
      <c r="H4" s="3"/>
      <c r="I4" s="3"/>
    </row>
    <row r="5" spans="2:9" x14ac:dyDescent="0.35">
      <c r="B5" s="6" t="s">
        <v>27</v>
      </c>
      <c r="C5" s="200" t="s">
        <v>80</v>
      </c>
      <c r="D5" s="201"/>
      <c r="E5" s="201"/>
      <c r="F5" s="201"/>
      <c r="G5" s="202"/>
      <c r="H5" s="3"/>
      <c r="I5" s="3"/>
    </row>
    <row r="7" spans="2:9" ht="32.25" customHeight="1" x14ac:dyDescent="0.35">
      <c r="B7" s="203" t="s">
        <v>31</v>
      </c>
      <c r="C7" s="204"/>
      <c r="D7" s="204"/>
      <c r="E7" s="204"/>
      <c r="F7" s="204"/>
      <c r="G7" s="205"/>
      <c r="H7" s="3"/>
      <c r="I7" s="3"/>
    </row>
    <row r="8" spans="2:9" x14ac:dyDescent="0.35">
      <c r="B8" s="194" t="s">
        <v>28</v>
      </c>
      <c r="C8" s="195"/>
      <c r="D8" s="195"/>
      <c r="E8" s="195"/>
      <c r="F8" s="195"/>
      <c r="G8" s="196"/>
      <c r="H8" s="3"/>
      <c r="I8" s="3"/>
    </row>
    <row r="9" spans="2:9" x14ac:dyDescent="0.35">
      <c r="B9" s="182" t="s">
        <v>29</v>
      </c>
      <c r="C9" s="183"/>
      <c r="D9" s="183"/>
      <c r="E9" s="183"/>
      <c r="F9" s="183"/>
      <c r="G9" s="184"/>
      <c r="H9" s="3"/>
      <c r="I9" s="3"/>
    </row>
    <row r="10" spans="2:9" x14ac:dyDescent="0.35">
      <c r="B10" s="168" t="s">
        <v>30</v>
      </c>
      <c r="C10" s="169"/>
      <c r="D10" s="169"/>
      <c r="E10" s="169"/>
      <c r="F10" s="169"/>
      <c r="G10" s="170"/>
      <c r="H10" s="3"/>
      <c r="I10" s="3"/>
    </row>
    <row r="12" spans="2:9" x14ac:dyDescent="0.35">
      <c r="B12" s="57" t="s">
        <v>46</v>
      </c>
      <c r="C12" s="177" t="s">
        <v>16</v>
      </c>
      <c r="D12" s="178"/>
      <c r="E12" s="178"/>
      <c r="F12" s="178"/>
      <c r="G12" s="178"/>
      <c r="H12" s="4"/>
      <c r="I12" s="4"/>
    </row>
    <row r="13" spans="2:9" ht="19.5" customHeight="1" x14ac:dyDescent="0.35">
      <c r="B13" s="59">
        <v>9001</v>
      </c>
      <c r="C13" s="165" t="s">
        <v>36</v>
      </c>
      <c r="D13" s="166"/>
      <c r="E13" s="166"/>
      <c r="F13" s="166"/>
      <c r="G13" s="167"/>
      <c r="H13" s="4"/>
      <c r="I13" s="4"/>
    </row>
    <row r="14" spans="2:9" ht="19.5" customHeight="1" x14ac:dyDescent="0.35">
      <c r="B14" s="7" t="s">
        <v>23</v>
      </c>
      <c r="C14" s="168"/>
      <c r="D14" s="169"/>
      <c r="E14" s="169"/>
      <c r="F14" s="169"/>
      <c r="G14" s="170"/>
      <c r="H14" s="4"/>
      <c r="I14" s="4"/>
    </row>
    <row r="15" spans="2:9" ht="18.75" customHeight="1" x14ac:dyDescent="0.35">
      <c r="B15" s="59">
        <v>9002</v>
      </c>
      <c r="C15" s="171" t="s">
        <v>45</v>
      </c>
      <c r="D15" s="172"/>
      <c r="E15" s="172"/>
      <c r="F15" s="172"/>
      <c r="G15" s="173"/>
      <c r="H15" s="4"/>
      <c r="I15" s="4"/>
    </row>
    <row r="16" spans="2:9" ht="18.75" customHeight="1" x14ac:dyDescent="0.35">
      <c r="B16" s="60"/>
      <c r="C16" s="206" t="s">
        <v>43</v>
      </c>
      <c r="D16" s="207"/>
      <c r="E16" s="207"/>
      <c r="F16" s="207"/>
      <c r="G16" s="208"/>
      <c r="H16" s="4"/>
      <c r="I16" s="4"/>
    </row>
    <row r="17" spans="2:9" ht="18.75" customHeight="1" x14ac:dyDescent="0.35">
      <c r="B17" s="7" t="s">
        <v>15</v>
      </c>
      <c r="C17" s="174" t="s">
        <v>44</v>
      </c>
      <c r="D17" s="175"/>
      <c r="E17" s="175"/>
      <c r="F17" s="175"/>
      <c r="G17" s="176"/>
      <c r="H17" s="4"/>
      <c r="I17" s="4"/>
    </row>
    <row r="18" spans="2:9" ht="19.5" customHeight="1" x14ac:dyDescent="0.35">
      <c r="B18" s="61">
        <v>9003</v>
      </c>
      <c r="C18" s="179" t="s">
        <v>37</v>
      </c>
      <c r="D18" s="180"/>
      <c r="E18" s="180"/>
      <c r="F18" s="180"/>
      <c r="G18" s="181"/>
      <c r="H18" s="4"/>
      <c r="I18" s="4"/>
    </row>
    <row r="19" spans="2:9" x14ac:dyDescent="0.35">
      <c r="B19" s="62" t="s">
        <v>17</v>
      </c>
      <c r="C19" s="185"/>
      <c r="D19" s="186"/>
      <c r="E19" s="186"/>
      <c r="F19" s="186"/>
      <c r="G19" s="187"/>
      <c r="H19" s="4"/>
      <c r="I19" s="4"/>
    </row>
    <row r="20" spans="2:9" ht="19.5" customHeight="1" x14ac:dyDescent="0.35">
      <c r="B20" s="61">
        <v>9004</v>
      </c>
      <c r="C20" s="179" t="s">
        <v>42</v>
      </c>
      <c r="D20" s="180"/>
      <c r="E20" s="180"/>
      <c r="F20" s="180"/>
      <c r="G20" s="181"/>
      <c r="H20" s="4"/>
      <c r="I20" s="4"/>
    </row>
    <row r="21" spans="2:9" ht="19.5" customHeight="1" x14ac:dyDescent="0.35">
      <c r="B21" s="62" t="s">
        <v>17</v>
      </c>
      <c r="C21" s="185"/>
      <c r="D21" s="186"/>
      <c r="E21" s="186"/>
      <c r="F21" s="186"/>
      <c r="G21" s="187"/>
      <c r="H21" s="4"/>
      <c r="I21" s="4"/>
    </row>
    <row r="22" spans="2:9" ht="19.5" customHeight="1" x14ac:dyDescent="0.35">
      <c r="B22" s="59">
        <v>9005</v>
      </c>
      <c r="C22" s="165" t="s">
        <v>41</v>
      </c>
      <c r="D22" s="166"/>
      <c r="E22" s="166"/>
      <c r="F22" s="166"/>
      <c r="G22" s="167"/>
    </row>
    <row r="23" spans="2:9" ht="19.5" customHeight="1" x14ac:dyDescent="0.35">
      <c r="B23" s="7" t="s">
        <v>32</v>
      </c>
      <c r="C23" s="168"/>
      <c r="D23" s="169"/>
      <c r="E23" s="169"/>
      <c r="F23" s="169"/>
      <c r="G23" s="170"/>
    </row>
    <row r="24" spans="2:9" ht="19.5" customHeight="1" x14ac:dyDescent="0.35">
      <c r="B24" s="59">
        <v>9006</v>
      </c>
      <c r="C24" s="179" t="s">
        <v>40</v>
      </c>
      <c r="D24" s="180"/>
      <c r="E24" s="180"/>
      <c r="F24" s="180"/>
      <c r="G24" s="181"/>
    </row>
    <row r="25" spans="2:9" x14ac:dyDescent="0.35">
      <c r="B25" s="7" t="s">
        <v>22</v>
      </c>
      <c r="C25" s="185"/>
      <c r="D25" s="186"/>
      <c r="E25" s="186"/>
      <c r="F25" s="186"/>
      <c r="G25" s="187"/>
    </row>
    <row r="26" spans="2:9" ht="19.5" customHeight="1" x14ac:dyDescent="0.35">
      <c r="B26" s="59">
        <v>9007</v>
      </c>
      <c r="C26" s="165" t="s">
        <v>39</v>
      </c>
      <c r="D26" s="166"/>
      <c r="E26" s="166"/>
      <c r="F26" s="166"/>
      <c r="G26" s="167"/>
    </row>
    <row r="27" spans="2:9" ht="19.5" customHeight="1" x14ac:dyDescent="0.35">
      <c r="B27" s="7" t="s">
        <v>9</v>
      </c>
      <c r="C27" s="168"/>
      <c r="D27" s="169"/>
      <c r="E27" s="169"/>
      <c r="F27" s="169"/>
      <c r="G27" s="170"/>
    </row>
    <row r="28" spans="2:9" ht="19.5" customHeight="1" x14ac:dyDescent="0.35">
      <c r="B28" s="59">
        <v>9008</v>
      </c>
      <c r="C28" s="165" t="s">
        <v>38</v>
      </c>
      <c r="D28" s="166"/>
      <c r="E28" s="166"/>
      <c r="F28" s="166"/>
      <c r="G28" s="167"/>
    </row>
    <row r="29" spans="2:9" ht="19.5" customHeight="1" x14ac:dyDescent="0.35">
      <c r="B29" s="7" t="s">
        <v>10</v>
      </c>
      <c r="C29" s="182"/>
      <c r="D29" s="183"/>
      <c r="E29" s="183"/>
      <c r="F29" s="183"/>
      <c r="G29" s="184"/>
    </row>
    <row r="30" spans="2:9" x14ac:dyDescent="0.35">
      <c r="B30" s="103">
        <v>9009</v>
      </c>
      <c r="C30" s="179" t="s">
        <v>76</v>
      </c>
      <c r="D30" s="180"/>
      <c r="E30" s="180"/>
      <c r="F30" s="180"/>
      <c r="G30" s="181"/>
    </row>
    <row r="31" spans="2:9" x14ac:dyDescent="0.35">
      <c r="B31" s="104"/>
      <c r="C31" s="188" t="s">
        <v>77</v>
      </c>
      <c r="D31" s="189"/>
      <c r="E31" s="189"/>
      <c r="F31" s="189"/>
      <c r="G31" s="190"/>
    </row>
    <row r="32" spans="2:9" ht="19.5" customHeight="1" x14ac:dyDescent="0.35">
      <c r="B32" s="105" t="s">
        <v>21</v>
      </c>
      <c r="C32" s="185" t="s">
        <v>75</v>
      </c>
      <c r="D32" s="186"/>
      <c r="E32" s="186"/>
      <c r="F32" s="186"/>
      <c r="G32" s="187"/>
    </row>
    <row r="33" spans="2:7" ht="19.5" customHeight="1" x14ac:dyDescent="0.35">
      <c r="B33" s="59">
        <v>9010</v>
      </c>
      <c r="C33" s="182" t="s">
        <v>18</v>
      </c>
      <c r="D33" s="183"/>
      <c r="E33" s="183"/>
      <c r="F33" s="183"/>
      <c r="G33" s="184"/>
    </row>
    <row r="34" spans="2:7" ht="19.5" customHeight="1" x14ac:dyDescent="0.35">
      <c r="B34" s="7" t="s">
        <v>11</v>
      </c>
      <c r="C34" s="168"/>
      <c r="D34" s="169"/>
      <c r="E34" s="169"/>
      <c r="F34" s="169"/>
      <c r="G34" s="170"/>
    </row>
    <row r="35" spans="2:7" ht="19.5" customHeight="1" x14ac:dyDescent="0.35">
      <c r="B35" s="59">
        <v>9013</v>
      </c>
      <c r="C35" s="165" t="s">
        <v>19</v>
      </c>
      <c r="D35" s="166"/>
      <c r="E35" s="166"/>
      <c r="F35" s="166"/>
      <c r="G35" s="167"/>
    </row>
    <row r="36" spans="2:7" ht="19.5" customHeight="1" x14ac:dyDescent="0.35">
      <c r="B36" s="7" t="s">
        <v>12</v>
      </c>
      <c r="C36" s="168"/>
      <c r="D36" s="169"/>
      <c r="E36" s="169"/>
      <c r="F36" s="169"/>
      <c r="G36" s="170"/>
    </row>
    <row r="37" spans="2:7" ht="19.5" customHeight="1" x14ac:dyDescent="0.35">
      <c r="B37" s="59">
        <v>9014</v>
      </c>
      <c r="C37" s="165" t="s">
        <v>13</v>
      </c>
      <c r="D37" s="166"/>
      <c r="E37" s="166"/>
      <c r="F37" s="166"/>
      <c r="G37" s="167"/>
    </row>
    <row r="38" spans="2:7" ht="19.5" customHeight="1" x14ac:dyDescent="0.35">
      <c r="B38" s="63" t="s">
        <v>13</v>
      </c>
      <c r="C38" s="174"/>
      <c r="D38" s="175"/>
      <c r="E38" s="175"/>
      <c r="F38" s="175"/>
      <c r="G38" s="176"/>
    </row>
    <row r="39" spans="2:7" ht="19.5" customHeight="1" x14ac:dyDescent="0.35">
      <c r="B39" s="59">
        <v>9015</v>
      </c>
      <c r="C39" s="165" t="s">
        <v>20</v>
      </c>
      <c r="D39" s="166"/>
      <c r="E39" s="166"/>
      <c r="F39" s="166"/>
      <c r="G39" s="167"/>
    </row>
    <row r="40" spans="2:7" ht="19.5" customHeight="1" x14ac:dyDescent="0.35">
      <c r="B40" s="63" t="s">
        <v>14</v>
      </c>
      <c r="C40" s="168"/>
      <c r="D40" s="169"/>
      <c r="E40" s="169"/>
      <c r="F40" s="169"/>
      <c r="G40" s="170"/>
    </row>
    <row r="43" spans="2:7" x14ac:dyDescent="0.35">
      <c r="B43" s="57" t="s">
        <v>47</v>
      </c>
      <c r="C43" s="177" t="s">
        <v>16</v>
      </c>
      <c r="D43" s="178"/>
      <c r="E43" s="178"/>
      <c r="F43" s="178"/>
      <c r="G43" s="178"/>
    </row>
    <row r="44" spans="2:7" x14ac:dyDescent="0.35">
      <c r="B44" s="59" t="s">
        <v>48</v>
      </c>
      <c r="C44" s="165" t="s">
        <v>66</v>
      </c>
      <c r="D44" s="166"/>
      <c r="E44" s="166"/>
      <c r="F44" s="166"/>
      <c r="G44" s="167"/>
    </row>
    <row r="45" spans="2:7" x14ac:dyDescent="0.35">
      <c r="B45" s="7" t="s">
        <v>57</v>
      </c>
      <c r="C45" s="168"/>
      <c r="D45" s="169"/>
      <c r="E45" s="169"/>
      <c r="F45" s="169"/>
      <c r="G45" s="170"/>
    </row>
    <row r="46" spans="2:7" x14ac:dyDescent="0.35">
      <c r="B46" s="60" t="s">
        <v>49</v>
      </c>
      <c r="C46" s="171" t="s">
        <v>67</v>
      </c>
      <c r="D46" s="172"/>
      <c r="E46" s="172"/>
      <c r="F46" s="172"/>
      <c r="G46" s="173"/>
    </row>
    <row r="47" spans="2:7" x14ac:dyDescent="0.35">
      <c r="B47" s="7" t="s">
        <v>58</v>
      </c>
      <c r="C47" s="174"/>
      <c r="D47" s="175"/>
      <c r="E47" s="175"/>
      <c r="F47" s="175"/>
      <c r="G47" s="176"/>
    </row>
    <row r="48" spans="2:7" x14ac:dyDescent="0.35">
      <c r="B48" s="61" t="s">
        <v>50</v>
      </c>
      <c r="C48" s="165" t="s">
        <v>68</v>
      </c>
      <c r="D48" s="166"/>
      <c r="E48" s="166"/>
      <c r="F48" s="166"/>
      <c r="G48" s="167"/>
    </row>
    <row r="49" spans="2:7" x14ac:dyDescent="0.35">
      <c r="B49" s="62" t="s">
        <v>59</v>
      </c>
      <c r="C49" s="168"/>
      <c r="D49" s="169"/>
      <c r="E49" s="169"/>
      <c r="F49" s="169"/>
      <c r="G49" s="170"/>
    </row>
    <row r="50" spans="2:7" x14ac:dyDescent="0.35">
      <c r="B50" s="61" t="s">
        <v>51</v>
      </c>
      <c r="C50" s="165" t="s">
        <v>69</v>
      </c>
      <c r="D50" s="166"/>
      <c r="E50" s="166"/>
      <c r="F50" s="166"/>
      <c r="G50" s="167"/>
    </row>
    <row r="51" spans="2:7" x14ac:dyDescent="0.35">
      <c r="B51" s="62" t="s">
        <v>60</v>
      </c>
      <c r="C51" s="168"/>
      <c r="D51" s="169"/>
      <c r="E51" s="169"/>
      <c r="F51" s="169"/>
      <c r="G51" s="170"/>
    </row>
    <row r="52" spans="2:7" x14ac:dyDescent="0.35">
      <c r="B52" s="59" t="s">
        <v>52</v>
      </c>
      <c r="C52" s="165" t="s">
        <v>70</v>
      </c>
      <c r="D52" s="166"/>
      <c r="E52" s="166"/>
      <c r="F52" s="166"/>
      <c r="G52" s="167"/>
    </row>
    <row r="53" spans="2:7" x14ac:dyDescent="0.35">
      <c r="B53" s="7" t="s">
        <v>61</v>
      </c>
      <c r="C53" s="168"/>
      <c r="D53" s="169"/>
      <c r="E53" s="169"/>
      <c r="F53" s="169"/>
      <c r="G53" s="170"/>
    </row>
    <row r="54" spans="2:7" x14ac:dyDescent="0.35">
      <c r="B54" s="59" t="s">
        <v>53</v>
      </c>
      <c r="C54" s="165" t="s">
        <v>71</v>
      </c>
      <c r="D54" s="166"/>
      <c r="E54" s="166"/>
      <c r="F54" s="166"/>
      <c r="G54" s="167"/>
    </row>
    <row r="55" spans="2:7" x14ac:dyDescent="0.35">
      <c r="B55" s="7" t="s">
        <v>62</v>
      </c>
      <c r="C55" s="168"/>
      <c r="D55" s="169"/>
      <c r="E55" s="169"/>
      <c r="F55" s="169"/>
      <c r="G55" s="170"/>
    </row>
    <row r="56" spans="2:7" x14ac:dyDescent="0.35">
      <c r="B56" s="60" t="s">
        <v>54</v>
      </c>
      <c r="C56" s="171" t="s">
        <v>72</v>
      </c>
      <c r="D56" s="172"/>
      <c r="E56" s="172"/>
      <c r="F56" s="172"/>
      <c r="G56" s="173"/>
    </row>
    <row r="57" spans="2:7" x14ac:dyDescent="0.35">
      <c r="B57" s="7" t="s">
        <v>63</v>
      </c>
      <c r="C57" s="174"/>
      <c r="D57" s="175"/>
      <c r="E57" s="175"/>
      <c r="F57" s="175"/>
      <c r="G57" s="176"/>
    </row>
    <row r="58" spans="2:7" x14ac:dyDescent="0.35">
      <c r="B58" s="61" t="s">
        <v>55</v>
      </c>
      <c r="C58" s="165" t="s">
        <v>73</v>
      </c>
      <c r="D58" s="166"/>
      <c r="E58" s="166"/>
      <c r="F58" s="166"/>
      <c r="G58" s="167"/>
    </row>
    <row r="59" spans="2:7" x14ac:dyDescent="0.35">
      <c r="B59" s="62" t="s">
        <v>64</v>
      </c>
      <c r="C59" s="168"/>
      <c r="D59" s="169"/>
      <c r="E59" s="169"/>
      <c r="F59" s="169"/>
      <c r="G59" s="170"/>
    </row>
    <row r="60" spans="2:7" x14ac:dyDescent="0.35">
      <c r="B60" s="61" t="s">
        <v>56</v>
      </c>
      <c r="C60" s="165" t="s">
        <v>74</v>
      </c>
      <c r="D60" s="166"/>
      <c r="E60" s="166"/>
      <c r="F60" s="166"/>
      <c r="G60" s="167"/>
    </row>
    <row r="61" spans="2:7" x14ac:dyDescent="0.35">
      <c r="B61" s="62" t="s">
        <v>65</v>
      </c>
      <c r="C61" s="168"/>
      <c r="D61" s="169"/>
      <c r="E61" s="169"/>
      <c r="F61" s="169"/>
      <c r="G61" s="170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7"/>
  <sheetViews>
    <sheetView showGridLines="0" topLeftCell="D7" zoomScale="90" zoomScaleNormal="90" workbookViewId="0">
      <selection activeCell="G55" sqref="G55:K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SUM(J10:J73)</f>
        <v>145</v>
      </c>
      <c r="J8" s="25">
        <f>I8/8</f>
        <v>18.125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99" t="s">
        <v>1</v>
      </c>
      <c r="J10" s="30" t="s">
        <v>2</v>
      </c>
      <c r="K10" s="88" t="s">
        <v>47</v>
      </c>
    </row>
    <row r="11" spans="1:11" ht="22.5" customHeight="1" x14ac:dyDescent="0.25">
      <c r="A11" s="31">
        <f t="shared" ref="A11:A58" si="0">IF(OR(C11="f",C11="u",C11="F",C11="U"),"",IF(OR(B11=1,B11=2,B11=3,B11=4,B11=5),1,""))</f>
        <v>1</v>
      </c>
      <c r="B11" s="8">
        <f t="shared" ref="B11:B54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101</v>
      </c>
      <c r="I11" s="100"/>
      <c r="J11" s="38"/>
      <c r="K11" s="96"/>
    </row>
    <row r="12" spans="1:11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100"/>
      <c r="J12" s="38"/>
      <c r="K12" s="96"/>
    </row>
    <row r="13" spans="1:11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49" si="2">+E12+1</f>
        <v>44199</v>
      </c>
      <c r="F13" s="35"/>
      <c r="G13" s="36"/>
      <c r="H13" s="37"/>
      <c r="I13" s="100"/>
      <c r="J13" s="38"/>
      <c r="K13" s="96"/>
    </row>
    <row r="14" spans="1:11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58" si="3">IF(B14=1,"Mo",IF(B14=2,"Tue",IF(B14=3,"Wed",IF(B14=4,"Thu",IF(B14=5,"Fri",IF(B14=6,"Sat",IF(B14=7,"Sun","")))))))</f>
        <v>Mo</v>
      </c>
      <c r="E14" s="34">
        <f t="shared" si="2"/>
        <v>44200</v>
      </c>
      <c r="F14" s="35"/>
      <c r="G14" s="36">
        <v>9006</v>
      </c>
      <c r="H14" s="42" t="s">
        <v>97</v>
      </c>
      <c r="I14" s="100" t="s">
        <v>82</v>
      </c>
      <c r="J14" s="38">
        <v>4</v>
      </c>
      <c r="K14" s="96"/>
    </row>
    <row r="15" spans="1:11" ht="22.5" customHeight="1" x14ac:dyDescent="0.25">
      <c r="A15" s="31"/>
      <c r="C15" s="39"/>
      <c r="D15" s="33" t="str">
        <f>D14</f>
        <v>Mo</v>
      </c>
      <c r="E15" s="34">
        <f>E14</f>
        <v>44200</v>
      </c>
      <c r="F15" s="35"/>
      <c r="G15" s="36">
        <v>9006</v>
      </c>
      <c r="H15" s="42" t="s">
        <v>98</v>
      </c>
      <c r="I15" s="100" t="s">
        <v>82</v>
      </c>
      <c r="J15" s="38">
        <v>4</v>
      </c>
      <c r="K15" s="96" t="s">
        <v>50</v>
      </c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39"/>
      <c r="D16" s="43" t="str">
        <f t="shared" si="3"/>
        <v>Tue</v>
      </c>
      <c r="E16" s="44">
        <f>+E14+1</f>
        <v>44201</v>
      </c>
      <c r="F16" s="45"/>
      <c r="G16" s="46">
        <v>9009</v>
      </c>
      <c r="H16" s="47" t="s">
        <v>89</v>
      </c>
      <c r="I16" s="101" t="s">
        <v>82</v>
      </c>
      <c r="J16" s="48">
        <v>1</v>
      </c>
      <c r="K16" s="96"/>
    </row>
    <row r="17" spans="1:11" ht="22.5" customHeight="1" x14ac:dyDescent="0.25">
      <c r="A17" s="31"/>
      <c r="C17" s="39"/>
      <c r="D17" s="43" t="str">
        <f>D16</f>
        <v>Tue</v>
      </c>
      <c r="E17" s="44">
        <f>E16</f>
        <v>44201</v>
      </c>
      <c r="F17" s="45"/>
      <c r="G17" s="46">
        <v>9006</v>
      </c>
      <c r="H17" s="47" t="s">
        <v>98</v>
      </c>
      <c r="I17" s="101" t="s">
        <v>82</v>
      </c>
      <c r="J17" s="48">
        <v>7</v>
      </c>
      <c r="K17" s="96" t="s">
        <v>50</v>
      </c>
    </row>
    <row r="18" spans="1:11" ht="22.5" customHeight="1" x14ac:dyDescent="0.25">
      <c r="A18" s="31">
        <f t="shared" si="0"/>
        <v>1</v>
      </c>
      <c r="B18" s="8">
        <f t="shared" si="1"/>
        <v>3</v>
      </c>
      <c r="C18" s="39"/>
      <c r="D18" s="33" t="str">
        <f t="shared" si="3"/>
        <v>Wed</v>
      </c>
      <c r="E18" s="34">
        <f>+E16+1</f>
        <v>44202</v>
      </c>
      <c r="F18" s="35"/>
      <c r="G18" s="36">
        <v>9009</v>
      </c>
      <c r="H18" s="161" t="s">
        <v>89</v>
      </c>
      <c r="I18" s="100" t="s">
        <v>82</v>
      </c>
      <c r="J18" s="38">
        <v>1</v>
      </c>
      <c r="K18" s="96"/>
    </row>
    <row r="19" spans="1:11" ht="22.5" customHeight="1" x14ac:dyDescent="0.25">
      <c r="A19" s="31"/>
      <c r="C19" s="39"/>
      <c r="D19" s="33" t="str">
        <f>D18</f>
        <v>Wed</v>
      </c>
      <c r="E19" s="34">
        <f>E18</f>
        <v>44202</v>
      </c>
      <c r="F19" s="35"/>
      <c r="G19" s="36">
        <v>9006</v>
      </c>
      <c r="H19" s="161" t="s">
        <v>98</v>
      </c>
      <c r="I19" s="100" t="s">
        <v>82</v>
      </c>
      <c r="J19" s="38">
        <v>7</v>
      </c>
      <c r="K19" s="96" t="s">
        <v>50</v>
      </c>
    </row>
    <row r="20" spans="1:11" ht="22.5" customHeight="1" x14ac:dyDescent="0.25">
      <c r="A20" s="31">
        <f t="shared" si="0"/>
        <v>1</v>
      </c>
      <c r="B20" s="8">
        <f t="shared" si="1"/>
        <v>4</v>
      </c>
      <c r="C20" s="39"/>
      <c r="D20" s="43" t="str">
        <f t="shared" si="3"/>
        <v>Thu</v>
      </c>
      <c r="E20" s="44">
        <f>+E18+1</f>
        <v>44203</v>
      </c>
      <c r="F20" s="45"/>
      <c r="G20" s="46">
        <v>9006</v>
      </c>
      <c r="H20" s="47" t="s">
        <v>90</v>
      </c>
      <c r="I20" s="101" t="s">
        <v>82</v>
      </c>
      <c r="J20" s="48">
        <v>1</v>
      </c>
      <c r="K20" s="96" t="s">
        <v>56</v>
      </c>
    </row>
    <row r="21" spans="1:11" ht="22.5" customHeight="1" x14ac:dyDescent="0.25">
      <c r="A21" s="31"/>
      <c r="C21" s="39"/>
      <c r="D21" s="43" t="str">
        <f>D20</f>
        <v>Thu</v>
      </c>
      <c r="E21" s="44">
        <f>E20</f>
        <v>44203</v>
      </c>
      <c r="F21" s="45"/>
      <c r="G21" s="36">
        <v>9006</v>
      </c>
      <c r="H21" s="161" t="s">
        <v>98</v>
      </c>
      <c r="I21" s="100" t="s">
        <v>82</v>
      </c>
      <c r="J21" s="38">
        <v>7</v>
      </c>
      <c r="K21" s="96" t="s">
        <v>50</v>
      </c>
    </row>
    <row r="22" spans="1:11" ht="22.5" customHeight="1" x14ac:dyDescent="0.25">
      <c r="A22" s="31">
        <f t="shared" si="0"/>
        <v>1</v>
      </c>
      <c r="B22" s="8">
        <f t="shared" si="1"/>
        <v>5</v>
      </c>
      <c r="C22" s="39"/>
      <c r="D22" s="33" t="str">
        <f>IF(B22=1,"Mo",IF(B22=2,"Tue",IF(B22=3,"Wed",IF(B22=4,"Thu",IF(B22=5,"Fri",IF(B22=6,"Sat",IF(B22=7,"Sun","")))))))</f>
        <v>Fri</v>
      </c>
      <c r="E22" s="34">
        <f>+E20+1</f>
        <v>44204</v>
      </c>
      <c r="F22" s="35"/>
      <c r="G22" s="36">
        <v>9015</v>
      </c>
      <c r="H22" s="42" t="s">
        <v>91</v>
      </c>
      <c r="I22" s="100"/>
      <c r="J22" s="38"/>
      <c r="K22" s="96"/>
    </row>
    <row r="23" spans="1:11" ht="22.5" customHeight="1" x14ac:dyDescent="0.25">
      <c r="A23" s="31" t="str">
        <f t="shared" si="0"/>
        <v/>
      </c>
      <c r="B23" s="8">
        <f t="shared" si="1"/>
        <v>6</v>
      </c>
      <c r="C23" s="39"/>
      <c r="D23" s="33" t="str">
        <f>IF(B23=1,"Mo",IF(B23=2,"Tue",IF(B23=3,"Wed",IF(B23=4,"Thu",IF(B23=5,"Fri",IF(B23=6,"Sat",IF(B23=7,"Sun","")))))))</f>
        <v>Sat</v>
      </c>
      <c r="E23" s="34">
        <f>+E22+1</f>
        <v>44205</v>
      </c>
      <c r="F23" s="35"/>
      <c r="G23" s="36"/>
      <c r="H23" s="42"/>
      <c r="I23" s="100"/>
      <c r="J23" s="38"/>
      <c r="K23" s="96"/>
    </row>
    <row r="24" spans="1:11" ht="22.5" customHeight="1" x14ac:dyDescent="0.25">
      <c r="A24" s="31" t="str">
        <f t="shared" si="0"/>
        <v/>
      </c>
      <c r="B24" s="8">
        <f t="shared" si="1"/>
        <v>7</v>
      </c>
      <c r="C24" s="39"/>
      <c r="D24" s="33" t="str">
        <f>IF(B24=1,"Mo",IF(B24=2,"Tue",IF(B24=3,"Wed",IF(B24=4,"Thu",IF(B24=5,"Fri",IF(B24=6,"Sat",IF(B24=7,"Sun","")))))))</f>
        <v>Sun</v>
      </c>
      <c r="E24" s="34">
        <f t="shared" si="2"/>
        <v>44206</v>
      </c>
      <c r="F24" s="35"/>
      <c r="G24" s="36"/>
      <c r="H24" s="37"/>
      <c r="I24" s="100"/>
      <c r="J24" s="38"/>
      <c r="K24" s="96"/>
    </row>
    <row r="25" spans="1:11" ht="22.5" customHeight="1" x14ac:dyDescent="0.25">
      <c r="A25" s="31">
        <f t="shared" si="0"/>
        <v>1</v>
      </c>
      <c r="B25" s="8">
        <f t="shared" si="1"/>
        <v>1</v>
      </c>
      <c r="C25" s="39"/>
      <c r="D25" s="33" t="str">
        <f t="shared" si="3"/>
        <v>Mo</v>
      </c>
      <c r="E25" s="34">
        <f t="shared" si="2"/>
        <v>44207</v>
      </c>
      <c r="F25" s="35"/>
      <c r="G25" s="36">
        <v>9009</v>
      </c>
      <c r="H25" s="42" t="s">
        <v>89</v>
      </c>
      <c r="I25" s="100" t="s">
        <v>82</v>
      </c>
      <c r="J25" s="38">
        <v>1</v>
      </c>
      <c r="K25" s="96"/>
    </row>
    <row r="26" spans="1:11" ht="22.5" customHeight="1" x14ac:dyDescent="0.25">
      <c r="A26" s="31"/>
      <c r="C26" s="39"/>
      <c r="D26" s="33" t="str">
        <f>D25</f>
        <v>Mo</v>
      </c>
      <c r="E26" s="34">
        <f>E25</f>
        <v>44207</v>
      </c>
      <c r="F26" s="35"/>
      <c r="G26" s="36">
        <v>9006</v>
      </c>
      <c r="H26" s="42" t="s">
        <v>99</v>
      </c>
      <c r="I26" s="100" t="s">
        <v>82</v>
      </c>
      <c r="J26" s="38">
        <v>7</v>
      </c>
      <c r="K26" s="96" t="s">
        <v>48</v>
      </c>
    </row>
    <row r="27" spans="1:11" ht="22.5" customHeight="1" x14ac:dyDescent="0.25">
      <c r="A27" s="31">
        <f t="shared" si="0"/>
        <v>1</v>
      </c>
      <c r="B27" s="8">
        <f t="shared" si="1"/>
        <v>2</v>
      </c>
      <c r="C27" s="39"/>
      <c r="D27" s="43" t="str">
        <f t="shared" si="3"/>
        <v>Tue</v>
      </c>
      <c r="E27" s="44">
        <f>+E25+1</f>
        <v>44208</v>
      </c>
      <c r="F27" s="45"/>
      <c r="G27" s="46">
        <v>9006</v>
      </c>
      <c r="H27" s="162" t="s">
        <v>98</v>
      </c>
      <c r="I27" s="101" t="s">
        <v>82</v>
      </c>
      <c r="J27" s="48">
        <v>8</v>
      </c>
      <c r="K27" s="96" t="s">
        <v>50</v>
      </c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39"/>
      <c r="D28" s="33" t="str">
        <f t="shared" si="3"/>
        <v>Wed</v>
      </c>
      <c r="E28" s="34">
        <f>+E27+1</f>
        <v>44209</v>
      </c>
      <c r="F28" s="35"/>
      <c r="G28" s="36">
        <v>9006</v>
      </c>
      <c r="H28" s="42" t="s">
        <v>104</v>
      </c>
      <c r="I28" s="100" t="s">
        <v>82</v>
      </c>
      <c r="J28" s="38">
        <v>4</v>
      </c>
      <c r="K28" s="96" t="s">
        <v>50</v>
      </c>
    </row>
    <row r="29" spans="1:11" ht="22.5" customHeight="1" x14ac:dyDescent="0.25">
      <c r="A29" s="31"/>
      <c r="C29" s="39"/>
      <c r="D29" s="33" t="str">
        <f>D28</f>
        <v>Wed</v>
      </c>
      <c r="E29" s="34">
        <f>E28</f>
        <v>44209</v>
      </c>
      <c r="F29" s="35"/>
      <c r="G29" s="36">
        <v>9006</v>
      </c>
      <c r="H29" s="42" t="s">
        <v>105</v>
      </c>
      <c r="I29" s="100" t="s">
        <v>82</v>
      </c>
      <c r="J29" s="38">
        <v>4</v>
      </c>
      <c r="K29" s="96" t="s">
        <v>48</v>
      </c>
    </row>
    <row r="30" spans="1:11" ht="22.5" customHeight="1" x14ac:dyDescent="0.25">
      <c r="A30" s="31">
        <f t="shared" si="0"/>
        <v>1</v>
      </c>
      <c r="B30" s="8">
        <f t="shared" si="1"/>
        <v>4</v>
      </c>
      <c r="C30" s="39"/>
      <c r="D30" s="43" t="str">
        <f t="shared" si="3"/>
        <v>Thu</v>
      </c>
      <c r="E30" s="44">
        <f>+E28+1</f>
        <v>44210</v>
      </c>
      <c r="F30" s="45"/>
      <c r="G30" s="46">
        <v>9006</v>
      </c>
      <c r="H30" s="47" t="s">
        <v>92</v>
      </c>
      <c r="I30" s="101" t="s">
        <v>82</v>
      </c>
      <c r="J30" s="48">
        <v>1</v>
      </c>
      <c r="K30" s="96"/>
    </row>
    <row r="31" spans="1:11" ht="22.5" customHeight="1" x14ac:dyDescent="0.25">
      <c r="A31" s="31"/>
      <c r="C31" s="39"/>
      <c r="D31" s="43" t="str">
        <f>D30</f>
        <v>Thu</v>
      </c>
      <c r="E31" s="44">
        <f>E30</f>
        <v>44210</v>
      </c>
      <c r="F31" s="45"/>
      <c r="G31" s="46">
        <v>9006</v>
      </c>
      <c r="H31" s="47" t="s">
        <v>104</v>
      </c>
      <c r="I31" s="101" t="s">
        <v>82</v>
      </c>
      <c r="J31" s="48">
        <v>3</v>
      </c>
      <c r="K31" s="93" t="s">
        <v>50</v>
      </c>
    </row>
    <row r="32" spans="1:11" ht="22.5" customHeight="1" x14ac:dyDescent="0.25">
      <c r="A32" s="31"/>
      <c r="C32" s="39"/>
      <c r="D32" s="43" t="str">
        <f t="shared" ref="D32" si="4">D31</f>
        <v>Thu</v>
      </c>
      <c r="E32" s="44">
        <f t="shared" ref="E32" si="5">E31</f>
        <v>44210</v>
      </c>
      <c r="F32" s="45"/>
      <c r="G32" s="46">
        <v>9006</v>
      </c>
      <c r="H32" s="47" t="s">
        <v>105</v>
      </c>
      <c r="I32" s="101" t="s">
        <v>82</v>
      </c>
      <c r="J32" s="48">
        <v>4</v>
      </c>
      <c r="K32" s="93" t="s">
        <v>48</v>
      </c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39"/>
      <c r="D33" s="33" t="str">
        <f t="shared" si="3"/>
        <v>Fri</v>
      </c>
      <c r="E33" s="34">
        <f>+E30+1</f>
        <v>44211</v>
      </c>
      <c r="F33" s="35"/>
      <c r="G33" s="36">
        <v>9006</v>
      </c>
      <c r="H33" s="42" t="s">
        <v>93</v>
      </c>
      <c r="I33" s="100" t="s">
        <v>82</v>
      </c>
      <c r="J33" s="38">
        <v>1</v>
      </c>
      <c r="K33" s="96"/>
    </row>
    <row r="34" spans="1:11" ht="22.5" customHeight="1" x14ac:dyDescent="0.25">
      <c r="A34" s="31"/>
      <c r="C34" s="39"/>
      <c r="D34" s="33" t="str">
        <f>D33</f>
        <v>Fri</v>
      </c>
      <c r="E34" s="34">
        <f>E33</f>
        <v>44211</v>
      </c>
      <c r="F34" s="35"/>
      <c r="G34" s="36">
        <v>9006</v>
      </c>
      <c r="H34" s="42" t="s">
        <v>100</v>
      </c>
      <c r="I34" s="100" t="s">
        <v>82</v>
      </c>
      <c r="J34" s="38">
        <v>4</v>
      </c>
      <c r="K34" s="96"/>
    </row>
    <row r="35" spans="1:11" ht="22.5" customHeight="1" x14ac:dyDescent="0.25">
      <c r="A35" s="31"/>
      <c r="C35" s="39"/>
      <c r="D35" s="33" t="str">
        <f t="shared" ref="D35" si="6">D34</f>
        <v>Fri</v>
      </c>
      <c r="E35" s="34">
        <f t="shared" ref="E35" si="7">E34</f>
        <v>44211</v>
      </c>
      <c r="F35" s="35"/>
      <c r="G35" s="36">
        <v>9006</v>
      </c>
      <c r="H35" s="42" t="s">
        <v>105</v>
      </c>
      <c r="I35" s="100" t="s">
        <v>82</v>
      </c>
      <c r="J35" s="38">
        <v>4</v>
      </c>
      <c r="K35" s="96" t="s">
        <v>48</v>
      </c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39"/>
      <c r="D36" s="33" t="str">
        <f t="shared" si="3"/>
        <v>Sat</v>
      </c>
      <c r="E36" s="34">
        <f>+E33+1</f>
        <v>44212</v>
      </c>
      <c r="F36" s="35"/>
      <c r="G36" s="36"/>
      <c r="H36" s="42"/>
      <c r="I36" s="100"/>
      <c r="J36" s="38"/>
      <c r="K36" s="96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39"/>
      <c r="D37" s="33" t="str">
        <f t="shared" si="3"/>
        <v>Sun</v>
      </c>
      <c r="E37" s="34">
        <f t="shared" si="2"/>
        <v>44213</v>
      </c>
      <c r="F37" s="35"/>
      <c r="G37" s="36"/>
      <c r="H37" s="42"/>
      <c r="I37" s="100"/>
      <c r="J37" s="38"/>
      <c r="K37" s="96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39"/>
      <c r="D38" s="33" t="str">
        <f t="shared" si="3"/>
        <v>Mo</v>
      </c>
      <c r="E38" s="34">
        <f t="shared" si="2"/>
        <v>44214</v>
      </c>
      <c r="F38" s="35"/>
      <c r="G38" s="36">
        <v>9009</v>
      </c>
      <c r="H38" s="42" t="s">
        <v>94</v>
      </c>
      <c r="I38" s="100" t="s">
        <v>82</v>
      </c>
      <c r="J38" s="38">
        <v>4</v>
      </c>
      <c r="K38" s="96"/>
    </row>
    <row r="39" spans="1:11" ht="22.5" customHeight="1" x14ac:dyDescent="0.25">
      <c r="A39" s="31"/>
      <c r="C39" s="39"/>
      <c r="D39" s="33" t="str">
        <f>D38</f>
        <v>Mo</v>
      </c>
      <c r="E39" s="34">
        <f>E38</f>
        <v>44214</v>
      </c>
      <c r="F39" s="35"/>
      <c r="G39" s="36">
        <v>9006</v>
      </c>
      <c r="H39" s="42" t="s">
        <v>105</v>
      </c>
      <c r="I39" s="100" t="s">
        <v>82</v>
      </c>
      <c r="J39" s="38">
        <v>4</v>
      </c>
      <c r="K39" s="96" t="s">
        <v>48</v>
      </c>
    </row>
    <row r="40" spans="1:11" ht="22.5" customHeight="1" x14ac:dyDescent="0.25">
      <c r="A40" s="31">
        <f t="shared" si="0"/>
        <v>1</v>
      </c>
      <c r="B40" s="8">
        <f t="shared" si="1"/>
        <v>2</v>
      </c>
      <c r="C40" s="39"/>
      <c r="D40" s="43" t="str">
        <f t="shared" si="3"/>
        <v>Tue</v>
      </c>
      <c r="E40" s="44">
        <f>+E38+1</f>
        <v>44215</v>
      </c>
      <c r="F40" s="45"/>
      <c r="G40" s="46">
        <v>9006</v>
      </c>
      <c r="H40" s="47" t="s">
        <v>95</v>
      </c>
      <c r="I40" s="101" t="s">
        <v>82</v>
      </c>
      <c r="J40" s="48">
        <v>1</v>
      </c>
      <c r="K40" s="96"/>
    </row>
    <row r="41" spans="1:11" ht="22.5" customHeight="1" x14ac:dyDescent="0.25">
      <c r="A41" s="31"/>
      <c r="C41" s="39"/>
      <c r="D41" s="43" t="str">
        <f>D40</f>
        <v>Tue</v>
      </c>
      <c r="E41" s="44">
        <f>E40</f>
        <v>44215</v>
      </c>
      <c r="F41" s="45"/>
      <c r="G41" s="46">
        <v>9006</v>
      </c>
      <c r="H41" s="47" t="s">
        <v>104</v>
      </c>
      <c r="I41" s="101" t="s">
        <v>82</v>
      </c>
      <c r="J41" s="48">
        <v>7</v>
      </c>
      <c r="K41" s="93" t="s">
        <v>50</v>
      </c>
    </row>
    <row r="42" spans="1:11" ht="22.5" customHeight="1" x14ac:dyDescent="0.25">
      <c r="A42" s="31">
        <f t="shared" si="0"/>
        <v>1</v>
      </c>
      <c r="B42" s="8">
        <f t="shared" si="1"/>
        <v>3</v>
      </c>
      <c r="C42" s="39"/>
      <c r="D42" s="33" t="str">
        <f t="shared" si="3"/>
        <v>Wed</v>
      </c>
      <c r="E42" s="34">
        <f>+E40+1</f>
        <v>44216</v>
      </c>
      <c r="F42" s="35"/>
      <c r="G42" s="36">
        <v>9006</v>
      </c>
      <c r="H42" s="42" t="s">
        <v>96</v>
      </c>
      <c r="I42" s="100"/>
      <c r="J42" s="38">
        <v>1</v>
      </c>
      <c r="K42" s="96"/>
    </row>
    <row r="43" spans="1:11" ht="22.5" customHeight="1" x14ac:dyDescent="0.25">
      <c r="A43" s="31"/>
      <c r="C43" s="39"/>
      <c r="D43" s="33" t="str">
        <f>D42</f>
        <v>Wed</v>
      </c>
      <c r="E43" s="34">
        <f>E42</f>
        <v>44216</v>
      </c>
      <c r="F43" s="35"/>
      <c r="G43" s="36">
        <v>9006</v>
      </c>
      <c r="H43" s="42" t="s">
        <v>105</v>
      </c>
      <c r="I43" s="100" t="s">
        <v>82</v>
      </c>
      <c r="J43" s="38">
        <v>3</v>
      </c>
      <c r="K43" s="96" t="s">
        <v>48</v>
      </c>
    </row>
    <row r="44" spans="1:11" ht="22.5" customHeight="1" x14ac:dyDescent="0.25">
      <c r="A44" s="31"/>
      <c r="C44" s="39"/>
      <c r="D44" s="33" t="str">
        <f t="shared" ref="D44" si="8">D43</f>
        <v>Wed</v>
      </c>
      <c r="E44" s="34">
        <f t="shared" ref="E44" si="9">E43</f>
        <v>44216</v>
      </c>
      <c r="F44" s="35"/>
      <c r="G44" s="36">
        <v>9006</v>
      </c>
      <c r="H44" s="42" t="s">
        <v>105</v>
      </c>
      <c r="I44" s="100" t="s">
        <v>82</v>
      </c>
      <c r="J44" s="38">
        <v>4</v>
      </c>
      <c r="K44" s="96" t="s">
        <v>48</v>
      </c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39"/>
      <c r="D45" s="43" t="str">
        <f t="shared" si="3"/>
        <v>Thu</v>
      </c>
      <c r="E45" s="44">
        <f>+E42+1</f>
        <v>44217</v>
      </c>
      <c r="F45" s="45"/>
      <c r="G45" s="46">
        <v>9007</v>
      </c>
      <c r="H45" s="47" t="s">
        <v>102</v>
      </c>
      <c r="I45" s="101" t="s">
        <v>82</v>
      </c>
      <c r="J45" s="48">
        <v>8</v>
      </c>
      <c r="K45" s="96"/>
    </row>
    <row r="46" spans="1:11" ht="22.5" customHeight="1" x14ac:dyDescent="0.25">
      <c r="A46" s="31">
        <f t="shared" si="0"/>
        <v>1</v>
      </c>
      <c r="B46" s="8">
        <f t="shared" si="1"/>
        <v>5</v>
      </c>
      <c r="C46" s="39"/>
      <c r="D46" s="33" t="str">
        <f t="shared" si="3"/>
        <v>Fri</v>
      </c>
      <c r="E46" s="34">
        <f>+E45+1</f>
        <v>44218</v>
      </c>
      <c r="F46" s="35"/>
      <c r="G46" s="36">
        <v>9006</v>
      </c>
      <c r="H46" s="42" t="s">
        <v>83</v>
      </c>
      <c r="I46" s="100" t="s">
        <v>84</v>
      </c>
      <c r="J46" s="38">
        <v>8</v>
      </c>
      <c r="K46" s="96"/>
    </row>
    <row r="47" spans="1:11" ht="22.5" customHeight="1" x14ac:dyDescent="0.25">
      <c r="A47" s="31" t="str">
        <f t="shared" si="0"/>
        <v/>
      </c>
      <c r="B47" s="8">
        <f t="shared" si="1"/>
        <v>6</v>
      </c>
      <c r="C47" s="39"/>
      <c r="D47" s="33" t="str">
        <f t="shared" si="3"/>
        <v>Sat</v>
      </c>
      <c r="E47" s="34">
        <f>+E46+1</f>
        <v>44219</v>
      </c>
      <c r="F47" s="35"/>
      <c r="G47" s="36"/>
      <c r="H47" s="37"/>
      <c r="I47" s="100"/>
      <c r="J47" s="38"/>
      <c r="K47" s="96"/>
    </row>
    <row r="48" spans="1:11" ht="22.5" customHeight="1" x14ac:dyDescent="0.25">
      <c r="A48" s="31" t="str">
        <f t="shared" si="0"/>
        <v/>
      </c>
      <c r="B48" s="8">
        <f t="shared" si="1"/>
        <v>7</v>
      </c>
      <c r="C48" s="39"/>
      <c r="D48" s="33" t="str">
        <f t="shared" si="3"/>
        <v>Sun</v>
      </c>
      <c r="E48" s="34">
        <f t="shared" si="2"/>
        <v>44220</v>
      </c>
      <c r="F48" s="35"/>
      <c r="G48" s="36"/>
      <c r="H48" s="42"/>
      <c r="I48" s="100"/>
      <c r="J48" s="38"/>
      <c r="K48" s="96"/>
    </row>
    <row r="49" spans="1:11" ht="22.5" customHeight="1" x14ac:dyDescent="0.25">
      <c r="A49" s="31">
        <f t="shared" si="0"/>
        <v>1</v>
      </c>
      <c r="B49" s="8">
        <f t="shared" si="1"/>
        <v>1</v>
      </c>
      <c r="C49" s="39"/>
      <c r="D49" s="33" t="str">
        <f t="shared" si="3"/>
        <v>Mo</v>
      </c>
      <c r="E49" s="34">
        <f t="shared" si="2"/>
        <v>44221</v>
      </c>
      <c r="F49" s="35"/>
      <c r="G49" s="36">
        <v>9006</v>
      </c>
      <c r="H49" s="42" t="s">
        <v>103</v>
      </c>
      <c r="I49" s="100" t="s">
        <v>82</v>
      </c>
      <c r="J49" s="38">
        <v>5</v>
      </c>
      <c r="K49" s="96"/>
    </row>
    <row r="50" spans="1:11" ht="22.5" customHeight="1" x14ac:dyDescent="0.25">
      <c r="A50" s="31"/>
      <c r="C50" s="39"/>
      <c r="D50" s="33" t="str">
        <f>D49</f>
        <v>Mo</v>
      </c>
      <c r="E50" s="34">
        <f>E49</f>
        <v>44221</v>
      </c>
      <c r="F50" s="35"/>
      <c r="G50" s="36">
        <v>9006</v>
      </c>
      <c r="H50" s="42" t="s">
        <v>81</v>
      </c>
      <c r="I50" s="100" t="s">
        <v>82</v>
      </c>
      <c r="J50" s="38">
        <v>3</v>
      </c>
      <c r="K50" s="90" t="s">
        <v>48</v>
      </c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39"/>
      <c r="D51" s="43" t="str">
        <f t="shared" si="3"/>
        <v>Tue</v>
      </c>
      <c r="E51" s="44">
        <f>+E49+1</f>
        <v>44222</v>
      </c>
      <c r="F51" s="45"/>
      <c r="G51" s="46">
        <v>9006</v>
      </c>
      <c r="H51" s="47" t="s">
        <v>83</v>
      </c>
      <c r="I51" s="101" t="s">
        <v>84</v>
      </c>
      <c r="J51" s="48">
        <v>8</v>
      </c>
      <c r="K51" s="90" t="s">
        <v>56</v>
      </c>
    </row>
    <row r="52" spans="1:11" ht="22.5" customHeight="1" x14ac:dyDescent="0.25">
      <c r="A52" s="31">
        <f t="shared" si="0"/>
        <v>1</v>
      </c>
      <c r="B52" s="8">
        <f t="shared" si="1"/>
        <v>3</v>
      </c>
      <c r="C52" s="39"/>
      <c r="D52" s="33" t="str">
        <f t="shared" si="3"/>
        <v>Wed</v>
      </c>
      <c r="E52" s="34">
        <f>+E51+1</f>
        <v>44223</v>
      </c>
      <c r="F52" s="35"/>
      <c r="G52" s="36">
        <v>9006</v>
      </c>
      <c r="H52" s="42" t="s">
        <v>85</v>
      </c>
      <c r="I52" s="100" t="s">
        <v>82</v>
      </c>
      <c r="J52" s="38">
        <v>6</v>
      </c>
      <c r="K52" s="90" t="s">
        <v>56</v>
      </c>
    </row>
    <row r="53" spans="1:11" ht="22.5" customHeight="1" x14ac:dyDescent="0.25">
      <c r="A53" s="31"/>
      <c r="C53" s="39"/>
      <c r="D53" s="33" t="str">
        <f>D52</f>
        <v>Wed</v>
      </c>
      <c r="E53" s="34">
        <f>E52</f>
        <v>44223</v>
      </c>
      <c r="F53" s="35"/>
      <c r="G53" s="36">
        <v>9006</v>
      </c>
      <c r="H53" s="42" t="s">
        <v>86</v>
      </c>
      <c r="I53" s="100" t="s">
        <v>82</v>
      </c>
      <c r="J53" s="38">
        <v>2</v>
      </c>
      <c r="K53" s="90" t="s">
        <v>54</v>
      </c>
    </row>
    <row r="54" spans="1:11" ht="22.5" customHeight="1" x14ac:dyDescent="0.25">
      <c r="A54" s="31">
        <f t="shared" si="0"/>
        <v>1</v>
      </c>
      <c r="B54" s="8">
        <f t="shared" si="1"/>
        <v>4</v>
      </c>
      <c r="C54" s="39"/>
      <c r="D54" s="43" t="str">
        <f t="shared" si="3"/>
        <v>Thu</v>
      </c>
      <c r="E54" s="44">
        <f>+E52+1</f>
        <v>44224</v>
      </c>
      <c r="F54" s="45"/>
      <c r="G54" s="46">
        <v>9006</v>
      </c>
      <c r="H54" s="162" t="s">
        <v>87</v>
      </c>
      <c r="I54" s="101" t="s">
        <v>82</v>
      </c>
      <c r="J54" s="48">
        <v>1</v>
      </c>
      <c r="K54" s="96"/>
    </row>
    <row r="55" spans="1:11" ht="22.5" customHeight="1" x14ac:dyDescent="0.25">
      <c r="A55" s="31"/>
      <c r="C55" s="39"/>
      <c r="D55" s="43" t="str">
        <f>D54</f>
        <v>Thu</v>
      </c>
      <c r="E55" s="44">
        <f>E54</f>
        <v>44224</v>
      </c>
      <c r="F55" s="45"/>
      <c r="G55" s="46">
        <v>9006</v>
      </c>
      <c r="H55" s="162" t="s">
        <v>106</v>
      </c>
      <c r="I55" s="101" t="s">
        <v>82</v>
      </c>
      <c r="J55" s="48">
        <v>7</v>
      </c>
      <c r="K55" s="96" t="s">
        <v>55</v>
      </c>
    </row>
    <row r="56" spans="1:11" ht="22.5" customHeight="1" x14ac:dyDescent="0.25">
      <c r="A56" s="31">
        <f t="shared" si="0"/>
        <v>1</v>
      </c>
      <c r="B56" s="8">
        <f>WEEKDAY(E54+1,2)</f>
        <v>5</v>
      </c>
      <c r="C56" s="39"/>
      <c r="D56" s="33" t="str">
        <f>IF(B56=1,"Mo",IF(B56=2,"Tue",IF(B56=3,"Wed",IF(B56=4,"Thu",IF(B56=5,"Fri",IF(B56=6,"Sat",IF(B56=7,"Sun","")))))))</f>
        <v>Fri</v>
      </c>
      <c r="E56" s="34">
        <f>IF(MONTH(E54+1)&gt;MONTH(E54),"",E54+1)</f>
        <v>44225</v>
      </c>
      <c r="F56" s="35"/>
      <c r="G56" s="36">
        <v>9015</v>
      </c>
      <c r="H56" s="42" t="s">
        <v>88</v>
      </c>
      <c r="I56" s="100"/>
      <c r="J56" s="38"/>
      <c r="K56" s="90"/>
    </row>
    <row r="57" spans="1:11" ht="22.5" customHeight="1" x14ac:dyDescent="0.25">
      <c r="A57" s="31" t="str">
        <f t="shared" si="0"/>
        <v/>
      </c>
      <c r="B57" s="8">
        <v>6</v>
      </c>
      <c r="C57" s="39"/>
      <c r="D57" s="33" t="str">
        <f>IF(B57=1,"Mo",IF(B57=2,"Tue",IF(B57=3,"Wed",IF(B57=4,"Thu",IF(B57=5,"Fri",IF(B57=6,"Sat",IF(B57=7,"Sun","")))))))</f>
        <v>Sat</v>
      </c>
      <c r="E57" s="34">
        <f>IF(MONTH(E56+1)&gt;MONTH(E56),"",E56+1)</f>
        <v>44226</v>
      </c>
      <c r="F57" s="35"/>
      <c r="G57" s="36"/>
      <c r="H57" s="37"/>
      <c r="I57" s="100"/>
      <c r="J57" s="38"/>
      <c r="K57" s="96"/>
    </row>
    <row r="58" spans="1:11" ht="22.5" customHeight="1" thickBot="1" x14ac:dyDescent="0.3">
      <c r="A58" s="31" t="str">
        <f t="shared" si="0"/>
        <v/>
      </c>
      <c r="B58" s="8">
        <v>7</v>
      </c>
      <c r="C58" s="39"/>
      <c r="D58" s="51" t="str">
        <f t="shared" si="3"/>
        <v>Sun</v>
      </c>
      <c r="E58" s="52">
        <f>IF(MONTH(E57+1)&gt;MONTH(E57),"",E57+1)</f>
        <v>44227</v>
      </c>
      <c r="F58" s="53"/>
      <c r="G58" s="54"/>
      <c r="H58" s="55"/>
      <c r="I58" s="102"/>
      <c r="J58" s="56"/>
      <c r="K58" s="97"/>
    </row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</sheetData>
  <mergeCells count="2">
    <mergeCell ref="D4:E4"/>
    <mergeCell ref="D1:K1"/>
  </mergeCells>
  <conditionalFormatting sqref="C11:C56">
    <cfRule type="expression" dxfId="252" priority="67" stopIfTrue="1">
      <formula>IF($A11=1,B11,)</formula>
    </cfRule>
    <cfRule type="expression" dxfId="251" priority="68" stopIfTrue="1">
      <formula>IF($A11="",B11,)</formula>
    </cfRule>
  </conditionalFormatting>
  <conditionalFormatting sqref="E11">
    <cfRule type="expression" dxfId="250" priority="69" stopIfTrue="1">
      <formula>IF($A11="",B11,"")</formula>
    </cfRule>
  </conditionalFormatting>
  <conditionalFormatting sqref="E12:E56">
    <cfRule type="expression" dxfId="249" priority="70" stopIfTrue="1">
      <formula>IF($A12&lt;&gt;1,B12,"")</formula>
    </cfRule>
  </conditionalFormatting>
  <conditionalFormatting sqref="D11:D56">
    <cfRule type="expression" dxfId="248" priority="71" stopIfTrue="1">
      <formula>IF($A11="",B11,)</formula>
    </cfRule>
  </conditionalFormatting>
  <conditionalFormatting sqref="G42 G11:G12 G14:G20 G22:G30 G33:G34 G36:G38 G45:G48 G51 G54:G55">
    <cfRule type="expression" dxfId="247" priority="72" stopIfTrue="1">
      <formula>#REF!="Freelancer"</formula>
    </cfRule>
    <cfRule type="expression" dxfId="246" priority="73" stopIfTrue="1">
      <formula>#REF!="DTC Int. Staff"</formula>
    </cfRule>
  </conditionalFormatting>
  <conditionalFormatting sqref="G54:G55 G14:G15 G20 G30 G22:G26 G33:G34 G36:G38 G45:G48">
    <cfRule type="expression" dxfId="245" priority="65" stopIfTrue="1">
      <formula>$F$5="Freelancer"</formula>
    </cfRule>
    <cfRule type="expression" dxfId="244" priority="66" stopIfTrue="1">
      <formula>$F$5="DTC Int. Staff"</formula>
    </cfRule>
  </conditionalFormatting>
  <conditionalFormatting sqref="G12">
    <cfRule type="expression" dxfId="243" priority="63" stopIfTrue="1">
      <formula>#REF!="Freelancer"</formula>
    </cfRule>
    <cfRule type="expression" dxfId="242" priority="64" stopIfTrue="1">
      <formula>#REF!="DTC Int. Staff"</formula>
    </cfRule>
  </conditionalFormatting>
  <conditionalFormatting sqref="G12">
    <cfRule type="expression" dxfId="241" priority="61" stopIfTrue="1">
      <formula>$F$5="Freelancer"</formula>
    </cfRule>
    <cfRule type="expression" dxfId="240" priority="62" stopIfTrue="1">
      <formula>$F$5="DTC Int. Staff"</formula>
    </cfRule>
  </conditionalFormatting>
  <conditionalFormatting sqref="G13">
    <cfRule type="expression" dxfId="239" priority="59" stopIfTrue="1">
      <formula>#REF!="Freelancer"</formula>
    </cfRule>
    <cfRule type="expression" dxfId="238" priority="60" stopIfTrue="1">
      <formula>#REF!="DTC Int. Staff"</formula>
    </cfRule>
  </conditionalFormatting>
  <conditionalFormatting sqref="G13">
    <cfRule type="expression" dxfId="237" priority="57" stopIfTrue="1">
      <formula>$F$5="Freelancer"</formula>
    </cfRule>
    <cfRule type="expression" dxfId="236" priority="58" stopIfTrue="1">
      <formula>$F$5="DTC Int. Staff"</formula>
    </cfRule>
  </conditionalFormatting>
  <conditionalFormatting sqref="C58">
    <cfRule type="expression" dxfId="235" priority="54" stopIfTrue="1">
      <formula>IF($A58=1,B58,)</formula>
    </cfRule>
    <cfRule type="expression" dxfId="234" priority="55" stopIfTrue="1">
      <formula>IF($A58="",B58,)</formula>
    </cfRule>
  </conditionalFormatting>
  <conditionalFormatting sqref="D58">
    <cfRule type="expression" dxfId="233" priority="56" stopIfTrue="1">
      <formula>IF($A58="",B58,)</formula>
    </cfRule>
  </conditionalFormatting>
  <conditionalFormatting sqref="C57">
    <cfRule type="expression" dxfId="232" priority="51" stopIfTrue="1">
      <formula>IF($A57=1,B57,)</formula>
    </cfRule>
    <cfRule type="expression" dxfId="231" priority="52" stopIfTrue="1">
      <formula>IF($A57="",B57,)</formula>
    </cfRule>
  </conditionalFormatting>
  <conditionalFormatting sqref="D57">
    <cfRule type="expression" dxfId="230" priority="53" stopIfTrue="1">
      <formula>IF($A57="",B57,)</formula>
    </cfRule>
  </conditionalFormatting>
  <conditionalFormatting sqref="E57">
    <cfRule type="expression" dxfId="229" priority="50" stopIfTrue="1">
      <formula>IF($A57&lt;&gt;1,B57,"")</formula>
    </cfRule>
  </conditionalFormatting>
  <conditionalFormatting sqref="E58">
    <cfRule type="expression" dxfId="228" priority="49" stopIfTrue="1">
      <formula>IF($A58&lt;&gt;1,B58,"")</formula>
    </cfRule>
  </conditionalFormatting>
  <conditionalFormatting sqref="G28:G29">
    <cfRule type="expression" dxfId="227" priority="47" stopIfTrue="1">
      <formula>$F$5="Freelancer"</formula>
    </cfRule>
    <cfRule type="expression" dxfId="226" priority="48" stopIfTrue="1">
      <formula>$F$5="DTC Int. Staff"</formula>
    </cfRule>
  </conditionalFormatting>
  <conditionalFormatting sqref="G40">
    <cfRule type="expression" dxfId="225" priority="45" stopIfTrue="1">
      <formula>#REF!="Freelancer"</formula>
    </cfRule>
    <cfRule type="expression" dxfId="224" priority="46" stopIfTrue="1">
      <formula>#REF!="DTC Int. Staff"</formula>
    </cfRule>
  </conditionalFormatting>
  <conditionalFormatting sqref="G40">
    <cfRule type="expression" dxfId="223" priority="43" stopIfTrue="1">
      <formula>$F$5="Freelancer"</formula>
    </cfRule>
    <cfRule type="expression" dxfId="222" priority="44" stopIfTrue="1">
      <formula>$F$5="DTC Int. Staff"</formula>
    </cfRule>
  </conditionalFormatting>
  <conditionalFormatting sqref="G52:G53">
    <cfRule type="expression" dxfId="221" priority="35" stopIfTrue="1">
      <formula>#REF!="Freelancer"</formula>
    </cfRule>
    <cfRule type="expression" dxfId="220" priority="36" stopIfTrue="1">
      <formula>#REF!="DTC Int. Staff"</formula>
    </cfRule>
  </conditionalFormatting>
  <conditionalFormatting sqref="G56">
    <cfRule type="expression" dxfId="219" priority="33" stopIfTrue="1">
      <formula>#REF!="Freelancer"</formula>
    </cfRule>
    <cfRule type="expression" dxfId="218" priority="34" stopIfTrue="1">
      <formula>#REF!="DTC Int. Staff"</formula>
    </cfRule>
  </conditionalFormatting>
  <conditionalFormatting sqref="G21">
    <cfRule type="expression" dxfId="217" priority="25" stopIfTrue="1">
      <formula>#REF!="Freelancer"</formula>
    </cfRule>
    <cfRule type="expression" dxfId="216" priority="26" stopIfTrue="1">
      <formula>#REF!="DTC Int. Staff"</formula>
    </cfRule>
  </conditionalFormatting>
  <conditionalFormatting sqref="G49">
    <cfRule type="expression" dxfId="215" priority="31" stopIfTrue="1">
      <formula>#REF!="Freelancer"</formula>
    </cfRule>
    <cfRule type="expression" dxfId="214" priority="32" stopIfTrue="1">
      <formula>#REF!="DTC Int. Staff"</formula>
    </cfRule>
  </conditionalFormatting>
  <conditionalFormatting sqref="G49">
    <cfRule type="expression" dxfId="213" priority="29" stopIfTrue="1">
      <formula>$F$5="Freelancer"</formula>
    </cfRule>
    <cfRule type="expression" dxfId="212" priority="30" stopIfTrue="1">
      <formula>$F$5="DTC Int. Staff"</formula>
    </cfRule>
  </conditionalFormatting>
  <conditionalFormatting sqref="G50">
    <cfRule type="expression" dxfId="211" priority="27" stopIfTrue="1">
      <formula>#REF!="Freelancer"</formula>
    </cfRule>
    <cfRule type="expression" dxfId="210" priority="28" stopIfTrue="1">
      <formula>#REF!="DTC Int. Staff"</formula>
    </cfRule>
  </conditionalFormatting>
  <conditionalFormatting sqref="G31:G32">
    <cfRule type="expression" dxfId="209" priority="23" stopIfTrue="1">
      <formula>#REF!="Freelancer"</formula>
    </cfRule>
    <cfRule type="expression" dxfId="208" priority="24" stopIfTrue="1">
      <formula>#REF!="DTC Int. Staff"</formula>
    </cfRule>
  </conditionalFormatting>
  <conditionalFormatting sqref="G31:G32">
    <cfRule type="expression" dxfId="207" priority="21" stopIfTrue="1">
      <formula>$F$5="Freelancer"</formula>
    </cfRule>
    <cfRule type="expression" dxfId="206" priority="22" stopIfTrue="1">
      <formula>$F$5="DTC Int. Staff"</formula>
    </cfRule>
  </conditionalFormatting>
  <conditionalFormatting sqref="G35">
    <cfRule type="expression" dxfId="205" priority="19" stopIfTrue="1">
      <formula>#REF!="Freelancer"</formula>
    </cfRule>
    <cfRule type="expression" dxfId="204" priority="20" stopIfTrue="1">
      <formula>#REF!="DTC Int. Staff"</formula>
    </cfRule>
  </conditionalFormatting>
  <conditionalFormatting sqref="G35">
    <cfRule type="expression" dxfId="203" priority="17" stopIfTrue="1">
      <formula>$F$5="Freelancer"</formula>
    </cfRule>
    <cfRule type="expression" dxfId="202" priority="18" stopIfTrue="1">
      <formula>$F$5="DTC Int. Staff"</formula>
    </cfRule>
  </conditionalFormatting>
  <conditionalFormatting sqref="G39">
    <cfRule type="expression" dxfId="201" priority="15" stopIfTrue="1">
      <formula>#REF!="Freelancer"</formula>
    </cfRule>
    <cfRule type="expression" dxfId="200" priority="16" stopIfTrue="1">
      <formula>#REF!="DTC Int. Staff"</formula>
    </cfRule>
  </conditionalFormatting>
  <conditionalFormatting sqref="G39">
    <cfRule type="expression" dxfId="199" priority="13" stopIfTrue="1">
      <formula>$F$5="Freelancer"</formula>
    </cfRule>
    <cfRule type="expression" dxfId="198" priority="14" stopIfTrue="1">
      <formula>$F$5="DTC Int. Staff"</formula>
    </cfRule>
  </conditionalFormatting>
  <conditionalFormatting sqref="G41">
    <cfRule type="expression" dxfId="197" priority="11" stopIfTrue="1">
      <formula>#REF!="Freelancer"</formula>
    </cfRule>
    <cfRule type="expression" dxfId="196" priority="12" stopIfTrue="1">
      <formula>#REF!="DTC Int. Staff"</formula>
    </cfRule>
  </conditionalFormatting>
  <conditionalFormatting sqref="G41">
    <cfRule type="expression" dxfId="195" priority="9" stopIfTrue="1">
      <formula>$F$5="Freelancer"</formula>
    </cfRule>
    <cfRule type="expression" dxfId="194" priority="10" stopIfTrue="1">
      <formula>$F$5="DTC Int. Staff"</formula>
    </cfRule>
  </conditionalFormatting>
  <conditionalFormatting sqref="G43">
    <cfRule type="expression" dxfId="193" priority="7" stopIfTrue="1">
      <formula>#REF!="Freelancer"</formula>
    </cfRule>
    <cfRule type="expression" dxfId="192" priority="8" stopIfTrue="1">
      <formula>#REF!="DTC Int. Staff"</formula>
    </cfRule>
  </conditionalFormatting>
  <conditionalFormatting sqref="G43">
    <cfRule type="expression" dxfId="191" priority="5" stopIfTrue="1">
      <formula>$F$5="Freelancer"</formula>
    </cfRule>
    <cfRule type="expression" dxfId="190" priority="6" stopIfTrue="1">
      <formula>$F$5="DTC Int. Staff"</formula>
    </cfRule>
  </conditionalFormatting>
  <conditionalFormatting sqref="G44">
    <cfRule type="expression" dxfId="189" priority="3" stopIfTrue="1">
      <formula>#REF!="Freelancer"</formula>
    </cfRule>
    <cfRule type="expression" dxfId="188" priority="4" stopIfTrue="1">
      <formula>#REF!="DTC Int. Staff"</formula>
    </cfRule>
  </conditionalFormatting>
  <conditionalFormatting sqref="G44">
    <cfRule type="expression" dxfId="187" priority="1" stopIfTrue="1">
      <formula>$F$5="Freelancer"</formula>
    </cfRule>
    <cfRule type="expression" dxfId="18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7F34E-AF5E-43F1-82A1-2AB899DC276D}">
  <sheetPr>
    <pageSetUpPr fitToPage="1"/>
  </sheetPr>
  <dimension ref="A1:K206"/>
  <sheetViews>
    <sheetView showGridLines="0" topLeftCell="D25" zoomScale="90" zoomScaleNormal="90" workbookViewId="0">
      <selection activeCell="G32" sqref="G32:J32"/>
    </sheetView>
  </sheetViews>
  <sheetFormatPr defaultColWidth="11.453125" defaultRowHeight="14.5" x14ac:dyDescent="0.25"/>
  <cols>
    <col min="1" max="2" width="4" style="106" hidden="1" customWidth="1"/>
    <col min="3" max="3" width="3.54296875" style="106" hidden="1" customWidth="1"/>
    <col min="4" max="4" width="13" style="106" bestFit="1" customWidth="1"/>
    <col min="5" max="5" width="10.54296875" style="106" bestFit="1" customWidth="1"/>
    <col min="6" max="6" width="21.7265625" style="106" bestFit="1" customWidth="1"/>
    <col min="7" max="7" width="16.26953125" style="106" customWidth="1"/>
    <col min="8" max="8" width="85.26953125" style="106" customWidth="1"/>
    <col min="9" max="10" width="13.81640625" style="106" customWidth="1"/>
    <col min="11" max="16384" width="11.453125" style="106"/>
  </cols>
  <sheetData>
    <row r="1" spans="1:11" ht="51.75" customHeight="1" thickBot="1" x14ac:dyDescent="0.3">
      <c r="D1" s="216" t="s">
        <v>5</v>
      </c>
      <c r="E1" s="217"/>
      <c r="F1" s="217"/>
      <c r="G1" s="217"/>
      <c r="H1" s="217"/>
      <c r="I1" s="217"/>
      <c r="J1" s="217"/>
      <c r="K1" s="218"/>
    </row>
    <row r="2" spans="1:11" ht="13.5" customHeight="1" x14ac:dyDescent="0.25">
      <c r="D2" s="107"/>
      <c r="E2" s="107"/>
      <c r="F2" s="107"/>
      <c r="G2" s="107"/>
      <c r="H2" s="107"/>
      <c r="I2" s="107"/>
      <c r="J2" s="108"/>
    </row>
    <row r="3" spans="1:11" ht="20.25" customHeight="1" x14ac:dyDescent="0.25">
      <c r="D3" s="109" t="s">
        <v>0</v>
      </c>
      <c r="E3" s="110"/>
      <c r="F3" s="13" t="str">
        <f>'Information-General Settings'!C3</f>
        <v>Borirak</v>
      </c>
      <c r="G3" s="111"/>
      <c r="I3" s="112"/>
      <c r="J3" s="112"/>
    </row>
    <row r="4" spans="1:11" ht="20.25" customHeight="1" x14ac:dyDescent="0.25">
      <c r="D4" s="214" t="s">
        <v>8</v>
      </c>
      <c r="E4" s="215"/>
      <c r="F4" s="13" t="str">
        <f>'Information-General Settings'!C4</f>
        <v>Mongkolget</v>
      </c>
      <c r="G4" s="111"/>
      <c r="I4" s="112"/>
      <c r="J4" s="112"/>
    </row>
    <row r="5" spans="1:11" ht="20.25" customHeight="1" x14ac:dyDescent="0.25">
      <c r="D5" s="109" t="s">
        <v>7</v>
      </c>
      <c r="E5" s="113"/>
      <c r="F5" s="13" t="str">
        <f>'Information-General Settings'!C5</f>
        <v>TIME070</v>
      </c>
      <c r="G5" s="111"/>
      <c r="I5" s="112"/>
      <c r="J5" s="112"/>
    </row>
    <row r="6" spans="1:11" ht="20.25" customHeight="1" x14ac:dyDescent="0.25">
      <c r="E6" s="112"/>
      <c r="F6" s="112"/>
      <c r="G6" s="112"/>
      <c r="H6" s="111"/>
      <c r="I6" s="112"/>
      <c r="J6" s="19"/>
    </row>
    <row r="7" spans="1:11" ht="29" x14ac:dyDescent="0.25">
      <c r="G7" s="114"/>
      <c r="H7" s="111"/>
      <c r="J7" s="115" t="s">
        <v>34</v>
      </c>
      <c r="K7" s="116" t="s">
        <v>35</v>
      </c>
    </row>
    <row r="8" spans="1:11" ht="43.5" customHeight="1" x14ac:dyDescent="0.25">
      <c r="G8" s="112"/>
      <c r="H8" s="111"/>
      <c r="J8" s="24">
        <f>SUM(J10:J71)</f>
        <v>144</v>
      </c>
      <c r="K8" s="117">
        <f>J8/8</f>
        <v>18</v>
      </c>
    </row>
    <row r="9" spans="1:11" ht="20.25" customHeight="1" thickBot="1" x14ac:dyDescent="0.3">
      <c r="E9" s="112"/>
      <c r="F9" s="112"/>
      <c r="G9" s="112"/>
      <c r="H9" s="111"/>
      <c r="I9" s="112"/>
      <c r="J9" s="19"/>
    </row>
    <row r="10" spans="1:11" ht="22.5" customHeight="1" thickBot="1" x14ac:dyDescent="0.3">
      <c r="B10" s="106">
        <f>MONTH(E11)</f>
        <v>2</v>
      </c>
      <c r="C10" s="118"/>
      <c r="D10" s="119">
        <v>44228</v>
      </c>
      <c r="E10" s="120" t="s">
        <v>33</v>
      </c>
      <c r="F10" s="146" t="s">
        <v>4</v>
      </c>
      <c r="G10" s="121" t="s">
        <v>6</v>
      </c>
      <c r="H10" s="122" t="s">
        <v>3</v>
      </c>
      <c r="I10" s="122" t="s">
        <v>1</v>
      </c>
      <c r="J10" s="122" t="s">
        <v>2</v>
      </c>
      <c r="K10" s="88" t="s">
        <v>47</v>
      </c>
    </row>
    <row r="11" spans="1:11" ht="22.5" customHeight="1" x14ac:dyDescent="0.25">
      <c r="A11" s="106">
        <f t="shared" ref="A11:A57" si="0">IF(OR(C11="f",C11="u",C11="F",C11="U"),"",IF(OR(B11=1,B11=2,B11=3,B11=4,B11=5),1,""))</f>
        <v>1</v>
      </c>
      <c r="B11" s="106">
        <f>WEEKDAY(E11,2)</f>
        <v>1</v>
      </c>
      <c r="C11" s="123"/>
      <c r="D11" s="124" t="str">
        <f>IF(B11=1,"Mo",IF(B11=2,"Tue",IF(B11=3,"Wed",IF(B11=4,"Thu",IF(B11=5,"Fri",IF(B11=6,"Sat",IF(B11=7,"Sun","")))))))</f>
        <v>Mo</v>
      </c>
      <c r="E11" s="125">
        <f>+D10</f>
        <v>44228</v>
      </c>
      <c r="F11" s="157"/>
      <c r="G11" s="126">
        <v>9009</v>
      </c>
      <c r="H11" s="136" t="s">
        <v>109</v>
      </c>
      <c r="I11" s="126" t="s">
        <v>82</v>
      </c>
      <c r="J11" s="127">
        <v>4</v>
      </c>
      <c r="K11" s="96"/>
    </row>
    <row r="12" spans="1:11" ht="22.5" customHeight="1" x14ac:dyDescent="0.25">
      <c r="C12" s="128"/>
      <c r="D12" s="124" t="str">
        <f>D11</f>
        <v>Mo</v>
      </c>
      <c r="E12" s="125">
        <f>E11</f>
        <v>44228</v>
      </c>
      <c r="F12" s="157"/>
      <c r="G12" s="126">
        <v>9006</v>
      </c>
      <c r="H12" s="136" t="s">
        <v>105</v>
      </c>
      <c r="I12" s="126" t="s">
        <v>82</v>
      </c>
      <c r="J12" s="127">
        <v>4</v>
      </c>
      <c r="K12" s="96" t="s">
        <v>48</v>
      </c>
    </row>
    <row r="13" spans="1:11" ht="22.5" customHeight="1" x14ac:dyDescent="0.25">
      <c r="B13" s="106">
        <f>WEEKDAY(E13,2)</f>
        <v>2</v>
      </c>
      <c r="C13" s="129"/>
      <c r="D13" s="130" t="str">
        <f>IF(B13=1,"Mo",IF(B13=2,"Tue",IF(B13=3,"Wed",IF(B13=4,"Thu",IF(B13=5,"Fri",IF(B13=6,"Sat",IF(B13=7,"Sun","")))))))</f>
        <v>Tue</v>
      </c>
      <c r="E13" s="131">
        <f>+E11+1</f>
        <v>44229</v>
      </c>
      <c r="F13" s="158"/>
      <c r="G13" s="132">
        <v>9006</v>
      </c>
      <c r="H13" s="133" t="s">
        <v>92</v>
      </c>
      <c r="I13" s="132" t="s">
        <v>82</v>
      </c>
      <c r="J13" s="134">
        <v>1</v>
      </c>
      <c r="K13" s="93"/>
    </row>
    <row r="14" spans="1:11" ht="22.5" customHeight="1" x14ac:dyDescent="0.25">
      <c r="C14" s="129"/>
      <c r="D14" s="130" t="str">
        <f>D13</f>
        <v>Tue</v>
      </c>
      <c r="E14" s="131">
        <f>E13</f>
        <v>44229</v>
      </c>
      <c r="F14" s="158"/>
      <c r="G14" s="132">
        <v>9006</v>
      </c>
      <c r="H14" s="133" t="s">
        <v>115</v>
      </c>
      <c r="I14" s="132" t="s">
        <v>82</v>
      </c>
      <c r="J14" s="134">
        <v>4</v>
      </c>
      <c r="K14" s="93" t="s">
        <v>48</v>
      </c>
    </row>
    <row r="15" spans="1:11" ht="22.5" customHeight="1" x14ac:dyDescent="0.25">
      <c r="C15" s="129"/>
      <c r="D15" s="130" t="str">
        <f t="shared" ref="D15:E15" si="1">D14</f>
        <v>Tue</v>
      </c>
      <c r="E15" s="131">
        <f t="shared" si="1"/>
        <v>44229</v>
      </c>
      <c r="F15" s="158"/>
      <c r="G15" s="132">
        <v>9006</v>
      </c>
      <c r="H15" s="133" t="s">
        <v>105</v>
      </c>
      <c r="I15" s="132" t="s">
        <v>82</v>
      </c>
      <c r="J15" s="134">
        <v>3</v>
      </c>
      <c r="K15" s="93" t="s">
        <v>48</v>
      </c>
    </row>
    <row r="16" spans="1:11" ht="22.5" customHeight="1" x14ac:dyDescent="0.25">
      <c r="B16" s="106">
        <f>WEEKDAY(E16,2)</f>
        <v>3</v>
      </c>
      <c r="C16" s="129"/>
      <c r="D16" s="124" t="str">
        <f>IF(B16=1,"Mo",IF(B16=2,"Tue",IF(B16=3,"Wed",IF(B16=4,"Thu",IF(B16=5,"Fri",IF(B16=6,"Sat",IF(B16=7,"Sun","")))))))</f>
        <v>Wed</v>
      </c>
      <c r="E16" s="125">
        <f>+E13+1</f>
        <v>44230</v>
      </c>
      <c r="F16" s="157"/>
      <c r="G16" s="126">
        <v>9006</v>
      </c>
      <c r="H16" s="136" t="s">
        <v>110</v>
      </c>
      <c r="I16" s="126" t="s">
        <v>82</v>
      </c>
      <c r="J16" s="127">
        <v>1</v>
      </c>
      <c r="K16" s="96"/>
    </row>
    <row r="17" spans="1:11" ht="22.5" customHeight="1" x14ac:dyDescent="0.25">
      <c r="C17" s="129"/>
      <c r="D17" s="124" t="str">
        <f>D16</f>
        <v>Wed</v>
      </c>
      <c r="E17" s="125">
        <f>E16</f>
        <v>44230</v>
      </c>
      <c r="F17" s="157"/>
      <c r="G17" s="126">
        <v>9006</v>
      </c>
      <c r="H17" s="136" t="s">
        <v>105</v>
      </c>
      <c r="I17" s="126" t="s">
        <v>82</v>
      </c>
      <c r="J17" s="127">
        <v>4</v>
      </c>
      <c r="K17" s="96" t="s">
        <v>48</v>
      </c>
    </row>
    <row r="18" spans="1:11" ht="22.5" customHeight="1" x14ac:dyDescent="0.25">
      <c r="C18" s="129"/>
      <c r="D18" s="124" t="str">
        <f t="shared" ref="D18:E18" si="2">D17</f>
        <v>Wed</v>
      </c>
      <c r="E18" s="125">
        <f t="shared" si="2"/>
        <v>44230</v>
      </c>
      <c r="F18" s="157"/>
      <c r="G18" s="126">
        <v>9006</v>
      </c>
      <c r="H18" s="136" t="s">
        <v>123</v>
      </c>
      <c r="I18" s="126" t="s">
        <v>82</v>
      </c>
      <c r="J18" s="127">
        <v>3</v>
      </c>
      <c r="K18" s="96" t="s">
        <v>55</v>
      </c>
    </row>
    <row r="19" spans="1:11" ht="22.5" customHeight="1" x14ac:dyDescent="0.25">
      <c r="A19" s="106">
        <f t="shared" si="0"/>
        <v>1</v>
      </c>
      <c r="B19" s="106">
        <f t="shared" ref="B19:B57" si="3">WEEKDAY(E19,2)</f>
        <v>4</v>
      </c>
      <c r="C19" s="129"/>
      <c r="D19" s="130" t="str">
        <f t="shared" ref="D19:D57" si="4">IF(B19=1,"Mo",IF(B19=2,"Tue",IF(B19=3,"Wed",IF(B19=4,"Thu",IF(B19=5,"Fri",IF(B19=6,"Sat",IF(B19=7,"Sun","")))))))</f>
        <v>Thu</v>
      </c>
      <c r="E19" s="131">
        <f>+E16+1</f>
        <v>44231</v>
      </c>
      <c r="F19" s="158"/>
      <c r="G19" s="132">
        <v>9006</v>
      </c>
      <c r="H19" s="133" t="s">
        <v>105</v>
      </c>
      <c r="I19" s="132" t="s">
        <v>82</v>
      </c>
      <c r="J19" s="134">
        <v>7</v>
      </c>
      <c r="K19" s="93" t="s">
        <v>48</v>
      </c>
    </row>
    <row r="20" spans="1:11" ht="22.5" customHeight="1" x14ac:dyDescent="0.25">
      <c r="C20" s="129"/>
      <c r="D20" s="130" t="str">
        <f>D19</f>
        <v>Thu</v>
      </c>
      <c r="E20" s="131">
        <f>E19</f>
        <v>44231</v>
      </c>
      <c r="F20" s="158"/>
      <c r="G20" s="132">
        <v>9006</v>
      </c>
      <c r="H20" s="133" t="s">
        <v>108</v>
      </c>
      <c r="I20" s="132" t="s">
        <v>82</v>
      </c>
      <c r="J20" s="134">
        <v>1</v>
      </c>
      <c r="K20" s="93"/>
    </row>
    <row r="21" spans="1:11" ht="22.5" customHeight="1" x14ac:dyDescent="0.25">
      <c r="A21" s="106">
        <f t="shared" si="0"/>
        <v>1</v>
      </c>
      <c r="B21" s="106">
        <f t="shared" si="3"/>
        <v>5</v>
      </c>
      <c r="C21" s="129"/>
      <c r="D21" s="124" t="str">
        <f t="shared" si="4"/>
        <v>Fri</v>
      </c>
      <c r="E21" s="125">
        <f>+E19+1</f>
        <v>44232</v>
      </c>
      <c r="F21" s="157"/>
      <c r="G21" s="126">
        <v>9006</v>
      </c>
      <c r="H21" s="136" t="s">
        <v>93</v>
      </c>
      <c r="I21" s="126" t="s">
        <v>82</v>
      </c>
      <c r="J21" s="127">
        <v>1</v>
      </c>
      <c r="K21" s="96"/>
    </row>
    <row r="22" spans="1:11" ht="22.5" customHeight="1" x14ac:dyDescent="0.25">
      <c r="C22" s="129"/>
      <c r="D22" s="124" t="str">
        <f>D21</f>
        <v>Fri</v>
      </c>
      <c r="E22" s="125">
        <f>E21</f>
        <v>44232</v>
      </c>
      <c r="F22" s="157"/>
      <c r="G22" s="126">
        <v>9006</v>
      </c>
      <c r="H22" s="136" t="s">
        <v>104</v>
      </c>
      <c r="I22" s="126" t="s">
        <v>82</v>
      </c>
      <c r="J22" s="127">
        <v>6</v>
      </c>
      <c r="K22" s="96" t="s">
        <v>50</v>
      </c>
    </row>
    <row r="23" spans="1:11" ht="22.5" customHeight="1" x14ac:dyDescent="0.25">
      <c r="A23" s="106" t="str">
        <f t="shared" si="0"/>
        <v/>
      </c>
      <c r="B23" s="106">
        <f t="shared" si="3"/>
        <v>6</v>
      </c>
      <c r="C23" s="129"/>
      <c r="D23" s="124" t="str">
        <f t="shared" si="4"/>
        <v>Sat</v>
      </c>
      <c r="E23" s="125">
        <f>+E21+1</f>
        <v>44233</v>
      </c>
      <c r="F23" s="157"/>
      <c r="G23" s="126"/>
      <c r="H23" s="137"/>
      <c r="I23" s="126"/>
      <c r="J23" s="127"/>
      <c r="K23" s="96"/>
    </row>
    <row r="24" spans="1:11" ht="22.5" customHeight="1" x14ac:dyDescent="0.25">
      <c r="A24" s="106" t="str">
        <f t="shared" si="0"/>
        <v/>
      </c>
      <c r="B24" s="106">
        <f t="shared" si="3"/>
        <v>7</v>
      </c>
      <c r="C24" s="129"/>
      <c r="D24" s="130" t="str">
        <f t="shared" si="4"/>
        <v>Sun</v>
      </c>
      <c r="E24" s="131">
        <f>+E23+1</f>
        <v>44234</v>
      </c>
      <c r="F24" s="157"/>
      <c r="G24" s="126"/>
      <c r="H24" s="136"/>
      <c r="I24" s="126"/>
      <c r="J24" s="127"/>
      <c r="K24" s="96"/>
    </row>
    <row r="25" spans="1:11" ht="22.5" customHeight="1" x14ac:dyDescent="0.25">
      <c r="A25" s="106">
        <f t="shared" si="0"/>
        <v>1</v>
      </c>
      <c r="B25" s="106">
        <f t="shared" si="3"/>
        <v>1</v>
      </c>
      <c r="C25" s="129"/>
      <c r="D25" s="124" t="str">
        <f>IF(B25=1,"Mo",IF(B25=2,"Tue",IF(B25=3,"Wed",IF(B25=4,"Thu",IF(B25=5,"Fri",IF(B25=6,"Sat",IF(B25=7,"Sun","")))))))</f>
        <v>Mo</v>
      </c>
      <c r="E25" s="125">
        <f>+E24+1</f>
        <v>44235</v>
      </c>
      <c r="F25" s="157"/>
      <c r="G25" s="65">
        <v>9006</v>
      </c>
      <c r="H25" s="163" t="s">
        <v>112</v>
      </c>
      <c r="I25" s="164" t="s">
        <v>82</v>
      </c>
      <c r="J25" s="89">
        <v>4</v>
      </c>
      <c r="K25" s="96" t="s">
        <v>55</v>
      </c>
    </row>
    <row r="26" spans="1:11" ht="22.5" customHeight="1" x14ac:dyDescent="0.25">
      <c r="C26" s="129"/>
      <c r="D26" s="124" t="str">
        <f t="shared" ref="D26:E27" si="5">D25</f>
        <v>Mo</v>
      </c>
      <c r="E26" s="125">
        <f t="shared" si="5"/>
        <v>44235</v>
      </c>
      <c r="F26" s="157"/>
      <c r="G26" s="126">
        <v>9006</v>
      </c>
      <c r="H26" s="136" t="s">
        <v>107</v>
      </c>
      <c r="I26" s="164" t="s">
        <v>82</v>
      </c>
      <c r="J26" s="127">
        <v>1</v>
      </c>
      <c r="K26" s="96"/>
    </row>
    <row r="27" spans="1:11" ht="22.5" customHeight="1" x14ac:dyDescent="0.25">
      <c r="C27" s="129"/>
      <c r="D27" s="124" t="str">
        <f t="shared" si="5"/>
        <v>Mo</v>
      </c>
      <c r="E27" s="125">
        <f t="shared" si="5"/>
        <v>44235</v>
      </c>
      <c r="F27" s="157"/>
      <c r="G27" s="126">
        <v>9006</v>
      </c>
      <c r="H27" s="136" t="s">
        <v>111</v>
      </c>
      <c r="I27" s="164" t="s">
        <v>82</v>
      </c>
      <c r="J27" s="127">
        <v>4</v>
      </c>
      <c r="K27" s="96" t="s">
        <v>54</v>
      </c>
    </row>
    <row r="28" spans="1:11" ht="22.5" customHeight="1" x14ac:dyDescent="0.25">
      <c r="A28" s="106">
        <f t="shared" si="0"/>
        <v>1</v>
      </c>
      <c r="B28" s="106">
        <f t="shared" si="3"/>
        <v>2</v>
      </c>
      <c r="C28" s="129"/>
      <c r="D28" s="130" t="str">
        <f>IF(B28=1,"Mo",IF(B28=2,"Tue",IF(B28=3,"Wed",IF(B28=4,"Thu",IF(B28=5,"Fri",IF(B28=6,"Sat",IF(B28=7,"Sun","")))))))</f>
        <v>Tue</v>
      </c>
      <c r="E28" s="131">
        <f>+E25+1</f>
        <v>44236</v>
      </c>
      <c r="F28" s="158"/>
      <c r="G28" s="46">
        <v>9006</v>
      </c>
      <c r="H28" s="162" t="s">
        <v>106</v>
      </c>
      <c r="I28" s="101" t="s">
        <v>82</v>
      </c>
      <c r="J28" s="48">
        <v>8</v>
      </c>
      <c r="K28" s="96" t="s">
        <v>55</v>
      </c>
    </row>
    <row r="29" spans="1:11" ht="22.5" customHeight="1" x14ac:dyDescent="0.25">
      <c r="A29" s="106">
        <f t="shared" si="0"/>
        <v>1</v>
      </c>
      <c r="B29" s="106">
        <f t="shared" si="3"/>
        <v>3</v>
      </c>
      <c r="C29" s="129"/>
      <c r="D29" s="124" t="str">
        <f>IF(B29=1,"Mo",IF(B29=2,"Tue",IF(B29=3,"Wed",IF(B29=4,"Thu",IF(B29=5,"Fri",IF(B29=6,"Sat",IF(B29=7,"Sun","")))))))</f>
        <v>Wed</v>
      </c>
      <c r="E29" s="125">
        <f>+E28+1</f>
        <v>44237</v>
      </c>
      <c r="F29" s="157"/>
      <c r="G29" s="126">
        <v>9006</v>
      </c>
      <c r="H29" s="136" t="s">
        <v>122</v>
      </c>
      <c r="I29" s="126" t="s">
        <v>121</v>
      </c>
      <c r="J29" s="127">
        <v>8</v>
      </c>
      <c r="K29" s="96"/>
    </row>
    <row r="30" spans="1:11" ht="22.5" customHeight="1" x14ac:dyDescent="0.25">
      <c r="A30" s="106">
        <f t="shared" si="0"/>
        <v>1</v>
      </c>
      <c r="B30" s="106">
        <f t="shared" si="3"/>
        <v>4</v>
      </c>
      <c r="C30" s="129"/>
      <c r="D30" s="130" t="str">
        <f t="shared" si="4"/>
        <v>Thu</v>
      </c>
      <c r="E30" s="131">
        <f>+E29+1</f>
        <v>44238</v>
      </c>
      <c r="F30" s="158"/>
      <c r="G30" s="132">
        <v>9006</v>
      </c>
      <c r="H30" s="133" t="s">
        <v>104</v>
      </c>
      <c r="I30" s="132" t="s">
        <v>82</v>
      </c>
      <c r="J30" s="134">
        <v>6</v>
      </c>
      <c r="K30" s="93" t="s">
        <v>50</v>
      </c>
    </row>
    <row r="31" spans="1:11" ht="22.5" customHeight="1" x14ac:dyDescent="0.25">
      <c r="C31" s="129"/>
      <c r="D31" s="130" t="str">
        <f>D30</f>
        <v>Thu</v>
      </c>
      <c r="E31" s="131">
        <f>E30</f>
        <v>44238</v>
      </c>
      <c r="F31" s="158"/>
      <c r="G31" s="132">
        <v>9006</v>
      </c>
      <c r="H31" s="133" t="s">
        <v>113</v>
      </c>
      <c r="I31" s="132" t="s">
        <v>82</v>
      </c>
      <c r="J31" s="134">
        <v>1</v>
      </c>
      <c r="K31" s="93" t="s">
        <v>49</v>
      </c>
    </row>
    <row r="32" spans="1:11" ht="22.5" customHeight="1" x14ac:dyDescent="0.25">
      <c r="C32" s="129"/>
      <c r="D32" s="130" t="str">
        <f t="shared" ref="D32:E32" si="6">D31</f>
        <v>Thu</v>
      </c>
      <c r="E32" s="131">
        <f t="shared" si="6"/>
        <v>44238</v>
      </c>
      <c r="F32" s="158"/>
      <c r="G32" s="132">
        <v>9006</v>
      </c>
      <c r="H32" s="133" t="s">
        <v>93</v>
      </c>
      <c r="I32" s="132" t="s">
        <v>82</v>
      </c>
      <c r="J32" s="134">
        <v>1</v>
      </c>
      <c r="K32" s="93"/>
    </row>
    <row r="33" spans="1:11" ht="22.5" customHeight="1" x14ac:dyDescent="0.25">
      <c r="A33" s="106">
        <f t="shared" si="0"/>
        <v>1</v>
      </c>
      <c r="B33" s="106">
        <f t="shared" si="3"/>
        <v>5</v>
      </c>
      <c r="C33" s="129"/>
      <c r="D33" s="124" t="str">
        <f t="shared" si="4"/>
        <v>Fri</v>
      </c>
      <c r="E33" s="125">
        <f>+E30+1</f>
        <v>44239</v>
      </c>
      <c r="F33" s="157"/>
      <c r="G33" s="126"/>
      <c r="H33" s="137" t="s">
        <v>114</v>
      </c>
      <c r="I33" s="126"/>
      <c r="J33" s="127"/>
      <c r="K33" s="96"/>
    </row>
    <row r="34" spans="1:11" ht="22.5" customHeight="1" x14ac:dyDescent="0.25">
      <c r="A34" s="106" t="str">
        <f t="shared" si="0"/>
        <v/>
      </c>
      <c r="B34" s="106">
        <f t="shared" si="3"/>
        <v>6</v>
      </c>
      <c r="C34" s="129"/>
      <c r="D34" s="124" t="str">
        <f t="shared" si="4"/>
        <v>Sat</v>
      </c>
      <c r="E34" s="125">
        <f>+E33+1</f>
        <v>44240</v>
      </c>
      <c r="F34" s="157"/>
      <c r="G34" s="126"/>
      <c r="H34" s="136"/>
      <c r="I34" s="126"/>
      <c r="J34" s="127"/>
      <c r="K34" s="96"/>
    </row>
    <row r="35" spans="1:11" ht="22.5" customHeight="1" x14ac:dyDescent="0.25">
      <c r="A35" s="106" t="str">
        <f t="shared" si="0"/>
        <v/>
      </c>
      <c r="B35" s="106">
        <f t="shared" si="3"/>
        <v>7</v>
      </c>
      <c r="C35" s="129"/>
      <c r="D35" s="130" t="str">
        <f t="shared" si="4"/>
        <v>Sun</v>
      </c>
      <c r="E35" s="131">
        <f>+E34+1</f>
        <v>44241</v>
      </c>
      <c r="F35" s="157"/>
      <c r="G35" s="126"/>
      <c r="H35" s="136"/>
      <c r="I35" s="126"/>
      <c r="J35" s="127"/>
      <c r="K35" s="96"/>
    </row>
    <row r="36" spans="1:11" ht="22.5" customHeight="1" x14ac:dyDescent="0.25">
      <c r="A36" s="106">
        <f t="shared" si="0"/>
        <v>1</v>
      </c>
      <c r="B36" s="106">
        <f t="shared" si="3"/>
        <v>1</v>
      </c>
      <c r="C36" s="129"/>
      <c r="D36" s="124" t="str">
        <f t="shared" si="4"/>
        <v>Mo</v>
      </c>
      <c r="E36" s="125">
        <f>+E35+1</f>
        <v>44242</v>
      </c>
      <c r="F36" s="157"/>
      <c r="G36" s="126">
        <v>9006</v>
      </c>
      <c r="H36" s="136" t="s">
        <v>115</v>
      </c>
      <c r="I36" s="126" t="s">
        <v>82</v>
      </c>
      <c r="J36" s="127">
        <v>4</v>
      </c>
      <c r="K36" s="96" t="s">
        <v>48</v>
      </c>
    </row>
    <row r="37" spans="1:11" ht="22.5" customHeight="1" x14ac:dyDescent="0.25">
      <c r="C37" s="129"/>
      <c r="D37" s="124" t="str">
        <f>D36</f>
        <v>Mo</v>
      </c>
      <c r="E37" s="125">
        <f>E36</f>
        <v>44242</v>
      </c>
      <c r="F37" s="157"/>
      <c r="G37" s="126">
        <v>9006</v>
      </c>
      <c r="H37" s="136" t="s">
        <v>98</v>
      </c>
      <c r="I37" s="126" t="s">
        <v>82</v>
      </c>
      <c r="J37" s="127">
        <v>4</v>
      </c>
      <c r="K37" s="96" t="s">
        <v>50</v>
      </c>
    </row>
    <row r="38" spans="1:11" ht="22.5" customHeight="1" x14ac:dyDescent="0.25">
      <c r="A38" s="106">
        <f t="shared" si="0"/>
        <v>1</v>
      </c>
      <c r="B38" s="106">
        <f t="shared" si="3"/>
        <v>2</v>
      </c>
      <c r="C38" s="129"/>
      <c r="D38" s="130" t="str">
        <f t="shared" si="4"/>
        <v>Tue</v>
      </c>
      <c r="E38" s="131">
        <f>+E36+1</f>
        <v>44243</v>
      </c>
      <c r="F38" s="158"/>
      <c r="G38" s="132">
        <v>9009</v>
      </c>
      <c r="H38" s="133" t="s">
        <v>116</v>
      </c>
      <c r="I38" s="132" t="s">
        <v>82</v>
      </c>
      <c r="J38" s="134">
        <v>4</v>
      </c>
      <c r="K38" s="93"/>
    </row>
    <row r="39" spans="1:11" ht="22.5" customHeight="1" x14ac:dyDescent="0.25">
      <c r="C39" s="129"/>
      <c r="D39" s="130" t="str">
        <f>D38</f>
        <v>Tue</v>
      </c>
      <c r="E39" s="131">
        <f>E38</f>
        <v>44243</v>
      </c>
      <c r="F39" s="158"/>
      <c r="G39" s="132">
        <v>9006</v>
      </c>
      <c r="H39" s="133" t="s">
        <v>98</v>
      </c>
      <c r="I39" s="132" t="s">
        <v>82</v>
      </c>
      <c r="J39" s="134">
        <v>4</v>
      </c>
      <c r="K39" s="93" t="s">
        <v>50</v>
      </c>
    </row>
    <row r="40" spans="1:11" ht="22.5" customHeight="1" x14ac:dyDescent="0.25">
      <c r="A40" s="106">
        <f t="shared" si="0"/>
        <v>1</v>
      </c>
      <c r="B40" s="106">
        <f t="shared" si="3"/>
        <v>3</v>
      </c>
      <c r="C40" s="129"/>
      <c r="D40" s="124" t="str">
        <f t="shared" si="4"/>
        <v>Wed</v>
      </c>
      <c r="E40" s="125">
        <f>+E38+1</f>
        <v>44244</v>
      </c>
      <c r="F40" s="157"/>
      <c r="G40" s="126">
        <v>9006</v>
      </c>
      <c r="H40" s="136" t="s">
        <v>98</v>
      </c>
      <c r="I40" s="126" t="s">
        <v>82</v>
      </c>
      <c r="J40" s="127">
        <v>4</v>
      </c>
      <c r="K40" s="96" t="s">
        <v>50</v>
      </c>
    </row>
    <row r="41" spans="1:11" ht="22.5" customHeight="1" x14ac:dyDescent="0.25">
      <c r="C41" s="129"/>
      <c r="D41" s="124" t="str">
        <f>D40</f>
        <v>Wed</v>
      </c>
      <c r="E41" s="125">
        <f>E40</f>
        <v>44244</v>
      </c>
      <c r="F41" s="157"/>
      <c r="G41" s="126">
        <v>9006</v>
      </c>
      <c r="H41" s="136" t="s">
        <v>105</v>
      </c>
      <c r="I41" s="126" t="s">
        <v>82</v>
      </c>
      <c r="J41" s="127">
        <v>4</v>
      </c>
      <c r="K41" s="96" t="s">
        <v>48</v>
      </c>
    </row>
    <row r="42" spans="1:11" ht="22.5" customHeight="1" x14ac:dyDescent="0.25">
      <c r="A42" s="106">
        <f t="shared" si="0"/>
        <v>1</v>
      </c>
      <c r="B42" s="106">
        <f t="shared" si="3"/>
        <v>4</v>
      </c>
      <c r="C42" s="129"/>
      <c r="D42" s="130" t="str">
        <f t="shared" si="4"/>
        <v>Thu</v>
      </c>
      <c r="E42" s="131">
        <f>+E40+1</f>
        <v>44245</v>
      </c>
      <c r="F42" s="158"/>
      <c r="G42" s="132">
        <v>9006</v>
      </c>
      <c r="H42" s="133" t="s">
        <v>98</v>
      </c>
      <c r="I42" s="132" t="s">
        <v>82</v>
      </c>
      <c r="J42" s="134">
        <v>4</v>
      </c>
      <c r="K42" s="93" t="s">
        <v>50</v>
      </c>
    </row>
    <row r="43" spans="1:11" ht="22.5" customHeight="1" x14ac:dyDescent="0.25">
      <c r="C43" s="129"/>
      <c r="D43" s="130" t="str">
        <f>D42</f>
        <v>Thu</v>
      </c>
      <c r="E43" s="131">
        <f>E42</f>
        <v>44245</v>
      </c>
      <c r="F43" s="158"/>
      <c r="G43" s="132">
        <v>9006</v>
      </c>
      <c r="H43" s="133" t="s">
        <v>115</v>
      </c>
      <c r="I43" s="132" t="s">
        <v>82</v>
      </c>
      <c r="J43" s="134">
        <v>4</v>
      </c>
      <c r="K43" s="93" t="s">
        <v>48</v>
      </c>
    </row>
    <row r="44" spans="1:11" ht="22.5" customHeight="1" x14ac:dyDescent="0.25">
      <c r="A44" s="106">
        <f t="shared" si="0"/>
        <v>1</v>
      </c>
      <c r="B44" s="106">
        <f t="shared" si="3"/>
        <v>5</v>
      </c>
      <c r="C44" s="129"/>
      <c r="D44" s="124" t="str">
        <f t="shared" si="4"/>
        <v>Fri</v>
      </c>
      <c r="E44" s="125">
        <f>+E42+1</f>
        <v>44246</v>
      </c>
      <c r="F44" s="157"/>
      <c r="G44" s="126">
        <v>9006</v>
      </c>
      <c r="H44" s="136" t="s">
        <v>120</v>
      </c>
      <c r="I44" s="126" t="s">
        <v>82</v>
      </c>
      <c r="J44" s="127">
        <v>1</v>
      </c>
      <c r="K44" s="96"/>
    </row>
    <row r="45" spans="1:11" ht="22.5" customHeight="1" x14ac:dyDescent="0.25">
      <c r="C45" s="129"/>
      <c r="D45" s="124" t="str">
        <f>D44</f>
        <v>Fri</v>
      </c>
      <c r="E45" s="125">
        <f>E44</f>
        <v>44246</v>
      </c>
      <c r="F45" s="157"/>
      <c r="G45" s="126">
        <v>9006</v>
      </c>
      <c r="H45" s="136" t="s">
        <v>105</v>
      </c>
      <c r="I45" s="126" t="s">
        <v>82</v>
      </c>
      <c r="J45" s="127">
        <v>7</v>
      </c>
      <c r="K45" s="96" t="s">
        <v>48</v>
      </c>
    </row>
    <row r="46" spans="1:11" ht="22.5" customHeight="1" x14ac:dyDescent="0.25">
      <c r="A46" s="106" t="str">
        <f t="shared" si="0"/>
        <v/>
      </c>
      <c r="B46" s="106">
        <f t="shared" si="3"/>
        <v>6</v>
      </c>
      <c r="C46" s="129"/>
      <c r="D46" s="124" t="str">
        <f t="shared" si="4"/>
        <v>Sat</v>
      </c>
      <c r="E46" s="125">
        <f>+E44+1</f>
        <v>44247</v>
      </c>
      <c r="F46" s="157"/>
      <c r="G46" s="126"/>
      <c r="H46" s="136"/>
      <c r="I46" s="126"/>
      <c r="J46" s="127"/>
      <c r="K46" s="96"/>
    </row>
    <row r="47" spans="1:11" ht="22.5" customHeight="1" x14ac:dyDescent="0.25">
      <c r="A47" s="106" t="str">
        <f t="shared" si="0"/>
        <v/>
      </c>
      <c r="B47" s="106">
        <f t="shared" si="3"/>
        <v>7</v>
      </c>
      <c r="C47" s="129"/>
      <c r="D47" s="124" t="str">
        <f t="shared" si="4"/>
        <v>Sun</v>
      </c>
      <c r="E47" s="125">
        <f>+E46+1</f>
        <v>44248</v>
      </c>
      <c r="F47" s="157"/>
      <c r="G47" s="126"/>
      <c r="H47" s="136"/>
      <c r="I47" s="126"/>
      <c r="J47" s="127"/>
      <c r="K47" s="96"/>
    </row>
    <row r="48" spans="1:11" ht="22.5" customHeight="1" x14ac:dyDescent="0.25">
      <c r="A48" s="106">
        <f t="shared" si="0"/>
        <v>1</v>
      </c>
      <c r="B48" s="106">
        <f t="shared" si="3"/>
        <v>1</v>
      </c>
      <c r="C48" s="129"/>
      <c r="D48" s="124" t="str">
        <f t="shared" si="4"/>
        <v>Mo</v>
      </c>
      <c r="E48" s="125">
        <f>+E47+1</f>
        <v>44249</v>
      </c>
      <c r="F48" s="157"/>
      <c r="G48" s="126">
        <v>9006</v>
      </c>
      <c r="H48" s="136" t="s">
        <v>98</v>
      </c>
      <c r="I48" s="126" t="s">
        <v>82</v>
      </c>
      <c r="J48" s="127">
        <v>4</v>
      </c>
      <c r="K48" s="96" t="s">
        <v>50</v>
      </c>
    </row>
    <row r="49" spans="1:11" ht="22.5" customHeight="1" x14ac:dyDescent="0.25">
      <c r="C49" s="129"/>
      <c r="D49" s="124" t="str">
        <f>D48</f>
        <v>Mo</v>
      </c>
      <c r="E49" s="125">
        <f>E48</f>
        <v>44249</v>
      </c>
      <c r="F49" s="157"/>
      <c r="G49" s="126">
        <v>9006</v>
      </c>
      <c r="H49" s="136" t="s">
        <v>126</v>
      </c>
      <c r="I49" s="126" t="s">
        <v>82</v>
      </c>
      <c r="J49" s="127">
        <v>4</v>
      </c>
      <c r="K49" s="96" t="s">
        <v>56</v>
      </c>
    </row>
    <row r="50" spans="1:11" ht="22.5" customHeight="1" x14ac:dyDescent="0.25">
      <c r="A50" s="106">
        <f t="shared" si="0"/>
        <v>1</v>
      </c>
      <c r="B50" s="106">
        <f t="shared" si="3"/>
        <v>2</v>
      </c>
      <c r="C50" s="129"/>
      <c r="D50" s="130" t="str">
        <f t="shared" si="4"/>
        <v>Tue</v>
      </c>
      <c r="E50" s="131">
        <f>+E48+1</f>
        <v>44250</v>
      </c>
      <c r="F50" s="158"/>
      <c r="G50" s="132">
        <v>9006</v>
      </c>
      <c r="H50" s="133" t="s">
        <v>98</v>
      </c>
      <c r="I50" s="132" t="s">
        <v>82</v>
      </c>
      <c r="J50" s="134">
        <v>4</v>
      </c>
      <c r="K50" s="93" t="s">
        <v>50</v>
      </c>
    </row>
    <row r="51" spans="1:11" ht="22.5" customHeight="1" x14ac:dyDescent="0.25">
      <c r="C51" s="129"/>
      <c r="D51" s="130" t="str">
        <f>D50</f>
        <v>Tue</v>
      </c>
      <c r="E51" s="131">
        <f>E50</f>
        <v>44250</v>
      </c>
      <c r="F51" s="158"/>
      <c r="G51" s="132">
        <v>9006</v>
      </c>
      <c r="H51" s="133" t="s">
        <v>126</v>
      </c>
      <c r="I51" s="132" t="s">
        <v>82</v>
      </c>
      <c r="J51" s="134">
        <v>4</v>
      </c>
      <c r="K51" s="93" t="s">
        <v>56</v>
      </c>
    </row>
    <row r="52" spans="1:11" ht="22.5" customHeight="1" x14ac:dyDescent="0.25">
      <c r="A52" s="106">
        <f t="shared" si="0"/>
        <v>1</v>
      </c>
      <c r="B52" s="106">
        <f t="shared" si="3"/>
        <v>3</v>
      </c>
      <c r="C52" s="129"/>
      <c r="D52" s="124" t="str">
        <f t="shared" si="4"/>
        <v>Wed</v>
      </c>
      <c r="E52" s="125">
        <f>+E50+1</f>
        <v>44251</v>
      </c>
      <c r="F52" s="157"/>
      <c r="G52" s="126">
        <v>9006</v>
      </c>
      <c r="H52" s="136" t="s">
        <v>98</v>
      </c>
      <c r="I52" s="126" t="s">
        <v>82</v>
      </c>
      <c r="J52" s="127">
        <v>8</v>
      </c>
      <c r="K52" s="96" t="s">
        <v>50</v>
      </c>
    </row>
    <row r="53" spans="1:11" ht="22.5" customHeight="1" x14ac:dyDescent="0.25">
      <c r="A53" s="106">
        <f t="shared" si="0"/>
        <v>1</v>
      </c>
      <c r="B53" s="106">
        <f t="shared" si="3"/>
        <v>4</v>
      </c>
      <c r="C53" s="129"/>
      <c r="D53" s="130" t="str">
        <f t="shared" si="4"/>
        <v>Thu</v>
      </c>
      <c r="E53" s="131">
        <f>+E52+1</f>
        <v>44252</v>
      </c>
      <c r="F53" s="158"/>
      <c r="G53" s="132">
        <v>9006</v>
      </c>
      <c r="H53" s="133" t="s">
        <v>120</v>
      </c>
      <c r="I53" s="132" t="s">
        <v>82</v>
      </c>
      <c r="J53" s="134">
        <v>1</v>
      </c>
      <c r="K53" s="93"/>
    </row>
    <row r="54" spans="1:11" ht="22.5" customHeight="1" x14ac:dyDescent="0.25">
      <c r="C54" s="129"/>
      <c r="D54" s="130" t="str">
        <f>D53</f>
        <v>Thu</v>
      </c>
      <c r="E54" s="131">
        <f>E53</f>
        <v>44252</v>
      </c>
      <c r="F54" s="158"/>
      <c r="G54" s="132">
        <v>9006</v>
      </c>
      <c r="H54" s="133" t="s">
        <v>98</v>
      </c>
      <c r="I54" s="132" t="s">
        <v>82</v>
      </c>
      <c r="J54" s="134">
        <v>7</v>
      </c>
      <c r="K54" s="93" t="s">
        <v>50</v>
      </c>
    </row>
    <row r="55" spans="1:11" ht="22.5" customHeight="1" x14ac:dyDescent="0.25">
      <c r="A55" s="106">
        <f t="shared" si="0"/>
        <v>1</v>
      </c>
      <c r="B55" s="106">
        <f t="shared" si="3"/>
        <v>5</v>
      </c>
      <c r="C55" s="129"/>
      <c r="D55" s="124" t="str">
        <f t="shared" si="4"/>
        <v>Fri</v>
      </c>
      <c r="E55" s="125">
        <f>+E53+1</f>
        <v>44253</v>
      </c>
      <c r="F55" s="157"/>
      <c r="G55" s="126"/>
      <c r="H55" s="136" t="s">
        <v>119</v>
      </c>
      <c r="I55" s="126"/>
      <c r="J55" s="127"/>
      <c r="K55" s="150"/>
    </row>
    <row r="56" spans="1:11" ht="22.5" customHeight="1" x14ac:dyDescent="0.25">
      <c r="A56" s="106" t="str">
        <f t="shared" si="0"/>
        <v/>
      </c>
      <c r="B56" s="106">
        <f t="shared" si="3"/>
        <v>6</v>
      </c>
      <c r="C56" s="129"/>
      <c r="D56" s="124" t="str">
        <f t="shared" si="4"/>
        <v>Sat</v>
      </c>
      <c r="E56" s="125">
        <f>+E55+1</f>
        <v>44254</v>
      </c>
      <c r="F56" s="157"/>
      <c r="G56" s="126"/>
      <c r="H56" s="136"/>
      <c r="I56" s="126"/>
      <c r="J56" s="127"/>
      <c r="K56" s="150"/>
    </row>
    <row r="57" spans="1:11" ht="22.5" customHeight="1" thickBot="1" x14ac:dyDescent="0.3">
      <c r="A57" s="106" t="str">
        <f t="shared" si="0"/>
        <v/>
      </c>
      <c r="B57" s="106">
        <f t="shared" si="3"/>
        <v>7</v>
      </c>
      <c r="C57" s="129"/>
      <c r="D57" s="130" t="str">
        <f t="shared" si="4"/>
        <v>Sun</v>
      </c>
      <c r="E57" s="131">
        <f>+E56+1</f>
        <v>44255</v>
      </c>
      <c r="F57" s="159"/>
      <c r="G57" s="143"/>
      <c r="H57" s="160"/>
      <c r="I57" s="143"/>
      <c r="J57" s="151"/>
      <c r="K57" s="152"/>
    </row>
    <row r="58" spans="1:11" ht="30" customHeight="1" x14ac:dyDescent="0.25"/>
    <row r="59" spans="1:11" ht="30" customHeight="1" x14ac:dyDescent="0.25"/>
    <row r="60" spans="1:11" ht="30" customHeight="1" x14ac:dyDescent="0.25"/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</sheetData>
  <mergeCells count="2">
    <mergeCell ref="D4:E4"/>
    <mergeCell ref="D1:K1"/>
  </mergeCells>
  <conditionalFormatting sqref="C11:C12 C14:C15 C17:C57">
    <cfRule type="expression" dxfId="185" priority="44" stopIfTrue="1">
      <formula>IF($A11=1,B11,)</formula>
    </cfRule>
    <cfRule type="expression" dxfId="184" priority="45" stopIfTrue="1">
      <formula>IF($A11="",B11,)</formula>
    </cfRule>
  </conditionalFormatting>
  <conditionalFormatting sqref="E11:E12">
    <cfRule type="expression" dxfId="183" priority="46" stopIfTrue="1">
      <formula>IF($A11="",B11,"")</formula>
    </cfRule>
  </conditionalFormatting>
  <conditionalFormatting sqref="E14:E15 E17:E57">
    <cfRule type="expression" dxfId="182" priority="47" stopIfTrue="1">
      <formula>IF($A14&lt;&gt;1,B14,"")</formula>
    </cfRule>
  </conditionalFormatting>
  <conditionalFormatting sqref="D11:D12 D14:D15 D17:D57">
    <cfRule type="expression" dxfId="181" priority="48" stopIfTrue="1">
      <formula>IF($A11="",B11,)</formula>
    </cfRule>
  </conditionalFormatting>
  <conditionalFormatting sqref="G11:G15 G26:G27 G46:G57 G29:G43 G19:G24">
    <cfRule type="expression" dxfId="180" priority="49" stopIfTrue="1">
      <formula>#REF!="Freelancer"</formula>
    </cfRule>
    <cfRule type="expression" dxfId="179" priority="50" stopIfTrue="1">
      <formula>#REF!="DTC Int. Staff"</formula>
    </cfRule>
  </conditionalFormatting>
  <conditionalFormatting sqref="G57 G19:G20 G24 G26:G27 G29:G32 G47:G54 G35:G43">
    <cfRule type="expression" dxfId="178" priority="42" stopIfTrue="1">
      <formula>$F$5="Freelancer"</formula>
    </cfRule>
    <cfRule type="expression" dxfId="177" priority="43" stopIfTrue="1">
      <formula>$F$5="DTC Int. Staff"</formula>
    </cfRule>
  </conditionalFormatting>
  <conditionalFormatting sqref="G13:G15">
    <cfRule type="expression" dxfId="176" priority="40" stopIfTrue="1">
      <formula>#REF!="Freelancer"</formula>
    </cfRule>
    <cfRule type="expression" dxfId="175" priority="41" stopIfTrue="1">
      <formula>#REF!="DTC Int. Staff"</formula>
    </cfRule>
  </conditionalFormatting>
  <conditionalFormatting sqref="G13:G15">
    <cfRule type="expression" dxfId="174" priority="38" stopIfTrue="1">
      <formula>$F$5="Freelancer"</formula>
    </cfRule>
    <cfRule type="expression" dxfId="173" priority="39" stopIfTrue="1">
      <formula>$F$5="DTC Int. Staff"</formula>
    </cfRule>
  </conditionalFormatting>
  <conditionalFormatting sqref="G16">
    <cfRule type="expression" dxfId="172" priority="36" stopIfTrue="1">
      <formula>#REF!="Freelancer"</formula>
    </cfRule>
    <cfRule type="expression" dxfId="171" priority="37" stopIfTrue="1">
      <formula>#REF!="DTC Int. Staff"</formula>
    </cfRule>
  </conditionalFormatting>
  <conditionalFormatting sqref="G16">
    <cfRule type="expression" dxfId="170" priority="34" stopIfTrue="1">
      <formula>$F$5="Freelancer"</formula>
    </cfRule>
    <cfRule type="expression" dxfId="169" priority="35" stopIfTrue="1">
      <formula>$F$5="DTC Int. Staff"</formula>
    </cfRule>
  </conditionalFormatting>
  <conditionalFormatting sqref="G34">
    <cfRule type="expression" dxfId="168" priority="32" stopIfTrue="1">
      <formula>$F$5="Freelancer"</formula>
    </cfRule>
    <cfRule type="expression" dxfId="167" priority="33" stopIfTrue="1">
      <formula>$F$5="DTC Int. Staff"</formula>
    </cfRule>
  </conditionalFormatting>
  <conditionalFormatting sqref="G44:G45">
    <cfRule type="expression" dxfId="166" priority="30" stopIfTrue="1">
      <formula>#REF!="Freelancer"</formula>
    </cfRule>
    <cfRule type="expression" dxfId="165" priority="31" stopIfTrue="1">
      <formula>#REF!="DTC Int. Staff"</formula>
    </cfRule>
  </conditionalFormatting>
  <conditionalFormatting sqref="G44:G45">
    <cfRule type="expression" dxfId="164" priority="28" stopIfTrue="1">
      <formula>$F$5="Freelancer"</formula>
    </cfRule>
    <cfRule type="expression" dxfId="163" priority="29" stopIfTrue="1">
      <formula>$F$5="DTC Int. Staff"</formula>
    </cfRule>
  </conditionalFormatting>
  <conditionalFormatting sqref="E49">
    <cfRule type="timePeriod" dxfId="162" priority="17" timePeriod="lastWeek">
      <formula>AND(TODAY()-ROUNDDOWN(E49,0)&gt;=(WEEKDAY(TODAY())),TODAY()-ROUNDDOWN(E49,0)&lt;(WEEKDAY(TODAY())+7))</formula>
    </cfRule>
  </conditionalFormatting>
  <conditionalFormatting sqref="E51">
    <cfRule type="timePeriod" dxfId="161" priority="14" timePeriod="lastWeek">
      <formula>AND(TODAY()-ROUNDDOWN(E51,0)&gt;=(WEEKDAY(TODAY())),TODAY()-ROUNDDOWN(E51,0)&lt;(WEEKDAY(TODAY())+7))</formula>
    </cfRule>
  </conditionalFormatting>
  <conditionalFormatting sqref="G25">
    <cfRule type="expression" dxfId="160" priority="9" stopIfTrue="1">
      <formula>#REF!="Freelancer"</formula>
    </cfRule>
    <cfRule type="expression" dxfId="159" priority="10" stopIfTrue="1">
      <formula>#REF!="DTC Int. Staff"</formula>
    </cfRule>
  </conditionalFormatting>
  <conditionalFormatting sqref="G25">
    <cfRule type="expression" dxfId="158" priority="7" stopIfTrue="1">
      <formula>$F$5="Freelancer"</formula>
    </cfRule>
    <cfRule type="expression" dxfId="157" priority="8" stopIfTrue="1">
      <formula>$F$5="DTC Int. Staff"</formula>
    </cfRule>
  </conditionalFormatting>
  <conditionalFormatting sqref="G28">
    <cfRule type="expression" dxfId="156" priority="5" stopIfTrue="1">
      <formula>#REF!="Freelancer"</formula>
    </cfRule>
    <cfRule type="expression" dxfId="155" priority="6" stopIfTrue="1">
      <formula>#REF!="DTC Int. Staff"</formula>
    </cfRule>
  </conditionalFormatting>
  <conditionalFormatting sqref="G28">
    <cfRule type="expression" dxfId="154" priority="3" stopIfTrue="1">
      <formula>$F$5="Freelancer"</formula>
    </cfRule>
    <cfRule type="expression" dxfId="153" priority="4" stopIfTrue="1">
      <formula>$F$5="DTC Int. Staff"</formula>
    </cfRule>
  </conditionalFormatting>
  <conditionalFormatting sqref="G17:G18">
    <cfRule type="expression" dxfId="152" priority="1" stopIfTrue="1">
      <formula>#REF!="Freelancer"</formula>
    </cfRule>
    <cfRule type="expression" dxfId="151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7311-239B-461C-8CCF-091B8E8DA701}">
  <sheetPr>
    <pageSetUpPr fitToPage="1"/>
  </sheetPr>
  <dimension ref="A1:K197"/>
  <sheetViews>
    <sheetView showGridLines="0" tabSelected="1" topLeftCell="D1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106" hidden="1" customWidth="1"/>
    <col min="3" max="3" width="3.54296875" style="106" hidden="1" customWidth="1"/>
    <col min="4" max="4" width="13" style="106" bestFit="1" customWidth="1"/>
    <col min="5" max="5" width="10.54296875" style="106" bestFit="1" customWidth="1"/>
    <col min="6" max="6" width="21.7265625" style="106" bestFit="1" customWidth="1"/>
    <col min="7" max="7" width="16.26953125" style="106" customWidth="1"/>
    <col min="8" max="8" width="85.26953125" style="106" customWidth="1"/>
    <col min="9" max="10" width="13.81640625" style="106" customWidth="1"/>
    <col min="11" max="16384" width="11.453125" style="106"/>
  </cols>
  <sheetData>
    <row r="1" spans="1:11" ht="51.75" customHeight="1" thickBot="1" x14ac:dyDescent="0.3">
      <c r="D1" s="216" t="s">
        <v>5</v>
      </c>
      <c r="E1" s="217"/>
      <c r="F1" s="217"/>
      <c r="G1" s="217"/>
      <c r="H1" s="217"/>
      <c r="I1" s="217"/>
      <c r="J1" s="217"/>
      <c r="K1" s="218"/>
    </row>
    <row r="2" spans="1:11" ht="13.5" customHeight="1" x14ac:dyDescent="0.25">
      <c r="D2" s="107"/>
      <c r="E2" s="107"/>
      <c r="F2" s="107"/>
      <c r="G2" s="107"/>
      <c r="H2" s="107"/>
      <c r="I2" s="107"/>
      <c r="J2" s="108"/>
    </row>
    <row r="3" spans="1:11" ht="20.25" customHeight="1" x14ac:dyDescent="0.25">
      <c r="D3" s="109" t="s">
        <v>0</v>
      </c>
      <c r="E3" s="110"/>
      <c r="F3" s="13" t="str">
        <f>'Information-General Settings'!C3</f>
        <v>Borirak</v>
      </c>
      <c r="G3" s="111"/>
      <c r="I3" s="112"/>
      <c r="J3" s="112"/>
    </row>
    <row r="4" spans="1:11" ht="20.25" customHeight="1" x14ac:dyDescent="0.25">
      <c r="D4" s="214" t="s">
        <v>8</v>
      </c>
      <c r="E4" s="215"/>
      <c r="F4" s="13" t="str">
        <f>'Information-General Settings'!C4</f>
        <v>Mongkolget</v>
      </c>
      <c r="G4" s="111"/>
      <c r="I4" s="112"/>
      <c r="J4" s="112"/>
    </row>
    <row r="5" spans="1:11" ht="20.25" customHeight="1" x14ac:dyDescent="0.25">
      <c r="D5" s="109" t="s">
        <v>7</v>
      </c>
      <c r="E5" s="113"/>
      <c r="F5" s="13" t="str">
        <f>'Information-General Settings'!C5</f>
        <v>TIME070</v>
      </c>
      <c r="G5" s="111"/>
      <c r="I5" s="112"/>
      <c r="J5" s="112"/>
    </row>
    <row r="6" spans="1:11" ht="20.25" customHeight="1" x14ac:dyDescent="0.25">
      <c r="E6" s="112"/>
      <c r="F6" s="112"/>
      <c r="G6" s="112"/>
      <c r="H6" s="111"/>
      <c r="I6" s="112"/>
      <c r="J6" s="19"/>
    </row>
    <row r="7" spans="1:11" ht="29" x14ac:dyDescent="0.25">
      <c r="G7" s="114"/>
      <c r="H7" s="111"/>
      <c r="J7" s="115" t="s">
        <v>34</v>
      </c>
      <c r="K7" s="116" t="s">
        <v>35</v>
      </c>
    </row>
    <row r="8" spans="1:11" ht="43.5" customHeight="1" x14ac:dyDescent="0.25">
      <c r="G8" s="112"/>
      <c r="H8" s="111"/>
      <c r="J8" s="24">
        <f>SUM(J10:J112)</f>
        <v>169</v>
      </c>
      <c r="K8" s="117">
        <f>J8/8</f>
        <v>21.125</v>
      </c>
    </row>
    <row r="9" spans="1:11" ht="20.25" customHeight="1" thickBot="1" x14ac:dyDescent="0.3">
      <c r="E9" s="112"/>
      <c r="F9" s="112"/>
      <c r="G9" s="112"/>
      <c r="H9" s="111"/>
      <c r="I9" s="112"/>
      <c r="J9" s="19"/>
    </row>
    <row r="10" spans="1:11" ht="22.5" customHeight="1" thickBot="1" x14ac:dyDescent="0.3">
      <c r="B10" s="106">
        <f>MONTH(E11)</f>
        <v>3</v>
      </c>
      <c r="C10" s="139"/>
      <c r="D10" s="146">
        <v>44256</v>
      </c>
      <c r="E10" s="147" t="s">
        <v>33</v>
      </c>
      <c r="F10" s="147" t="s">
        <v>4</v>
      </c>
      <c r="G10" s="121" t="s">
        <v>6</v>
      </c>
      <c r="H10" s="122" t="s">
        <v>3</v>
      </c>
      <c r="I10" s="122" t="s">
        <v>1</v>
      </c>
      <c r="J10" s="122" t="s">
        <v>2</v>
      </c>
      <c r="K10" s="88" t="s">
        <v>47</v>
      </c>
    </row>
    <row r="11" spans="1:11" ht="22.5" customHeight="1" x14ac:dyDescent="0.25">
      <c r="A11" s="106">
        <f t="shared" ref="A11:A48" si="0">IF(OR(C11="f",C11="u",C11="F",C11="U"),"",IF(OR(B11=1,B11=2,B11=3,B11=4,B11=5),1,""))</f>
        <v>1</v>
      </c>
      <c r="B11" s="106">
        <f t="shared" ref="B11:B45" si="1">WEEKDAY(E11,2)</f>
        <v>1</v>
      </c>
      <c r="C11" s="140"/>
      <c r="D11" s="148" t="str">
        <f>IF(B11=1,"Mo",IF(B11=2,"Tue",IF(B11=3,"Wed",IF(B11=4,"Thu",IF(B11=5,"Fri",IF(B11=6,"Sat",IF(B11=7,"Sun","")))))))</f>
        <v>Mo</v>
      </c>
      <c r="E11" s="144">
        <f>+D10</f>
        <v>44256</v>
      </c>
      <c r="F11" s="132"/>
      <c r="G11" s="36">
        <v>9006</v>
      </c>
      <c r="H11" s="42" t="s">
        <v>136</v>
      </c>
      <c r="I11" s="36" t="s">
        <v>137</v>
      </c>
      <c r="J11" s="38">
        <v>8</v>
      </c>
      <c r="K11" s="93"/>
    </row>
    <row r="12" spans="1:11" ht="22.5" customHeight="1" x14ac:dyDescent="0.25">
      <c r="B12" s="106">
        <f t="shared" si="1"/>
        <v>2</v>
      </c>
      <c r="C12" s="141"/>
      <c r="D12" s="149" t="str">
        <f>IF(B12=1,"Mo",IF(B12=2,"Tue",IF(B12=3,"Wed",IF(B12=4,"Thu",IF(B12=5,"Fri",IF(B12=6,"Sat",IF(B12=7,"Sun","")))))))</f>
        <v>Tue</v>
      </c>
      <c r="E12" s="145">
        <f>+E11+1</f>
        <v>44257</v>
      </c>
      <c r="F12" s="126"/>
      <c r="G12" s="126">
        <v>9006</v>
      </c>
      <c r="H12" s="136" t="s">
        <v>117</v>
      </c>
      <c r="I12" s="126" t="s">
        <v>82</v>
      </c>
      <c r="J12" s="127">
        <v>4</v>
      </c>
      <c r="K12" s="96"/>
    </row>
    <row r="13" spans="1:11" ht="22.5" customHeight="1" x14ac:dyDescent="0.25">
      <c r="C13" s="141"/>
      <c r="D13" s="149" t="str">
        <f>D12</f>
        <v>Tue</v>
      </c>
      <c r="E13" s="145">
        <f>E12</f>
        <v>44257</v>
      </c>
      <c r="F13" s="126"/>
      <c r="G13" s="126">
        <v>9006</v>
      </c>
      <c r="H13" s="136" t="s">
        <v>118</v>
      </c>
      <c r="I13" s="126" t="s">
        <v>82</v>
      </c>
      <c r="J13" s="127">
        <v>4</v>
      </c>
      <c r="K13" s="96"/>
    </row>
    <row r="14" spans="1:11" ht="22.5" customHeight="1" x14ac:dyDescent="0.25">
      <c r="B14" s="106">
        <f t="shared" si="1"/>
        <v>3</v>
      </c>
      <c r="C14" s="141"/>
      <c r="D14" s="148" t="str">
        <f>IF(B14=1,"Mo",IF(B14=2,"Tue",IF(B14=3,"Wed",IF(B14=4,"Thu",IF(B14=5,"Fri",IF(B14=6,"Sat",IF(B14=7,"Sun","")))))))</f>
        <v>Wed</v>
      </c>
      <c r="E14" s="144">
        <f>+E12+1</f>
        <v>44258</v>
      </c>
      <c r="F14" s="132"/>
      <c r="G14" s="46">
        <v>9006</v>
      </c>
      <c r="H14" s="47" t="s">
        <v>105</v>
      </c>
      <c r="I14" s="46" t="s">
        <v>82</v>
      </c>
      <c r="J14" s="48">
        <v>8</v>
      </c>
      <c r="K14" s="96" t="s">
        <v>48</v>
      </c>
    </row>
    <row r="15" spans="1:11" ht="22.5" customHeight="1" x14ac:dyDescent="0.25">
      <c r="A15" s="106">
        <f t="shared" si="0"/>
        <v>1</v>
      </c>
      <c r="B15" s="106">
        <f t="shared" si="1"/>
        <v>4</v>
      </c>
      <c r="C15" s="141"/>
      <c r="D15" s="149" t="str">
        <f t="shared" ref="D15:D48" si="2">IF(B15=1,"Mo",IF(B15=2,"Tue",IF(B15=3,"Wed",IF(B15=4,"Thu",IF(B15=5,"Fri",IF(B15=6,"Sat",IF(B15=7,"Sun","")))))))</f>
        <v>Thu</v>
      </c>
      <c r="E15" s="145">
        <f>+E14+1</f>
        <v>44259</v>
      </c>
      <c r="F15" s="126"/>
      <c r="G15" s="126">
        <v>9006</v>
      </c>
      <c r="H15" s="136" t="s">
        <v>105</v>
      </c>
      <c r="I15" s="126" t="s">
        <v>82</v>
      </c>
      <c r="J15" s="127">
        <v>8</v>
      </c>
      <c r="K15" s="96" t="s">
        <v>48</v>
      </c>
    </row>
    <row r="16" spans="1:11" ht="22.5" customHeight="1" x14ac:dyDescent="0.25">
      <c r="A16" s="106">
        <f t="shared" si="0"/>
        <v>1</v>
      </c>
      <c r="B16" s="106">
        <f t="shared" si="1"/>
        <v>5</v>
      </c>
      <c r="C16" s="141"/>
      <c r="D16" s="148" t="str">
        <f t="shared" si="2"/>
        <v>Fri</v>
      </c>
      <c r="E16" s="144">
        <f>+E15+1</f>
        <v>44260</v>
      </c>
      <c r="F16" s="132"/>
      <c r="G16" s="132">
        <v>9006</v>
      </c>
      <c r="H16" s="133" t="s">
        <v>105</v>
      </c>
      <c r="I16" s="132" t="s">
        <v>82</v>
      </c>
      <c r="J16" s="134">
        <v>7</v>
      </c>
      <c r="K16" s="93" t="s">
        <v>48</v>
      </c>
    </row>
    <row r="17" spans="1:11" ht="22.5" customHeight="1" x14ac:dyDescent="0.25">
      <c r="C17" s="141"/>
      <c r="D17" s="148" t="str">
        <f>D16</f>
        <v>Fri</v>
      </c>
      <c r="E17" s="144">
        <f>E16</f>
        <v>44260</v>
      </c>
      <c r="F17" s="132"/>
      <c r="G17" s="132">
        <v>9006</v>
      </c>
      <c r="H17" s="133" t="s">
        <v>93</v>
      </c>
      <c r="I17" s="132" t="s">
        <v>82</v>
      </c>
      <c r="J17" s="134">
        <v>1</v>
      </c>
      <c r="K17" s="93"/>
    </row>
    <row r="18" spans="1:11" ht="22.5" customHeight="1" x14ac:dyDescent="0.25">
      <c r="A18" s="106" t="str">
        <f t="shared" si="0"/>
        <v/>
      </c>
      <c r="B18" s="106">
        <f t="shared" si="1"/>
        <v>6</v>
      </c>
      <c r="C18" s="141"/>
      <c r="D18" s="149" t="str">
        <f t="shared" si="2"/>
        <v>Sat</v>
      </c>
      <c r="E18" s="145">
        <f>+E16+1</f>
        <v>44261</v>
      </c>
      <c r="F18" s="126"/>
      <c r="G18" s="126"/>
      <c r="H18" s="137"/>
      <c r="I18" s="126"/>
      <c r="J18" s="127"/>
      <c r="K18" s="96"/>
    </row>
    <row r="19" spans="1:11" ht="22.5" customHeight="1" x14ac:dyDescent="0.25">
      <c r="A19" s="106" t="str">
        <f t="shared" si="0"/>
        <v/>
      </c>
      <c r="B19" s="106">
        <f t="shared" si="1"/>
        <v>7</v>
      </c>
      <c r="C19" s="141"/>
      <c r="D19" s="148" t="str">
        <f t="shared" si="2"/>
        <v>Sun</v>
      </c>
      <c r="E19" s="144">
        <f>+E18+1</f>
        <v>44262</v>
      </c>
      <c r="F19" s="126"/>
      <c r="G19" s="126"/>
      <c r="H19" s="136"/>
      <c r="I19" s="126"/>
      <c r="J19" s="127"/>
      <c r="K19" s="96"/>
    </row>
    <row r="20" spans="1:11" ht="22.5" customHeight="1" x14ac:dyDescent="0.25">
      <c r="A20" s="106">
        <f t="shared" si="0"/>
        <v>1</v>
      </c>
      <c r="B20" s="106">
        <f t="shared" si="1"/>
        <v>1</v>
      </c>
      <c r="C20" s="141"/>
      <c r="D20" s="149" t="str">
        <f>IF(B20=1,"Mo",IF(B20=2,"Tue",IF(B20=3,"Wed",IF(B20=4,"Thu",IF(B20=5,"Fri",IF(B20=6,"Sat",IF(B20=7,"Sun","")))))))</f>
        <v>Mo</v>
      </c>
      <c r="E20" s="145">
        <f>+E19+1</f>
        <v>44263</v>
      </c>
      <c r="F20" s="126"/>
      <c r="G20" s="126">
        <v>9006</v>
      </c>
      <c r="H20" s="136" t="s">
        <v>124</v>
      </c>
      <c r="I20" s="153" t="s">
        <v>82</v>
      </c>
      <c r="J20" s="127">
        <v>3</v>
      </c>
      <c r="K20" s="96" t="s">
        <v>48</v>
      </c>
    </row>
    <row r="21" spans="1:11" ht="22.5" customHeight="1" x14ac:dyDescent="0.25">
      <c r="C21" s="141"/>
      <c r="D21" s="149" t="str">
        <f t="shared" ref="D21:E22" si="3">D20</f>
        <v>Mo</v>
      </c>
      <c r="E21" s="145">
        <f t="shared" si="3"/>
        <v>44263</v>
      </c>
      <c r="F21" s="126"/>
      <c r="G21" s="153">
        <v>9006</v>
      </c>
      <c r="H21" s="154" t="s">
        <v>105</v>
      </c>
      <c r="I21" s="153" t="s">
        <v>82</v>
      </c>
      <c r="J21" s="155">
        <v>3</v>
      </c>
      <c r="K21" s="96" t="s">
        <v>48</v>
      </c>
    </row>
    <row r="22" spans="1:11" ht="22.5" customHeight="1" x14ac:dyDescent="0.25">
      <c r="C22" s="141"/>
      <c r="D22" s="149" t="str">
        <f t="shared" si="3"/>
        <v>Mo</v>
      </c>
      <c r="E22" s="145">
        <f t="shared" si="3"/>
        <v>44263</v>
      </c>
      <c r="F22" s="126"/>
      <c r="G22" s="126">
        <v>9006</v>
      </c>
      <c r="H22" s="136" t="s">
        <v>125</v>
      </c>
      <c r="I22" s="153" t="s">
        <v>82</v>
      </c>
      <c r="J22" s="127">
        <v>2</v>
      </c>
      <c r="K22" s="96" t="s">
        <v>49</v>
      </c>
    </row>
    <row r="23" spans="1:11" ht="22.5" customHeight="1" x14ac:dyDescent="0.25">
      <c r="A23" s="106">
        <f t="shared" si="0"/>
        <v>1</v>
      </c>
      <c r="B23" s="106">
        <f t="shared" si="1"/>
        <v>2</v>
      </c>
      <c r="C23" s="141"/>
      <c r="D23" s="148" t="str">
        <f>IF(B23=1,"Mo",IF(B23=2,"Tue",IF(B23=3,"Wed",IF(B23=4,"Thu",IF(B23=5,"Fri",IF(B23=6,"Sat",IF(B23=7,"Sun","")))))))</f>
        <v>Tue</v>
      </c>
      <c r="E23" s="144">
        <f>+E20+1</f>
        <v>44264</v>
      </c>
      <c r="F23" s="132"/>
      <c r="G23" s="132">
        <v>9006</v>
      </c>
      <c r="H23" s="133" t="s">
        <v>125</v>
      </c>
      <c r="I23" s="132" t="s">
        <v>82</v>
      </c>
      <c r="J23" s="134">
        <v>8</v>
      </c>
      <c r="K23" s="93" t="s">
        <v>49</v>
      </c>
    </row>
    <row r="24" spans="1:11" ht="22.5" customHeight="1" x14ac:dyDescent="0.25">
      <c r="A24" s="106">
        <f t="shared" si="0"/>
        <v>1</v>
      </c>
      <c r="B24" s="106">
        <f t="shared" si="1"/>
        <v>3</v>
      </c>
      <c r="C24" s="141"/>
      <c r="D24" s="149" t="str">
        <f>IF(B24=1,"Mo",IF(B24=2,"Tue",IF(B24=3,"Wed",IF(B24=4,"Thu",IF(B24=5,"Fri",IF(B24=6,"Sat",IF(B24=7,"Sun","")))))))</f>
        <v>Wed</v>
      </c>
      <c r="E24" s="145">
        <f>+E23+1</f>
        <v>44265</v>
      </c>
      <c r="F24" s="126"/>
      <c r="G24" s="126">
        <v>9006</v>
      </c>
      <c r="H24" s="136" t="s">
        <v>125</v>
      </c>
      <c r="I24" s="126" t="s">
        <v>82</v>
      </c>
      <c r="J24" s="127">
        <v>8</v>
      </c>
      <c r="K24" s="96" t="s">
        <v>49</v>
      </c>
    </row>
    <row r="25" spans="1:11" ht="22.5" customHeight="1" x14ac:dyDescent="0.25">
      <c r="A25" s="106">
        <f t="shared" si="0"/>
        <v>1</v>
      </c>
      <c r="B25" s="106">
        <f t="shared" si="1"/>
        <v>4</v>
      </c>
      <c r="C25" s="142"/>
      <c r="D25" s="148" t="str">
        <f t="shared" si="2"/>
        <v>Thu</v>
      </c>
      <c r="E25" s="144">
        <f>+E24+1</f>
        <v>44266</v>
      </c>
      <c r="F25" s="132"/>
      <c r="G25" s="132">
        <v>9006</v>
      </c>
      <c r="H25" s="133" t="s">
        <v>125</v>
      </c>
      <c r="I25" s="132" t="s">
        <v>82</v>
      </c>
      <c r="J25" s="134">
        <v>8</v>
      </c>
      <c r="K25" s="93" t="s">
        <v>49</v>
      </c>
    </row>
    <row r="26" spans="1:11" ht="22.5" customHeight="1" x14ac:dyDescent="0.25">
      <c r="C26" s="142"/>
      <c r="D26" s="148" t="str">
        <f>D25</f>
        <v>Thu</v>
      </c>
      <c r="E26" s="144">
        <f>E25</f>
        <v>44266</v>
      </c>
      <c r="F26" s="132"/>
      <c r="G26" s="132">
        <v>9006</v>
      </c>
      <c r="H26" s="133" t="s">
        <v>93</v>
      </c>
      <c r="I26" s="132" t="s">
        <v>82</v>
      </c>
      <c r="J26" s="134">
        <v>1</v>
      </c>
      <c r="K26" s="93"/>
    </row>
    <row r="27" spans="1:11" ht="22.5" customHeight="1" x14ac:dyDescent="0.25">
      <c r="A27" s="106">
        <f t="shared" si="0"/>
        <v>1</v>
      </c>
      <c r="B27" s="106">
        <f t="shared" si="1"/>
        <v>5</v>
      </c>
      <c r="C27" s="142"/>
      <c r="D27" s="149" t="str">
        <f t="shared" si="2"/>
        <v>Fri</v>
      </c>
      <c r="E27" s="145">
        <f>+E25+1</f>
        <v>44267</v>
      </c>
      <c r="F27" s="126"/>
      <c r="G27" s="153">
        <v>9006</v>
      </c>
      <c r="H27" s="154" t="s">
        <v>105</v>
      </c>
      <c r="I27" s="153" t="s">
        <v>82</v>
      </c>
      <c r="J27" s="155">
        <v>8</v>
      </c>
      <c r="K27" s="96" t="s">
        <v>48</v>
      </c>
    </row>
    <row r="28" spans="1:11" ht="22.5" customHeight="1" x14ac:dyDescent="0.25">
      <c r="A28" s="106" t="str">
        <f t="shared" si="0"/>
        <v/>
      </c>
      <c r="B28" s="106">
        <f t="shared" si="1"/>
        <v>6</v>
      </c>
      <c r="C28" s="141"/>
      <c r="D28" s="149" t="str">
        <f t="shared" si="2"/>
        <v>Sat</v>
      </c>
      <c r="E28" s="145">
        <f>+E27+1</f>
        <v>44268</v>
      </c>
      <c r="F28" s="126"/>
      <c r="G28" s="126"/>
      <c r="H28" s="136"/>
      <c r="I28" s="126"/>
      <c r="J28" s="127"/>
      <c r="K28" s="96"/>
    </row>
    <row r="29" spans="1:11" ht="22.5" customHeight="1" x14ac:dyDescent="0.25">
      <c r="A29" s="106" t="str">
        <f t="shared" si="0"/>
        <v/>
      </c>
      <c r="B29" s="106">
        <f t="shared" si="1"/>
        <v>7</v>
      </c>
      <c r="C29" s="141"/>
      <c r="D29" s="148" t="str">
        <f t="shared" si="2"/>
        <v>Sun</v>
      </c>
      <c r="E29" s="144">
        <f>+E28+1</f>
        <v>44269</v>
      </c>
      <c r="F29" s="126"/>
      <c r="G29" s="126"/>
      <c r="H29" s="136"/>
      <c r="I29" s="126"/>
      <c r="J29" s="127"/>
      <c r="K29" s="96"/>
    </row>
    <row r="30" spans="1:11" ht="22.5" customHeight="1" x14ac:dyDescent="0.25">
      <c r="A30" s="106">
        <f t="shared" si="0"/>
        <v>1</v>
      </c>
      <c r="B30" s="106">
        <f t="shared" si="1"/>
        <v>1</v>
      </c>
      <c r="C30" s="141"/>
      <c r="D30" s="149" t="str">
        <f t="shared" si="2"/>
        <v>Mo</v>
      </c>
      <c r="E30" s="145">
        <f>+E29+1</f>
        <v>44270</v>
      </c>
      <c r="F30" s="126"/>
      <c r="G30" s="126">
        <v>9010</v>
      </c>
      <c r="H30" s="136" t="s">
        <v>11</v>
      </c>
      <c r="I30" s="126"/>
      <c r="J30" s="127"/>
      <c r="K30" s="96"/>
    </row>
    <row r="31" spans="1:11" ht="22.5" customHeight="1" x14ac:dyDescent="0.25">
      <c r="A31" s="106">
        <f t="shared" si="0"/>
        <v>1</v>
      </c>
      <c r="B31" s="106">
        <f t="shared" si="1"/>
        <v>2</v>
      </c>
      <c r="C31" s="141"/>
      <c r="D31" s="148" t="str">
        <f t="shared" si="2"/>
        <v>Tue</v>
      </c>
      <c r="E31" s="144">
        <f>+E30+1</f>
        <v>44271</v>
      </c>
      <c r="F31" s="132"/>
      <c r="G31" s="132">
        <v>9006</v>
      </c>
      <c r="H31" s="133" t="s">
        <v>105</v>
      </c>
      <c r="I31" s="132" t="s">
        <v>82</v>
      </c>
      <c r="J31" s="134">
        <v>8</v>
      </c>
      <c r="K31" s="93" t="s">
        <v>48</v>
      </c>
    </row>
    <row r="32" spans="1:11" ht="22.5" customHeight="1" x14ac:dyDescent="0.25">
      <c r="A32" s="106">
        <f t="shared" si="0"/>
        <v>1</v>
      </c>
      <c r="B32" s="106">
        <f t="shared" si="1"/>
        <v>3</v>
      </c>
      <c r="C32" s="141"/>
      <c r="D32" s="149" t="str">
        <f t="shared" si="2"/>
        <v>Wed</v>
      </c>
      <c r="E32" s="145">
        <f>+E31+1</f>
        <v>44272</v>
      </c>
      <c r="F32" s="126"/>
      <c r="G32" s="126">
        <v>9006</v>
      </c>
      <c r="H32" s="136" t="s">
        <v>105</v>
      </c>
      <c r="I32" s="126" t="s">
        <v>82</v>
      </c>
      <c r="J32" s="127">
        <v>8</v>
      </c>
      <c r="K32" s="96" t="s">
        <v>48</v>
      </c>
    </row>
    <row r="33" spans="1:11" ht="22.5" customHeight="1" x14ac:dyDescent="0.25">
      <c r="A33" s="106">
        <f t="shared" si="0"/>
        <v>1</v>
      </c>
      <c r="B33" s="106">
        <f t="shared" si="1"/>
        <v>4</v>
      </c>
      <c r="C33" s="141"/>
      <c r="D33" s="148" t="str">
        <f t="shared" si="2"/>
        <v>Thu</v>
      </c>
      <c r="E33" s="144">
        <f>+E32+1</f>
        <v>44273</v>
      </c>
      <c r="F33" s="132"/>
      <c r="G33" s="132">
        <v>9006</v>
      </c>
      <c r="H33" s="133" t="s">
        <v>105</v>
      </c>
      <c r="I33" s="132" t="s">
        <v>82</v>
      </c>
      <c r="J33" s="134">
        <v>8</v>
      </c>
      <c r="K33" s="93" t="s">
        <v>48</v>
      </c>
    </row>
    <row r="34" spans="1:11" ht="22.5" customHeight="1" x14ac:dyDescent="0.25">
      <c r="A34" s="106">
        <f t="shared" si="0"/>
        <v>1</v>
      </c>
      <c r="B34" s="106">
        <f t="shared" si="1"/>
        <v>5</v>
      </c>
      <c r="C34" s="141"/>
      <c r="D34" s="149" t="str">
        <f t="shared" si="2"/>
        <v>Fri</v>
      </c>
      <c r="E34" s="145">
        <f>+E33+1</f>
        <v>44274</v>
      </c>
      <c r="F34" s="126"/>
      <c r="G34" s="126">
        <v>9006</v>
      </c>
      <c r="H34" s="136" t="s">
        <v>93</v>
      </c>
      <c r="I34" s="126" t="s">
        <v>82</v>
      </c>
      <c r="J34" s="127">
        <v>1</v>
      </c>
      <c r="K34" s="96"/>
    </row>
    <row r="35" spans="1:11" ht="22.5" customHeight="1" x14ac:dyDescent="0.25">
      <c r="C35" s="141"/>
      <c r="D35" s="149" t="str">
        <f>D34</f>
        <v>Fri</v>
      </c>
      <c r="E35" s="145">
        <f>E34</f>
        <v>44274</v>
      </c>
      <c r="F35" s="126"/>
      <c r="G35" s="153">
        <v>9006</v>
      </c>
      <c r="H35" s="154" t="s">
        <v>105</v>
      </c>
      <c r="I35" s="153" t="s">
        <v>82</v>
      </c>
      <c r="J35" s="155">
        <v>7</v>
      </c>
      <c r="K35" s="96" t="s">
        <v>48</v>
      </c>
    </row>
    <row r="36" spans="1:11" ht="22.5" customHeight="1" x14ac:dyDescent="0.25">
      <c r="A36" s="106" t="str">
        <f t="shared" si="0"/>
        <v/>
      </c>
      <c r="B36" s="106">
        <f t="shared" si="1"/>
        <v>6</v>
      </c>
      <c r="C36" s="141"/>
      <c r="D36" s="149" t="str">
        <f t="shared" si="2"/>
        <v>Sat</v>
      </c>
      <c r="E36" s="145">
        <f>+E34+1</f>
        <v>44275</v>
      </c>
      <c r="F36" s="126"/>
      <c r="G36" s="126"/>
      <c r="H36" s="136"/>
      <c r="I36" s="126"/>
      <c r="J36" s="127"/>
      <c r="K36" s="96"/>
    </row>
    <row r="37" spans="1:11" ht="22.5" customHeight="1" x14ac:dyDescent="0.25">
      <c r="A37" s="106" t="str">
        <f t="shared" si="0"/>
        <v/>
      </c>
      <c r="B37" s="106">
        <f t="shared" si="1"/>
        <v>7</v>
      </c>
      <c r="C37" s="141"/>
      <c r="D37" s="148" t="str">
        <f t="shared" si="2"/>
        <v>Sun</v>
      </c>
      <c r="E37" s="144">
        <f>+E36+1</f>
        <v>44276</v>
      </c>
      <c r="F37" s="153"/>
      <c r="G37" s="153"/>
      <c r="H37" s="154"/>
      <c r="I37" s="153"/>
      <c r="J37" s="155"/>
      <c r="K37" s="96"/>
    </row>
    <row r="38" spans="1:11" ht="22.5" customHeight="1" x14ac:dyDescent="0.25">
      <c r="A38" s="106">
        <f t="shared" si="0"/>
        <v>1</v>
      </c>
      <c r="B38" s="106">
        <f t="shared" si="1"/>
        <v>1</v>
      </c>
      <c r="C38" s="141"/>
      <c r="D38" s="149" t="str">
        <f t="shared" si="2"/>
        <v>Mo</v>
      </c>
      <c r="E38" s="145">
        <f>+E37+1</f>
        <v>44277</v>
      </c>
      <c r="F38" s="126"/>
      <c r="G38" s="126">
        <v>9010</v>
      </c>
      <c r="H38" s="136" t="s">
        <v>11</v>
      </c>
      <c r="I38" s="126"/>
      <c r="J38" s="127"/>
      <c r="K38" s="96"/>
    </row>
    <row r="39" spans="1:11" ht="22.5" customHeight="1" x14ac:dyDescent="0.25">
      <c r="A39" s="106">
        <f t="shared" si="0"/>
        <v>1</v>
      </c>
      <c r="B39" s="106">
        <f t="shared" si="1"/>
        <v>2</v>
      </c>
      <c r="C39" s="141"/>
      <c r="D39" s="148" t="str">
        <f t="shared" si="2"/>
        <v>Tue</v>
      </c>
      <c r="E39" s="144">
        <f>+E38+1</f>
        <v>44278</v>
      </c>
      <c r="F39" s="132"/>
      <c r="G39" s="132">
        <v>9006</v>
      </c>
      <c r="H39" s="135" t="s">
        <v>105</v>
      </c>
      <c r="I39" s="132" t="s">
        <v>82</v>
      </c>
      <c r="J39" s="134">
        <v>8</v>
      </c>
      <c r="K39" s="93" t="s">
        <v>48</v>
      </c>
    </row>
    <row r="40" spans="1:11" ht="22.5" customHeight="1" x14ac:dyDescent="0.25">
      <c r="A40" s="106">
        <f t="shared" si="0"/>
        <v>1</v>
      </c>
      <c r="B40" s="106">
        <f t="shared" si="1"/>
        <v>3</v>
      </c>
      <c r="C40" s="141"/>
      <c r="D40" s="149" t="str">
        <f t="shared" si="2"/>
        <v>Wed</v>
      </c>
      <c r="E40" s="145">
        <f>+E39+1</f>
        <v>44279</v>
      </c>
      <c r="F40" s="126"/>
      <c r="G40" s="126">
        <v>9006</v>
      </c>
      <c r="H40" s="136" t="s">
        <v>105</v>
      </c>
      <c r="I40" s="126" t="s">
        <v>82</v>
      </c>
      <c r="J40" s="127">
        <v>8</v>
      </c>
      <c r="K40" s="96" t="s">
        <v>48</v>
      </c>
    </row>
    <row r="41" spans="1:11" ht="22.5" customHeight="1" x14ac:dyDescent="0.25">
      <c r="A41" s="106">
        <f t="shared" si="0"/>
        <v>1</v>
      </c>
      <c r="B41" s="106">
        <f t="shared" si="1"/>
        <v>4</v>
      </c>
      <c r="C41" s="141"/>
      <c r="D41" s="148" t="str">
        <f t="shared" si="2"/>
        <v>Thu</v>
      </c>
      <c r="E41" s="144">
        <f>+E40+1</f>
        <v>44280</v>
      </c>
      <c r="F41" s="132"/>
      <c r="G41" s="132">
        <v>9006</v>
      </c>
      <c r="H41" s="133" t="s">
        <v>105</v>
      </c>
      <c r="I41" s="132" t="s">
        <v>82</v>
      </c>
      <c r="J41" s="134">
        <v>7</v>
      </c>
      <c r="K41" s="93" t="s">
        <v>48</v>
      </c>
    </row>
    <row r="42" spans="1:11" ht="22.5" customHeight="1" x14ac:dyDescent="0.25">
      <c r="C42" s="141"/>
      <c r="D42" s="148" t="str">
        <f>D41</f>
        <v>Thu</v>
      </c>
      <c r="E42" s="144">
        <f>E41</f>
        <v>44280</v>
      </c>
      <c r="F42" s="132"/>
      <c r="G42" s="132">
        <v>9006</v>
      </c>
      <c r="H42" s="133" t="s">
        <v>93</v>
      </c>
      <c r="I42" s="132" t="s">
        <v>82</v>
      </c>
      <c r="J42" s="134">
        <v>1</v>
      </c>
      <c r="K42" s="93"/>
    </row>
    <row r="43" spans="1:11" ht="22.5" customHeight="1" x14ac:dyDescent="0.25">
      <c r="A43" s="106">
        <f t="shared" si="0"/>
        <v>1</v>
      </c>
      <c r="B43" s="106">
        <f t="shared" si="1"/>
        <v>5</v>
      </c>
      <c r="C43" s="141"/>
      <c r="D43" s="149" t="str">
        <f t="shared" si="2"/>
        <v>Fri</v>
      </c>
      <c r="E43" s="145">
        <f>+E41+1</f>
        <v>44281</v>
      </c>
      <c r="F43" s="126"/>
      <c r="G43" s="36">
        <v>9006</v>
      </c>
      <c r="H43" s="42" t="s">
        <v>134</v>
      </c>
      <c r="I43" s="36" t="s">
        <v>135</v>
      </c>
      <c r="J43" s="38">
        <v>8</v>
      </c>
      <c r="K43" s="150"/>
    </row>
    <row r="44" spans="1:11" ht="22.5" customHeight="1" x14ac:dyDescent="0.25">
      <c r="A44" s="106" t="str">
        <f t="shared" si="0"/>
        <v/>
      </c>
      <c r="B44" s="106">
        <f t="shared" si="1"/>
        <v>6</v>
      </c>
      <c r="C44" s="141"/>
      <c r="D44" s="149" t="str">
        <f t="shared" si="2"/>
        <v>Sat</v>
      </c>
      <c r="E44" s="145">
        <f>+E43+1</f>
        <v>44282</v>
      </c>
      <c r="F44" s="126"/>
      <c r="G44" s="126"/>
      <c r="H44" s="136"/>
      <c r="I44" s="126"/>
      <c r="J44" s="127"/>
      <c r="K44" s="150"/>
    </row>
    <row r="45" spans="1:11" ht="22.5" customHeight="1" x14ac:dyDescent="0.25">
      <c r="A45" s="106" t="str">
        <f t="shared" si="0"/>
        <v/>
      </c>
      <c r="B45" s="106">
        <f t="shared" si="1"/>
        <v>7</v>
      </c>
      <c r="C45" s="141"/>
      <c r="D45" s="148" t="str">
        <f t="shared" si="2"/>
        <v>Sun</v>
      </c>
      <c r="E45" s="144">
        <f>+E44+1</f>
        <v>44283</v>
      </c>
      <c r="F45" s="126"/>
      <c r="G45" s="126"/>
      <c r="H45" s="138"/>
      <c r="I45" s="126"/>
      <c r="J45" s="127"/>
      <c r="K45" s="150"/>
    </row>
    <row r="46" spans="1:11" ht="22.5" customHeight="1" x14ac:dyDescent="0.25">
      <c r="A46" s="106">
        <f t="shared" si="0"/>
        <v>1</v>
      </c>
      <c r="B46" s="106">
        <f>WEEKDAY(E45+1,2)</f>
        <v>1</v>
      </c>
      <c r="C46" s="141"/>
      <c r="D46" s="149" t="str">
        <f>IF(B46=1,"Mo",IF(B46=2,"Tue",IF(B46=3,"Wed",IF(B46=4,"Thu",IF(B46=5,"Fri",IF(B46=6,"Sat",IF(B46=7,"Sun","")))))))</f>
        <v>Mo</v>
      </c>
      <c r="E46" s="145">
        <f>IF(MONTH(E45+1)&gt;MONTH(E45),"",E45+1)</f>
        <v>44284</v>
      </c>
      <c r="F46" s="126"/>
      <c r="G46" s="126">
        <v>9006</v>
      </c>
      <c r="H46" s="136" t="s">
        <v>105</v>
      </c>
      <c r="I46" s="126" t="s">
        <v>82</v>
      </c>
      <c r="J46" s="127">
        <v>8</v>
      </c>
      <c r="K46" s="150" t="s">
        <v>48</v>
      </c>
    </row>
    <row r="47" spans="1:11" ht="22.5" customHeight="1" x14ac:dyDescent="0.25">
      <c r="A47" s="106">
        <f t="shared" si="0"/>
        <v>1</v>
      </c>
      <c r="B47" s="106">
        <v>2</v>
      </c>
      <c r="C47" s="141"/>
      <c r="D47" s="148" t="str">
        <f>IF(B47=1,"Mo",IF(B47=2,"Tue",IF(B47=3,"Wed",IF(B47=4,"Thu",IF(B47=5,"Fri",IF(B47=6,"Sat",IF(B47=7,"Sun","")))))))</f>
        <v>Tue</v>
      </c>
      <c r="E47" s="144">
        <f>IF(MONTH(E46+1)&gt;MONTH(E46),"",E46+1)</f>
        <v>44285</v>
      </c>
      <c r="F47" s="132"/>
      <c r="G47" s="132">
        <v>9006</v>
      </c>
      <c r="H47" s="133" t="s">
        <v>105</v>
      </c>
      <c r="I47" s="132" t="s">
        <v>82</v>
      </c>
      <c r="J47" s="134">
        <v>8</v>
      </c>
      <c r="K47" s="156" t="s">
        <v>48</v>
      </c>
    </row>
    <row r="48" spans="1:11" ht="22.5" customHeight="1" x14ac:dyDescent="0.25">
      <c r="A48" s="106">
        <f t="shared" si="0"/>
        <v>1</v>
      </c>
      <c r="B48" s="106">
        <v>3</v>
      </c>
      <c r="C48" s="141"/>
      <c r="D48" s="149" t="str">
        <f t="shared" si="2"/>
        <v>Wed</v>
      </c>
      <c r="E48" s="145">
        <f>IF(MONTH(E47+1)&gt;MONTH(E47),"",E47+1)</f>
        <v>44286</v>
      </c>
      <c r="F48" s="126"/>
      <c r="G48" s="126">
        <v>9006</v>
      </c>
      <c r="H48" s="136" t="s">
        <v>105</v>
      </c>
      <c r="I48" s="126" t="s">
        <v>82</v>
      </c>
      <c r="J48" s="127">
        <v>8</v>
      </c>
      <c r="K48" s="150" t="s">
        <v>48</v>
      </c>
    </row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  <row r="191" ht="39" customHeight="1" x14ac:dyDescent="0.25"/>
    <row r="192" ht="39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</sheetData>
  <mergeCells count="2">
    <mergeCell ref="D4:E4"/>
    <mergeCell ref="D1:K1"/>
  </mergeCells>
  <conditionalFormatting sqref="C11 C15:C48">
    <cfRule type="expression" dxfId="150" priority="48" stopIfTrue="1">
      <formula>IF($A11=1,B11,)</formula>
    </cfRule>
    <cfRule type="expression" dxfId="149" priority="49" stopIfTrue="1">
      <formula>IF($A11="",B11,)</formula>
    </cfRule>
  </conditionalFormatting>
  <conditionalFormatting sqref="E11 E13">
    <cfRule type="expression" dxfId="148" priority="50" stopIfTrue="1">
      <formula>IF($A11="",B11,"")</formula>
    </cfRule>
  </conditionalFormatting>
  <conditionalFormatting sqref="E15:E41 E43:E48">
    <cfRule type="expression" dxfId="147" priority="51" stopIfTrue="1">
      <formula>IF($A15&lt;&gt;1,B15,"")</formula>
    </cfRule>
  </conditionalFormatting>
  <conditionalFormatting sqref="D11 D13 D15:D48">
    <cfRule type="expression" dxfId="146" priority="52" stopIfTrue="1">
      <formula>IF($A11="",B11,)</formula>
    </cfRule>
  </conditionalFormatting>
  <conditionalFormatting sqref="G36:G39 G44:G45 G12:G13 G15:G20 G22:G26 G28:G33 G41">
    <cfRule type="expression" dxfId="145" priority="53" stopIfTrue="1">
      <formula>#REF!="Freelancer"</formula>
    </cfRule>
    <cfRule type="expression" dxfId="144" priority="54" stopIfTrue="1">
      <formula>#REF!="DTC Int. Staff"</formula>
    </cfRule>
  </conditionalFormatting>
  <conditionalFormatting sqref="G45 G15 G19:G20 G37:G39 G22:G26 G29:G33 G41">
    <cfRule type="expression" dxfId="143" priority="46" stopIfTrue="1">
      <formula>$F$5="Freelancer"</formula>
    </cfRule>
    <cfRule type="expression" dxfId="142" priority="47" stopIfTrue="1">
      <formula>$F$5="DTC Int. Staff"</formula>
    </cfRule>
  </conditionalFormatting>
  <conditionalFormatting sqref="G12:G13">
    <cfRule type="expression" dxfId="141" priority="44" stopIfTrue="1">
      <formula>#REF!="Freelancer"</formula>
    </cfRule>
    <cfRule type="expression" dxfId="140" priority="45" stopIfTrue="1">
      <formula>#REF!="DTC Int. Staff"</formula>
    </cfRule>
  </conditionalFormatting>
  <conditionalFormatting sqref="G12:G13">
    <cfRule type="expression" dxfId="139" priority="42" stopIfTrue="1">
      <formula>$F$5="Freelancer"</formula>
    </cfRule>
    <cfRule type="expression" dxfId="138" priority="43" stopIfTrue="1">
      <formula>$F$5="DTC Int. Staff"</formula>
    </cfRule>
  </conditionalFormatting>
  <conditionalFormatting sqref="G28">
    <cfRule type="expression" dxfId="137" priority="32" stopIfTrue="1">
      <formula>$F$5="Freelancer"</formula>
    </cfRule>
    <cfRule type="expression" dxfId="136" priority="33" stopIfTrue="1">
      <formula>$F$5="DTC Int. Staff"</formula>
    </cfRule>
  </conditionalFormatting>
  <conditionalFormatting sqref="G34">
    <cfRule type="expression" dxfId="135" priority="30" stopIfTrue="1">
      <formula>#REF!="Freelancer"</formula>
    </cfRule>
    <cfRule type="expression" dxfId="134" priority="31" stopIfTrue="1">
      <formula>#REF!="DTC Int. Staff"</formula>
    </cfRule>
  </conditionalFormatting>
  <conditionalFormatting sqref="G34">
    <cfRule type="expression" dxfId="133" priority="28" stopIfTrue="1">
      <formula>$F$5="Freelancer"</formula>
    </cfRule>
    <cfRule type="expression" dxfId="132" priority="29" stopIfTrue="1">
      <formula>$F$5="DTC Int. Staff"</formula>
    </cfRule>
  </conditionalFormatting>
  <conditionalFormatting sqref="G43">
    <cfRule type="expression" dxfId="131" priority="22" stopIfTrue="1">
      <formula>#REF!="Freelancer"</formula>
    </cfRule>
    <cfRule type="expression" dxfId="130" priority="23" stopIfTrue="1">
      <formula>#REF!="DTC Int. Staff"</formula>
    </cfRule>
  </conditionalFormatting>
  <conditionalFormatting sqref="G11">
    <cfRule type="expression" dxfId="129" priority="20" stopIfTrue="1">
      <formula>#REF!="Freelancer"</formula>
    </cfRule>
    <cfRule type="expression" dxfId="128" priority="21" stopIfTrue="1">
      <formula>#REF!="DTC Int. Staff"</formula>
    </cfRule>
  </conditionalFormatting>
  <conditionalFormatting sqref="G14">
    <cfRule type="expression" dxfId="127" priority="18" stopIfTrue="1">
      <formula>#REF!="Freelancer"</formula>
    </cfRule>
    <cfRule type="expression" dxfId="126" priority="19" stopIfTrue="1">
      <formula>#REF!="DTC Int. Staff"</formula>
    </cfRule>
  </conditionalFormatting>
  <conditionalFormatting sqref="G21">
    <cfRule type="expression" dxfId="125" priority="16" stopIfTrue="1">
      <formula>#REF!="Freelancer"</formula>
    </cfRule>
    <cfRule type="expression" dxfId="124" priority="17" stopIfTrue="1">
      <formula>#REF!="DTC Int. Staff"</formula>
    </cfRule>
  </conditionalFormatting>
  <conditionalFormatting sqref="G27">
    <cfRule type="expression" dxfId="123" priority="14" stopIfTrue="1">
      <formula>#REF!="Freelancer"</formula>
    </cfRule>
    <cfRule type="expression" dxfId="122" priority="15" stopIfTrue="1">
      <formula>#REF!="DTC Int. Staff"</formula>
    </cfRule>
  </conditionalFormatting>
  <conditionalFormatting sqref="G35">
    <cfRule type="expression" dxfId="121" priority="12" stopIfTrue="1">
      <formula>#REF!="Freelancer"</formula>
    </cfRule>
    <cfRule type="expression" dxfId="120" priority="13" stopIfTrue="1">
      <formula>#REF!="DTC Int. Staff"</formula>
    </cfRule>
  </conditionalFormatting>
  <conditionalFormatting sqref="G35">
    <cfRule type="expression" dxfId="119" priority="10" stopIfTrue="1">
      <formula>$F$5="Freelancer"</formula>
    </cfRule>
    <cfRule type="expression" dxfId="118" priority="11" stopIfTrue="1">
      <formula>$F$5="DTC Int. Staff"</formula>
    </cfRule>
  </conditionalFormatting>
  <conditionalFormatting sqref="G40">
    <cfRule type="expression" dxfId="117" priority="6" stopIfTrue="1">
      <formula>$F$5="Freelancer"</formula>
    </cfRule>
    <cfRule type="expression" dxfId="116" priority="7" stopIfTrue="1">
      <formula>$F$5="DTC Int. Staff"</formula>
    </cfRule>
  </conditionalFormatting>
  <conditionalFormatting sqref="G40">
    <cfRule type="expression" dxfId="115" priority="8" stopIfTrue="1">
      <formula>#REF!="Freelancer"</formula>
    </cfRule>
    <cfRule type="expression" dxfId="114" priority="9" stopIfTrue="1">
      <formula>#REF!="DTC Int. Staff"</formula>
    </cfRule>
  </conditionalFormatting>
  <conditionalFormatting sqref="E42">
    <cfRule type="expression" dxfId="113" priority="3" stopIfTrue="1">
      <formula>IF($A42&lt;&gt;1,B42,"")</formula>
    </cfRule>
  </conditionalFormatting>
  <conditionalFormatting sqref="G42">
    <cfRule type="expression" dxfId="112" priority="4" stopIfTrue="1">
      <formula>#REF!="Freelancer"</formula>
    </cfRule>
    <cfRule type="expression" dxfId="111" priority="5" stopIfTrue="1">
      <formula>#REF!="DTC Int. Staff"</formula>
    </cfRule>
  </conditionalFormatting>
  <conditionalFormatting sqref="G42">
    <cfRule type="expression" dxfId="110" priority="1" stopIfTrue="1">
      <formula>$F$5="Freelancer"</formula>
    </cfRule>
    <cfRule type="expression" dxfId="1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05"/>
  <sheetViews>
    <sheetView showGridLines="0" topLeftCell="D34" zoomScale="90" zoomScaleNormal="90" workbookViewId="0">
      <selection activeCell="G40" sqref="G40:K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SUM(J10:J71)</f>
        <v>80</v>
      </c>
      <c r="J8" s="25">
        <f>I8/8</f>
        <v>10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8" t="s">
        <v>47</v>
      </c>
    </row>
    <row r="11" spans="1:11" ht="22.5" customHeight="1" x14ac:dyDescent="0.25">
      <c r="A11" s="31">
        <f t="shared" ref="A11:A56" si="0">IF(OR(C11="f",C11="u",C11="F",C11="U"),"",IF(OR(B11=1,B11=2,B11=3,B11=4,B11=5),1,""))</f>
        <v>1</v>
      </c>
      <c r="B11" s="8">
        <f t="shared" ref="B11:B46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42" t="s">
        <v>132</v>
      </c>
      <c r="I11" s="36" t="s">
        <v>133</v>
      </c>
      <c r="J11" s="38">
        <v>8</v>
      </c>
      <c r="K11" s="96"/>
    </row>
    <row r="12" spans="1:11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/>
      <c r="G12" s="46">
        <v>9006</v>
      </c>
      <c r="H12" s="47" t="s">
        <v>132</v>
      </c>
      <c r="I12" s="46" t="s">
        <v>133</v>
      </c>
      <c r="J12" s="48">
        <v>8</v>
      </c>
      <c r="K12" s="96"/>
    </row>
    <row r="13" spans="1:11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  <c r="K13" s="96"/>
    </row>
    <row r="14" spans="1:11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46" si="2">IF(B14=1,"Mo",IF(B14=2,"Tue",IF(B14=3,"Wed",IF(B14=4,"Thu",IF(B14=5,"Fri",IF(B14=6,"Sat",IF(B14=7,"Sun","")))))))</f>
        <v>Sun</v>
      </c>
      <c r="E14" s="34">
        <f t="shared" ref="E14:E32" si="3">+E13+1</f>
        <v>44290</v>
      </c>
      <c r="F14" s="35"/>
      <c r="G14" s="36"/>
      <c r="H14" s="37"/>
      <c r="I14" s="36"/>
      <c r="J14" s="38"/>
      <c r="K14" s="96"/>
    </row>
    <row r="15" spans="1:11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>+E14+1</f>
        <v>44291</v>
      </c>
      <c r="F15" s="45"/>
      <c r="G15" s="46">
        <v>9006</v>
      </c>
      <c r="H15" s="47" t="s">
        <v>131</v>
      </c>
      <c r="I15" s="46" t="s">
        <v>82</v>
      </c>
      <c r="J15" s="48">
        <v>8</v>
      </c>
      <c r="K15" s="96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>+E15+1</f>
        <v>44292</v>
      </c>
      <c r="F16" s="35"/>
      <c r="G16" s="36"/>
      <c r="H16" s="219" t="s">
        <v>129</v>
      </c>
      <c r="I16" s="36"/>
      <c r="J16" s="38"/>
      <c r="K16" s="96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>+E16+1</f>
        <v>44293</v>
      </c>
      <c r="F17" s="45"/>
      <c r="G17" s="46">
        <v>9006</v>
      </c>
      <c r="H17" s="47" t="s">
        <v>131</v>
      </c>
      <c r="I17" s="46" t="s">
        <v>82</v>
      </c>
      <c r="J17" s="48">
        <v>8</v>
      </c>
      <c r="K17" s="96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39"/>
      <c r="D18" s="33" t="str">
        <f>IF(B18=1,"Mo",IF(B18=2,"Tue",IF(B18=3,"Wed",IF(B18=4,"Thu",IF(B18=5,"Fri",IF(B18=6,"Sat",IF(B18=7,"Sun","")))))))</f>
        <v>Thu</v>
      </c>
      <c r="E18" s="34">
        <f>+E17+1</f>
        <v>44294</v>
      </c>
      <c r="F18" s="35"/>
      <c r="G18" s="36"/>
      <c r="H18" s="42"/>
      <c r="I18" s="36"/>
      <c r="J18" s="38"/>
      <c r="K18" s="96"/>
    </row>
    <row r="19" spans="1:11" ht="22.5" customHeight="1" x14ac:dyDescent="0.25">
      <c r="A19" s="31"/>
      <c r="C19" s="39"/>
      <c r="D19" s="33" t="str">
        <f t="shared" ref="D19:E22" si="4">D18</f>
        <v>Thu</v>
      </c>
      <c r="E19" s="34">
        <f t="shared" si="4"/>
        <v>44294</v>
      </c>
      <c r="F19" s="35"/>
      <c r="G19" s="36"/>
      <c r="H19" s="42"/>
      <c r="I19" s="36"/>
      <c r="J19" s="38"/>
      <c r="K19" s="96"/>
    </row>
    <row r="20" spans="1:11" ht="22.5" customHeight="1" x14ac:dyDescent="0.25">
      <c r="A20" s="31"/>
      <c r="C20" s="39"/>
      <c r="D20" s="33" t="str">
        <f t="shared" si="4"/>
        <v>Thu</v>
      </c>
      <c r="E20" s="34">
        <f t="shared" si="4"/>
        <v>44294</v>
      </c>
      <c r="F20" s="35"/>
      <c r="G20" s="36"/>
      <c r="H20" s="42"/>
      <c r="I20" s="36"/>
      <c r="J20" s="38"/>
      <c r="K20" s="96"/>
    </row>
    <row r="21" spans="1:11" ht="22.5" customHeight="1" x14ac:dyDescent="0.25">
      <c r="A21" s="31"/>
      <c r="C21" s="39"/>
      <c r="D21" s="33" t="str">
        <f t="shared" si="4"/>
        <v>Thu</v>
      </c>
      <c r="E21" s="34">
        <f t="shared" si="4"/>
        <v>44294</v>
      </c>
      <c r="F21" s="35"/>
      <c r="G21" s="36"/>
      <c r="H21" s="42"/>
      <c r="I21" s="36"/>
      <c r="J21" s="38"/>
      <c r="K21" s="96"/>
    </row>
    <row r="22" spans="1:11" ht="22.5" customHeight="1" x14ac:dyDescent="0.25">
      <c r="A22" s="31"/>
      <c r="C22" s="39"/>
      <c r="D22" s="33" t="str">
        <f t="shared" si="4"/>
        <v>Thu</v>
      </c>
      <c r="E22" s="34">
        <f t="shared" si="4"/>
        <v>44294</v>
      </c>
      <c r="F22" s="35"/>
      <c r="G22" s="36"/>
      <c r="H22" s="42"/>
      <c r="I22" s="36"/>
      <c r="J22" s="38"/>
      <c r="K22" s="96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39"/>
      <c r="D23" s="43" t="str">
        <f>IF(B23=1,"Mo",IF(B23=2,"Tue",IF(B23=3,"Wed",IF(B23=4,"Thu",IF(B23=5,"Fri",IF(B23=6,"Sat",IF(B23=7,"Sun","")))))))</f>
        <v>Fri</v>
      </c>
      <c r="E23" s="44">
        <f>+E18+1</f>
        <v>44295</v>
      </c>
      <c r="F23" s="45"/>
      <c r="G23" s="46">
        <v>9010</v>
      </c>
      <c r="H23" s="47" t="s">
        <v>11</v>
      </c>
      <c r="I23" s="46"/>
      <c r="J23" s="48"/>
      <c r="K23" s="96"/>
    </row>
    <row r="24" spans="1:11" ht="22.5" customHeight="1" x14ac:dyDescent="0.25">
      <c r="A24" s="31" t="str">
        <f t="shared" si="0"/>
        <v/>
      </c>
      <c r="B24" s="8">
        <f t="shared" si="1"/>
        <v>6</v>
      </c>
      <c r="C24" s="39"/>
      <c r="D24" s="33" t="str">
        <f>IF(B24=1,"Mo",IF(B24=2,"Tue",IF(B24=3,"Wed",IF(B24=4,"Thu",IF(B24=5,"Fri",IF(B24=6,"Sat",IF(B24=7,"Sun","")))))))</f>
        <v>Sat</v>
      </c>
      <c r="E24" s="34">
        <f>+E23+1</f>
        <v>44296</v>
      </c>
      <c r="F24" s="35"/>
      <c r="G24" s="36"/>
      <c r="H24" s="37"/>
      <c r="I24" s="36"/>
      <c r="J24" s="38"/>
      <c r="K24" s="96"/>
    </row>
    <row r="25" spans="1:11" ht="22.5" customHeight="1" x14ac:dyDescent="0.25">
      <c r="A25" s="31" t="str">
        <f t="shared" si="0"/>
        <v/>
      </c>
      <c r="B25" s="8">
        <f t="shared" si="1"/>
        <v>7</v>
      </c>
      <c r="C25" s="39"/>
      <c r="D25" s="33" t="str">
        <f t="shared" si="2"/>
        <v>Sun</v>
      </c>
      <c r="E25" s="34">
        <f t="shared" si="3"/>
        <v>44297</v>
      </c>
      <c r="F25" s="35"/>
      <c r="G25" s="36"/>
      <c r="H25" s="42"/>
      <c r="I25" s="36"/>
      <c r="J25" s="38"/>
      <c r="K25" s="96"/>
    </row>
    <row r="26" spans="1:11" ht="22.5" customHeight="1" x14ac:dyDescent="0.25">
      <c r="A26" s="31">
        <f t="shared" si="0"/>
        <v>1</v>
      </c>
      <c r="B26" s="8">
        <f t="shared" si="1"/>
        <v>1</v>
      </c>
      <c r="C26" s="39"/>
      <c r="D26" s="43" t="str">
        <f t="shared" si="2"/>
        <v>Mo</v>
      </c>
      <c r="E26" s="44">
        <f>+E25+1</f>
        <v>44298</v>
      </c>
      <c r="F26" s="45"/>
      <c r="G26" s="46">
        <v>9010</v>
      </c>
      <c r="H26" s="47" t="s">
        <v>11</v>
      </c>
      <c r="I26" s="46"/>
      <c r="J26" s="48"/>
      <c r="K26" s="96"/>
    </row>
    <row r="27" spans="1:11" ht="22.5" customHeight="1" x14ac:dyDescent="0.25">
      <c r="A27" s="31">
        <f t="shared" si="0"/>
        <v>1</v>
      </c>
      <c r="B27" s="8">
        <f t="shared" si="1"/>
        <v>2</v>
      </c>
      <c r="C27" s="39"/>
      <c r="D27" s="33" t="str">
        <f t="shared" si="2"/>
        <v>Tue</v>
      </c>
      <c r="E27" s="34">
        <f>+E26+1</f>
        <v>44299</v>
      </c>
      <c r="F27" s="35"/>
      <c r="G27" s="36"/>
      <c r="H27" s="42" t="s">
        <v>128</v>
      </c>
      <c r="I27" s="36"/>
      <c r="J27" s="38"/>
      <c r="K27" s="96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39"/>
      <c r="D28" s="43" t="str">
        <f t="shared" si="2"/>
        <v>Wed</v>
      </c>
      <c r="E28" s="44">
        <f>+E27+1</f>
        <v>44300</v>
      </c>
      <c r="F28" s="45"/>
      <c r="G28" s="46"/>
      <c r="H28" s="47" t="s">
        <v>128</v>
      </c>
      <c r="I28" s="46"/>
      <c r="J28" s="48"/>
      <c r="K28" s="96"/>
    </row>
    <row r="29" spans="1:11" ht="22.5" customHeight="1" x14ac:dyDescent="0.25">
      <c r="A29" s="31">
        <f t="shared" si="0"/>
        <v>1</v>
      </c>
      <c r="B29" s="8">
        <f t="shared" si="1"/>
        <v>4</v>
      </c>
      <c r="C29" s="39"/>
      <c r="D29" s="33" t="str">
        <f t="shared" si="2"/>
        <v>Thu</v>
      </c>
      <c r="E29" s="34">
        <f>+E28+1</f>
        <v>44301</v>
      </c>
      <c r="F29" s="35"/>
      <c r="G29" s="36"/>
      <c r="H29" s="42" t="s">
        <v>128</v>
      </c>
      <c r="I29" s="36"/>
      <c r="J29" s="38"/>
      <c r="K29" s="96"/>
    </row>
    <row r="30" spans="1:11" ht="22.5" customHeight="1" x14ac:dyDescent="0.25">
      <c r="A30" s="31">
        <f t="shared" si="0"/>
        <v>1</v>
      </c>
      <c r="B30" s="8">
        <f t="shared" si="1"/>
        <v>5</v>
      </c>
      <c r="C30" s="39"/>
      <c r="D30" s="43" t="str">
        <f t="shared" si="2"/>
        <v>Fri</v>
      </c>
      <c r="E30" s="44">
        <f>+E29+1</f>
        <v>44302</v>
      </c>
      <c r="F30" s="45"/>
      <c r="G30" s="46">
        <v>9010</v>
      </c>
      <c r="H30" s="47" t="s">
        <v>11</v>
      </c>
      <c r="I30" s="46"/>
      <c r="J30" s="48"/>
      <c r="K30" s="96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39"/>
      <c r="D31" s="33" t="str">
        <f t="shared" si="2"/>
        <v>Sat</v>
      </c>
      <c r="E31" s="34">
        <f>+E30+1</f>
        <v>44303</v>
      </c>
      <c r="F31" s="35"/>
      <c r="G31" s="36"/>
      <c r="H31" s="42"/>
      <c r="I31" s="36"/>
      <c r="J31" s="38"/>
      <c r="K31" s="96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39"/>
      <c r="D32" s="33" t="str">
        <f t="shared" si="2"/>
        <v>Sun</v>
      </c>
      <c r="E32" s="34">
        <f t="shared" si="3"/>
        <v>44304</v>
      </c>
      <c r="F32" s="35"/>
      <c r="G32" s="36"/>
      <c r="H32" s="42"/>
      <c r="I32" s="36"/>
      <c r="J32" s="38"/>
      <c r="K32" s="96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39"/>
      <c r="D33" s="43" t="str">
        <f t="shared" si="2"/>
        <v>Mo</v>
      </c>
      <c r="E33" s="44">
        <f>+E32+1</f>
        <v>44305</v>
      </c>
      <c r="F33" s="45"/>
      <c r="G33" s="46">
        <v>9006</v>
      </c>
      <c r="H33" s="47" t="s">
        <v>131</v>
      </c>
      <c r="I33" s="46" t="s">
        <v>130</v>
      </c>
      <c r="J33" s="48">
        <v>8</v>
      </c>
      <c r="K33" s="96"/>
    </row>
    <row r="34" spans="1:11" ht="22.5" customHeight="1" x14ac:dyDescent="0.25">
      <c r="A34" s="31">
        <f t="shared" si="0"/>
        <v>1</v>
      </c>
      <c r="B34" s="8">
        <f t="shared" si="1"/>
        <v>2</v>
      </c>
      <c r="C34" s="39"/>
      <c r="D34" s="33" t="str">
        <f t="shared" si="2"/>
        <v>Tue</v>
      </c>
      <c r="E34" s="34">
        <f>+E33+1</f>
        <v>44306</v>
      </c>
      <c r="F34" s="35"/>
      <c r="G34" s="36">
        <v>9006</v>
      </c>
      <c r="H34" s="42" t="s">
        <v>131</v>
      </c>
      <c r="I34" s="36" t="s">
        <v>130</v>
      </c>
      <c r="J34" s="38">
        <v>8</v>
      </c>
      <c r="K34" s="96"/>
    </row>
    <row r="35" spans="1:11" ht="22.5" customHeight="1" x14ac:dyDescent="0.25">
      <c r="A35" s="31">
        <f t="shared" si="0"/>
        <v>1</v>
      </c>
      <c r="B35" s="8">
        <f t="shared" si="1"/>
        <v>3</v>
      </c>
      <c r="C35" s="39"/>
      <c r="D35" s="43" t="str">
        <f t="shared" si="2"/>
        <v>Wed</v>
      </c>
      <c r="E35" s="44">
        <f>+E34+1</f>
        <v>44307</v>
      </c>
      <c r="F35" s="45"/>
      <c r="G35" s="46">
        <v>9006</v>
      </c>
      <c r="H35" s="47" t="s">
        <v>131</v>
      </c>
      <c r="I35" s="46" t="s">
        <v>130</v>
      </c>
      <c r="J35" s="48">
        <v>8</v>
      </c>
      <c r="K35" s="96"/>
    </row>
    <row r="36" spans="1:11" ht="22.5" customHeight="1" x14ac:dyDescent="0.25">
      <c r="A36" s="31">
        <f t="shared" si="0"/>
        <v>1</v>
      </c>
      <c r="B36" s="8">
        <f t="shared" si="1"/>
        <v>4</v>
      </c>
      <c r="C36" s="39"/>
      <c r="D36" s="33" t="str">
        <f t="shared" si="2"/>
        <v>Thu</v>
      </c>
      <c r="E36" s="34">
        <f>+E35+1</f>
        <v>44308</v>
      </c>
      <c r="F36" s="35"/>
      <c r="G36" s="36">
        <v>9006</v>
      </c>
      <c r="H36" s="42" t="s">
        <v>131</v>
      </c>
      <c r="I36" s="36" t="s">
        <v>130</v>
      </c>
      <c r="J36" s="38">
        <v>8</v>
      </c>
      <c r="K36" s="96"/>
    </row>
    <row r="37" spans="1:11" ht="22.5" customHeight="1" x14ac:dyDescent="0.25">
      <c r="A37" s="31">
        <f t="shared" si="0"/>
        <v>1</v>
      </c>
      <c r="B37" s="8">
        <f t="shared" si="1"/>
        <v>5</v>
      </c>
      <c r="C37" s="39"/>
      <c r="D37" s="43" t="str">
        <f t="shared" si="2"/>
        <v>Fri</v>
      </c>
      <c r="E37" s="44">
        <f>+E36+1</f>
        <v>44309</v>
      </c>
      <c r="F37" s="45"/>
      <c r="G37" s="46">
        <v>9006</v>
      </c>
      <c r="H37" s="47" t="s">
        <v>131</v>
      </c>
      <c r="I37" s="46" t="s">
        <v>130</v>
      </c>
      <c r="J37" s="48">
        <v>8</v>
      </c>
      <c r="K37" s="96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39"/>
      <c r="D38" s="33" t="str">
        <f t="shared" si="2"/>
        <v>Sat</v>
      </c>
      <c r="E38" s="34">
        <f>+E37+1</f>
        <v>44310</v>
      </c>
      <c r="F38" s="35"/>
      <c r="G38" s="36"/>
      <c r="H38" s="42"/>
      <c r="I38" s="36"/>
      <c r="J38" s="38"/>
      <c r="K38" s="96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39"/>
      <c r="D39" s="33" t="str">
        <f t="shared" si="2"/>
        <v>Sun</v>
      </c>
      <c r="E39" s="34">
        <f t="shared" ref="E39" si="5">+E38+1</f>
        <v>44311</v>
      </c>
      <c r="F39" s="35"/>
      <c r="G39" s="36"/>
      <c r="H39" s="42"/>
      <c r="I39" s="36"/>
      <c r="J39" s="38"/>
      <c r="K39" s="96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39"/>
      <c r="D40" s="43" t="str">
        <f t="shared" si="2"/>
        <v>Mo</v>
      </c>
      <c r="E40" s="44">
        <f>+E39+1</f>
        <v>44312</v>
      </c>
      <c r="F40" s="45"/>
      <c r="G40" s="46">
        <v>9006</v>
      </c>
      <c r="H40" s="47" t="s">
        <v>105</v>
      </c>
      <c r="I40" s="46" t="s">
        <v>127</v>
      </c>
      <c r="J40" s="48">
        <v>8</v>
      </c>
      <c r="K40" s="96" t="s">
        <v>48</v>
      </c>
    </row>
    <row r="41" spans="1:11" ht="22.5" customHeight="1" x14ac:dyDescent="0.25">
      <c r="A41" s="31">
        <f t="shared" si="0"/>
        <v>1</v>
      </c>
      <c r="B41" s="8">
        <f t="shared" si="1"/>
        <v>2</v>
      </c>
      <c r="C41" s="39"/>
      <c r="D41" s="33" t="str">
        <f t="shared" si="2"/>
        <v>Tue</v>
      </c>
      <c r="E41" s="34">
        <f>+E40+1</f>
        <v>44313</v>
      </c>
      <c r="F41" s="35"/>
      <c r="G41" s="36"/>
      <c r="H41" s="42"/>
      <c r="I41" s="36"/>
      <c r="J41" s="38"/>
      <c r="K41" s="96"/>
    </row>
    <row r="42" spans="1:11" ht="22.5" customHeight="1" x14ac:dyDescent="0.25">
      <c r="A42" s="31"/>
      <c r="C42" s="39"/>
      <c r="D42" s="33" t="str">
        <f>D41</f>
        <v>Tue</v>
      </c>
      <c r="E42" s="34">
        <f>E41</f>
        <v>44313</v>
      </c>
      <c r="F42" s="35"/>
      <c r="G42" s="36"/>
      <c r="H42" s="42"/>
      <c r="I42" s="36"/>
      <c r="J42" s="38"/>
      <c r="K42" s="96"/>
    </row>
    <row r="43" spans="1:11" ht="22.5" customHeight="1" x14ac:dyDescent="0.25">
      <c r="A43" s="31"/>
      <c r="C43" s="39"/>
      <c r="D43" s="33" t="str">
        <f t="shared" ref="D43:E45" si="6">D42</f>
        <v>Tue</v>
      </c>
      <c r="E43" s="34">
        <f t="shared" si="6"/>
        <v>44313</v>
      </c>
      <c r="F43" s="35"/>
      <c r="G43" s="36"/>
      <c r="H43" s="42"/>
      <c r="I43" s="36"/>
      <c r="J43" s="38"/>
      <c r="K43" s="96"/>
    </row>
    <row r="44" spans="1:11" ht="22.5" customHeight="1" x14ac:dyDescent="0.25">
      <c r="A44" s="31"/>
      <c r="C44" s="39"/>
      <c r="D44" s="33" t="str">
        <f t="shared" si="6"/>
        <v>Tue</v>
      </c>
      <c r="E44" s="34">
        <f t="shared" si="6"/>
        <v>44313</v>
      </c>
      <c r="F44" s="35"/>
      <c r="G44" s="36"/>
      <c r="H44" s="42"/>
      <c r="I44" s="36"/>
      <c r="J44" s="38"/>
      <c r="K44" s="96"/>
    </row>
    <row r="45" spans="1:11" ht="22.5" customHeight="1" x14ac:dyDescent="0.25">
      <c r="A45" s="31"/>
      <c r="C45" s="39"/>
      <c r="D45" s="33" t="str">
        <f t="shared" si="6"/>
        <v>Tue</v>
      </c>
      <c r="E45" s="34">
        <f t="shared" si="6"/>
        <v>44313</v>
      </c>
      <c r="F45" s="35"/>
      <c r="G45" s="36"/>
      <c r="H45" s="42"/>
      <c r="I45" s="36"/>
      <c r="J45" s="38"/>
      <c r="K45" s="96"/>
    </row>
    <row r="46" spans="1:11" ht="22.5" customHeight="1" x14ac:dyDescent="0.25">
      <c r="A46" s="31">
        <f t="shared" si="0"/>
        <v>1</v>
      </c>
      <c r="B46" s="8">
        <f t="shared" si="1"/>
        <v>3</v>
      </c>
      <c r="C46" s="39"/>
      <c r="D46" s="43" t="str">
        <f t="shared" si="2"/>
        <v>Wed</v>
      </c>
      <c r="E46" s="44">
        <f>+E41+1</f>
        <v>44314</v>
      </c>
      <c r="F46" s="45"/>
      <c r="G46" s="46"/>
      <c r="H46" s="50"/>
      <c r="I46" s="46"/>
      <c r="J46" s="48"/>
      <c r="K46" s="96"/>
    </row>
    <row r="47" spans="1:11" ht="22.5" customHeight="1" x14ac:dyDescent="0.25">
      <c r="A47" s="31"/>
      <c r="C47" s="39"/>
      <c r="D47" s="43" t="str">
        <f>D46</f>
        <v>Wed</v>
      </c>
      <c r="E47" s="44">
        <f>E46</f>
        <v>44314</v>
      </c>
      <c r="F47" s="45"/>
      <c r="G47" s="46"/>
      <c r="H47" s="50"/>
      <c r="I47" s="46"/>
      <c r="J47" s="48"/>
      <c r="K47" s="96"/>
    </row>
    <row r="48" spans="1:11" ht="22.5" customHeight="1" x14ac:dyDescent="0.25">
      <c r="A48" s="31"/>
      <c r="C48" s="39"/>
      <c r="D48" s="43" t="str">
        <f t="shared" ref="D48:E50" si="7">D47</f>
        <v>Wed</v>
      </c>
      <c r="E48" s="44">
        <f t="shared" si="7"/>
        <v>44314</v>
      </c>
      <c r="F48" s="45"/>
      <c r="G48" s="46"/>
      <c r="H48" s="50"/>
      <c r="I48" s="46"/>
      <c r="J48" s="48"/>
      <c r="K48" s="96"/>
    </row>
    <row r="49" spans="1:11" ht="22.5" customHeight="1" x14ac:dyDescent="0.25">
      <c r="A49" s="31"/>
      <c r="C49" s="39"/>
      <c r="D49" s="43" t="str">
        <f t="shared" si="7"/>
        <v>Wed</v>
      </c>
      <c r="E49" s="44">
        <f t="shared" si="7"/>
        <v>44314</v>
      </c>
      <c r="F49" s="45"/>
      <c r="G49" s="46"/>
      <c r="H49" s="50"/>
      <c r="I49" s="46"/>
      <c r="J49" s="48"/>
      <c r="K49" s="96"/>
    </row>
    <row r="50" spans="1:11" ht="22.5" customHeight="1" x14ac:dyDescent="0.25">
      <c r="A50" s="31"/>
      <c r="C50" s="39"/>
      <c r="D50" s="43" t="str">
        <f t="shared" si="7"/>
        <v>Wed</v>
      </c>
      <c r="E50" s="44">
        <f t="shared" si="7"/>
        <v>44314</v>
      </c>
      <c r="F50" s="45"/>
      <c r="G50" s="46"/>
      <c r="H50" s="50"/>
      <c r="I50" s="46"/>
      <c r="J50" s="48"/>
      <c r="K50" s="96"/>
    </row>
    <row r="51" spans="1:11" ht="22.5" customHeight="1" x14ac:dyDescent="0.25">
      <c r="A51" s="31">
        <f t="shared" si="0"/>
        <v>1</v>
      </c>
      <c r="B51" s="8">
        <f>WEEKDAY(E46+1,2)</f>
        <v>4</v>
      </c>
      <c r="C51" s="39"/>
      <c r="D51" s="33" t="str">
        <f>IF(B51=1,"Mo",IF(B51=2,"Tue",IF(B51=3,"Wed",IF(B51=4,"Thu",IF(B51=5,"Fri",IF(B51=6,"Sat",IF(B51=7,"Sun","")))))))</f>
        <v>Thu</v>
      </c>
      <c r="E51" s="34">
        <f>IF(MONTH(E46+1)&gt;MONTH(E46),"",E46+1)</f>
        <v>44315</v>
      </c>
      <c r="F51" s="35"/>
      <c r="G51" s="36"/>
      <c r="H51" s="42"/>
      <c r="I51" s="36"/>
      <c r="J51" s="38"/>
      <c r="K51" s="96"/>
    </row>
    <row r="52" spans="1:11" ht="22.5" customHeight="1" x14ac:dyDescent="0.25">
      <c r="A52" s="31"/>
      <c r="C52" s="39"/>
      <c r="D52" s="33" t="str">
        <f>D51</f>
        <v>Thu</v>
      </c>
      <c r="E52" s="34">
        <f>E51</f>
        <v>44315</v>
      </c>
      <c r="F52" s="35"/>
      <c r="G52" s="36"/>
      <c r="H52" s="42"/>
      <c r="I52" s="36"/>
      <c r="J52" s="38"/>
      <c r="K52" s="96"/>
    </row>
    <row r="53" spans="1:11" ht="22.5" customHeight="1" x14ac:dyDescent="0.25">
      <c r="A53" s="31"/>
      <c r="C53" s="39"/>
      <c r="D53" s="33" t="str">
        <f t="shared" ref="D53:E55" si="8">D52</f>
        <v>Thu</v>
      </c>
      <c r="E53" s="34">
        <f t="shared" si="8"/>
        <v>44315</v>
      </c>
      <c r="F53" s="35"/>
      <c r="G53" s="36"/>
      <c r="H53" s="42"/>
      <c r="I53" s="36"/>
      <c r="J53" s="38"/>
      <c r="K53" s="96"/>
    </row>
    <row r="54" spans="1:11" ht="22.5" customHeight="1" x14ac:dyDescent="0.25">
      <c r="A54" s="31"/>
      <c r="C54" s="39"/>
      <c r="D54" s="33" t="str">
        <f t="shared" si="8"/>
        <v>Thu</v>
      </c>
      <c r="E54" s="34">
        <f t="shared" si="8"/>
        <v>44315</v>
      </c>
      <c r="F54" s="35"/>
      <c r="G54" s="36"/>
      <c r="H54" s="42"/>
      <c r="I54" s="36"/>
      <c r="J54" s="38"/>
      <c r="K54" s="96"/>
    </row>
    <row r="55" spans="1:11" ht="21" customHeight="1" x14ac:dyDescent="0.25">
      <c r="A55" s="31"/>
      <c r="C55" s="39"/>
      <c r="D55" s="33" t="str">
        <f t="shared" si="8"/>
        <v>Thu</v>
      </c>
      <c r="E55" s="34">
        <f t="shared" si="8"/>
        <v>44315</v>
      </c>
      <c r="F55" s="35"/>
      <c r="G55" s="36"/>
      <c r="H55" s="42"/>
      <c r="I55" s="36"/>
      <c r="J55" s="38"/>
      <c r="K55" s="96"/>
    </row>
    <row r="56" spans="1:11" ht="21" customHeight="1" x14ac:dyDescent="0.25">
      <c r="A56" s="31">
        <f t="shared" si="0"/>
        <v>1</v>
      </c>
      <c r="B56" s="8">
        <v>5</v>
      </c>
      <c r="C56" s="39"/>
      <c r="D56" s="43" t="str">
        <f>IF(B56=1,"Mo",IF(B56=2,"Tue",IF(B56=3,"Wed",IF(B56=4,"Thu",IF(B56=5,"Fri",IF(B56=6,"Sat",IF(B56=7,"Sun","")))))))</f>
        <v>Fri</v>
      </c>
      <c r="E56" s="44">
        <f>IF(MONTH(E51+1)&gt;MONTH(E51),"",E51+1)</f>
        <v>44316</v>
      </c>
      <c r="F56" s="45"/>
      <c r="G56" s="46"/>
      <c r="H56" s="68"/>
      <c r="I56" s="46"/>
      <c r="J56" s="48"/>
      <c r="K56" s="96"/>
    </row>
    <row r="57" spans="1:11" ht="21" customHeight="1" x14ac:dyDescent="0.25">
      <c r="C57" s="39"/>
      <c r="D57" s="43" t="str">
        <f>D56</f>
        <v>Fri</v>
      </c>
      <c r="E57" s="44">
        <f t="shared" ref="E57:E60" si="9">IF(MONTH(E52+1)&gt;MONTH(E52),"",E52+1)</f>
        <v>44316</v>
      </c>
      <c r="F57" s="45"/>
      <c r="G57" s="46"/>
      <c r="H57" s="68"/>
      <c r="I57" s="46"/>
      <c r="J57" s="48"/>
      <c r="K57" s="96"/>
    </row>
    <row r="58" spans="1:11" ht="21" customHeight="1" x14ac:dyDescent="0.25">
      <c r="C58" s="39"/>
      <c r="D58" s="43" t="str">
        <f t="shared" ref="D58:D60" si="10">D57</f>
        <v>Fri</v>
      </c>
      <c r="E58" s="44">
        <f t="shared" si="9"/>
        <v>44316</v>
      </c>
      <c r="F58" s="45"/>
      <c r="G58" s="46"/>
      <c r="H58" s="68"/>
      <c r="I58" s="46"/>
      <c r="J58" s="48"/>
      <c r="K58" s="96"/>
    </row>
    <row r="59" spans="1:11" ht="21" customHeight="1" x14ac:dyDescent="0.25">
      <c r="C59" s="39"/>
      <c r="D59" s="43" t="str">
        <f t="shared" si="10"/>
        <v>Fri</v>
      </c>
      <c r="E59" s="44">
        <f>IF(MONTH(E54+1)&gt;MONTH(E54),"",E54+1)</f>
        <v>44316</v>
      </c>
      <c r="F59" s="45"/>
      <c r="G59" s="46"/>
      <c r="H59" s="68"/>
      <c r="I59" s="46"/>
      <c r="J59" s="48"/>
      <c r="K59" s="96"/>
    </row>
    <row r="60" spans="1:11" ht="21" customHeight="1" thickBot="1" x14ac:dyDescent="0.3">
      <c r="C60" s="39"/>
      <c r="D60" s="98" t="str">
        <f t="shared" si="10"/>
        <v>Fri</v>
      </c>
      <c r="E60" s="84">
        <f t="shared" si="9"/>
        <v>44316</v>
      </c>
      <c r="F60" s="85"/>
      <c r="G60" s="86"/>
      <c r="H60" s="87"/>
      <c r="I60" s="86"/>
      <c r="J60" s="92"/>
      <c r="K60" s="97"/>
    </row>
    <row r="61" spans="1:11" ht="30" customHeight="1" x14ac:dyDescent="0.25"/>
    <row r="62" spans="1:11" ht="30" customHeight="1" x14ac:dyDescent="0.25"/>
    <row r="63" spans="1:11" ht="30" customHeight="1" x14ac:dyDescent="0.25"/>
    <row r="64" spans="1:11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</sheetData>
  <mergeCells count="2">
    <mergeCell ref="D4:E4"/>
    <mergeCell ref="D1:K1"/>
  </mergeCells>
  <conditionalFormatting sqref="C11:C55">
    <cfRule type="expression" dxfId="108" priority="49" stopIfTrue="1">
      <formula>IF($A11=1,B11,)</formula>
    </cfRule>
    <cfRule type="expression" dxfId="107" priority="50" stopIfTrue="1">
      <formula>IF($A11="",B11,)</formula>
    </cfRule>
  </conditionalFormatting>
  <conditionalFormatting sqref="E11">
    <cfRule type="expression" dxfId="106" priority="51" stopIfTrue="1">
      <formula>IF($A11="",B11,"")</formula>
    </cfRule>
  </conditionalFormatting>
  <conditionalFormatting sqref="E12:E55">
    <cfRule type="expression" dxfId="105" priority="52" stopIfTrue="1">
      <formula>IF($A12&lt;&gt;1,B12,"")</formula>
    </cfRule>
  </conditionalFormatting>
  <conditionalFormatting sqref="D11:D55">
    <cfRule type="expression" dxfId="104" priority="53" stopIfTrue="1">
      <formula>IF($A11="",B11,)</formula>
    </cfRule>
  </conditionalFormatting>
  <conditionalFormatting sqref="G34 G27:G29 G31:G32 G14 G36 G38:G50 G16 G18:G25 G11:G12">
    <cfRule type="expression" dxfId="103" priority="54" stopIfTrue="1">
      <formula>#REF!="Freelancer"</formula>
    </cfRule>
    <cfRule type="expression" dxfId="102" priority="55" stopIfTrue="1">
      <formula>#REF!="DTC Int. Staff"</formula>
    </cfRule>
  </conditionalFormatting>
  <conditionalFormatting sqref="G46:G50 G14 G28:G29 G31:G32 G36 G38:G39 G18:G25">
    <cfRule type="expression" dxfId="101" priority="47" stopIfTrue="1">
      <formula>$F$5="Freelancer"</formula>
    </cfRule>
    <cfRule type="expression" dxfId="100" priority="48" stopIfTrue="1">
      <formula>$F$5="DTC Int. Staff"</formula>
    </cfRule>
  </conditionalFormatting>
  <conditionalFormatting sqref="G12">
    <cfRule type="expression" dxfId="99" priority="45" stopIfTrue="1">
      <formula>#REF!="Freelancer"</formula>
    </cfRule>
    <cfRule type="expression" dxfId="98" priority="46" stopIfTrue="1">
      <formula>#REF!="DTC Int. Staff"</formula>
    </cfRule>
  </conditionalFormatting>
  <conditionalFormatting sqref="G12">
    <cfRule type="expression" dxfId="97" priority="43" stopIfTrue="1">
      <formula>$F$5="Freelancer"</formula>
    </cfRule>
    <cfRule type="expression" dxfId="96" priority="44" stopIfTrue="1">
      <formula>$F$5="DTC Int. Staff"</formula>
    </cfRule>
  </conditionalFormatting>
  <conditionalFormatting sqref="G13">
    <cfRule type="expression" dxfId="95" priority="41" stopIfTrue="1">
      <formula>#REF!="Freelancer"</formula>
    </cfRule>
    <cfRule type="expression" dxfId="94" priority="42" stopIfTrue="1">
      <formula>#REF!="DTC Int. Staff"</formula>
    </cfRule>
  </conditionalFormatting>
  <conditionalFormatting sqref="G13">
    <cfRule type="expression" dxfId="93" priority="39" stopIfTrue="1">
      <formula>$F$5="Freelancer"</formula>
    </cfRule>
    <cfRule type="expression" dxfId="92" priority="40" stopIfTrue="1">
      <formula>$F$5="DTC Int. Staff"</formula>
    </cfRule>
  </conditionalFormatting>
  <conditionalFormatting sqref="C56:C60">
    <cfRule type="expression" dxfId="91" priority="33" stopIfTrue="1">
      <formula>IF($A56=1,B56,)</formula>
    </cfRule>
    <cfRule type="expression" dxfId="90" priority="34" stopIfTrue="1">
      <formula>IF($A56="",B56,)</formula>
    </cfRule>
  </conditionalFormatting>
  <conditionalFormatting sqref="D56:D60">
    <cfRule type="expression" dxfId="89" priority="35" stopIfTrue="1">
      <formula>IF($A56="",B56,)</formula>
    </cfRule>
  </conditionalFormatting>
  <conditionalFormatting sqref="E56:E60">
    <cfRule type="expression" dxfId="88" priority="32" stopIfTrue="1">
      <formula>IF($A56&lt;&gt;1,B56,"")</formula>
    </cfRule>
  </conditionalFormatting>
  <conditionalFormatting sqref="G27">
    <cfRule type="expression" dxfId="87" priority="29" stopIfTrue="1">
      <formula>$F$5="Freelancer"</formula>
    </cfRule>
    <cfRule type="expression" dxfId="86" priority="30" stopIfTrue="1">
      <formula>$F$5="DTC Int. Staff"</formula>
    </cfRule>
  </conditionalFormatting>
  <conditionalFormatting sqref="G33">
    <cfRule type="expression" dxfId="85" priority="27" stopIfTrue="1">
      <formula>#REF!="Freelancer"</formula>
    </cfRule>
    <cfRule type="expression" dxfId="84" priority="28" stopIfTrue="1">
      <formula>#REF!="DTC Int. Staff"</formula>
    </cfRule>
  </conditionalFormatting>
  <conditionalFormatting sqref="G33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26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26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30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30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37">
    <cfRule type="expression" dxfId="73" priority="9" stopIfTrue="1">
      <formula>$F$5="Freelancer"</formula>
    </cfRule>
    <cfRule type="expression" dxfId="72" priority="10" stopIfTrue="1">
      <formula>$F$5="DTC Int. Staff"</formula>
    </cfRule>
  </conditionalFormatting>
  <conditionalFormatting sqref="G35">
    <cfRule type="expression" dxfId="71" priority="15" stopIfTrue="1">
      <formula>#REF!="Freelancer"</formula>
    </cfRule>
    <cfRule type="expression" dxfId="70" priority="16" stopIfTrue="1">
      <formula>#REF!="DTC Int. Staff"</formula>
    </cfRule>
  </conditionalFormatting>
  <conditionalFormatting sqref="G35">
    <cfRule type="expression" dxfId="69" priority="13" stopIfTrue="1">
      <formula>$F$5="Freelancer"</formula>
    </cfRule>
    <cfRule type="expression" dxfId="68" priority="14" stopIfTrue="1">
      <formula>$F$5="DTC Int. Staff"</formula>
    </cfRule>
  </conditionalFormatting>
  <conditionalFormatting sqref="G37">
    <cfRule type="expression" dxfId="67" priority="11" stopIfTrue="1">
      <formula>#REF!="Freelancer"</formula>
    </cfRule>
    <cfRule type="expression" dxfId="66" priority="12" stopIfTrue="1">
      <formula>#REF!="DTC Int. Staff"</formula>
    </cfRule>
  </conditionalFormatting>
  <conditionalFormatting sqref="G15">
    <cfRule type="expression" dxfId="65" priority="7" stopIfTrue="1">
      <formula>#REF!="Freelancer"</formula>
    </cfRule>
    <cfRule type="expression" dxfId="64" priority="8" stopIfTrue="1">
      <formula>#REF!="DTC Int. Staff"</formula>
    </cfRule>
  </conditionalFormatting>
  <conditionalFormatting sqref="G15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17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7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5"/>
      <c r="D10" s="28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8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3"/>
      <c r="D11" s="71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6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3"/>
      <c r="D12" s="74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38"/>
      <c r="K12" s="96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3"/>
      <c r="D13" s="71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6"/>
    </row>
    <row r="14" spans="1:11" ht="22.5" customHeight="1" x14ac:dyDescent="0.25">
      <c r="A14" s="31"/>
      <c r="C14" s="73"/>
      <c r="D14" s="71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6"/>
    </row>
    <row r="15" spans="1:11" ht="22.5" customHeight="1" x14ac:dyDescent="0.25">
      <c r="A15" s="31"/>
      <c r="C15" s="73"/>
      <c r="D15" s="71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6"/>
    </row>
    <row r="16" spans="1:11" ht="22.5" customHeight="1" x14ac:dyDescent="0.25">
      <c r="A16" s="31"/>
      <c r="C16" s="73"/>
      <c r="D16" s="71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6"/>
    </row>
    <row r="17" spans="1:11" ht="22.5" customHeight="1" x14ac:dyDescent="0.25">
      <c r="A17" s="31"/>
      <c r="C17" s="73"/>
      <c r="D17" s="71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6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3"/>
      <c r="D18" s="75" t="str">
        <f t="shared" ref="D18:D121" si="5">IF(B18=1,"Mo",IF(B18=2,"Tue",IF(B18=3,"Wed",IF(B18=4,"Thu",IF(B18=5,"Fri",IF(B18=6,"Sat",IF(B18=7,"Sun","")))))))</f>
        <v>Tue</v>
      </c>
      <c r="E18" s="44">
        <f>+E13+1</f>
        <v>44320</v>
      </c>
      <c r="F18" s="45"/>
      <c r="G18" s="46"/>
      <c r="H18" s="68"/>
      <c r="I18" s="46"/>
      <c r="J18" s="48"/>
      <c r="K18" s="96"/>
    </row>
    <row r="19" spans="1:11" ht="22.5" customHeight="1" x14ac:dyDescent="0.25">
      <c r="A19" s="31"/>
      <c r="C19" s="73"/>
      <c r="D19" s="75" t="str">
        <f>D18</f>
        <v>Tue</v>
      </c>
      <c r="E19" s="44">
        <f>E18</f>
        <v>44320</v>
      </c>
      <c r="F19" s="45"/>
      <c r="G19" s="46"/>
      <c r="H19" s="68"/>
      <c r="I19" s="46"/>
      <c r="J19" s="48"/>
      <c r="K19" s="96"/>
    </row>
    <row r="20" spans="1:11" ht="22.5" customHeight="1" x14ac:dyDescent="0.25">
      <c r="A20" s="31"/>
      <c r="C20" s="73"/>
      <c r="D20" s="75" t="str">
        <f t="shared" ref="D20:E22" si="6">D19</f>
        <v>Tue</v>
      </c>
      <c r="E20" s="44">
        <f t="shared" si="6"/>
        <v>44320</v>
      </c>
      <c r="F20" s="45"/>
      <c r="G20" s="46"/>
      <c r="H20" s="68"/>
      <c r="I20" s="46"/>
      <c r="J20" s="48"/>
      <c r="K20" s="96"/>
    </row>
    <row r="21" spans="1:11" ht="22.5" customHeight="1" x14ac:dyDescent="0.25">
      <c r="A21" s="31"/>
      <c r="C21" s="73"/>
      <c r="D21" s="75" t="str">
        <f t="shared" si="6"/>
        <v>Tue</v>
      </c>
      <c r="E21" s="44">
        <f t="shared" si="6"/>
        <v>44320</v>
      </c>
      <c r="F21" s="45"/>
      <c r="G21" s="46"/>
      <c r="H21" s="68"/>
      <c r="I21" s="46"/>
      <c r="J21" s="48"/>
      <c r="K21" s="96"/>
    </row>
    <row r="22" spans="1:11" ht="22.5" customHeight="1" x14ac:dyDescent="0.25">
      <c r="A22" s="31"/>
      <c r="C22" s="73"/>
      <c r="D22" s="75" t="str">
        <f t="shared" si="6"/>
        <v>Tue</v>
      </c>
      <c r="E22" s="44">
        <f t="shared" si="6"/>
        <v>44320</v>
      </c>
      <c r="F22" s="45"/>
      <c r="G22" s="46"/>
      <c r="H22" s="68"/>
      <c r="I22" s="46"/>
      <c r="J22" s="48"/>
      <c r="K22" s="96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3"/>
      <c r="D23" s="71" t="str">
        <f t="shared" si="5"/>
        <v>Wed</v>
      </c>
      <c r="E23" s="34">
        <f>+E18+1</f>
        <v>44321</v>
      </c>
      <c r="F23" s="64"/>
      <c r="G23" s="65"/>
      <c r="H23" s="66"/>
      <c r="I23" s="65"/>
      <c r="J23" s="89"/>
      <c r="K23" s="96"/>
    </row>
    <row r="24" spans="1:11" ht="22.5" customHeight="1" x14ac:dyDescent="0.25">
      <c r="A24" s="31"/>
      <c r="C24" s="73"/>
      <c r="D24" s="71" t="str">
        <f>D23</f>
        <v>Wed</v>
      </c>
      <c r="E24" s="34">
        <f>E23</f>
        <v>44321</v>
      </c>
      <c r="F24" s="64"/>
      <c r="G24" s="65"/>
      <c r="H24" s="66"/>
      <c r="I24" s="65"/>
      <c r="J24" s="89"/>
      <c r="K24" s="96"/>
    </row>
    <row r="25" spans="1:11" ht="22.5" customHeight="1" x14ac:dyDescent="0.25">
      <c r="A25" s="31"/>
      <c r="C25" s="73"/>
      <c r="D25" s="71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9"/>
      <c r="K25" s="96"/>
    </row>
    <row r="26" spans="1:11" ht="22.5" customHeight="1" x14ac:dyDescent="0.25">
      <c r="A26" s="31"/>
      <c r="C26" s="73"/>
      <c r="D26" s="71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9"/>
      <c r="K26" s="96"/>
    </row>
    <row r="27" spans="1:11" ht="22.5" customHeight="1" x14ac:dyDescent="0.25">
      <c r="A27" s="31"/>
      <c r="C27" s="73"/>
      <c r="D27" s="71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9"/>
      <c r="K27" s="96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3"/>
      <c r="D28" s="75" t="str">
        <f t="shared" si="5"/>
        <v>Thu</v>
      </c>
      <c r="E28" s="44">
        <f>+E23+1</f>
        <v>44322</v>
      </c>
      <c r="F28" s="45"/>
      <c r="G28" s="46"/>
      <c r="H28" s="78"/>
      <c r="I28" s="46"/>
      <c r="J28" s="48"/>
      <c r="K28" s="96"/>
    </row>
    <row r="29" spans="1:11" ht="22.5" customHeight="1" x14ac:dyDescent="0.25">
      <c r="A29" s="31"/>
      <c r="C29" s="73"/>
      <c r="D29" s="75" t="str">
        <f>D28</f>
        <v>Thu</v>
      </c>
      <c r="E29" s="44">
        <f>E28</f>
        <v>44322</v>
      </c>
      <c r="F29" s="45"/>
      <c r="G29" s="46"/>
      <c r="H29" s="78"/>
      <c r="I29" s="46"/>
      <c r="J29" s="48"/>
      <c r="K29" s="96"/>
    </row>
    <row r="30" spans="1:11" ht="22.5" customHeight="1" x14ac:dyDescent="0.25">
      <c r="A30" s="31"/>
      <c r="C30" s="73"/>
      <c r="D30" s="75" t="str">
        <f t="shared" ref="D30:E32" si="8">D29</f>
        <v>Thu</v>
      </c>
      <c r="E30" s="44">
        <f t="shared" si="8"/>
        <v>44322</v>
      </c>
      <c r="F30" s="45"/>
      <c r="G30" s="46"/>
      <c r="H30" s="78"/>
      <c r="I30" s="46"/>
      <c r="J30" s="48"/>
      <c r="K30" s="96"/>
    </row>
    <row r="31" spans="1:11" ht="22.5" customHeight="1" x14ac:dyDescent="0.25">
      <c r="A31" s="31"/>
      <c r="C31" s="73"/>
      <c r="D31" s="75" t="str">
        <f t="shared" si="8"/>
        <v>Thu</v>
      </c>
      <c r="E31" s="44">
        <f t="shared" si="8"/>
        <v>44322</v>
      </c>
      <c r="F31" s="45"/>
      <c r="G31" s="46"/>
      <c r="H31" s="78"/>
      <c r="I31" s="46"/>
      <c r="J31" s="48"/>
      <c r="K31" s="96"/>
    </row>
    <row r="32" spans="1:11" ht="22.5" customHeight="1" x14ac:dyDescent="0.25">
      <c r="A32" s="31"/>
      <c r="C32" s="73"/>
      <c r="D32" s="75" t="str">
        <f t="shared" si="8"/>
        <v>Thu</v>
      </c>
      <c r="E32" s="44">
        <f t="shared" si="8"/>
        <v>44322</v>
      </c>
      <c r="F32" s="45"/>
      <c r="G32" s="46"/>
      <c r="H32" s="78"/>
      <c r="I32" s="46"/>
      <c r="J32" s="48"/>
      <c r="K32" s="96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3"/>
      <c r="D33" s="71" t="str">
        <f t="shared" si="5"/>
        <v>Fri</v>
      </c>
      <c r="E33" s="34">
        <f>+E28+1</f>
        <v>44323</v>
      </c>
      <c r="F33" s="64"/>
      <c r="G33" s="65"/>
      <c r="H33" s="66"/>
      <c r="I33" s="65"/>
      <c r="J33" s="89"/>
      <c r="K33" s="96"/>
    </row>
    <row r="34" spans="1:11" ht="22.5" customHeight="1" x14ac:dyDescent="0.25">
      <c r="A34" s="31"/>
      <c r="C34" s="73"/>
      <c r="D34" s="71" t="str">
        <f>D33</f>
        <v>Fri</v>
      </c>
      <c r="E34" s="34">
        <f>E33</f>
        <v>44323</v>
      </c>
      <c r="F34" s="64"/>
      <c r="G34" s="65"/>
      <c r="H34" s="66"/>
      <c r="I34" s="65"/>
      <c r="J34" s="89"/>
      <c r="K34" s="96"/>
    </row>
    <row r="35" spans="1:11" ht="22.5" customHeight="1" x14ac:dyDescent="0.25">
      <c r="A35" s="31"/>
      <c r="C35" s="73"/>
      <c r="D35" s="71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9"/>
      <c r="K35" s="96"/>
    </row>
    <row r="36" spans="1:11" ht="22.5" customHeight="1" x14ac:dyDescent="0.25">
      <c r="A36" s="31"/>
      <c r="C36" s="73"/>
      <c r="D36" s="71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9"/>
      <c r="K36" s="96"/>
    </row>
    <row r="37" spans="1:11" ht="22.5" customHeight="1" x14ac:dyDescent="0.25">
      <c r="A37" s="31"/>
      <c r="C37" s="73"/>
      <c r="D37" s="71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9"/>
      <c r="K37" s="96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3"/>
      <c r="D38" s="71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2"/>
      <c r="I38" s="36"/>
      <c r="J38" s="38"/>
      <c r="K38" s="96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3"/>
      <c r="D39" s="71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2"/>
      <c r="I39" s="36"/>
      <c r="J39" s="38"/>
      <c r="K39" s="96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3"/>
      <c r="D40" s="75" t="str">
        <f>IF(B40=1,"Mo",IF(B40=2,"Tue",IF(B40=3,"Wed",IF(B40=4,"Thu",IF(B40=5,"Fri",IF(B40=6,"Sat",IF(B40=7,"Sun","")))))))</f>
        <v>Mo</v>
      </c>
      <c r="E40" s="44">
        <f t="shared" si="2"/>
        <v>44326</v>
      </c>
      <c r="F40" s="45"/>
      <c r="G40" s="46"/>
      <c r="H40" s="68"/>
      <c r="I40" s="46"/>
      <c r="J40" s="48"/>
      <c r="K40" s="96"/>
    </row>
    <row r="41" spans="1:11" ht="22.5" customHeight="1" x14ac:dyDescent="0.25">
      <c r="A41" s="31"/>
      <c r="C41" s="73"/>
      <c r="D41" s="75" t="str">
        <f>D40</f>
        <v>Mo</v>
      </c>
      <c r="E41" s="44">
        <f>E40</f>
        <v>44326</v>
      </c>
      <c r="F41" s="45"/>
      <c r="G41" s="46"/>
      <c r="H41" s="68"/>
      <c r="I41" s="46"/>
      <c r="J41" s="48"/>
      <c r="K41" s="96"/>
    </row>
    <row r="42" spans="1:11" ht="22.5" customHeight="1" x14ac:dyDescent="0.25">
      <c r="A42" s="31"/>
      <c r="C42" s="73"/>
      <c r="D42" s="75" t="str">
        <f t="shared" ref="D42:D44" si="10">D41</f>
        <v>Mo</v>
      </c>
      <c r="E42" s="44">
        <f t="shared" ref="E42:E44" si="11">E41</f>
        <v>44326</v>
      </c>
      <c r="F42" s="45"/>
      <c r="G42" s="46"/>
      <c r="H42" s="68"/>
      <c r="I42" s="46"/>
      <c r="J42" s="48"/>
      <c r="K42" s="96"/>
    </row>
    <row r="43" spans="1:11" ht="22.5" customHeight="1" x14ac:dyDescent="0.25">
      <c r="A43" s="31"/>
      <c r="C43" s="73"/>
      <c r="D43" s="75" t="str">
        <f t="shared" si="10"/>
        <v>Mo</v>
      </c>
      <c r="E43" s="44">
        <f t="shared" si="11"/>
        <v>44326</v>
      </c>
      <c r="F43" s="45"/>
      <c r="G43" s="46"/>
      <c r="H43" s="68"/>
      <c r="I43" s="46"/>
      <c r="J43" s="48"/>
      <c r="K43" s="96"/>
    </row>
    <row r="44" spans="1:11" ht="22.5" customHeight="1" x14ac:dyDescent="0.25">
      <c r="A44" s="31"/>
      <c r="C44" s="73"/>
      <c r="D44" s="75" t="str">
        <f t="shared" si="10"/>
        <v>Mo</v>
      </c>
      <c r="E44" s="44">
        <f t="shared" si="11"/>
        <v>44326</v>
      </c>
      <c r="F44" s="45"/>
      <c r="G44" s="46"/>
      <c r="H44" s="68"/>
      <c r="I44" s="46"/>
      <c r="J44" s="48"/>
      <c r="K44" s="96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3"/>
      <c r="D45" s="71" t="str">
        <f t="shared" si="5"/>
        <v>Tue</v>
      </c>
      <c r="E45" s="34">
        <f>+E40+1</f>
        <v>44327</v>
      </c>
      <c r="F45" s="35"/>
      <c r="G45" s="36"/>
      <c r="H45" s="42"/>
      <c r="I45" s="36"/>
      <c r="J45" s="38"/>
      <c r="K45" s="96"/>
    </row>
    <row r="46" spans="1:11" ht="22.5" customHeight="1" x14ac:dyDescent="0.25">
      <c r="A46" s="31"/>
      <c r="C46" s="73"/>
      <c r="D46" s="71" t="str">
        <f>D45</f>
        <v>Tue</v>
      </c>
      <c r="E46" s="34">
        <f>E45</f>
        <v>44327</v>
      </c>
      <c r="F46" s="35"/>
      <c r="G46" s="36"/>
      <c r="H46" s="42"/>
      <c r="I46" s="36"/>
      <c r="J46" s="38"/>
      <c r="K46" s="96"/>
    </row>
    <row r="47" spans="1:11" ht="22.5" customHeight="1" x14ac:dyDescent="0.25">
      <c r="A47" s="31"/>
      <c r="C47" s="73"/>
      <c r="D47" s="71" t="str">
        <f t="shared" ref="D47:E49" si="12">D46</f>
        <v>Tue</v>
      </c>
      <c r="E47" s="34">
        <f t="shared" si="12"/>
        <v>44327</v>
      </c>
      <c r="F47" s="35"/>
      <c r="G47" s="36"/>
      <c r="H47" s="42"/>
      <c r="I47" s="36"/>
      <c r="J47" s="38"/>
      <c r="K47" s="96"/>
    </row>
    <row r="48" spans="1:11" ht="22.5" customHeight="1" x14ac:dyDescent="0.25">
      <c r="A48" s="31"/>
      <c r="C48" s="73"/>
      <c r="D48" s="71" t="str">
        <f t="shared" si="12"/>
        <v>Tue</v>
      </c>
      <c r="E48" s="34">
        <f t="shared" si="12"/>
        <v>44327</v>
      </c>
      <c r="F48" s="35"/>
      <c r="G48" s="36"/>
      <c r="H48" s="42"/>
      <c r="I48" s="36"/>
      <c r="J48" s="38"/>
      <c r="K48" s="96"/>
    </row>
    <row r="49" spans="1:11" ht="22.5" customHeight="1" x14ac:dyDescent="0.25">
      <c r="A49" s="31"/>
      <c r="C49" s="73"/>
      <c r="D49" s="71" t="str">
        <f t="shared" si="12"/>
        <v>Tue</v>
      </c>
      <c r="E49" s="34">
        <f t="shared" si="12"/>
        <v>44327</v>
      </c>
      <c r="F49" s="35"/>
      <c r="G49" s="36"/>
      <c r="H49" s="42"/>
      <c r="I49" s="36"/>
      <c r="J49" s="38"/>
      <c r="K49" s="96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3"/>
      <c r="D50" s="75" t="str">
        <f t="shared" si="5"/>
        <v>Wed</v>
      </c>
      <c r="E50" s="44">
        <f>+E45+1</f>
        <v>44328</v>
      </c>
      <c r="F50" s="45"/>
      <c r="G50" s="46"/>
      <c r="H50" s="50"/>
      <c r="I50" s="46"/>
      <c r="J50" s="48"/>
      <c r="K50" s="96"/>
    </row>
    <row r="51" spans="1:11" ht="22.5" customHeight="1" x14ac:dyDescent="0.25">
      <c r="A51" s="31"/>
      <c r="C51" s="73"/>
      <c r="D51" s="75" t="str">
        <f t="shared" ref="D51:E54" si="13">D50</f>
        <v>Wed</v>
      </c>
      <c r="E51" s="44">
        <f t="shared" si="13"/>
        <v>44328</v>
      </c>
      <c r="F51" s="45"/>
      <c r="G51" s="46"/>
      <c r="H51" s="50"/>
      <c r="I51" s="46"/>
      <c r="J51" s="48"/>
      <c r="K51" s="96"/>
    </row>
    <row r="52" spans="1:11" ht="22.5" customHeight="1" x14ac:dyDescent="0.25">
      <c r="A52" s="31"/>
      <c r="C52" s="73"/>
      <c r="D52" s="75" t="str">
        <f t="shared" si="13"/>
        <v>Wed</v>
      </c>
      <c r="E52" s="44">
        <f t="shared" si="13"/>
        <v>44328</v>
      </c>
      <c r="F52" s="45"/>
      <c r="G52" s="46"/>
      <c r="H52" s="50"/>
      <c r="I52" s="46"/>
      <c r="J52" s="48"/>
      <c r="K52" s="96"/>
    </row>
    <row r="53" spans="1:11" ht="22.5" customHeight="1" x14ac:dyDescent="0.25">
      <c r="A53" s="31"/>
      <c r="C53" s="73"/>
      <c r="D53" s="75" t="str">
        <f t="shared" si="13"/>
        <v>Wed</v>
      </c>
      <c r="E53" s="44">
        <f t="shared" si="13"/>
        <v>44328</v>
      </c>
      <c r="F53" s="45"/>
      <c r="G53" s="46"/>
      <c r="H53" s="50"/>
      <c r="I53" s="46"/>
      <c r="J53" s="48"/>
      <c r="K53" s="96"/>
    </row>
    <row r="54" spans="1:11" ht="22.5" customHeight="1" x14ac:dyDescent="0.25">
      <c r="A54" s="31"/>
      <c r="C54" s="73"/>
      <c r="D54" s="75" t="str">
        <f t="shared" si="13"/>
        <v>Wed</v>
      </c>
      <c r="E54" s="44">
        <f t="shared" si="13"/>
        <v>44328</v>
      </c>
      <c r="F54" s="45"/>
      <c r="G54" s="46"/>
      <c r="H54" s="50"/>
      <c r="I54" s="46"/>
      <c r="J54" s="48"/>
      <c r="K54" s="96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3"/>
      <c r="D55" s="71" t="str">
        <f t="shared" si="5"/>
        <v>Thu</v>
      </c>
      <c r="E55" s="34">
        <f>+E50+1</f>
        <v>44329</v>
      </c>
      <c r="F55" s="35"/>
      <c r="G55" s="36"/>
      <c r="H55" s="42"/>
      <c r="I55" s="36"/>
      <c r="J55" s="38"/>
      <c r="K55" s="96"/>
    </row>
    <row r="56" spans="1:11" ht="22.5" customHeight="1" x14ac:dyDescent="0.25">
      <c r="A56" s="31"/>
      <c r="C56" s="73"/>
      <c r="D56" s="71" t="str">
        <f>D55</f>
        <v>Thu</v>
      </c>
      <c r="E56" s="34">
        <f>E55</f>
        <v>44329</v>
      </c>
      <c r="F56" s="35"/>
      <c r="G56" s="36"/>
      <c r="H56" s="42"/>
      <c r="I56" s="36"/>
      <c r="J56" s="38"/>
      <c r="K56" s="96"/>
    </row>
    <row r="57" spans="1:11" ht="22.5" customHeight="1" x14ac:dyDescent="0.25">
      <c r="A57" s="31"/>
      <c r="C57" s="73"/>
      <c r="D57" s="71" t="str">
        <f t="shared" ref="D57:E59" si="14">D56</f>
        <v>Thu</v>
      </c>
      <c r="E57" s="34">
        <f t="shared" si="14"/>
        <v>44329</v>
      </c>
      <c r="F57" s="35"/>
      <c r="G57" s="36"/>
      <c r="H57" s="42"/>
      <c r="I57" s="36"/>
      <c r="J57" s="38"/>
      <c r="K57" s="96"/>
    </row>
    <row r="58" spans="1:11" ht="22.5" customHeight="1" x14ac:dyDescent="0.25">
      <c r="A58" s="31"/>
      <c r="C58" s="73"/>
      <c r="D58" s="71" t="str">
        <f t="shared" si="14"/>
        <v>Thu</v>
      </c>
      <c r="E58" s="34">
        <f t="shared" si="14"/>
        <v>44329</v>
      </c>
      <c r="F58" s="35"/>
      <c r="G58" s="36"/>
      <c r="H58" s="42"/>
      <c r="I58" s="36"/>
      <c r="J58" s="38"/>
      <c r="K58" s="96"/>
    </row>
    <row r="59" spans="1:11" ht="22.5" customHeight="1" x14ac:dyDescent="0.25">
      <c r="A59" s="31"/>
      <c r="C59" s="73"/>
      <c r="D59" s="71" t="str">
        <f t="shared" si="14"/>
        <v>Thu</v>
      </c>
      <c r="E59" s="34">
        <f t="shared" si="14"/>
        <v>44329</v>
      </c>
      <c r="F59" s="35"/>
      <c r="G59" s="36"/>
      <c r="H59" s="42"/>
      <c r="I59" s="36"/>
      <c r="J59" s="38"/>
      <c r="K59" s="96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3"/>
      <c r="D60" s="75" t="str">
        <f t="shared" si="5"/>
        <v>Fri</v>
      </c>
      <c r="E60" s="44">
        <f>+E55+1</f>
        <v>44330</v>
      </c>
      <c r="F60" s="45"/>
      <c r="G60" s="46"/>
      <c r="H60" s="47"/>
      <c r="I60" s="46"/>
      <c r="J60" s="48"/>
      <c r="K60" s="96"/>
    </row>
    <row r="61" spans="1:11" ht="22.5" customHeight="1" x14ac:dyDescent="0.25">
      <c r="A61" s="31"/>
      <c r="C61" s="73"/>
      <c r="D61" s="75" t="str">
        <f>D60</f>
        <v>Fri</v>
      </c>
      <c r="E61" s="44">
        <f>E60</f>
        <v>44330</v>
      </c>
      <c r="F61" s="45"/>
      <c r="G61" s="46"/>
      <c r="H61" s="47"/>
      <c r="I61" s="46"/>
      <c r="J61" s="48"/>
      <c r="K61" s="96"/>
    </row>
    <row r="62" spans="1:11" ht="22.5" customHeight="1" x14ac:dyDescent="0.25">
      <c r="A62" s="31"/>
      <c r="C62" s="73"/>
      <c r="D62" s="75" t="str">
        <f t="shared" ref="D62:E64" si="15">D61</f>
        <v>Fri</v>
      </c>
      <c r="E62" s="44">
        <f t="shared" si="15"/>
        <v>44330</v>
      </c>
      <c r="F62" s="45"/>
      <c r="G62" s="46"/>
      <c r="H62" s="47"/>
      <c r="I62" s="46"/>
      <c r="J62" s="48"/>
      <c r="K62" s="96"/>
    </row>
    <row r="63" spans="1:11" ht="22.5" customHeight="1" x14ac:dyDescent="0.25">
      <c r="A63" s="31"/>
      <c r="C63" s="73"/>
      <c r="D63" s="75" t="str">
        <f t="shared" si="15"/>
        <v>Fri</v>
      </c>
      <c r="E63" s="44">
        <f t="shared" si="15"/>
        <v>44330</v>
      </c>
      <c r="F63" s="45"/>
      <c r="G63" s="46"/>
      <c r="H63" s="47"/>
      <c r="I63" s="46"/>
      <c r="J63" s="48"/>
      <c r="K63" s="96"/>
    </row>
    <row r="64" spans="1:11" ht="22.5" customHeight="1" x14ac:dyDescent="0.25">
      <c r="A64" s="31"/>
      <c r="C64" s="73"/>
      <c r="D64" s="75" t="str">
        <f t="shared" si="15"/>
        <v>Fri</v>
      </c>
      <c r="E64" s="44">
        <f t="shared" si="15"/>
        <v>44330</v>
      </c>
      <c r="F64" s="45"/>
      <c r="G64" s="46"/>
      <c r="H64" s="47"/>
      <c r="I64" s="46"/>
      <c r="J64" s="48"/>
      <c r="K64" s="96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3"/>
      <c r="D65" s="71" t="str">
        <f t="shared" si="5"/>
        <v>Sat</v>
      </c>
      <c r="E65" s="34">
        <f>+E60+1</f>
        <v>44331</v>
      </c>
      <c r="F65" s="35"/>
      <c r="G65" s="36"/>
      <c r="H65" s="42"/>
      <c r="I65" s="36"/>
      <c r="J65" s="38"/>
      <c r="K65" s="96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3"/>
      <c r="D66" s="71" t="str">
        <f t="shared" si="5"/>
        <v>Sun</v>
      </c>
      <c r="E66" s="34">
        <f>+E65+1</f>
        <v>44332</v>
      </c>
      <c r="F66" s="35"/>
      <c r="G66" s="36"/>
      <c r="H66" s="42"/>
      <c r="I66" s="36"/>
      <c r="J66" s="38"/>
      <c r="K66" s="96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3"/>
      <c r="D67" s="71" t="str">
        <f t="shared" si="5"/>
        <v>Mo</v>
      </c>
      <c r="E67" s="34">
        <f t="shared" si="2"/>
        <v>44333</v>
      </c>
      <c r="F67" s="35"/>
      <c r="G67" s="36"/>
      <c r="H67" s="42"/>
      <c r="I67" s="36"/>
      <c r="J67" s="38"/>
      <c r="K67" s="96"/>
    </row>
    <row r="68" spans="1:11" ht="22.5" customHeight="1" x14ac:dyDescent="0.25">
      <c r="A68" s="31"/>
      <c r="C68" s="73"/>
      <c r="D68" s="71" t="str">
        <f>D67</f>
        <v>Mo</v>
      </c>
      <c r="E68" s="34">
        <f>E67</f>
        <v>44333</v>
      </c>
      <c r="F68" s="35"/>
      <c r="G68" s="36"/>
      <c r="H68" s="42"/>
      <c r="I68" s="36"/>
      <c r="J68" s="38"/>
      <c r="K68" s="96"/>
    </row>
    <row r="69" spans="1:11" ht="22.5" customHeight="1" x14ac:dyDescent="0.25">
      <c r="A69" s="31"/>
      <c r="C69" s="73"/>
      <c r="D69" s="71" t="str">
        <f t="shared" ref="D69:D71" si="16">D68</f>
        <v>Mo</v>
      </c>
      <c r="E69" s="34">
        <f t="shared" ref="E69:E71" si="17">E68</f>
        <v>44333</v>
      </c>
      <c r="F69" s="35"/>
      <c r="G69" s="36"/>
      <c r="H69" s="42"/>
      <c r="I69" s="36"/>
      <c r="J69" s="38"/>
      <c r="K69" s="96"/>
    </row>
    <row r="70" spans="1:11" ht="22.5" customHeight="1" x14ac:dyDescent="0.25">
      <c r="A70" s="31"/>
      <c r="C70" s="73"/>
      <c r="D70" s="71" t="str">
        <f t="shared" si="16"/>
        <v>Mo</v>
      </c>
      <c r="E70" s="34">
        <f t="shared" si="17"/>
        <v>44333</v>
      </c>
      <c r="F70" s="35"/>
      <c r="G70" s="36"/>
      <c r="H70" s="42"/>
      <c r="I70" s="36"/>
      <c r="J70" s="38"/>
      <c r="K70" s="96"/>
    </row>
    <row r="71" spans="1:11" ht="22.5" customHeight="1" x14ac:dyDescent="0.25">
      <c r="A71" s="31"/>
      <c r="C71" s="73"/>
      <c r="D71" s="71" t="str">
        <f t="shared" si="16"/>
        <v>Mo</v>
      </c>
      <c r="E71" s="34">
        <f t="shared" si="17"/>
        <v>44333</v>
      </c>
      <c r="F71" s="35"/>
      <c r="G71" s="36"/>
      <c r="H71" s="42"/>
      <c r="I71" s="36"/>
      <c r="J71" s="38"/>
      <c r="K71" s="96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3"/>
      <c r="D72" s="75" t="str">
        <f t="shared" si="5"/>
        <v>Tue</v>
      </c>
      <c r="E72" s="44">
        <f>+E67+1</f>
        <v>44334</v>
      </c>
      <c r="F72" s="45"/>
      <c r="G72" s="46"/>
      <c r="H72" s="47"/>
      <c r="I72" s="46"/>
      <c r="J72" s="48"/>
      <c r="K72" s="96"/>
    </row>
    <row r="73" spans="1:11" ht="22.5" customHeight="1" x14ac:dyDescent="0.25">
      <c r="A73" s="31"/>
      <c r="C73" s="73"/>
      <c r="D73" s="75" t="str">
        <f>D72</f>
        <v>Tue</v>
      </c>
      <c r="E73" s="44">
        <f>E72</f>
        <v>44334</v>
      </c>
      <c r="F73" s="45"/>
      <c r="G73" s="46"/>
      <c r="H73" s="47"/>
      <c r="I73" s="46"/>
      <c r="J73" s="48"/>
      <c r="K73" s="96"/>
    </row>
    <row r="74" spans="1:11" ht="22.5" customHeight="1" x14ac:dyDescent="0.25">
      <c r="A74" s="31"/>
      <c r="C74" s="73"/>
      <c r="D74" s="75" t="str">
        <f t="shared" ref="D74:E76" si="18">D73</f>
        <v>Tue</v>
      </c>
      <c r="E74" s="44">
        <f t="shared" si="18"/>
        <v>44334</v>
      </c>
      <c r="F74" s="45"/>
      <c r="G74" s="46"/>
      <c r="H74" s="47"/>
      <c r="I74" s="46"/>
      <c r="J74" s="48"/>
      <c r="K74" s="96"/>
    </row>
    <row r="75" spans="1:11" ht="22.5" customHeight="1" x14ac:dyDescent="0.25">
      <c r="A75" s="31"/>
      <c r="C75" s="73"/>
      <c r="D75" s="75" t="str">
        <f t="shared" si="18"/>
        <v>Tue</v>
      </c>
      <c r="E75" s="44">
        <f t="shared" si="18"/>
        <v>44334</v>
      </c>
      <c r="F75" s="45"/>
      <c r="G75" s="46"/>
      <c r="H75" s="47"/>
      <c r="I75" s="46"/>
      <c r="J75" s="48"/>
      <c r="K75" s="96"/>
    </row>
    <row r="76" spans="1:11" ht="22.5" customHeight="1" x14ac:dyDescent="0.25">
      <c r="A76" s="31"/>
      <c r="C76" s="73"/>
      <c r="D76" s="75" t="str">
        <f t="shared" si="18"/>
        <v>Tue</v>
      </c>
      <c r="E76" s="44">
        <f t="shared" si="18"/>
        <v>44334</v>
      </c>
      <c r="F76" s="45"/>
      <c r="G76" s="46"/>
      <c r="H76" s="47"/>
      <c r="I76" s="46"/>
      <c r="J76" s="48"/>
      <c r="K76" s="96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3"/>
      <c r="D77" s="71" t="str">
        <f t="shared" si="5"/>
        <v>Wed</v>
      </c>
      <c r="E77" s="34">
        <f>+E72+1</f>
        <v>44335</v>
      </c>
      <c r="F77" s="64"/>
      <c r="G77" s="65"/>
      <c r="H77" s="66"/>
      <c r="I77" s="65"/>
      <c r="J77" s="89"/>
      <c r="K77" s="96"/>
    </row>
    <row r="78" spans="1:11" ht="22.5" customHeight="1" x14ac:dyDescent="0.25">
      <c r="A78" s="31"/>
      <c r="C78" s="73"/>
      <c r="D78" s="71" t="str">
        <f>D77</f>
        <v>Wed</v>
      </c>
      <c r="E78" s="34">
        <f>E77</f>
        <v>44335</v>
      </c>
      <c r="F78" s="64"/>
      <c r="G78" s="65"/>
      <c r="H78" s="66"/>
      <c r="I78" s="65"/>
      <c r="J78" s="89"/>
      <c r="K78" s="96"/>
    </row>
    <row r="79" spans="1:11" ht="22.5" customHeight="1" x14ac:dyDescent="0.25">
      <c r="A79" s="31"/>
      <c r="C79" s="73"/>
      <c r="D79" s="71" t="str">
        <f>D78</f>
        <v>Wed</v>
      </c>
      <c r="E79" s="34">
        <f>E78</f>
        <v>44335</v>
      </c>
      <c r="F79" s="64"/>
      <c r="G79" s="65"/>
      <c r="H79" s="66"/>
      <c r="I79" s="65"/>
      <c r="J79" s="89"/>
      <c r="K79" s="96"/>
    </row>
    <row r="80" spans="1:11" ht="22.5" customHeight="1" x14ac:dyDescent="0.25">
      <c r="A80" s="31"/>
      <c r="C80" s="73"/>
      <c r="D80" s="71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9"/>
      <c r="K80" s="96"/>
    </row>
    <row r="81" spans="1:11" ht="22.5" customHeight="1" x14ac:dyDescent="0.25">
      <c r="A81" s="31"/>
      <c r="C81" s="73"/>
      <c r="D81" s="71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9"/>
      <c r="K81" s="96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3"/>
      <c r="D82" s="75" t="str">
        <f t="shared" si="5"/>
        <v>Thu</v>
      </c>
      <c r="E82" s="44">
        <f>+E77+1</f>
        <v>44336</v>
      </c>
      <c r="F82" s="45"/>
      <c r="G82" s="46"/>
      <c r="H82" s="47"/>
      <c r="I82" s="46"/>
      <c r="J82" s="48"/>
      <c r="K82" s="96"/>
    </row>
    <row r="83" spans="1:11" ht="22.5" customHeight="1" x14ac:dyDescent="0.25">
      <c r="A83" s="31"/>
      <c r="C83" s="73"/>
      <c r="D83" s="75" t="str">
        <f>D82</f>
        <v>Thu</v>
      </c>
      <c r="E83" s="44">
        <f>E82</f>
        <v>44336</v>
      </c>
      <c r="F83" s="45"/>
      <c r="G83" s="46"/>
      <c r="H83" s="47"/>
      <c r="I83" s="46"/>
      <c r="J83" s="48"/>
      <c r="K83" s="96"/>
    </row>
    <row r="84" spans="1:11" ht="22.5" customHeight="1" x14ac:dyDescent="0.25">
      <c r="A84" s="31"/>
      <c r="C84" s="73"/>
      <c r="D84" s="75" t="str">
        <f t="shared" ref="D84:E86" si="20">D83</f>
        <v>Thu</v>
      </c>
      <c r="E84" s="44">
        <f t="shared" si="20"/>
        <v>44336</v>
      </c>
      <c r="F84" s="45"/>
      <c r="G84" s="46"/>
      <c r="H84" s="47"/>
      <c r="I84" s="46"/>
      <c r="J84" s="48"/>
      <c r="K84" s="96"/>
    </row>
    <row r="85" spans="1:11" ht="22.5" customHeight="1" x14ac:dyDescent="0.25">
      <c r="A85" s="31"/>
      <c r="C85" s="73"/>
      <c r="D85" s="75" t="str">
        <f t="shared" si="20"/>
        <v>Thu</v>
      </c>
      <c r="E85" s="44">
        <f t="shared" si="20"/>
        <v>44336</v>
      </c>
      <c r="F85" s="45"/>
      <c r="G85" s="46"/>
      <c r="H85" s="47"/>
      <c r="I85" s="46"/>
      <c r="J85" s="48"/>
      <c r="K85" s="96"/>
    </row>
    <row r="86" spans="1:11" ht="22.5" customHeight="1" x14ac:dyDescent="0.25">
      <c r="A86" s="31"/>
      <c r="C86" s="73"/>
      <c r="D86" s="75" t="str">
        <f t="shared" si="20"/>
        <v>Thu</v>
      </c>
      <c r="E86" s="44">
        <f t="shared" si="20"/>
        <v>44336</v>
      </c>
      <c r="F86" s="45"/>
      <c r="G86" s="46"/>
      <c r="H86" s="47"/>
      <c r="I86" s="46"/>
      <c r="J86" s="48"/>
      <c r="K86" s="96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3"/>
      <c r="D87" s="71" t="str">
        <f t="shared" si="5"/>
        <v>Fri</v>
      </c>
      <c r="E87" s="34">
        <f>+E82+1</f>
        <v>44337</v>
      </c>
      <c r="F87" s="64"/>
      <c r="G87" s="65"/>
      <c r="H87" s="66"/>
      <c r="I87" s="65"/>
      <c r="J87" s="89"/>
      <c r="K87" s="96"/>
    </row>
    <row r="88" spans="1:11" ht="22.5" customHeight="1" x14ac:dyDescent="0.25">
      <c r="A88" s="31"/>
      <c r="C88" s="73"/>
      <c r="D88" s="71" t="str">
        <f>D87</f>
        <v>Fri</v>
      </c>
      <c r="E88" s="34">
        <f>E87</f>
        <v>44337</v>
      </c>
      <c r="F88" s="64"/>
      <c r="G88" s="65"/>
      <c r="H88" s="66"/>
      <c r="I88" s="65"/>
      <c r="J88" s="89"/>
      <c r="K88" s="96"/>
    </row>
    <row r="89" spans="1:11" ht="22.5" customHeight="1" x14ac:dyDescent="0.25">
      <c r="A89" s="31"/>
      <c r="C89" s="73"/>
      <c r="D89" s="71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9"/>
      <c r="K89" s="96"/>
    </row>
    <row r="90" spans="1:11" ht="22.5" customHeight="1" x14ac:dyDescent="0.25">
      <c r="A90" s="31"/>
      <c r="C90" s="73"/>
      <c r="D90" s="71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9"/>
      <c r="K90" s="96"/>
    </row>
    <row r="91" spans="1:11" ht="22.5" customHeight="1" x14ac:dyDescent="0.25">
      <c r="A91" s="31"/>
      <c r="C91" s="73"/>
      <c r="D91" s="71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9"/>
      <c r="K91" s="96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3"/>
      <c r="D92" s="71" t="str">
        <f t="shared" si="5"/>
        <v>Sat</v>
      </c>
      <c r="E92" s="34">
        <f>+E87+1</f>
        <v>44338</v>
      </c>
      <c r="F92" s="35"/>
      <c r="G92" s="36"/>
      <c r="H92" s="42"/>
      <c r="I92" s="36"/>
      <c r="J92" s="38"/>
      <c r="K92" s="96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3"/>
      <c r="D93" s="71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96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3"/>
      <c r="D94" s="71" t="str">
        <f t="shared" si="5"/>
        <v>Mo</v>
      </c>
      <c r="E94" s="34">
        <f t="shared" ref="E94" si="22">+E93+1</f>
        <v>44340</v>
      </c>
      <c r="F94" s="35"/>
      <c r="G94" s="36"/>
      <c r="H94" s="42"/>
      <c r="I94" s="36"/>
      <c r="J94" s="38"/>
      <c r="K94" s="96"/>
    </row>
    <row r="95" spans="1:11" ht="22.5" customHeight="1" x14ac:dyDescent="0.25">
      <c r="A95" s="31"/>
      <c r="C95" s="73"/>
      <c r="D95" s="71" t="str">
        <f>D94</f>
        <v>Mo</v>
      </c>
      <c r="E95" s="34">
        <f>E94</f>
        <v>44340</v>
      </c>
      <c r="F95" s="35"/>
      <c r="G95" s="36"/>
      <c r="H95" s="42"/>
      <c r="I95" s="36"/>
      <c r="J95" s="38"/>
      <c r="K95" s="96"/>
    </row>
    <row r="96" spans="1:11" ht="22.5" customHeight="1" x14ac:dyDescent="0.25">
      <c r="A96" s="31"/>
      <c r="C96" s="73"/>
      <c r="D96" s="71" t="str">
        <f t="shared" ref="D96:D98" si="23">D95</f>
        <v>Mo</v>
      </c>
      <c r="E96" s="34">
        <f t="shared" ref="E96:E98" si="24">E95</f>
        <v>44340</v>
      </c>
      <c r="F96" s="35"/>
      <c r="G96" s="36"/>
      <c r="H96" s="42"/>
      <c r="I96" s="36"/>
      <c r="J96" s="38"/>
      <c r="K96" s="96"/>
    </row>
    <row r="97" spans="1:11" ht="22.5" customHeight="1" x14ac:dyDescent="0.25">
      <c r="A97" s="31"/>
      <c r="C97" s="73"/>
      <c r="D97" s="71" t="str">
        <f t="shared" si="23"/>
        <v>Mo</v>
      </c>
      <c r="E97" s="34">
        <f t="shared" si="24"/>
        <v>44340</v>
      </c>
      <c r="F97" s="35"/>
      <c r="G97" s="36"/>
      <c r="H97" s="42"/>
      <c r="I97" s="36"/>
      <c r="J97" s="38"/>
      <c r="K97" s="96"/>
    </row>
    <row r="98" spans="1:11" ht="22.5" customHeight="1" x14ac:dyDescent="0.25">
      <c r="A98" s="31"/>
      <c r="C98" s="73"/>
      <c r="D98" s="71" t="str">
        <f t="shared" si="23"/>
        <v>Mo</v>
      </c>
      <c r="E98" s="34">
        <f t="shared" si="24"/>
        <v>44340</v>
      </c>
      <c r="F98" s="35"/>
      <c r="G98" s="36"/>
      <c r="H98" s="42"/>
      <c r="I98" s="36"/>
      <c r="J98" s="38"/>
      <c r="K98" s="96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3"/>
      <c r="D99" s="75" t="str">
        <f t="shared" si="5"/>
        <v>Tue</v>
      </c>
      <c r="E99" s="44">
        <f>+E94+1</f>
        <v>44341</v>
      </c>
      <c r="F99" s="45"/>
      <c r="G99" s="46"/>
      <c r="H99" s="47"/>
      <c r="I99" s="46"/>
      <c r="J99" s="48"/>
      <c r="K99" s="96"/>
    </row>
    <row r="100" spans="1:11" ht="22.5" customHeight="1" x14ac:dyDescent="0.25">
      <c r="A100" s="31"/>
      <c r="C100" s="73"/>
      <c r="D100" s="75" t="str">
        <f>D99</f>
        <v>Tue</v>
      </c>
      <c r="E100" s="44">
        <f>E99</f>
        <v>44341</v>
      </c>
      <c r="F100" s="45"/>
      <c r="G100" s="46"/>
      <c r="H100" s="47"/>
      <c r="I100" s="46"/>
      <c r="J100" s="48"/>
      <c r="K100" s="96"/>
    </row>
    <row r="101" spans="1:11" ht="22.5" customHeight="1" x14ac:dyDescent="0.25">
      <c r="A101" s="31"/>
      <c r="C101" s="73"/>
      <c r="D101" s="75" t="str">
        <f t="shared" ref="D101:E103" si="25">D100</f>
        <v>Tue</v>
      </c>
      <c r="E101" s="44">
        <f t="shared" si="25"/>
        <v>44341</v>
      </c>
      <c r="F101" s="45"/>
      <c r="G101" s="46"/>
      <c r="H101" s="47"/>
      <c r="I101" s="46"/>
      <c r="J101" s="48"/>
      <c r="K101" s="96"/>
    </row>
    <row r="102" spans="1:11" ht="22.5" customHeight="1" x14ac:dyDescent="0.25">
      <c r="A102" s="31"/>
      <c r="C102" s="73"/>
      <c r="D102" s="75" t="str">
        <f t="shared" si="25"/>
        <v>Tue</v>
      </c>
      <c r="E102" s="44">
        <f t="shared" si="25"/>
        <v>44341</v>
      </c>
      <c r="F102" s="45"/>
      <c r="G102" s="46"/>
      <c r="H102" s="47"/>
      <c r="I102" s="46"/>
      <c r="J102" s="48"/>
      <c r="K102" s="96"/>
    </row>
    <row r="103" spans="1:11" ht="22.5" customHeight="1" x14ac:dyDescent="0.25">
      <c r="A103" s="31"/>
      <c r="C103" s="73"/>
      <c r="D103" s="75" t="str">
        <f t="shared" si="25"/>
        <v>Tue</v>
      </c>
      <c r="E103" s="44">
        <f t="shared" si="25"/>
        <v>44341</v>
      </c>
      <c r="F103" s="45"/>
      <c r="G103" s="46"/>
      <c r="H103" s="47"/>
      <c r="I103" s="46"/>
      <c r="J103" s="48"/>
      <c r="K103" s="96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3"/>
      <c r="D104" s="71" t="str">
        <f t="shared" si="5"/>
        <v>Wed</v>
      </c>
      <c r="E104" s="34">
        <f>+E99+1</f>
        <v>44342</v>
      </c>
      <c r="F104" s="64"/>
      <c r="G104" s="65"/>
      <c r="H104" s="66"/>
      <c r="I104" s="65"/>
      <c r="J104" s="89"/>
      <c r="K104" s="96"/>
    </row>
    <row r="105" spans="1:11" ht="22.5" customHeight="1" x14ac:dyDescent="0.25">
      <c r="A105" s="31"/>
      <c r="C105" s="73"/>
      <c r="D105" s="71" t="str">
        <f>D104</f>
        <v>Wed</v>
      </c>
      <c r="E105" s="34">
        <f>E104</f>
        <v>44342</v>
      </c>
      <c r="F105" s="64"/>
      <c r="G105" s="65"/>
      <c r="H105" s="66"/>
      <c r="I105" s="65"/>
      <c r="J105" s="89"/>
      <c r="K105" s="96"/>
    </row>
    <row r="106" spans="1:11" ht="22.5" customHeight="1" x14ac:dyDescent="0.25">
      <c r="A106" s="31"/>
      <c r="C106" s="73"/>
      <c r="D106" s="71" t="str">
        <f t="shared" ref="D106:E108" si="26">D105</f>
        <v>Wed</v>
      </c>
      <c r="E106" s="34">
        <f t="shared" si="26"/>
        <v>44342</v>
      </c>
      <c r="F106" s="64"/>
      <c r="G106" s="65"/>
      <c r="H106" s="66"/>
      <c r="I106" s="65"/>
      <c r="J106" s="89"/>
      <c r="K106" s="96"/>
    </row>
    <row r="107" spans="1:11" ht="22.5" customHeight="1" x14ac:dyDescent="0.25">
      <c r="A107" s="31"/>
      <c r="C107" s="73"/>
      <c r="D107" s="71" t="str">
        <f t="shared" si="26"/>
        <v>Wed</v>
      </c>
      <c r="E107" s="34">
        <f t="shared" si="26"/>
        <v>44342</v>
      </c>
      <c r="F107" s="64"/>
      <c r="G107" s="65"/>
      <c r="H107" s="66"/>
      <c r="I107" s="65"/>
      <c r="J107" s="89"/>
      <c r="K107" s="96"/>
    </row>
    <row r="108" spans="1:11" ht="22.5" customHeight="1" x14ac:dyDescent="0.25">
      <c r="A108" s="31"/>
      <c r="C108" s="73"/>
      <c r="D108" s="71" t="str">
        <f t="shared" si="26"/>
        <v>Wed</v>
      </c>
      <c r="E108" s="34">
        <f t="shared" si="26"/>
        <v>44342</v>
      </c>
      <c r="F108" s="64"/>
      <c r="G108" s="65"/>
      <c r="H108" s="66"/>
      <c r="I108" s="65"/>
      <c r="J108" s="89"/>
      <c r="K108" s="96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3"/>
      <c r="D109" s="75" t="str">
        <f t="shared" si="5"/>
        <v>Thu</v>
      </c>
      <c r="E109" s="44">
        <f>+E104+1</f>
        <v>44343</v>
      </c>
      <c r="F109" s="45"/>
      <c r="G109" s="46"/>
      <c r="H109" s="47"/>
      <c r="I109" s="46"/>
      <c r="J109" s="48"/>
      <c r="K109" s="96"/>
    </row>
    <row r="110" spans="1:11" ht="22.5" customHeight="1" x14ac:dyDescent="0.25">
      <c r="A110" s="31"/>
      <c r="C110" s="73"/>
      <c r="D110" s="75" t="str">
        <f>D109</f>
        <v>Thu</v>
      </c>
      <c r="E110" s="44">
        <f>E109</f>
        <v>44343</v>
      </c>
      <c r="F110" s="45"/>
      <c r="G110" s="46"/>
      <c r="H110" s="47"/>
      <c r="I110" s="46"/>
      <c r="J110" s="48"/>
      <c r="K110" s="96"/>
    </row>
    <row r="111" spans="1:11" ht="22.5" customHeight="1" x14ac:dyDescent="0.25">
      <c r="A111" s="31"/>
      <c r="C111" s="73"/>
      <c r="D111" s="75" t="str">
        <f t="shared" ref="D111:E113" si="27">D110</f>
        <v>Thu</v>
      </c>
      <c r="E111" s="44">
        <f t="shared" si="27"/>
        <v>44343</v>
      </c>
      <c r="F111" s="45"/>
      <c r="G111" s="46"/>
      <c r="H111" s="47"/>
      <c r="I111" s="46"/>
      <c r="J111" s="48"/>
      <c r="K111" s="96"/>
    </row>
    <row r="112" spans="1:11" ht="22.5" customHeight="1" x14ac:dyDescent="0.25">
      <c r="A112" s="31"/>
      <c r="C112" s="73"/>
      <c r="D112" s="75" t="str">
        <f t="shared" si="27"/>
        <v>Thu</v>
      </c>
      <c r="E112" s="44">
        <f t="shared" si="27"/>
        <v>44343</v>
      </c>
      <c r="F112" s="45"/>
      <c r="G112" s="46"/>
      <c r="H112" s="47"/>
      <c r="I112" s="46"/>
      <c r="J112" s="48"/>
      <c r="K112" s="96"/>
    </row>
    <row r="113" spans="1:11" ht="22.5" customHeight="1" x14ac:dyDescent="0.25">
      <c r="A113" s="31"/>
      <c r="C113" s="73"/>
      <c r="D113" s="75" t="str">
        <f t="shared" si="27"/>
        <v>Thu</v>
      </c>
      <c r="E113" s="44">
        <f t="shared" si="27"/>
        <v>44343</v>
      </c>
      <c r="F113" s="45"/>
      <c r="G113" s="46"/>
      <c r="H113" s="47"/>
      <c r="I113" s="46"/>
      <c r="J113" s="48"/>
      <c r="K113" s="9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3"/>
      <c r="D114" s="71" t="str">
        <f t="shared" si="5"/>
        <v>Fri</v>
      </c>
      <c r="E114" s="34">
        <f>+E109+1</f>
        <v>44344</v>
      </c>
      <c r="F114" s="64"/>
      <c r="G114" s="65"/>
      <c r="H114" s="67"/>
      <c r="I114" s="65"/>
      <c r="J114" s="89"/>
      <c r="K114" s="96"/>
    </row>
    <row r="115" spans="1:11" ht="22.5" customHeight="1" x14ac:dyDescent="0.25">
      <c r="A115" s="31"/>
      <c r="C115" s="73"/>
      <c r="D115" s="71" t="str">
        <f>D114</f>
        <v>Fri</v>
      </c>
      <c r="E115" s="34">
        <f>E114</f>
        <v>44344</v>
      </c>
      <c r="F115" s="64"/>
      <c r="G115" s="65"/>
      <c r="H115" s="67"/>
      <c r="I115" s="65"/>
      <c r="J115" s="89"/>
      <c r="K115" s="96"/>
    </row>
    <row r="116" spans="1:11" ht="22.5" customHeight="1" x14ac:dyDescent="0.25">
      <c r="A116" s="31"/>
      <c r="C116" s="73"/>
      <c r="D116" s="71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9"/>
      <c r="K116" s="96"/>
    </row>
    <row r="117" spans="1:11" ht="22.5" customHeight="1" x14ac:dyDescent="0.25">
      <c r="A117" s="31"/>
      <c r="C117" s="73"/>
      <c r="D117" s="71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9"/>
      <c r="K117" s="96"/>
    </row>
    <row r="118" spans="1:11" ht="22.5" customHeight="1" x14ac:dyDescent="0.25">
      <c r="A118" s="31"/>
      <c r="C118" s="73"/>
      <c r="D118" s="71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9"/>
      <c r="K118" s="96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3"/>
      <c r="D119" s="71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2"/>
      <c r="I119" s="36"/>
      <c r="J119" s="38"/>
      <c r="K119" s="96"/>
    </row>
    <row r="120" spans="1:11" ht="24" customHeight="1" x14ac:dyDescent="0.25">
      <c r="A120" s="31" t="str">
        <f t="shared" si="0"/>
        <v/>
      </c>
      <c r="B120" s="8">
        <v>7</v>
      </c>
      <c r="C120" s="73"/>
      <c r="D120" s="71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96"/>
    </row>
    <row r="121" spans="1:11" ht="24" customHeight="1" x14ac:dyDescent="0.25">
      <c r="A121" s="31">
        <f t="shared" si="0"/>
        <v>1</v>
      </c>
      <c r="B121" s="8">
        <v>1</v>
      </c>
      <c r="C121" s="73"/>
      <c r="D121" s="71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96"/>
    </row>
    <row r="122" spans="1:11" ht="24" customHeight="1" x14ac:dyDescent="0.25">
      <c r="C122" s="73"/>
      <c r="D122" s="71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96"/>
    </row>
    <row r="123" spans="1:11" ht="24" customHeight="1" x14ac:dyDescent="0.25">
      <c r="C123" s="73"/>
      <c r="D123" s="71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96"/>
    </row>
    <row r="124" spans="1:11" ht="24" customHeight="1" x14ac:dyDescent="0.25">
      <c r="C124" s="73"/>
      <c r="D124" s="71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96"/>
    </row>
    <row r="125" spans="1:11" ht="24" customHeight="1" thickBot="1" x14ac:dyDescent="0.3">
      <c r="C125" s="76"/>
      <c r="D125" s="77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56"/>
      <c r="K125" s="97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7" sqref="H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11" t="s">
        <v>5</v>
      </c>
      <c r="E1" s="212"/>
      <c r="F1" s="212"/>
      <c r="G1" s="212"/>
      <c r="H1" s="212"/>
      <c r="I1" s="212"/>
      <c r="J1" s="212"/>
      <c r="K1" s="213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Borirak</v>
      </c>
      <c r="G3" s="14"/>
      <c r="I3" s="15"/>
      <c r="J3" s="15"/>
    </row>
    <row r="4" spans="1:11" ht="20.25" customHeight="1" x14ac:dyDescent="0.25">
      <c r="D4" s="209" t="s">
        <v>8</v>
      </c>
      <c r="E4" s="210"/>
      <c r="F4" s="13" t="str">
        <f>'Information-General Settings'!C4</f>
        <v>Mongkolget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TIME070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69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  <c r="K10" s="88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0"/>
      <c r="D11" s="71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0"/>
    </row>
    <row r="12" spans="1:11" ht="22.5" customHeight="1" x14ac:dyDescent="0.25">
      <c r="A12" s="31"/>
      <c r="C12" s="72"/>
      <c r="D12" s="71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0"/>
    </row>
    <row r="13" spans="1:11" ht="22.5" customHeight="1" x14ac:dyDescent="0.25">
      <c r="A13" s="31"/>
      <c r="C13" s="72"/>
      <c r="D13" s="71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0"/>
    </row>
    <row r="14" spans="1:11" ht="22.5" customHeight="1" x14ac:dyDescent="0.25">
      <c r="A14" s="31"/>
      <c r="C14" s="72"/>
      <c r="D14" s="71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0"/>
    </row>
    <row r="15" spans="1:11" ht="22.5" customHeight="1" x14ac:dyDescent="0.25">
      <c r="A15" s="31"/>
      <c r="C15" s="72"/>
      <c r="D15" s="71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0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3"/>
      <c r="D16" s="75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48"/>
      <c r="K16" s="93"/>
    </row>
    <row r="17" spans="1:11" ht="22.5" customHeight="1" x14ac:dyDescent="0.25">
      <c r="A17" s="31"/>
      <c r="C17" s="73"/>
      <c r="D17" s="75" t="str">
        <f>D16</f>
        <v>Wed</v>
      </c>
      <c r="E17" s="44">
        <f>E16</f>
        <v>44349</v>
      </c>
      <c r="F17" s="45"/>
      <c r="G17" s="46"/>
      <c r="H17" s="47"/>
      <c r="I17" s="46"/>
      <c r="J17" s="48"/>
      <c r="K17" s="93"/>
    </row>
    <row r="18" spans="1:11" ht="22.5" customHeight="1" x14ac:dyDescent="0.25">
      <c r="A18" s="31"/>
      <c r="C18" s="73"/>
      <c r="D18" s="75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48"/>
      <c r="K18" s="93"/>
    </row>
    <row r="19" spans="1:11" ht="22.5" customHeight="1" x14ac:dyDescent="0.25">
      <c r="A19" s="31"/>
      <c r="C19" s="73"/>
      <c r="D19" s="75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48"/>
      <c r="K19" s="93"/>
    </row>
    <row r="20" spans="1:11" ht="22.5" customHeight="1" x14ac:dyDescent="0.25">
      <c r="A20" s="31"/>
      <c r="C20" s="73"/>
      <c r="D20" s="75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48"/>
      <c r="K20" s="93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3"/>
      <c r="D21" s="71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0"/>
    </row>
    <row r="22" spans="1:11" ht="22.5" customHeight="1" x14ac:dyDescent="0.25">
      <c r="A22" s="31"/>
      <c r="C22" s="73"/>
      <c r="D22" s="71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0"/>
    </row>
    <row r="23" spans="1:11" ht="22.5" customHeight="1" x14ac:dyDescent="0.25">
      <c r="A23" s="31"/>
      <c r="C23" s="73"/>
      <c r="D23" s="71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0"/>
    </row>
    <row r="24" spans="1:11" ht="22.5" customHeight="1" x14ac:dyDescent="0.25">
      <c r="A24" s="31"/>
      <c r="C24" s="73"/>
      <c r="D24" s="71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0"/>
    </row>
    <row r="25" spans="1:11" ht="22.5" customHeight="1" x14ac:dyDescent="0.25">
      <c r="A25" s="31"/>
      <c r="C25" s="73"/>
      <c r="D25" s="71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0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3"/>
      <c r="D26" s="75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68"/>
      <c r="I26" s="46"/>
      <c r="J26" s="48"/>
      <c r="K26" s="93"/>
    </row>
    <row r="27" spans="1:11" ht="22.5" customHeight="1" x14ac:dyDescent="0.25">
      <c r="A27" s="31"/>
      <c r="C27" s="73"/>
      <c r="D27" s="75" t="str">
        <f>D26</f>
        <v>Fri</v>
      </c>
      <c r="E27" s="44">
        <f>E26</f>
        <v>44351</v>
      </c>
      <c r="F27" s="45"/>
      <c r="G27" s="46"/>
      <c r="H27" s="68"/>
      <c r="I27" s="46"/>
      <c r="J27" s="48"/>
      <c r="K27" s="93"/>
    </row>
    <row r="28" spans="1:11" ht="22.5" customHeight="1" x14ac:dyDescent="0.25">
      <c r="A28" s="31"/>
      <c r="C28" s="73"/>
      <c r="D28" s="75" t="str">
        <f t="shared" ref="D28:E30" si="8">D27</f>
        <v>Fri</v>
      </c>
      <c r="E28" s="44">
        <f t="shared" si="8"/>
        <v>44351</v>
      </c>
      <c r="F28" s="45"/>
      <c r="G28" s="46"/>
      <c r="H28" s="68"/>
      <c r="I28" s="46"/>
      <c r="J28" s="48"/>
      <c r="K28" s="93"/>
    </row>
    <row r="29" spans="1:11" ht="22.5" customHeight="1" x14ac:dyDescent="0.25">
      <c r="A29" s="31"/>
      <c r="C29" s="73"/>
      <c r="D29" s="75" t="str">
        <f t="shared" si="8"/>
        <v>Fri</v>
      </c>
      <c r="E29" s="44">
        <f t="shared" si="8"/>
        <v>44351</v>
      </c>
      <c r="F29" s="45"/>
      <c r="G29" s="46"/>
      <c r="H29" s="68"/>
      <c r="I29" s="46"/>
      <c r="J29" s="48"/>
      <c r="K29" s="93"/>
    </row>
    <row r="30" spans="1:11" ht="22.5" customHeight="1" x14ac:dyDescent="0.25">
      <c r="A30" s="31"/>
      <c r="C30" s="73"/>
      <c r="D30" s="75" t="str">
        <f t="shared" si="8"/>
        <v>Fri</v>
      </c>
      <c r="E30" s="44">
        <f t="shared" si="8"/>
        <v>44351</v>
      </c>
      <c r="F30" s="45"/>
      <c r="G30" s="46"/>
      <c r="H30" s="68"/>
      <c r="I30" s="46"/>
      <c r="J30" s="48"/>
      <c r="K30" s="93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3"/>
      <c r="D31" s="75" t="str">
        <f t="shared" si="7"/>
        <v>Sat</v>
      </c>
      <c r="E31" s="44">
        <f>+E26+1</f>
        <v>44352</v>
      </c>
      <c r="F31" s="45"/>
      <c r="G31" s="46"/>
      <c r="H31" s="47"/>
      <c r="I31" s="46"/>
      <c r="J31" s="48"/>
      <c r="K31" s="93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3"/>
      <c r="D32" s="71" t="str">
        <f t="shared" si="7"/>
        <v>Sun</v>
      </c>
      <c r="E32" s="34">
        <f>+E31+1</f>
        <v>44353</v>
      </c>
      <c r="F32" s="35"/>
      <c r="G32" s="36"/>
      <c r="H32" s="49"/>
      <c r="I32" s="36"/>
      <c r="J32" s="38"/>
      <c r="K32" s="90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3"/>
      <c r="D33" s="75" t="str">
        <f t="shared" si="7"/>
        <v>Mo</v>
      </c>
      <c r="E33" s="44">
        <f>+E32+1</f>
        <v>44354</v>
      </c>
      <c r="F33" s="45"/>
      <c r="G33" s="46"/>
      <c r="H33" s="47"/>
      <c r="I33" s="46"/>
      <c r="J33" s="48"/>
      <c r="K33" s="93"/>
    </row>
    <row r="34" spans="1:11" ht="22.5" customHeight="1" x14ac:dyDescent="0.25">
      <c r="A34" s="31"/>
      <c r="C34" s="73"/>
      <c r="D34" s="75" t="str">
        <f>D33</f>
        <v>Mo</v>
      </c>
      <c r="E34" s="44">
        <f>E33</f>
        <v>44354</v>
      </c>
      <c r="F34" s="45"/>
      <c r="G34" s="46"/>
      <c r="H34" s="47"/>
      <c r="I34" s="46"/>
      <c r="J34" s="48"/>
      <c r="K34" s="93"/>
    </row>
    <row r="35" spans="1:11" ht="22.5" customHeight="1" x14ac:dyDescent="0.25">
      <c r="A35" s="31"/>
      <c r="C35" s="73"/>
      <c r="D35" s="75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48"/>
      <c r="K35" s="93"/>
    </row>
    <row r="36" spans="1:11" ht="22.5" customHeight="1" x14ac:dyDescent="0.25">
      <c r="A36" s="31"/>
      <c r="C36" s="73"/>
      <c r="D36" s="75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48"/>
      <c r="K36" s="93"/>
    </row>
    <row r="37" spans="1:11" ht="22.5" customHeight="1" x14ac:dyDescent="0.25">
      <c r="A37" s="31"/>
      <c r="C37" s="73"/>
      <c r="D37" s="75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48"/>
      <c r="K37" s="93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3"/>
      <c r="D38" s="71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38"/>
      <c r="K38" s="90"/>
    </row>
    <row r="39" spans="1:11" ht="22.5" customHeight="1" x14ac:dyDescent="0.25">
      <c r="A39" s="31"/>
      <c r="C39" s="73"/>
      <c r="D39" s="71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38"/>
      <c r="K39" s="90"/>
    </row>
    <row r="40" spans="1:11" ht="22.5" customHeight="1" x14ac:dyDescent="0.25">
      <c r="A40" s="31"/>
      <c r="C40" s="73"/>
      <c r="D40" s="71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38"/>
      <c r="K40" s="90"/>
    </row>
    <row r="41" spans="1:11" ht="22.5" customHeight="1" x14ac:dyDescent="0.25">
      <c r="A41" s="31"/>
      <c r="C41" s="73"/>
      <c r="D41" s="71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38"/>
      <c r="K41" s="90"/>
    </row>
    <row r="42" spans="1:11" ht="22.5" customHeight="1" x14ac:dyDescent="0.25">
      <c r="A42" s="31"/>
      <c r="C42" s="73"/>
      <c r="D42" s="71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38"/>
      <c r="K42" s="9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3"/>
      <c r="D43" s="75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48"/>
      <c r="K43" s="93"/>
    </row>
    <row r="44" spans="1:11" ht="22.5" customHeight="1" x14ac:dyDescent="0.25">
      <c r="A44" s="31"/>
      <c r="C44" s="73"/>
      <c r="D44" s="75" t="str">
        <f>D43</f>
        <v>Wed</v>
      </c>
      <c r="E44" s="44">
        <f>E43</f>
        <v>44356</v>
      </c>
      <c r="F44" s="45"/>
      <c r="G44" s="46"/>
      <c r="H44" s="47"/>
      <c r="I44" s="46"/>
      <c r="J44" s="48"/>
      <c r="K44" s="93"/>
    </row>
    <row r="45" spans="1:11" ht="22.5" customHeight="1" x14ac:dyDescent="0.25">
      <c r="A45" s="31"/>
      <c r="C45" s="73"/>
      <c r="D45" s="75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48"/>
      <c r="K45" s="93"/>
    </row>
    <row r="46" spans="1:11" ht="22.5" customHeight="1" x14ac:dyDescent="0.25">
      <c r="A46" s="31"/>
      <c r="C46" s="73"/>
      <c r="D46" s="75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48"/>
      <c r="K46" s="93"/>
    </row>
    <row r="47" spans="1:11" ht="22.5" customHeight="1" x14ac:dyDescent="0.25">
      <c r="A47" s="31"/>
      <c r="C47" s="73"/>
      <c r="D47" s="75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48"/>
      <c r="K47" s="93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3"/>
      <c r="D48" s="71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0"/>
    </row>
    <row r="49" spans="1:11" ht="22.5" customHeight="1" x14ac:dyDescent="0.25">
      <c r="A49" s="31"/>
      <c r="C49" s="73"/>
      <c r="D49" s="71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0"/>
    </row>
    <row r="50" spans="1:11" ht="22.5" customHeight="1" x14ac:dyDescent="0.25">
      <c r="A50" s="31"/>
      <c r="C50" s="73"/>
      <c r="D50" s="71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0"/>
    </row>
    <row r="51" spans="1:11" ht="22.5" customHeight="1" x14ac:dyDescent="0.25">
      <c r="A51" s="31"/>
      <c r="C51" s="73"/>
      <c r="D51" s="71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0"/>
    </row>
    <row r="52" spans="1:11" ht="22.5" customHeight="1" x14ac:dyDescent="0.25">
      <c r="A52" s="31"/>
      <c r="C52" s="73"/>
      <c r="D52" s="71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0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3"/>
      <c r="D53" s="75" t="str">
        <f t="shared" si="7"/>
        <v>Fri</v>
      </c>
      <c r="E53" s="44">
        <f>+E48+1</f>
        <v>44358</v>
      </c>
      <c r="F53" s="45"/>
      <c r="G53" s="46"/>
      <c r="H53" s="47"/>
      <c r="I53" s="46"/>
      <c r="J53" s="48"/>
      <c r="K53" s="93"/>
    </row>
    <row r="54" spans="1:11" ht="22.5" customHeight="1" x14ac:dyDescent="0.25">
      <c r="A54" s="31"/>
      <c r="C54" s="73"/>
      <c r="D54" s="75" t="str">
        <f>D53</f>
        <v>Fri</v>
      </c>
      <c r="E54" s="44">
        <f>E53</f>
        <v>44358</v>
      </c>
      <c r="F54" s="45"/>
      <c r="G54" s="46"/>
      <c r="H54" s="47"/>
      <c r="I54" s="46"/>
      <c r="J54" s="48"/>
      <c r="K54" s="93"/>
    </row>
    <row r="55" spans="1:11" ht="22.5" customHeight="1" x14ac:dyDescent="0.25">
      <c r="A55" s="31"/>
      <c r="C55" s="73"/>
      <c r="D55" s="75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48"/>
      <c r="K55" s="93"/>
    </row>
    <row r="56" spans="1:11" ht="22.5" customHeight="1" x14ac:dyDescent="0.25">
      <c r="A56" s="31"/>
      <c r="C56" s="73"/>
      <c r="D56" s="75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48"/>
      <c r="K56" s="93"/>
    </row>
    <row r="57" spans="1:11" ht="22.5" customHeight="1" x14ac:dyDescent="0.25">
      <c r="A57" s="31"/>
      <c r="C57" s="73"/>
      <c r="D57" s="75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48"/>
      <c r="K57" s="93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3"/>
      <c r="D58" s="75" t="str">
        <f t="shared" si="7"/>
        <v>Sat</v>
      </c>
      <c r="E58" s="44">
        <f>+E53+1</f>
        <v>44359</v>
      </c>
      <c r="F58" s="64"/>
      <c r="G58" s="65"/>
      <c r="H58" s="67"/>
      <c r="I58" s="65"/>
      <c r="J58" s="89"/>
      <c r="K58" s="90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3"/>
      <c r="D59" s="71" t="str">
        <f t="shared" si="7"/>
        <v>Sun</v>
      </c>
      <c r="E59" s="34">
        <f>+E58+1</f>
        <v>44360</v>
      </c>
      <c r="F59" s="35"/>
      <c r="G59" s="36"/>
      <c r="H59" s="42"/>
      <c r="I59" s="36"/>
      <c r="J59" s="38"/>
      <c r="K59" s="90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3"/>
      <c r="D60" s="75" t="str">
        <f t="shared" si="7"/>
        <v>Mo</v>
      </c>
      <c r="E60" s="44">
        <f>+E59+1</f>
        <v>44361</v>
      </c>
      <c r="F60" s="45"/>
      <c r="G60" s="46"/>
      <c r="H60" s="47"/>
      <c r="I60" s="46"/>
      <c r="J60" s="48"/>
      <c r="K60" s="93"/>
    </row>
    <row r="61" spans="1:11" ht="22.5" customHeight="1" x14ac:dyDescent="0.25">
      <c r="A61" s="31"/>
      <c r="C61" s="73"/>
      <c r="D61" s="75" t="str">
        <f>D60</f>
        <v>Mo</v>
      </c>
      <c r="E61" s="44">
        <f>E60</f>
        <v>44361</v>
      </c>
      <c r="F61" s="45"/>
      <c r="G61" s="46"/>
      <c r="H61" s="47"/>
      <c r="I61" s="46"/>
      <c r="J61" s="48"/>
      <c r="K61" s="93"/>
    </row>
    <row r="62" spans="1:11" ht="22.5" customHeight="1" x14ac:dyDescent="0.25">
      <c r="A62" s="31"/>
      <c r="C62" s="73"/>
      <c r="D62" s="75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48"/>
      <c r="K62" s="93"/>
    </row>
    <row r="63" spans="1:11" ht="22.5" customHeight="1" x14ac:dyDescent="0.25">
      <c r="A63" s="31"/>
      <c r="C63" s="73"/>
      <c r="D63" s="75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48"/>
      <c r="K63" s="93"/>
    </row>
    <row r="64" spans="1:11" ht="22.5" customHeight="1" x14ac:dyDescent="0.25">
      <c r="A64" s="31"/>
      <c r="C64" s="73"/>
      <c r="D64" s="75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48"/>
      <c r="K64" s="93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3"/>
      <c r="D65" s="71" t="str">
        <f t="shared" si="7"/>
        <v>Tue</v>
      </c>
      <c r="E65" s="34">
        <f>+E60+1</f>
        <v>44362</v>
      </c>
      <c r="F65" s="35"/>
      <c r="G65" s="36"/>
      <c r="H65" s="42"/>
      <c r="I65" s="36"/>
      <c r="J65" s="38"/>
      <c r="K65" s="90"/>
    </row>
    <row r="66" spans="1:11" ht="22.5" customHeight="1" x14ac:dyDescent="0.25">
      <c r="A66" s="31"/>
      <c r="C66" s="73"/>
      <c r="D66" s="71" t="str">
        <f>D65</f>
        <v>Tue</v>
      </c>
      <c r="E66" s="34">
        <f>E65</f>
        <v>44362</v>
      </c>
      <c r="F66" s="35"/>
      <c r="G66" s="36"/>
      <c r="H66" s="42"/>
      <c r="I66" s="36"/>
      <c r="J66" s="38"/>
      <c r="K66" s="90"/>
    </row>
    <row r="67" spans="1:11" ht="22.5" customHeight="1" x14ac:dyDescent="0.25">
      <c r="A67" s="31"/>
      <c r="C67" s="73"/>
      <c r="D67" s="71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38"/>
      <c r="K67" s="90"/>
    </row>
    <row r="68" spans="1:11" ht="22.5" customHeight="1" x14ac:dyDescent="0.25">
      <c r="A68" s="31"/>
      <c r="C68" s="73"/>
      <c r="D68" s="71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38"/>
      <c r="K68" s="90"/>
    </row>
    <row r="69" spans="1:11" ht="22.5" customHeight="1" x14ac:dyDescent="0.25">
      <c r="A69" s="31"/>
      <c r="C69" s="73"/>
      <c r="D69" s="71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38"/>
      <c r="K69" s="90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3"/>
      <c r="D70" s="75" t="str">
        <f t="shared" si="7"/>
        <v>Wed</v>
      </c>
      <c r="E70" s="44">
        <f>+E65+1</f>
        <v>44363</v>
      </c>
      <c r="F70" s="45"/>
      <c r="G70" s="46"/>
      <c r="H70" s="47"/>
      <c r="I70" s="46"/>
      <c r="J70" s="48"/>
      <c r="K70" s="93"/>
    </row>
    <row r="71" spans="1:11" ht="22.5" customHeight="1" x14ac:dyDescent="0.25">
      <c r="A71" s="31"/>
      <c r="C71" s="73"/>
      <c r="D71" s="75" t="str">
        <f>D70</f>
        <v>Wed</v>
      </c>
      <c r="E71" s="44">
        <f>E70</f>
        <v>44363</v>
      </c>
      <c r="F71" s="45"/>
      <c r="G71" s="46"/>
      <c r="H71" s="47"/>
      <c r="I71" s="46"/>
      <c r="J71" s="48"/>
      <c r="K71" s="93"/>
    </row>
    <row r="72" spans="1:11" ht="22.5" customHeight="1" x14ac:dyDescent="0.25">
      <c r="A72" s="31"/>
      <c r="C72" s="73"/>
      <c r="D72" s="75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48"/>
      <c r="K72" s="93"/>
    </row>
    <row r="73" spans="1:11" ht="22.5" customHeight="1" x14ac:dyDescent="0.25">
      <c r="A73" s="31"/>
      <c r="C73" s="73"/>
      <c r="D73" s="75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48"/>
      <c r="K73" s="93"/>
    </row>
    <row r="74" spans="1:11" ht="22.5" customHeight="1" x14ac:dyDescent="0.25">
      <c r="A74" s="31"/>
      <c r="C74" s="73"/>
      <c r="D74" s="75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48"/>
      <c r="K74" s="93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3"/>
      <c r="D75" s="71" t="str">
        <f t="shared" si="7"/>
        <v>Thu</v>
      </c>
      <c r="E75" s="34">
        <f>+E70+1</f>
        <v>44364</v>
      </c>
      <c r="F75" s="35"/>
      <c r="G75" s="36"/>
      <c r="H75" s="42"/>
      <c r="I75" s="36"/>
      <c r="J75" s="38"/>
      <c r="K75" s="90"/>
    </row>
    <row r="76" spans="1:11" ht="22.5" customHeight="1" x14ac:dyDescent="0.25">
      <c r="A76" s="31"/>
      <c r="C76" s="73"/>
      <c r="D76" s="71" t="str">
        <f>D75</f>
        <v>Thu</v>
      </c>
      <c r="E76" s="34">
        <f>E75</f>
        <v>44364</v>
      </c>
      <c r="F76" s="35"/>
      <c r="G76" s="36"/>
      <c r="H76" s="42"/>
      <c r="I76" s="36"/>
      <c r="J76" s="38"/>
      <c r="K76" s="90"/>
    </row>
    <row r="77" spans="1:11" ht="22.5" customHeight="1" x14ac:dyDescent="0.25">
      <c r="A77" s="31"/>
      <c r="C77" s="73"/>
      <c r="D77" s="71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38"/>
      <c r="K77" s="90"/>
    </row>
    <row r="78" spans="1:11" ht="22.5" customHeight="1" x14ac:dyDescent="0.25">
      <c r="A78" s="31"/>
      <c r="C78" s="73"/>
      <c r="D78" s="71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38"/>
      <c r="K78" s="90"/>
    </row>
    <row r="79" spans="1:11" ht="22.5" customHeight="1" x14ac:dyDescent="0.25">
      <c r="A79" s="31"/>
      <c r="C79" s="73"/>
      <c r="D79" s="71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38"/>
      <c r="K79" s="90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3"/>
      <c r="D80" s="75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48"/>
      <c r="K80" s="93"/>
    </row>
    <row r="81" spans="1:11" ht="22.5" customHeight="1" x14ac:dyDescent="0.25">
      <c r="A81" s="31"/>
      <c r="C81" s="73"/>
      <c r="D81" s="75" t="str">
        <f>D80</f>
        <v>Fri</v>
      </c>
      <c r="E81" s="44">
        <f>E80</f>
        <v>44365</v>
      </c>
      <c r="F81" s="45"/>
      <c r="G81" s="46"/>
      <c r="H81" s="47"/>
      <c r="I81" s="46"/>
      <c r="J81" s="48"/>
      <c r="K81" s="93"/>
    </row>
    <row r="82" spans="1:11" ht="22.5" customHeight="1" x14ac:dyDescent="0.25">
      <c r="A82" s="31"/>
      <c r="C82" s="73"/>
      <c r="D82" s="75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48"/>
      <c r="K82" s="93"/>
    </row>
    <row r="83" spans="1:11" ht="22.5" customHeight="1" x14ac:dyDescent="0.25">
      <c r="A83" s="31"/>
      <c r="C83" s="73"/>
      <c r="D83" s="75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48"/>
      <c r="K83" s="93"/>
    </row>
    <row r="84" spans="1:11" ht="22.5" customHeight="1" x14ac:dyDescent="0.25">
      <c r="A84" s="31"/>
      <c r="C84" s="73"/>
      <c r="D84" s="75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48"/>
      <c r="K84" s="93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3"/>
      <c r="D85" s="75" t="str">
        <f t="shared" si="7"/>
        <v>Sat</v>
      </c>
      <c r="E85" s="44">
        <f>+E80+1</f>
        <v>44366</v>
      </c>
      <c r="F85" s="64"/>
      <c r="G85" s="65"/>
      <c r="H85" s="66"/>
      <c r="I85" s="65"/>
      <c r="J85" s="89"/>
      <c r="K85" s="90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3"/>
      <c r="D86" s="71" t="str">
        <f t="shared" si="7"/>
        <v>Sun</v>
      </c>
      <c r="E86" s="34">
        <f>+E85+1</f>
        <v>44367</v>
      </c>
      <c r="F86" s="35"/>
      <c r="G86" s="36"/>
      <c r="H86" s="42"/>
      <c r="I86" s="36"/>
      <c r="J86" s="38"/>
      <c r="K86" s="90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3"/>
      <c r="D87" s="75" t="str">
        <f t="shared" si="7"/>
        <v>Mo</v>
      </c>
      <c r="E87" s="44">
        <f>+E86+1</f>
        <v>44368</v>
      </c>
      <c r="F87" s="45"/>
      <c r="G87" s="46"/>
      <c r="H87" s="47"/>
      <c r="I87" s="46"/>
      <c r="J87" s="48"/>
      <c r="K87" s="93"/>
    </row>
    <row r="88" spans="1:11" ht="22.5" customHeight="1" x14ac:dyDescent="0.25">
      <c r="A88" s="31"/>
      <c r="C88" s="73"/>
      <c r="D88" s="75" t="str">
        <f>D87</f>
        <v>Mo</v>
      </c>
      <c r="E88" s="44">
        <f>E87</f>
        <v>44368</v>
      </c>
      <c r="F88" s="45"/>
      <c r="G88" s="46"/>
      <c r="H88" s="47"/>
      <c r="I88" s="46"/>
      <c r="J88" s="48"/>
      <c r="K88" s="93"/>
    </row>
    <row r="89" spans="1:11" ht="22.5" customHeight="1" x14ac:dyDescent="0.25">
      <c r="A89" s="31"/>
      <c r="C89" s="73"/>
      <c r="D89" s="75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48"/>
      <c r="K89" s="93"/>
    </row>
    <row r="90" spans="1:11" ht="22.5" customHeight="1" x14ac:dyDescent="0.25">
      <c r="A90" s="31"/>
      <c r="C90" s="73"/>
      <c r="D90" s="75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48"/>
      <c r="K90" s="93"/>
    </row>
    <row r="91" spans="1:11" ht="22.5" customHeight="1" x14ac:dyDescent="0.25">
      <c r="A91" s="31"/>
      <c r="C91" s="73"/>
      <c r="D91" s="75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48"/>
      <c r="K91" s="93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3"/>
      <c r="D92" s="71" t="str">
        <f t="shared" si="7"/>
        <v>Tue</v>
      </c>
      <c r="E92" s="34">
        <f>+E87+1</f>
        <v>44369</v>
      </c>
      <c r="F92" s="35"/>
      <c r="G92" s="36"/>
      <c r="H92" s="42"/>
      <c r="I92" s="36"/>
      <c r="J92" s="38"/>
      <c r="K92" s="90"/>
    </row>
    <row r="93" spans="1:11" ht="22.5" customHeight="1" x14ac:dyDescent="0.25">
      <c r="A93" s="31"/>
      <c r="C93" s="73"/>
      <c r="D93" s="71" t="str">
        <f>D92</f>
        <v>Tue</v>
      </c>
      <c r="E93" s="34">
        <f>E92</f>
        <v>44369</v>
      </c>
      <c r="F93" s="35"/>
      <c r="G93" s="36"/>
      <c r="H93" s="42"/>
      <c r="I93" s="36"/>
      <c r="J93" s="38"/>
      <c r="K93" s="90"/>
    </row>
    <row r="94" spans="1:11" ht="22.5" customHeight="1" x14ac:dyDescent="0.25">
      <c r="A94" s="31"/>
      <c r="C94" s="73"/>
      <c r="D94" s="71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38"/>
      <c r="K94" s="90"/>
    </row>
    <row r="95" spans="1:11" ht="22.5" customHeight="1" x14ac:dyDescent="0.25">
      <c r="A95" s="31"/>
      <c r="C95" s="73"/>
      <c r="D95" s="71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38"/>
      <c r="K95" s="90"/>
    </row>
    <row r="96" spans="1:11" ht="22.5" customHeight="1" x14ac:dyDescent="0.25">
      <c r="A96" s="31"/>
      <c r="C96" s="73"/>
      <c r="D96" s="71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38"/>
      <c r="K96" s="90"/>
    </row>
    <row r="97" spans="1:11" ht="22.5" customHeight="1" x14ac:dyDescent="0.25">
      <c r="A97" s="31"/>
      <c r="C97" s="73"/>
      <c r="D97" s="71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38"/>
      <c r="K97" s="90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3"/>
      <c r="D98" s="75" t="str">
        <f t="shared" si="7"/>
        <v>Wed</v>
      </c>
      <c r="E98" s="44">
        <f>+E92+1</f>
        <v>44370</v>
      </c>
      <c r="F98" s="45"/>
      <c r="G98" s="46"/>
      <c r="H98" s="68"/>
      <c r="I98" s="46"/>
      <c r="J98" s="48"/>
      <c r="K98" s="93"/>
    </row>
    <row r="99" spans="1:11" ht="22.5" customHeight="1" x14ac:dyDescent="0.25">
      <c r="A99" s="31"/>
      <c r="C99" s="73"/>
      <c r="D99" s="75" t="str">
        <f>D98</f>
        <v>Wed</v>
      </c>
      <c r="E99" s="44">
        <f>E98</f>
        <v>44370</v>
      </c>
      <c r="F99" s="45"/>
      <c r="G99" s="46"/>
      <c r="H99" s="68"/>
      <c r="I99" s="46"/>
      <c r="J99" s="48"/>
      <c r="K99" s="93"/>
    </row>
    <row r="100" spans="1:11" ht="22.5" customHeight="1" x14ac:dyDescent="0.25">
      <c r="A100" s="31"/>
      <c r="C100" s="73"/>
      <c r="D100" s="75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68"/>
      <c r="I100" s="46"/>
      <c r="J100" s="48"/>
      <c r="K100" s="93"/>
    </row>
    <row r="101" spans="1:11" ht="22.5" customHeight="1" x14ac:dyDescent="0.25">
      <c r="A101" s="31"/>
      <c r="C101" s="73"/>
      <c r="D101" s="75" t="str">
        <f t="shared" si="26"/>
        <v>Wed</v>
      </c>
      <c r="E101" s="44">
        <f t="shared" si="27"/>
        <v>44370</v>
      </c>
      <c r="F101" s="45"/>
      <c r="G101" s="46"/>
      <c r="H101" s="68"/>
      <c r="I101" s="46"/>
      <c r="J101" s="48"/>
      <c r="K101" s="93"/>
    </row>
    <row r="102" spans="1:11" ht="22.5" customHeight="1" x14ac:dyDescent="0.25">
      <c r="A102" s="31"/>
      <c r="C102" s="73"/>
      <c r="D102" s="75" t="str">
        <f t="shared" si="26"/>
        <v>Wed</v>
      </c>
      <c r="E102" s="44">
        <f t="shared" si="27"/>
        <v>44370</v>
      </c>
      <c r="F102" s="45"/>
      <c r="G102" s="46"/>
      <c r="H102" s="68"/>
      <c r="I102" s="46"/>
      <c r="J102" s="48"/>
      <c r="K102" s="93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3"/>
      <c r="D103" s="71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38"/>
      <c r="K103" s="90"/>
    </row>
    <row r="104" spans="1:11" ht="22.5" customHeight="1" x14ac:dyDescent="0.25">
      <c r="A104" s="31"/>
      <c r="C104" s="73"/>
      <c r="D104" s="71" t="str">
        <f>D103</f>
        <v>Thu</v>
      </c>
      <c r="E104" s="34">
        <f>E103</f>
        <v>44371</v>
      </c>
      <c r="F104" s="35"/>
      <c r="G104" s="36"/>
      <c r="H104" s="42"/>
      <c r="I104" s="36"/>
      <c r="J104" s="38"/>
      <c r="K104" s="90"/>
    </row>
    <row r="105" spans="1:11" ht="22.5" customHeight="1" x14ac:dyDescent="0.25">
      <c r="A105" s="31"/>
      <c r="C105" s="73"/>
      <c r="D105" s="71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38"/>
      <c r="K105" s="90"/>
    </row>
    <row r="106" spans="1:11" ht="22.5" customHeight="1" x14ac:dyDescent="0.25">
      <c r="A106" s="31"/>
      <c r="C106" s="73"/>
      <c r="D106" s="71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38"/>
      <c r="K106" s="90"/>
    </row>
    <row r="107" spans="1:11" ht="22.5" customHeight="1" x14ac:dyDescent="0.25">
      <c r="A107" s="31"/>
      <c r="C107" s="73"/>
      <c r="D107" s="71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38"/>
      <c r="K107" s="90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3"/>
      <c r="D108" s="75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48"/>
      <c r="K108" s="93"/>
    </row>
    <row r="109" spans="1:11" ht="22.5" customHeight="1" x14ac:dyDescent="0.25">
      <c r="A109" s="31"/>
      <c r="C109" s="73"/>
      <c r="D109" s="75" t="str">
        <f>D108</f>
        <v>Fri</v>
      </c>
      <c r="E109" s="44">
        <f>E108</f>
        <v>44372</v>
      </c>
      <c r="F109" s="45"/>
      <c r="G109" s="46"/>
      <c r="H109" s="47"/>
      <c r="I109" s="46"/>
      <c r="J109" s="48"/>
      <c r="K109" s="93"/>
    </row>
    <row r="110" spans="1:11" ht="22.5" customHeight="1" x14ac:dyDescent="0.25">
      <c r="A110" s="31"/>
      <c r="C110" s="73"/>
      <c r="D110" s="75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48"/>
      <c r="K110" s="93"/>
    </row>
    <row r="111" spans="1:11" ht="22.5" customHeight="1" x14ac:dyDescent="0.25">
      <c r="A111" s="31"/>
      <c r="C111" s="73"/>
      <c r="D111" s="75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48"/>
      <c r="K111" s="93"/>
    </row>
    <row r="112" spans="1:11" ht="22.5" customHeight="1" x14ac:dyDescent="0.25">
      <c r="A112" s="31"/>
      <c r="C112" s="73"/>
      <c r="D112" s="75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48"/>
      <c r="K112" s="93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3"/>
      <c r="D113" s="75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9"/>
      <c r="K113" s="90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3"/>
      <c r="D114" s="71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38"/>
      <c r="K114" s="90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3"/>
      <c r="D115" s="75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48"/>
      <c r="K115" s="93"/>
    </row>
    <row r="116" spans="1:11" ht="22.5" customHeight="1" x14ac:dyDescent="0.25">
      <c r="A116" s="31"/>
      <c r="C116" s="73"/>
      <c r="D116" s="75" t="str">
        <f>D115</f>
        <v>Mo</v>
      </c>
      <c r="E116" s="44">
        <f>E115</f>
        <v>44375</v>
      </c>
      <c r="F116" s="45"/>
      <c r="G116" s="46"/>
      <c r="H116" s="50"/>
      <c r="I116" s="46"/>
      <c r="J116" s="48"/>
      <c r="K116" s="93"/>
    </row>
    <row r="117" spans="1:11" ht="22.5" customHeight="1" x14ac:dyDescent="0.25">
      <c r="A117" s="31"/>
      <c r="C117" s="73"/>
      <c r="D117" s="75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48"/>
      <c r="K117" s="93"/>
    </row>
    <row r="118" spans="1:11" ht="22.5" customHeight="1" x14ac:dyDescent="0.25">
      <c r="A118" s="31"/>
      <c r="C118" s="73"/>
      <c r="D118" s="75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48"/>
      <c r="K118" s="93"/>
    </row>
    <row r="119" spans="1:11" ht="22.5" customHeight="1" x14ac:dyDescent="0.25">
      <c r="A119" s="31"/>
      <c r="C119" s="73"/>
      <c r="D119" s="75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48"/>
      <c r="K119" s="93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3"/>
      <c r="D120" s="71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38"/>
      <c r="K120" s="90"/>
    </row>
    <row r="121" spans="1:11" ht="22.5" customHeight="1" x14ac:dyDescent="0.25">
      <c r="A121" s="31"/>
      <c r="C121" s="73"/>
      <c r="D121" s="71" t="str">
        <f>D120</f>
        <v>Tue</v>
      </c>
      <c r="E121" s="34">
        <f>E120</f>
        <v>44376</v>
      </c>
      <c r="F121" s="35"/>
      <c r="G121" s="36"/>
      <c r="H121" s="42"/>
      <c r="I121" s="36"/>
      <c r="J121" s="38"/>
      <c r="K121" s="90"/>
    </row>
    <row r="122" spans="1:11" ht="22.5" customHeight="1" x14ac:dyDescent="0.25">
      <c r="A122" s="31"/>
      <c r="C122" s="73"/>
      <c r="D122" s="71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38"/>
      <c r="K122" s="90"/>
    </row>
    <row r="123" spans="1:11" ht="22.5" customHeight="1" x14ac:dyDescent="0.25">
      <c r="A123" s="31"/>
      <c r="C123" s="73"/>
      <c r="D123" s="71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38"/>
      <c r="K123" s="90"/>
    </row>
    <row r="124" spans="1:11" ht="22.5" customHeight="1" x14ac:dyDescent="0.25">
      <c r="A124" s="31"/>
      <c r="C124" s="73"/>
      <c r="D124" s="71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38"/>
      <c r="K124" s="90"/>
    </row>
    <row r="125" spans="1:11" ht="22.5" customHeight="1" x14ac:dyDescent="0.25">
      <c r="A125" s="31">
        <f t="shared" si="0"/>
        <v>1</v>
      </c>
      <c r="B125" s="8">
        <v>3</v>
      </c>
      <c r="C125" s="73"/>
      <c r="D125" s="75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68"/>
      <c r="I125" s="46"/>
      <c r="J125" s="48"/>
      <c r="K125" s="93"/>
    </row>
    <row r="126" spans="1:11" ht="22.5" customHeight="1" x14ac:dyDescent="0.25">
      <c r="A126" s="31"/>
      <c r="C126" s="73"/>
      <c r="D126" s="79" t="str">
        <f>D125</f>
        <v>Wed</v>
      </c>
      <c r="E126" s="80">
        <f>E125</f>
        <v>44377</v>
      </c>
      <c r="F126" s="81"/>
      <c r="G126" s="82"/>
      <c r="H126" s="83"/>
      <c r="I126" s="82"/>
      <c r="J126" s="48"/>
      <c r="K126" s="93"/>
    </row>
    <row r="127" spans="1:11" ht="22.5" customHeight="1" x14ac:dyDescent="0.25">
      <c r="A127" s="31"/>
      <c r="C127" s="73"/>
      <c r="D127" s="79" t="str">
        <f t="shared" ref="D127:D129" si="34">D126</f>
        <v>Wed</v>
      </c>
      <c r="E127" s="80">
        <f t="shared" ref="E127:E129" si="35">E126</f>
        <v>44377</v>
      </c>
      <c r="F127" s="81"/>
      <c r="G127" s="82"/>
      <c r="H127" s="83"/>
      <c r="I127" s="82"/>
      <c r="J127" s="48"/>
      <c r="K127" s="93"/>
    </row>
    <row r="128" spans="1:11" ht="21.75" customHeight="1" x14ac:dyDescent="0.25">
      <c r="A128" s="31"/>
      <c r="C128" s="73"/>
      <c r="D128" s="79" t="str">
        <f t="shared" si="34"/>
        <v>Wed</v>
      </c>
      <c r="E128" s="80">
        <f t="shared" si="35"/>
        <v>44377</v>
      </c>
      <c r="F128" s="81"/>
      <c r="G128" s="82"/>
      <c r="H128" s="83"/>
      <c r="I128" s="82"/>
      <c r="J128" s="48"/>
      <c r="K128" s="93"/>
    </row>
    <row r="129" spans="1:11" ht="21.75" customHeight="1" thickBot="1" x14ac:dyDescent="0.3">
      <c r="A129" s="31"/>
      <c r="C129" s="76"/>
      <c r="D129" s="91" t="str">
        <f t="shared" si="34"/>
        <v>Wed</v>
      </c>
      <c r="E129" s="84">
        <f t="shared" si="35"/>
        <v>44377</v>
      </c>
      <c r="F129" s="85"/>
      <c r="G129" s="86"/>
      <c r="H129" s="87"/>
      <c r="I129" s="86"/>
      <c r="J129" s="92"/>
      <c r="K129" s="94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2021-04-26T06:51:20Z</dcterms:modified>
</cp:coreProperties>
</file>