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1_2564\"/>
    </mc:Choice>
  </mc:AlternateContent>
  <xr:revisionPtr revIDLastSave="0" documentId="13_ncr:1_{1C19CAD7-78A5-4113-9AD9-89804E38D4E5}" xr6:coauthVersionLast="46" xr6:coauthVersionMax="46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10" i="40"/>
  <c r="D111" i="40" s="1"/>
  <c r="D112" i="40" s="1"/>
  <c r="D113" i="40" s="1"/>
  <c r="D114" i="40" s="1"/>
  <c r="A110" i="40"/>
  <c r="E11" i="40"/>
  <c r="F5" i="40"/>
  <c r="F4" i="40"/>
  <c r="F3" i="40"/>
  <c r="I8" i="36"/>
  <c r="J8" i="36" s="1"/>
  <c r="I8" i="37"/>
  <c r="J8" i="37" s="1"/>
  <c r="D51" i="39"/>
  <c r="A51" i="39"/>
  <c r="D49" i="39"/>
  <c r="D50" i="39" s="1"/>
  <c r="A49" i="39"/>
  <c r="E11" i="39"/>
  <c r="F5" i="39"/>
  <c r="F4" i="39"/>
  <c r="F3" i="39"/>
  <c r="E11" i="37"/>
  <c r="E12" i="37" s="1"/>
  <c r="F5" i="37"/>
  <c r="F4" i="37"/>
  <c r="F3" i="37"/>
  <c r="D42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3" i="40"/>
  <c r="E14" i="40" s="1"/>
  <c r="B10" i="40"/>
  <c r="E12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A11" i="40"/>
  <c r="B13" i="40"/>
  <c r="E15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3" i="40"/>
  <c r="D14" i="40" s="1"/>
  <c r="A13" i="40"/>
  <c r="B15" i="40"/>
  <c r="E16" i="40"/>
  <c r="D12" i="39"/>
  <c r="D13" i="37"/>
  <c r="B14" i="37"/>
  <c r="E15" i="37"/>
  <c r="B14" i="36"/>
  <c r="E15" i="36"/>
  <c r="A13" i="36"/>
  <c r="D13" i="36"/>
  <c r="B14" i="39" l="1"/>
  <c r="E15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5" i="40"/>
  <c r="A15" i="40"/>
  <c r="B16" i="40"/>
  <c r="E17" i="40"/>
  <c r="B15" i="37"/>
  <c r="E16" i="37"/>
  <c r="D14" i="37"/>
  <c r="A14" i="37"/>
  <c r="B15" i="36"/>
  <c r="E16" i="36"/>
  <c r="D14" i="36"/>
  <c r="A14" i="36"/>
  <c r="D14" i="39" l="1"/>
  <c r="A14" i="39"/>
  <c r="B15" i="39"/>
  <c r="E16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7" i="40"/>
  <c r="E20" i="40"/>
  <c r="E18" i="40"/>
  <c r="E19" i="40" s="1"/>
  <c r="D16" i="40"/>
  <c r="A16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20" i="40"/>
  <c r="E21" i="40"/>
  <c r="D17" i="40"/>
  <c r="D18" i="40" s="1"/>
  <c r="D19" i="40" s="1"/>
  <c r="A17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0" i="40"/>
  <c r="A20" i="40"/>
  <c r="B21" i="40"/>
  <c r="E23" i="40"/>
  <c r="E22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B23" i="40"/>
  <c r="E24" i="40"/>
  <c r="E25" i="40" s="1"/>
  <c r="E26" i="40" s="1"/>
  <c r="E27" i="40" s="1"/>
  <c r="E28" i="40" s="1"/>
  <c r="D21" i="40"/>
  <c r="D22" i="40" s="1"/>
  <c r="A21" i="40"/>
  <c r="B19" i="37"/>
  <c r="E20" i="37"/>
  <c r="E21" i="37" s="1"/>
  <c r="D18" i="37"/>
  <c r="A18" i="37"/>
  <c r="E20" i="36"/>
  <c r="B19" i="36"/>
  <c r="D18" i="36"/>
  <c r="A18" i="36"/>
  <c r="D18" i="39" l="1"/>
  <c r="A18" i="39"/>
  <c r="B19" i="39"/>
  <c r="E20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23" i="40"/>
  <c r="A23" i="40"/>
  <c r="B24" i="40"/>
  <c r="E29" i="40"/>
  <c r="E22" i="37"/>
  <c r="B20" i="37"/>
  <c r="A19" i="37"/>
  <c r="D19" i="37"/>
  <c r="D19" i="36"/>
  <c r="A19" i="36"/>
  <c r="B20" i="36"/>
  <c r="E21" i="36"/>
  <c r="B20" i="39" l="1"/>
  <c r="E21" i="39"/>
  <c r="D19" i="39"/>
  <c r="A19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9" i="40"/>
  <c r="E30" i="40"/>
  <c r="D24" i="40"/>
  <c r="D25" i="40" s="1"/>
  <c r="D26" i="40" s="1"/>
  <c r="D27" i="40" s="1"/>
  <c r="D28" i="40" s="1"/>
  <c r="A24" i="40"/>
  <c r="E23" i="37"/>
  <c r="B22" i="37"/>
  <c r="D20" i="37"/>
  <c r="D21" i="37" s="1"/>
  <c r="A20" i="37"/>
  <c r="D20" i="36"/>
  <c r="A20" i="36"/>
  <c r="B21" i="36"/>
  <c r="E22" i="36"/>
  <c r="E23" i="36" s="1"/>
  <c r="E22" i="39" l="1"/>
  <c r="B21" i="39"/>
  <c r="D20" i="39"/>
  <c r="A20" i="39"/>
  <c r="B23" i="3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30" i="40"/>
  <c r="E31" i="40"/>
  <c r="D29" i="40"/>
  <c r="A29" i="40"/>
  <c r="A22" i="37"/>
  <c r="D22" i="37"/>
  <c r="E24" i="37"/>
  <c r="B23" i="37"/>
  <c r="D21" i="36"/>
  <c r="A21" i="36"/>
  <c r="B22" i="36"/>
  <c r="A21" i="39" l="1"/>
  <c r="D21" i="39"/>
  <c r="E23" i="39"/>
  <c r="B22" i="39"/>
  <c r="D23" i="36"/>
  <c r="A23" i="3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32" i="40"/>
  <c r="E33" i="40" s="1"/>
  <c r="E34" i="40" s="1"/>
  <c r="E35" i="40" s="1"/>
  <c r="B31" i="40"/>
  <c r="E36" i="40"/>
  <c r="D30" i="40"/>
  <c r="A30" i="40"/>
  <c r="D23" i="37"/>
  <c r="A23" i="37"/>
  <c r="B24" i="37"/>
  <c r="E25" i="37"/>
  <c r="E24" i="36"/>
  <c r="D22" i="36"/>
  <c r="A22" i="36"/>
  <c r="B23" i="39" l="1"/>
  <c r="E24" i="39"/>
  <c r="A22" i="39"/>
  <c r="D22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31" i="40"/>
  <c r="D32" i="40" s="1"/>
  <c r="D33" i="40" s="1"/>
  <c r="D34" i="40" s="1"/>
  <c r="D35" i="40" s="1"/>
  <c r="A31" i="40"/>
  <c r="B36" i="40"/>
  <c r="E41" i="40"/>
  <c r="E37" i="40"/>
  <c r="E38" i="40" s="1"/>
  <c r="E39" i="40" s="1"/>
  <c r="E40" i="40" s="1"/>
  <c r="A24" i="37"/>
  <c r="D24" i="37"/>
  <c r="E26" i="37"/>
  <c r="B25" i="37"/>
  <c r="E25" i="36"/>
  <c r="E26" i="36" s="1"/>
  <c r="B24" i="36"/>
  <c r="D23" i="39" l="1"/>
  <c r="A23" i="39"/>
  <c r="B24" i="39"/>
  <c r="E25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42" i="40"/>
  <c r="E43" i="40" s="1"/>
  <c r="E44" i="40" s="1"/>
  <c r="E45" i="40" s="1"/>
  <c r="B41" i="40"/>
  <c r="E46" i="40"/>
  <c r="D36" i="40"/>
  <c r="D37" i="40" s="1"/>
  <c r="D38" i="40" s="1"/>
  <c r="D39" i="40" s="1"/>
  <c r="D40" i="40" s="1"/>
  <c r="A36" i="40"/>
  <c r="D25" i="37"/>
  <c r="A25" i="37"/>
  <c r="B26" i="37"/>
  <c r="E27" i="37"/>
  <c r="D24" i="36"/>
  <c r="A24" i="36"/>
  <c r="E27" i="36"/>
  <c r="B25" i="36"/>
  <c r="B25" i="39" l="1"/>
  <c r="E26" i="39"/>
  <c r="D24" i="39"/>
  <c r="A2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46" i="40"/>
  <c r="E51" i="40"/>
  <c r="E52" i="40" s="1"/>
  <c r="E53" i="40" s="1"/>
  <c r="E54" i="40" s="1"/>
  <c r="E55" i="40" s="1"/>
  <c r="E47" i="40"/>
  <c r="E48" i="40" s="1"/>
  <c r="E49" i="40" s="1"/>
  <c r="E50" i="40" s="1"/>
  <c r="A41" i="40"/>
  <c r="D41" i="40"/>
  <c r="D42" i="40" s="1"/>
  <c r="D43" i="40" s="1"/>
  <c r="D44" i="40" s="1"/>
  <c r="D45" i="40" s="1"/>
  <c r="E28" i="37"/>
  <c r="B27" i="37"/>
  <c r="A26" i="37"/>
  <c r="D26" i="37"/>
  <c r="A25" i="36"/>
  <c r="D25" i="36"/>
  <c r="D26" i="36" s="1"/>
  <c r="B27" i="36"/>
  <c r="E28" i="36"/>
  <c r="E27" i="39" l="1"/>
  <c r="B26" i="39"/>
  <c r="D25" i="39"/>
  <c r="A2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51" i="40"/>
  <c r="E56" i="40"/>
  <c r="D46" i="40"/>
  <c r="D47" i="40" s="1"/>
  <c r="D48" i="40" s="1"/>
  <c r="D49" i="40" s="1"/>
  <c r="D50" i="40" s="1"/>
  <c r="A46" i="40"/>
  <c r="D27" i="37"/>
  <c r="A27" i="37"/>
  <c r="E29" i="37"/>
  <c r="B28" i="37"/>
  <c r="E29" i="36"/>
  <c r="B28" i="36"/>
  <c r="D27" i="36"/>
  <c r="A27" i="36"/>
  <c r="D26" i="39" l="1"/>
  <c r="A26" i="39"/>
  <c r="E28" i="39"/>
  <c r="E29" i="39"/>
  <c r="B2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56" i="40"/>
  <c r="E57" i="40"/>
  <c r="A51" i="40"/>
  <c r="D51" i="40"/>
  <c r="D52" i="40" s="1"/>
  <c r="D53" i="40" s="1"/>
  <c r="D54" i="40" s="1"/>
  <c r="D55" i="40" s="1"/>
  <c r="A28" i="37"/>
  <c r="D28" i="37"/>
  <c r="E30" i="37"/>
  <c r="B29" i="37"/>
  <c r="D28" i="36"/>
  <c r="A28" i="36"/>
  <c r="B29" i="36"/>
  <c r="E30" i="36"/>
  <c r="E31" i="36" s="1"/>
  <c r="D27" i="39" l="1"/>
  <c r="D28" i="39" s="1"/>
  <c r="A27" i="39"/>
  <c r="E30" i="39"/>
  <c r="B29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57" i="40"/>
  <c r="E58" i="40"/>
  <c r="D56" i="40"/>
  <c r="A56" i="40"/>
  <c r="B30" i="37"/>
  <c r="E31" i="37"/>
  <c r="D29" i="37"/>
  <c r="A29" i="37"/>
  <c r="B30" i="36"/>
  <c r="E32" i="36"/>
  <c r="D29" i="36"/>
  <c r="A29" i="36"/>
  <c r="E31" i="39" l="1"/>
  <c r="B30" i="39"/>
  <c r="E32" i="39"/>
  <c r="D29" i="39"/>
  <c r="A29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58" i="40"/>
  <c r="E63" i="40"/>
  <c r="E59" i="40"/>
  <c r="E60" i="40" s="1"/>
  <c r="E61" i="40" s="1"/>
  <c r="E62" i="40" s="1"/>
  <c r="A57" i="40"/>
  <c r="D57" i="40"/>
  <c r="E32" i="37"/>
  <c r="B31" i="37"/>
  <c r="A30" i="37"/>
  <c r="D30" i="37"/>
  <c r="B32" i="36"/>
  <c r="E33" i="36"/>
  <c r="A30" i="36"/>
  <c r="D30" i="36"/>
  <c r="D31" i="36" s="1"/>
  <c r="D30" i="39" l="1"/>
  <c r="D31" i="39" s="1"/>
  <c r="A30" i="39"/>
  <c r="E33" i="39"/>
  <c r="B32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64" i="40"/>
  <c r="E65" i="40" s="1"/>
  <c r="E66" i="40" s="1"/>
  <c r="E67" i="40" s="1"/>
  <c r="B63" i="40"/>
  <c r="E68" i="40"/>
  <c r="D58" i="40"/>
  <c r="D59" i="40" s="1"/>
  <c r="D60" i="40" s="1"/>
  <c r="D61" i="40" s="1"/>
  <c r="D62" i="40" s="1"/>
  <c r="A58" i="40"/>
  <c r="D31" i="37"/>
  <c r="A31" i="37"/>
  <c r="E33" i="37"/>
  <c r="B32" i="37"/>
  <c r="B33" i="36"/>
  <c r="E34" i="36"/>
  <c r="D32" i="36"/>
  <c r="A32" i="36"/>
  <c r="E34" i="39" l="1"/>
  <c r="B33" i="39"/>
  <c r="D32" i="39"/>
  <c r="A3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68" i="40"/>
  <c r="E73" i="40"/>
  <c r="E69" i="40"/>
  <c r="E70" i="40" s="1"/>
  <c r="E71" i="40" s="1"/>
  <c r="E72" i="40" s="1"/>
  <c r="D63" i="40"/>
  <c r="D64" i="40" s="1"/>
  <c r="D65" i="40" s="1"/>
  <c r="D66" i="40" s="1"/>
  <c r="D67" i="40" s="1"/>
  <c r="A63" i="40"/>
  <c r="A32" i="37"/>
  <c r="D32" i="37"/>
  <c r="E34" i="37"/>
  <c r="B33" i="37"/>
  <c r="A33" i="36"/>
  <c r="D33" i="36"/>
  <c r="B34" i="36"/>
  <c r="E35" i="36"/>
  <c r="E36" i="39" l="1"/>
  <c r="E35" i="39"/>
  <c r="B34" i="39"/>
  <c r="D33" i="39"/>
  <c r="A33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74" i="40"/>
  <c r="E75" i="40" s="1"/>
  <c r="E76" i="40" s="1"/>
  <c r="E77" i="40" s="1"/>
  <c r="E78" i="40" s="1"/>
  <c r="E79" i="40"/>
  <c r="E80" i="40" s="1"/>
  <c r="E81" i="40" s="1"/>
  <c r="E82" i="40" s="1"/>
  <c r="E83" i="40" s="1"/>
  <c r="B73" i="40"/>
  <c r="D68" i="40"/>
  <c r="D69" i="40" s="1"/>
  <c r="D70" i="40" s="1"/>
  <c r="D71" i="40" s="1"/>
  <c r="D72" i="40" s="1"/>
  <c r="A68" i="40"/>
  <c r="D33" i="37"/>
  <c r="A33" i="37"/>
  <c r="B34" i="37"/>
  <c r="E35" i="37"/>
  <c r="D34" i="36"/>
  <c r="A34" i="36"/>
  <c r="B35" i="36"/>
  <c r="E36" i="36"/>
  <c r="D34" i="39" l="1"/>
  <c r="D35" i="39" s="1"/>
  <c r="A34" i="39"/>
  <c r="E37" i="39"/>
  <c r="E38" i="39" s="1"/>
  <c r="E39" i="39" s="1"/>
  <c r="E40" i="39" s="1"/>
  <c r="E41" i="39"/>
  <c r="B36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73" i="40"/>
  <c r="D74" i="40" s="1"/>
  <c r="D75" i="40" s="1"/>
  <c r="D76" i="40" s="1"/>
  <c r="D77" i="40" s="1"/>
  <c r="D78" i="40" s="1"/>
  <c r="A73" i="40"/>
  <c r="E84" i="40"/>
  <c r="B79" i="40"/>
  <c r="B35" i="37"/>
  <c r="E36" i="37"/>
  <c r="A34" i="37"/>
  <c r="D34" i="37"/>
  <c r="B36" i="36"/>
  <c r="E37" i="36"/>
  <c r="A35" i="36"/>
  <c r="D35" i="36"/>
  <c r="A36" i="39" l="1"/>
  <c r="D36" i="39"/>
  <c r="D37" i="39" s="1"/>
  <c r="D38" i="39" s="1"/>
  <c r="D39" i="39" s="1"/>
  <c r="D40" i="39" s="1"/>
  <c r="E42" i="39"/>
  <c r="B41" i="39"/>
  <c r="E43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79" i="40"/>
  <c r="D79" i="40"/>
  <c r="D80" i="40" s="1"/>
  <c r="D81" i="40" s="1"/>
  <c r="D82" i="40" s="1"/>
  <c r="D83" i="40" s="1"/>
  <c r="B84" i="40"/>
  <c r="E85" i="40"/>
  <c r="D35" i="37"/>
  <c r="A35" i="37"/>
  <c r="B36" i="37"/>
  <c r="E37" i="37"/>
  <c r="B37" i="36"/>
  <c r="E38" i="36"/>
  <c r="D36" i="36"/>
  <c r="A36" i="36"/>
  <c r="D41" i="39" l="1"/>
  <c r="D42" i="39" s="1"/>
  <c r="A41" i="39"/>
  <c r="B43" i="39"/>
  <c r="E45" i="39"/>
  <c r="E44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90" i="40"/>
  <c r="E86" i="40"/>
  <c r="E87" i="40" s="1"/>
  <c r="E88" i="40" s="1"/>
  <c r="E89" i="40" s="1"/>
  <c r="B85" i="40"/>
  <c r="D84" i="40"/>
  <c r="A84" i="40"/>
  <c r="B37" i="37"/>
  <c r="E38" i="37"/>
  <c r="A36" i="37"/>
  <c r="D36" i="37"/>
  <c r="B38" i="36"/>
  <c r="E39" i="36"/>
  <c r="A37" i="36"/>
  <c r="D37" i="36"/>
  <c r="B45" i="39" l="1"/>
  <c r="E46" i="39"/>
  <c r="A43" i="39"/>
  <c r="D43" i="39"/>
  <c r="D44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85" i="40"/>
  <c r="D85" i="40"/>
  <c r="D86" i="40" s="1"/>
  <c r="D87" i="40" s="1"/>
  <c r="D88" i="40" s="1"/>
  <c r="D89" i="40" s="1"/>
  <c r="B90" i="40"/>
  <c r="E95" i="40"/>
  <c r="E91" i="40"/>
  <c r="E92" i="40" s="1"/>
  <c r="E93" i="40" s="1"/>
  <c r="E94" i="40" s="1"/>
  <c r="B38" i="37"/>
  <c r="E39" i="37"/>
  <c r="D37" i="37"/>
  <c r="A37" i="37"/>
  <c r="B39" i="36"/>
  <c r="E40" i="36"/>
  <c r="D38" i="36"/>
  <c r="A38" i="36"/>
  <c r="B46" i="39" l="1"/>
  <c r="E47" i="39"/>
  <c r="D45" i="39"/>
  <c r="A45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90" i="40"/>
  <c r="D91" i="40" s="1"/>
  <c r="D92" i="40" s="1"/>
  <c r="D93" i="40" s="1"/>
  <c r="D94" i="40" s="1"/>
  <c r="A90" i="40"/>
  <c r="E100" i="40"/>
  <c r="E96" i="40"/>
  <c r="E97" i="40" s="1"/>
  <c r="E98" i="40" s="1"/>
  <c r="E99" i="40" s="1"/>
  <c r="B95" i="40"/>
  <c r="B39" i="37"/>
  <c r="A38" i="37"/>
  <c r="D38" i="37"/>
  <c r="E41" i="36"/>
  <c r="E42" i="36" s="1"/>
  <c r="B41" i="36"/>
  <c r="D41" i="36" s="1"/>
  <c r="B40" i="36"/>
  <c r="D40" i="36" s="1"/>
  <c r="A39" i="36"/>
  <c r="D39" i="36"/>
  <c r="B48" i="39" l="1"/>
  <c r="E48" i="39"/>
  <c r="B47" i="39"/>
  <c r="A46" i="39"/>
  <c r="D46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95" i="40"/>
  <c r="D95" i="40"/>
  <c r="D96" i="40" s="1"/>
  <c r="D97" i="40" s="1"/>
  <c r="D98" i="40" s="1"/>
  <c r="D99" i="40" s="1"/>
  <c r="B100" i="40"/>
  <c r="E105" i="40"/>
  <c r="B105" i="40"/>
  <c r="E101" i="40"/>
  <c r="E102" i="40" s="1"/>
  <c r="E103" i="40" s="1"/>
  <c r="E104" i="40" s="1"/>
  <c r="D39" i="37"/>
  <c r="A39" i="37"/>
  <c r="E43" i="36"/>
  <c r="D43" i="36"/>
  <c r="A41" i="36"/>
  <c r="A40" i="36"/>
  <c r="A42" i="36"/>
  <c r="A48" i="39" l="1"/>
  <c r="D48" i="39"/>
  <c r="E49" i="39"/>
  <c r="A47" i="39"/>
  <c r="D47" i="39"/>
  <c r="A105" i="40"/>
  <c r="D105" i="40"/>
  <c r="D106" i="40" s="1"/>
  <c r="D107" i="40" s="1"/>
  <c r="D108" i="40" s="1"/>
  <c r="D109" i="40" s="1"/>
  <c r="E110" i="40"/>
  <c r="E106" i="40"/>
  <c r="D100" i="40"/>
  <c r="D101" i="40" s="1"/>
  <c r="D102" i="40" s="1"/>
  <c r="D103" i="40" s="1"/>
  <c r="D104" i="40" s="1"/>
  <c r="A100" i="40"/>
  <c r="A43" i="36"/>
  <c r="E107" i="40" l="1"/>
  <c r="E111" i="40"/>
  <c r="E51" i="39"/>
  <c r="E50" i="39"/>
  <c r="E108" i="40" l="1"/>
  <c r="E112" i="40"/>
  <c r="E109" i="40" l="1"/>
  <c r="E114" i="40" s="1"/>
  <c r="E113" i="40"/>
</calcChain>
</file>

<file path=xl/sharedStrings.xml><?xml version="1.0" encoding="utf-8"?>
<sst xmlns="http://schemas.openxmlformats.org/spreadsheetml/2006/main" count="356" uniqueCount="142">
  <si>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</si>
  <si>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</si>
  <si>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</si>
  <si>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</si>
  <si>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</si>
  <si>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</si>
  <si>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</si>
  <si>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</si>
  <si>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</si>
  <si>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</si>
  <si>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</si>
  <si>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</si>
  <si>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</si>
  <si>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</si>
  <si>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</si>
  <si>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</si>
  <si>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</si>
  <si>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</si>
  <si>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</si>
  <si>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</si>
  <si>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</si>
  <si>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</si>
  <si>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</si>
  <si>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</si>
  <si>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</si>
  <si>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</si>
  <si>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</si>
  <si>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</si>
  <si>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</si>
  <si>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</si>
  <si>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</si>
  <si>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</si>
  <si>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</si>
  <si>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</si>
  <si>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</si>
  <si>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</si>
  <si>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</si>
  <si>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</si>
  <si>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</si>
  <si>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</si>
  <si>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</si>
  <si>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</si>
  <si>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</si>
  <si>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</si>
  <si>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</si>
  <si>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</si>
  <si>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</si>
  <si>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</si>
  <si>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</si>
  <si>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</si>
  <si>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</si>
  <si>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</si>
  <si>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</si>
  <si>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New Year's  Day</t>
  </si>
  <si>
    <t>TIME-202059</t>
  </si>
  <si>
    <t>Editing presentation slide, business flow and report deliverable 2 align client's comments</t>
  </si>
  <si>
    <t>TIME</t>
  </si>
  <si>
    <t>Preparing session for present IT streering committee and proofreaad check typo include edit wording align client's comments</t>
  </si>
  <si>
    <t xml:space="preserve">Making slide template for deliverable 3, making slide implication for mgmt and acceptace form </t>
  </si>
  <si>
    <t>Researching 6 tool for support project and making slide after research</t>
  </si>
  <si>
    <t>Brifing session for present IT steering committee with expert, meeting with  IT steering committee and making minute of meeting</t>
  </si>
  <si>
    <t>Conference call with client about project plan and researching technology for LRS new platform</t>
  </si>
  <si>
    <t>Workshop with expert to review EA As-Is and making content according partner comment's</t>
  </si>
  <si>
    <t>TIME-202065</t>
  </si>
  <si>
    <t xml:space="preserve">Listing capability of LRS and finding data type of structure/unstructure data in the part data architecture </t>
  </si>
  <si>
    <t>Making slide for the deliverable 3 and researching tech for LRS</t>
  </si>
  <si>
    <t>Researching bolckchain technology</t>
  </si>
  <si>
    <t>Making proposal ONDE outlook phase 3 (WP8,10,11)</t>
  </si>
  <si>
    <t>Making proposal ONDE outlook phase 3 (WP1,2)</t>
  </si>
  <si>
    <t>Making proposal ONDE outlook phase 3 WP3</t>
  </si>
  <si>
    <t>Con call with expert and editing project plan</t>
  </si>
  <si>
    <t>Making slides proposal ONDE outlook phase 3</t>
  </si>
  <si>
    <t>Making slides proposal ONDE outlook phase 3 and proof read</t>
  </si>
  <si>
    <t>Analyse as-is gap of LRS and making slide</t>
  </si>
  <si>
    <t>Making slide capability of LRS in business and application layer</t>
  </si>
  <si>
    <t>Workshop with expert to desing LRS new platfprm landscape</t>
  </si>
  <si>
    <t>Research in capability of  asset management system and making slide</t>
  </si>
  <si>
    <t>Meeting with client to present target EA framework and editin align with client's comment</t>
  </si>
  <si>
    <t>Research in cloud capability and making slide</t>
  </si>
  <si>
    <t>Design process for pilot workshop and make a slide in AMC capability</t>
  </si>
  <si>
    <t>Design target business process flow</t>
  </si>
  <si>
    <t>prepare deck for executive interview and design Target business process flow (Cont.)</t>
  </si>
  <si>
    <t>Executive interview and collecting business requirement form user</t>
  </si>
  <si>
    <t>collecting business requirement form user (cont.)</t>
  </si>
  <si>
    <t xml:space="preserve">Design new business process pilot for workshop </t>
  </si>
  <si>
    <t>Design new business process pilot for workshop (cont.) and interview SAM' executive to get vision to design new target EA</t>
  </si>
  <si>
    <t>Vacation Leave</t>
  </si>
  <si>
    <t>Meeting with expert to clarifly scope of new project</t>
  </si>
  <si>
    <t>Meeting with expert to get the guidance for design new Debt Restruturing process</t>
  </si>
  <si>
    <t>HOME</t>
  </si>
  <si>
    <t>Making deck Mini ToR  for 6 projects</t>
  </si>
  <si>
    <t>Draw a new business flow for debt restructuring process and prepare deck for meeting</t>
  </si>
  <si>
    <t>Meeting with client and edit align with client's comment</t>
  </si>
  <si>
    <t>Design new module for LRS new platform and mapped capability with new LRS module</t>
  </si>
  <si>
    <t>Mapped capability with new LRS module (cont.)</t>
  </si>
  <si>
    <t>Meeting with expert to present capability mapped with new LRS module and edit align with expert's comment</t>
  </si>
  <si>
    <t>Meeting with client and edit align client comment, Grouping business process for LRS New Platform</t>
  </si>
  <si>
    <t>Grouping amd Drawing a new business flow (debt restructuring process)</t>
  </si>
  <si>
    <t>Drawing new business flow ( NPA process) and prepare deck for meeting with client</t>
  </si>
  <si>
    <t>Meeting with client and drawing NPA process (cont.)</t>
  </si>
  <si>
    <t xml:space="preserve">Makha Bucha Day </t>
  </si>
  <si>
    <t>Meeting with expert and draw a new business in a NPA process</t>
  </si>
  <si>
    <t>Write a RACI matrix for each new business process</t>
  </si>
  <si>
    <t>Write a RACI matrix for each new business process (cont.)</t>
  </si>
  <si>
    <t>Meeting with client and edit slide align with client comment</t>
  </si>
  <si>
    <t>Preparing deck for workshop and edit workshop flow</t>
  </si>
  <si>
    <t>Workshop Target business flow of debt restructing process and edit align client comment</t>
  </si>
  <si>
    <t>Mapped new capability and user requirement to debt restructring new process</t>
  </si>
  <si>
    <t>Meeting with Client to confirm module designed in 2 processes and edit align client comment</t>
  </si>
  <si>
    <t>TIME-202096</t>
  </si>
  <si>
    <t>Edit target business flow and prepare deck for workshop</t>
  </si>
  <si>
    <t>Meeting with client to verifly module designed and workshop target business flow purchasing NPL include edit align client comment</t>
  </si>
  <si>
    <t>Workshop target business flow document mgmt. , selling NPA include edit align client comment</t>
  </si>
  <si>
    <t>SAM</t>
  </si>
  <si>
    <t>Design target business flow in law and auction process</t>
  </si>
  <si>
    <t xml:space="preserve">Meeting with client to confirm module designed in 2 processes </t>
  </si>
  <si>
    <t>Edit target business flow and process capability in 2 processes</t>
  </si>
  <si>
    <t>Editing module desing align with client's comments</t>
  </si>
  <si>
    <t>Meeting with client to confirm module designed</t>
  </si>
  <si>
    <t xml:space="preserve">Edit target business flow, process capability, and logging sheet </t>
  </si>
  <si>
    <t>Workshop target business process Law and ขายทอดตลาด</t>
  </si>
  <si>
    <t>Workshop with client in process ประมูล ขายหนี้</t>
  </si>
  <si>
    <t>Meeting with expert to design module for LRS New Platform</t>
  </si>
  <si>
    <t>PTT</t>
  </si>
  <si>
    <t>Edit target business flow, process capability, and logging sheet in process ปรับโครงสร้างหนี้ ขายทอดตลาด ประมูลขายหนี้</t>
  </si>
  <si>
    <t>Preparing deck for workshop to confirm target architecture</t>
  </si>
  <si>
    <t>Editing deck align with client's and expert's comment</t>
  </si>
  <si>
    <t>Meeting with client to get requirement to present final deliverable</t>
  </si>
  <si>
    <t xml:space="preserve">Making slide draft final deliverable </t>
  </si>
  <si>
    <t>Meeting with Client to confirm draft of deliverable</t>
  </si>
  <si>
    <t>Prepare data request for client and edit flow align client comment</t>
  </si>
  <si>
    <t>Meeting with expert to define scope of ToR</t>
  </si>
  <si>
    <t>Meaung Thoung</t>
  </si>
  <si>
    <t xml:space="preserve">Prepare data request for client and </t>
  </si>
  <si>
    <t>Meeting with expert to design module for LRS New Platform and edit slide draft final deliverable</t>
  </si>
  <si>
    <t>Personal Leave (half day)</t>
  </si>
  <si>
    <t>Kick off meeting with client to classifly task for sub committee</t>
  </si>
  <si>
    <t>Making slide to preparing deck to confirm final deliverable</t>
  </si>
  <si>
    <t xml:space="preserve">Mapping business process between As-Is and Target process to show how the relevence </t>
  </si>
  <si>
    <t>Meeting with client to review EA in part Data architecture</t>
  </si>
  <si>
    <t>Making slide to preparing deck to confirm final deliverable in part initiative project</t>
  </si>
  <si>
    <t>Writing fianl report in part architecture vision and user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</si>
</sst>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4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0"/>
      <color rgb="FF99A0AC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7" fillId="8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18" sqref="B18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2"/>
  <sheetViews>
    <sheetView showGridLines="0" topLeftCell="D34" zoomScale="90" zoomScaleNormal="90" workbookViewId="0">
      <selection activeCell="F14" sqref="F14:G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SUM(J10:J58)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37" si="2">+E12+1</f>
        <v>44199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4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3" t="s">
        <v>55</v>
      </c>
      <c r="I14" s="36" t="s">
        <v>56</v>
      </c>
      <c r="J14" s="38">
        <v>10</v>
      </c>
    </row>
    <row r="15" spans="1:10" ht="28.5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35" t="s">
        <v>54</v>
      </c>
      <c r="G15" s="36">
        <v>9001</v>
      </c>
      <c r="H15" s="48" t="s">
        <v>57</v>
      </c>
      <c r="I15" s="36" t="s">
        <v>56</v>
      </c>
      <c r="J15" s="49">
        <v>9.5</v>
      </c>
    </row>
    <row r="16" spans="1:10" ht="28.5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50" t="s">
        <v>58</v>
      </c>
      <c r="I16" s="36" t="s">
        <v>56</v>
      </c>
      <c r="J16" s="38">
        <v>9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44203</v>
      </c>
      <c r="F17" s="35" t="s">
        <v>54</v>
      </c>
      <c r="G17" s="36">
        <v>9001</v>
      </c>
      <c r="H17" s="48" t="s">
        <v>59</v>
      </c>
      <c r="I17" s="36" t="s">
        <v>56</v>
      </c>
      <c r="J17" s="49">
        <v>8.5</v>
      </c>
    </row>
    <row r="18" spans="1:10" ht="28.5" x14ac:dyDescent="0.2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3" t="s">
        <v>60</v>
      </c>
      <c r="I18" s="36" t="s">
        <v>56</v>
      </c>
      <c r="J18" s="38">
        <v>8.5</v>
      </c>
    </row>
    <row r="19" spans="1:10" ht="22.5" customHeight="1" x14ac:dyDescent="0.2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3"/>
      <c r="I19" s="36"/>
      <c r="J19" s="38"/>
    </row>
    <row r="20" spans="1:10" ht="22.5" customHeight="1" x14ac:dyDescent="0.2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8.5" x14ac:dyDescent="0.2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3" t="s">
        <v>61</v>
      </c>
      <c r="I21" s="36" t="s">
        <v>56</v>
      </c>
      <c r="J21" s="38">
        <v>8.5</v>
      </c>
    </row>
    <row r="22" spans="1:10" ht="22.5" customHeight="1" x14ac:dyDescent="0.2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44208</v>
      </c>
      <c r="F22" s="35" t="s">
        <v>54</v>
      </c>
      <c r="G22" s="36">
        <v>9001</v>
      </c>
      <c r="H22" s="43" t="s">
        <v>62</v>
      </c>
      <c r="I22" s="36" t="s">
        <v>56</v>
      </c>
      <c r="J22" s="49">
        <v>9</v>
      </c>
    </row>
    <row r="23" spans="1:10" ht="28.5" x14ac:dyDescent="0.2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3" t="s">
        <v>64</v>
      </c>
      <c r="I23" s="36" t="s">
        <v>56</v>
      </c>
      <c r="J23" s="38">
        <v>8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44210</v>
      </c>
      <c r="F24" s="35" t="s">
        <v>54</v>
      </c>
      <c r="G24" s="36">
        <v>9001</v>
      </c>
      <c r="H24" s="48" t="s">
        <v>65</v>
      </c>
      <c r="I24" s="36" t="s">
        <v>56</v>
      </c>
      <c r="J24" s="49">
        <v>9</v>
      </c>
    </row>
    <row r="25" spans="1:10" ht="22.5" customHeight="1" x14ac:dyDescent="0.2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3" t="s">
        <v>66</v>
      </c>
      <c r="I25" s="36" t="s">
        <v>56</v>
      </c>
      <c r="J25" s="38">
        <v>3</v>
      </c>
    </row>
    <row r="26" spans="1:10" ht="22.5" customHeight="1" x14ac:dyDescent="0.2">
      <c r="A26" s="31"/>
      <c r="C26" s="40"/>
      <c r="D26" s="33" t="str">
        <f>D25</f>
        <v>Fri</v>
      </c>
      <c r="E26" s="34">
        <f>E25</f>
        <v>44211</v>
      </c>
      <c r="F26" s="35" t="s">
        <v>63</v>
      </c>
      <c r="G26" s="36">
        <v>9003</v>
      </c>
      <c r="H26" s="43" t="s">
        <v>67</v>
      </c>
      <c r="I26" s="36" t="s">
        <v>56</v>
      </c>
      <c r="J26" s="38">
        <v>6</v>
      </c>
    </row>
    <row r="27" spans="1:10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3"/>
        <v>Sat</v>
      </c>
      <c r="E27" s="34">
        <f>+E25+1</f>
        <v>44212</v>
      </c>
      <c r="F27" s="35"/>
      <c r="G27" s="36"/>
      <c r="H27" s="43"/>
      <c r="I27" s="36"/>
      <c r="J27" s="38"/>
    </row>
    <row r="28" spans="1:10" ht="22.5" customHeight="1" x14ac:dyDescent="0.2">
      <c r="A28" s="31" t="str">
        <f t="shared" si="0"/>
        <v/>
      </c>
      <c r="B28" s="8">
        <f t="shared" si="1"/>
        <v>7</v>
      </c>
      <c r="C28" s="40"/>
      <c r="D28" s="33" t="str">
        <f t="shared" si="3"/>
        <v>Sun</v>
      </c>
      <c r="E28" s="34">
        <f t="shared" si="2"/>
        <v>44213</v>
      </c>
      <c r="F28" s="35"/>
      <c r="G28" s="36"/>
      <c r="H28" s="43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1</v>
      </c>
      <c r="C29" s="40"/>
      <c r="D29" s="33" t="str">
        <f t="shared" si="3"/>
        <v>Mo</v>
      </c>
      <c r="E29" s="34">
        <f t="shared" si="2"/>
        <v>44214</v>
      </c>
      <c r="F29" s="35" t="s">
        <v>63</v>
      </c>
      <c r="G29" s="36">
        <v>9003</v>
      </c>
      <c r="H29" s="43" t="s">
        <v>68</v>
      </c>
      <c r="I29" s="36" t="s">
        <v>56</v>
      </c>
      <c r="J29" s="38">
        <v>9</v>
      </c>
    </row>
    <row r="30" spans="1:10" ht="22.5" customHeight="1" x14ac:dyDescent="0.2">
      <c r="A30" s="31">
        <f t="shared" si="0"/>
        <v>1</v>
      </c>
      <c r="B30" s="8">
        <f t="shared" si="1"/>
        <v>2</v>
      </c>
      <c r="C30" s="40"/>
      <c r="D30" s="44" t="str">
        <f t="shared" si="3"/>
        <v>Tue</v>
      </c>
      <c r="E30" s="45">
        <f>+E29+1</f>
        <v>44215</v>
      </c>
      <c r="F30" s="35" t="s">
        <v>63</v>
      </c>
      <c r="G30" s="47">
        <v>9003</v>
      </c>
      <c r="H30" s="48" t="s">
        <v>69</v>
      </c>
      <c r="I30" s="36" t="s">
        <v>56</v>
      </c>
      <c r="J30" s="49">
        <v>7</v>
      </c>
    </row>
    <row r="31" spans="1:10" ht="22.5" customHeight="1" x14ac:dyDescent="0.2">
      <c r="A31" s="31"/>
      <c r="C31" s="40"/>
      <c r="D31" s="44" t="str">
        <f>D30</f>
        <v>Tue</v>
      </c>
      <c r="E31" s="45">
        <f>E30</f>
        <v>44215</v>
      </c>
      <c r="F31" s="35" t="s">
        <v>54</v>
      </c>
      <c r="G31" s="36">
        <v>9001</v>
      </c>
      <c r="H31" s="48" t="s">
        <v>70</v>
      </c>
      <c r="I31" s="36" t="s">
        <v>56</v>
      </c>
      <c r="J31" s="49">
        <v>2</v>
      </c>
    </row>
    <row r="32" spans="1:10" ht="22.5" customHeight="1" x14ac:dyDescent="0.2">
      <c r="A32" s="31">
        <f t="shared" si="0"/>
        <v>1</v>
      </c>
      <c r="B32" s="8">
        <f t="shared" si="1"/>
        <v>3</v>
      </c>
      <c r="C32" s="40"/>
      <c r="D32" s="33" t="str">
        <f t="shared" si="3"/>
        <v>Wed</v>
      </c>
      <c r="E32" s="34">
        <f>+E30+1</f>
        <v>44216</v>
      </c>
      <c r="F32" s="35" t="s">
        <v>63</v>
      </c>
      <c r="G32" s="36">
        <v>9003</v>
      </c>
      <c r="H32" s="43" t="s">
        <v>71</v>
      </c>
      <c r="I32" s="36" t="s">
        <v>56</v>
      </c>
      <c r="J32" s="38">
        <v>9</v>
      </c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3"/>
        <v>Thu</v>
      </c>
      <c r="E33" s="45">
        <f>+E32+1</f>
        <v>44217</v>
      </c>
      <c r="F33" s="35" t="s">
        <v>63</v>
      </c>
      <c r="G33" s="47">
        <v>9003</v>
      </c>
      <c r="H33" s="48" t="s">
        <v>72</v>
      </c>
      <c r="I33" s="36" t="s">
        <v>56</v>
      </c>
      <c r="J33" s="49">
        <v>9</v>
      </c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 t="shared" si="3"/>
        <v>Fri</v>
      </c>
      <c r="E34" s="34">
        <f>+E33+1</f>
        <v>44218</v>
      </c>
      <c r="F34" s="35" t="s">
        <v>54</v>
      </c>
      <c r="G34" s="36">
        <v>9001</v>
      </c>
      <c r="H34" s="43" t="s">
        <v>73</v>
      </c>
      <c r="I34" s="36" t="s">
        <v>56</v>
      </c>
      <c r="J34" s="38">
        <v>10</v>
      </c>
    </row>
    <row r="35" spans="1:10" ht="22.5" customHeight="1" x14ac:dyDescent="0.2">
      <c r="A35" s="31" t="str">
        <f t="shared" si="0"/>
        <v/>
      </c>
      <c r="B35" s="8">
        <f t="shared" si="1"/>
        <v>6</v>
      </c>
      <c r="C35" s="40"/>
      <c r="D35" s="33" t="str">
        <f t="shared" si="3"/>
        <v>Sat</v>
      </c>
      <c r="E35" s="34">
        <f>+E34+1</f>
        <v>44219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3"/>
        <v>Sun</v>
      </c>
      <c r="E36" s="34">
        <f t="shared" si="2"/>
        <v>44220</v>
      </c>
      <c r="F36" s="35"/>
      <c r="G36" s="36"/>
      <c r="H36" s="43"/>
      <c r="I36" s="36"/>
      <c r="J36" s="38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40"/>
      <c r="D37" s="33" t="str">
        <f t="shared" si="3"/>
        <v>Mo</v>
      </c>
      <c r="E37" s="34">
        <f t="shared" si="2"/>
        <v>44221</v>
      </c>
      <c r="F37" s="35" t="s">
        <v>54</v>
      </c>
      <c r="G37" s="36">
        <v>9001</v>
      </c>
      <c r="H37" s="43" t="s">
        <v>74</v>
      </c>
      <c r="I37" s="36" t="s">
        <v>56</v>
      </c>
      <c r="J37" s="38">
        <v>10</v>
      </c>
    </row>
    <row r="38" spans="1:10" ht="22.5" customHeight="1" x14ac:dyDescent="0.2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+E37+1</f>
        <v>44222</v>
      </c>
      <c r="F38" s="35" t="s">
        <v>54</v>
      </c>
      <c r="G38" s="36">
        <v>9001</v>
      </c>
      <c r="H38" s="48" t="s">
        <v>75</v>
      </c>
      <c r="I38" s="36" t="s">
        <v>56</v>
      </c>
      <c r="J38" s="49">
        <v>10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33" t="str">
        <f t="shared" si="3"/>
        <v>Wed</v>
      </c>
      <c r="E39" s="34">
        <f>+E38+1</f>
        <v>44223</v>
      </c>
      <c r="F39" s="35" t="s">
        <v>54</v>
      </c>
      <c r="G39" s="36">
        <v>9001</v>
      </c>
      <c r="H39" s="43" t="s">
        <v>76</v>
      </c>
      <c r="I39" s="36" t="s">
        <v>56</v>
      </c>
      <c r="J39" s="38">
        <v>10</v>
      </c>
    </row>
    <row r="40" spans="1:10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+E39+1</f>
        <v>44224</v>
      </c>
      <c r="F40" s="35" t="s">
        <v>54</v>
      </c>
      <c r="G40" s="36">
        <v>9001</v>
      </c>
      <c r="H40" s="88" t="s">
        <v>77</v>
      </c>
      <c r="I40" s="36" t="s">
        <v>56</v>
      </c>
      <c r="J40" s="49">
        <v>10</v>
      </c>
    </row>
    <row r="41" spans="1:10" ht="22.5" customHeight="1" x14ac:dyDescent="0.2">
      <c r="A41" s="31">
        <f t="shared" si="0"/>
        <v>1</v>
      </c>
      <c r="B41" s="8">
        <f>WEEKDAY(E40+1,2)</f>
        <v>5</v>
      </c>
      <c r="C41" s="40"/>
      <c r="D41" s="33" t="str">
        <f>IF(B41=1,"Mo",IF(B41=2,"Tue",IF(B41=3,"Wed",IF(B41=4,"Thu",IF(B41=5,"Fri",IF(B41=6,"Sat",IF(B41=7,"Sun","")))))))</f>
        <v>Fri</v>
      </c>
      <c r="E41" s="34">
        <f>IF(MONTH(E40+1)&gt;MONTH(E40),"",E40+1)</f>
        <v>44225</v>
      </c>
      <c r="F41" s="35" t="s">
        <v>54</v>
      </c>
      <c r="G41" s="36">
        <v>9001</v>
      </c>
      <c r="H41" s="43" t="s">
        <v>78</v>
      </c>
      <c r="I41" s="36" t="s">
        <v>56</v>
      </c>
      <c r="J41" s="38">
        <v>10</v>
      </c>
    </row>
    <row r="42" spans="1:10" ht="22.5" customHeight="1" x14ac:dyDescent="0.2">
      <c r="A42" s="31" t="str">
        <f t="shared" si="0"/>
        <v/>
      </c>
      <c r="B42" s="8">
        <v>6</v>
      </c>
      <c r="C42" s="40"/>
      <c r="D42" s="33" t="str">
        <f>IF(B42=1,"Mo",IF(B42=2,"Tue",IF(B42=3,"Wed",IF(B42=4,"Thu",IF(B42=5,"Fri",IF(B42=6,"Sat",IF(B42=7,"Sun","")))))))</f>
        <v>Sat</v>
      </c>
      <c r="E42" s="34">
        <f>IF(MONTH(E41+1)&gt;MONTH(E41),"",E41+1)</f>
        <v>44226</v>
      </c>
      <c r="F42" s="35"/>
      <c r="G42" s="36"/>
      <c r="H42" s="37"/>
      <c r="I42" s="36"/>
      <c r="J42" s="38"/>
    </row>
    <row r="43" spans="1:10" ht="22.5" customHeight="1" thickBot="1" x14ac:dyDescent="0.25">
      <c r="A43" s="31" t="str">
        <f t="shared" si="0"/>
        <v/>
      </c>
      <c r="B43" s="8">
        <v>7</v>
      </c>
      <c r="C43" s="40"/>
      <c r="D43" s="52" t="str">
        <f t="shared" si="3"/>
        <v>Sun</v>
      </c>
      <c r="E43" s="53">
        <f>IF(MONTH(E42+1)&gt;MONTH(E42),"",E42+1)</f>
        <v>44227</v>
      </c>
      <c r="F43" s="54"/>
      <c r="G43" s="55"/>
      <c r="H43" s="56"/>
      <c r="I43" s="55"/>
      <c r="J43" s="57"/>
    </row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</sheetData>
  <mergeCells count="2">
    <mergeCell ref="D4:E4"/>
    <mergeCell ref="D1:J1"/>
  </mergeCells>
  <conditionalFormatting sqref="C11:C41">
    <cfRule type="expression" dxfId="403" priority="69" stopIfTrue="1">
      <formula>IF($A11=1,B11,)</formula>
    </cfRule>
    <cfRule type="expression" dxfId="402" priority="70" stopIfTrue="1">
      <formula>IF($A11="",B11,)</formula>
    </cfRule>
  </conditionalFormatting>
  <conditionalFormatting sqref="E11">
    <cfRule type="expression" dxfId="401" priority="71" stopIfTrue="1">
      <formula>IF($A11="",B11,"")</formula>
    </cfRule>
  </conditionalFormatting>
  <conditionalFormatting sqref="E12:E41">
    <cfRule type="expression" dxfId="400" priority="72" stopIfTrue="1">
      <formula>IF($A12&lt;&gt;1,B12,"")</formula>
    </cfRule>
  </conditionalFormatting>
  <conditionalFormatting sqref="D11:D41">
    <cfRule type="expression" dxfId="399" priority="73" stopIfTrue="1">
      <formula>IF($A11="",B11,)</formula>
    </cfRule>
  </conditionalFormatting>
  <conditionalFormatting sqref="G11:G12 G19:G20 G27:G29 G32:G33 G35:G36">
    <cfRule type="expression" dxfId="398" priority="74" stopIfTrue="1">
      <formula>#REF!="Freelancer"</formula>
    </cfRule>
    <cfRule type="expression" dxfId="397" priority="75" stopIfTrue="1">
      <formula>#REF!="DTC Int. Staff"</formula>
    </cfRule>
  </conditionalFormatting>
  <conditionalFormatting sqref="G19:G20 G27:G29 G33 G35:G36">
    <cfRule type="expression" dxfId="396" priority="67" stopIfTrue="1">
      <formula>$F$5="Freelancer"</formula>
    </cfRule>
    <cfRule type="expression" dxfId="395" priority="68" stopIfTrue="1">
      <formula>$F$5="DTC Int. Staff"</formula>
    </cfRule>
  </conditionalFormatting>
  <conditionalFormatting sqref="G12">
    <cfRule type="expression" dxfId="394" priority="65" stopIfTrue="1">
      <formula>#REF!="Freelancer"</formula>
    </cfRule>
    <cfRule type="expression" dxfId="393" priority="66" stopIfTrue="1">
      <formula>#REF!="DTC Int. Staff"</formula>
    </cfRule>
  </conditionalFormatting>
  <conditionalFormatting sqref="G12">
    <cfRule type="expression" dxfId="392" priority="63" stopIfTrue="1">
      <formula>$F$5="Freelancer"</formula>
    </cfRule>
    <cfRule type="expression" dxfId="391" priority="64" stopIfTrue="1">
      <formula>$F$5="DTC Int. Staff"</formula>
    </cfRule>
  </conditionalFormatting>
  <conditionalFormatting sqref="G13">
    <cfRule type="expression" dxfId="390" priority="61" stopIfTrue="1">
      <formula>#REF!="Freelancer"</formula>
    </cfRule>
    <cfRule type="expression" dxfId="389" priority="62" stopIfTrue="1">
      <formula>#REF!="DTC Int. Staff"</formula>
    </cfRule>
  </conditionalFormatting>
  <conditionalFormatting sqref="G13">
    <cfRule type="expression" dxfId="388" priority="59" stopIfTrue="1">
      <formula>$F$5="Freelancer"</formula>
    </cfRule>
    <cfRule type="expression" dxfId="387" priority="60" stopIfTrue="1">
      <formula>$F$5="DTC Int. Staff"</formula>
    </cfRule>
  </conditionalFormatting>
  <conditionalFormatting sqref="C43">
    <cfRule type="expression" dxfId="386" priority="56" stopIfTrue="1">
      <formula>IF($A43=1,B43,)</formula>
    </cfRule>
    <cfRule type="expression" dxfId="385" priority="57" stopIfTrue="1">
      <formula>IF($A43="",B43,)</formula>
    </cfRule>
  </conditionalFormatting>
  <conditionalFormatting sqref="D43">
    <cfRule type="expression" dxfId="384" priority="58" stopIfTrue="1">
      <formula>IF($A43="",B43,)</formula>
    </cfRule>
  </conditionalFormatting>
  <conditionalFormatting sqref="C42">
    <cfRule type="expression" dxfId="383" priority="53" stopIfTrue="1">
      <formula>IF($A42=1,B42,)</formula>
    </cfRule>
    <cfRule type="expression" dxfId="382" priority="54" stopIfTrue="1">
      <formula>IF($A42="",B42,)</formula>
    </cfRule>
  </conditionalFormatting>
  <conditionalFormatting sqref="D42">
    <cfRule type="expression" dxfId="381" priority="55" stopIfTrue="1">
      <formula>IF($A42="",B42,)</formula>
    </cfRule>
  </conditionalFormatting>
  <conditionalFormatting sqref="E42">
    <cfRule type="expression" dxfId="380" priority="52" stopIfTrue="1">
      <formula>IF($A42&lt;&gt;1,B42,"")</formula>
    </cfRule>
  </conditionalFormatting>
  <conditionalFormatting sqref="E43">
    <cfRule type="expression" dxfId="379" priority="51" stopIfTrue="1">
      <formula>IF($A43&lt;&gt;1,B43,"")</formula>
    </cfRule>
  </conditionalFormatting>
  <conditionalFormatting sqref="G30">
    <cfRule type="expression" dxfId="378" priority="47" stopIfTrue="1">
      <formula>#REF!="Freelancer"</formula>
    </cfRule>
    <cfRule type="expression" dxfId="377" priority="48" stopIfTrue="1">
      <formula>#REF!="DTC Int. Staff"</formula>
    </cfRule>
  </conditionalFormatting>
  <conditionalFormatting sqref="G30">
    <cfRule type="expression" dxfId="376" priority="45" stopIfTrue="1">
      <formula>$F$5="Freelancer"</formula>
    </cfRule>
    <cfRule type="expression" dxfId="375" priority="46" stopIfTrue="1">
      <formula>$F$5="DTC Int. Staff"</formula>
    </cfRule>
  </conditionalFormatting>
  <conditionalFormatting sqref="G14:G18">
    <cfRule type="expression" dxfId="374" priority="39" stopIfTrue="1">
      <formula>#REF!="Freelancer"</formula>
    </cfRule>
    <cfRule type="expression" dxfId="373" priority="40" stopIfTrue="1">
      <formula>#REF!="DTC Int. Staff"</formula>
    </cfRule>
  </conditionalFormatting>
  <conditionalFormatting sqref="G14:G18">
    <cfRule type="expression" dxfId="372" priority="37" stopIfTrue="1">
      <formula>$F$5="Freelancer"</formula>
    </cfRule>
    <cfRule type="expression" dxfId="371" priority="38" stopIfTrue="1">
      <formula>$F$5="DTC Int. Staff"</formula>
    </cfRule>
  </conditionalFormatting>
  <conditionalFormatting sqref="G26">
    <cfRule type="expression" dxfId="370" priority="35" stopIfTrue="1">
      <formula>#REF!="Freelancer"</formula>
    </cfRule>
    <cfRule type="expression" dxfId="369" priority="36" stopIfTrue="1">
      <formula>#REF!="DTC Int. Staff"</formula>
    </cfRule>
  </conditionalFormatting>
  <conditionalFormatting sqref="G26">
    <cfRule type="expression" dxfId="368" priority="33" stopIfTrue="1">
      <formula>$F$5="Freelancer"</formula>
    </cfRule>
    <cfRule type="expression" dxfId="367" priority="34" stopIfTrue="1">
      <formula>$F$5="DTC Int. Staff"</formula>
    </cfRule>
  </conditionalFormatting>
  <conditionalFormatting sqref="G21:G25">
    <cfRule type="expression" dxfId="366" priority="31" stopIfTrue="1">
      <formula>#REF!="Freelancer"</formula>
    </cfRule>
    <cfRule type="expression" dxfId="365" priority="32" stopIfTrue="1">
      <formula>#REF!="DTC Int. Staff"</formula>
    </cfRule>
  </conditionalFormatting>
  <conditionalFormatting sqref="G21:G25">
    <cfRule type="expression" dxfId="364" priority="29" stopIfTrue="1">
      <formula>$F$5="Freelancer"</formula>
    </cfRule>
    <cfRule type="expression" dxfId="363" priority="30" stopIfTrue="1">
      <formula>$F$5="DTC Int. Staff"</formula>
    </cfRule>
  </conditionalFormatting>
  <conditionalFormatting sqref="G31">
    <cfRule type="expression" dxfId="362" priority="27" stopIfTrue="1">
      <formula>#REF!="Freelancer"</formula>
    </cfRule>
    <cfRule type="expression" dxfId="361" priority="28" stopIfTrue="1">
      <formula>#REF!="DTC Int. Staff"</formula>
    </cfRule>
  </conditionalFormatting>
  <conditionalFormatting sqref="G31">
    <cfRule type="expression" dxfId="360" priority="25" stopIfTrue="1">
      <formula>$F$5="Freelancer"</formula>
    </cfRule>
    <cfRule type="expression" dxfId="359" priority="26" stopIfTrue="1">
      <formula>$F$5="DTC Int. Staff"</formula>
    </cfRule>
  </conditionalFormatting>
  <conditionalFormatting sqref="G34">
    <cfRule type="expression" dxfId="358" priority="23" stopIfTrue="1">
      <formula>#REF!="Freelancer"</formula>
    </cfRule>
    <cfRule type="expression" dxfId="357" priority="24" stopIfTrue="1">
      <formula>#REF!="DTC Int. Staff"</formula>
    </cfRule>
  </conditionalFormatting>
  <conditionalFormatting sqref="G34">
    <cfRule type="expression" dxfId="356" priority="21" stopIfTrue="1">
      <formula>$F$5="Freelancer"</formula>
    </cfRule>
    <cfRule type="expression" dxfId="355" priority="22" stopIfTrue="1">
      <formula>$F$5="DTC Int. Staff"</formula>
    </cfRule>
  </conditionalFormatting>
  <conditionalFormatting sqref="G37">
    <cfRule type="expression" dxfId="354" priority="19" stopIfTrue="1">
      <formula>#REF!="Freelancer"</formula>
    </cfRule>
    <cfRule type="expression" dxfId="353" priority="20" stopIfTrue="1">
      <formula>#REF!="DTC Int. Staff"</formula>
    </cfRule>
  </conditionalFormatting>
  <conditionalFormatting sqref="G37">
    <cfRule type="expression" dxfId="352" priority="17" stopIfTrue="1">
      <formula>$F$5="Freelancer"</formula>
    </cfRule>
    <cfRule type="expression" dxfId="351" priority="18" stopIfTrue="1">
      <formula>$F$5="DTC Int. Staff"</formula>
    </cfRule>
  </conditionalFormatting>
  <conditionalFormatting sqref="G38">
    <cfRule type="expression" dxfId="350" priority="15" stopIfTrue="1">
      <formula>#REF!="Freelancer"</formula>
    </cfRule>
    <cfRule type="expression" dxfId="349" priority="16" stopIfTrue="1">
      <formula>#REF!="DTC Int. Staff"</formula>
    </cfRule>
  </conditionalFormatting>
  <conditionalFormatting sqref="G38">
    <cfRule type="expression" dxfId="348" priority="13" stopIfTrue="1">
      <formula>$F$5="Freelancer"</formula>
    </cfRule>
    <cfRule type="expression" dxfId="347" priority="14" stopIfTrue="1">
      <formula>$F$5="DTC Int. Staff"</formula>
    </cfRule>
  </conditionalFormatting>
  <conditionalFormatting sqref="G39">
    <cfRule type="expression" dxfId="346" priority="11" stopIfTrue="1">
      <formula>#REF!="Freelancer"</formula>
    </cfRule>
    <cfRule type="expression" dxfId="345" priority="12" stopIfTrue="1">
      <formula>#REF!="DTC Int. Staff"</formula>
    </cfRule>
  </conditionalFormatting>
  <conditionalFormatting sqref="G39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40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40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conditionalFormatting sqref="G41">
    <cfRule type="expression" dxfId="338" priority="3" stopIfTrue="1">
      <formula>#REF!="Freelancer"</formula>
    </cfRule>
    <cfRule type="expression" dxfId="337" priority="4" stopIfTrue="1">
      <formula>#REF!="DTC Int. Staff"</formula>
    </cfRule>
  </conditionalFormatting>
  <conditionalFormatting sqref="G41">
    <cfRule type="expression" dxfId="336" priority="1" stopIfTrue="1">
      <formula>$F$5="Freelancer"</formula>
    </cfRule>
    <cfRule type="expression" dxfId="3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1" zoomScale="90" zoomScaleNormal="90" workbookViewId="0">
      <selection activeCell="K36" sqref="K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SUM(J10:J53)</f>
        <v>193.5</v>
      </c>
      <c r="J8" s="25">
        <f>I8/8</f>
        <v>24.1875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3" t="s">
        <v>79</v>
      </c>
      <c r="I11" s="36" t="s">
        <v>56</v>
      </c>
      <c r="J11" s="38">
        <v>10</v>
      </c>
    </row>
    <row r="12" spans="1:10" ht="22.5" customHeight="1" x14ac:dyDescent="0.2">
      <c r="A12" s="31"/>
      <c r="B12" s="8">
        <f>WEEKDAY(E12,2)</f>
        <v>2</v>
      </c>
      <c r="C12" s="40"/>
      <c r="D12" s="44" t="str">
        <f>IF(B12=1,"Mo",IF(B12=2,"Tue",IF(B12=3,"Wed",IF(B12=4,"Thu",IF(B12=5,"Fri",IF(B12=6,"Sat",IF(B12=7,"Sun","")))))))</f>
        <v>Tue</v>
      </c>
      <c r="E12" s="45">
        <f t="shared" ref="E12:E18" si="1">+E11+1</f>
        <v>44229</v>
      </c>
      <c r="F12" s="35" t="s">
        <v>54</v>
      </c>
      <c r="G12" s="36">
        <v>9001</v>
      </c>
      <c r="H12" s="48" t="s">
        <v>80</v>
      </c>
      <c r="I12" s="36" t="s">
        <v>56</v>
      </c>
      <c r="J12" s="49">
        <v>10</v>
      </c>
    </row>
    <row r="13" spans="1:10" ht="22.5" customHeight="1" x14ac:dyDescent="0.2">
      <c r="A13" s="31"/>
      <c r="B13" s="8">
        <f>WEEKDAY(E13,2)</f>
        <v>3</v>
      </c>
      <c r="C13" s="40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3" t="s">
        <v>81</v>
      </c>
      <c r="I13" s="36" t="s">
        <v>56</v>
      </c>
      <c r="J13" s="38">
        <v>10</v>
      </c>
    </row>
    <row r="14" spans="1:10" ht="22.5" customHeight="1" x14ac:dyDescent="0.2">
      <c r="A14" s="31">
        <f t="shared" si="0"/>
        <v>1</v>
      </c>
      <c r="B14" s="8">
        <f t="shared" ref="B14:B39" si="2">WEEKDAY(E14,2)</f>
        <v>4</v>
      </c>
      <c r="C14" s="40"/>
      <c r="D14" s="44" t="str">
        <f t="shared" ref="D14:D39" si="3">IF(B14=1,"Mo",IF(B14=2,"Tue",IF(B14=3,"Wed",IF(B14=4,"Thu",IF(B14=5,"Fri",IF(B14=6,"Sat",IF(B14=7,"Sun","")))))))</f>
        <v>Thu</v>
      </c>
      <c r="E14" s="45">
        <f t="shared" si="1"/>
        <v>44231</v>
      </c>
      <c r="F14" s="35" t="s">
        <v>54</v>
      </c>
      <c r="G14" s="36">
        <v>9001</v>
      </c>
      <c r="H14" s="48" t="s">
        <v>82</v>
      </c>
      <c r="I14" s="36" t="s">
        <v>56</v>
      </c>
      <c r="J14" s="49">
        <v>9</v>
      </c>
    </row>
    <row r="15" spans="1:10" ht="22.5" customHeight="1" x14ac:dyDescent="0.2">
      <c r="A15" s="31">
        <f t="shared" si="0"/>
        <v>1</v>
      </c>
      <c r="B15" s="8">
        <f t="shared" si="2"/>
        <v>5</v>
      </c>
      <c r="C15" s="40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7" t="s">
        <v>83</v>
      </c>
      <c r="I15" s="36" t="s">
        <v>56</v>
      </c>
      <c r="J15" s="105">
        <v>8</v>
      </c>
    </row>
    <row r="16" spans="1:10" ht="22.5" customHeight="1" x14ac:dyDescent="0.2">
      <c r="A16" s="31" t="str">
        <f t="shared" si="0"/>
        <v/>
      </c>
      <c r="B16" s="8">
        <f t="shared" si="2"/>
        <v>6</v>
      </c>
      <c r="C16" s="40"/>
      <c r="D16" s="33" t="str">
        <f t="shared" si="3"/>
        <v>Sat</v>
      </c>
      <c r="E16" s="34">
        <f t="shared" si="1"/>
        <v>44233</v>
      </c>
      <c r="F16" s="35"/>
      <c r="G16" s="36"/>
      <c r="H16" s="50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2"/>
        <v>7</v>
      </c>
      <c r="C17" s="40"/>
      <c r="D17" s="44" t="str">
        <f t="shared" si="3"/>
        <v>Sun</v>
      </c>
      <c r="E17" s="45">
        <f t="shared" si="1"/>
        <v>44234</v>
      </c>
      <c r="F17" s="65"/>
      <c r="G17" s="66"/>
      <c r="H17" s="67"/>
      <c r="I17" s="66"/>
      <c r="J17" s="105"/>
    </row>
    <row r="18" spans="1:10" ht="22.5" customHeight="1" x14ac:dyDescent="0.2">
      <c r="A18" s="31">
        <f t="shared" si="0"/>
        <v>1</v>
      </c>
      <c r="B18" s="8">
        <f t="shared" si="2"/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3" t="s">
        <v>84</v>
      </c>
      <c r="I18" s="36" t="s">
        <v>56</v>
      </c>
      <c r="J18" s="38">
        <v>9.5</v>
      </c>
    </row>
    <row r="19" spans="1:10" ht="22.5" customHeight="1" x14ac:dyDescent="0.2">
      <c r="A19" s="31">
        <f t="shared" si="0"/>
        <v>1</v>
      </c>
      <c r="B19" s="8">
        <f t="shared" si="2"/>
        <v>2</v>
      </c>
      <c r="C19" s="40"/>
      <c r="D19" s="44" t="str">
        <f>IF(B19=1,"Mo",IF(B19=2,"Tue",IF(B19=3,"Wed",IF(B19=4,"Thu",IF(B19=5,"Fri",IF(B19=6,"Sat",IF(B19=7,"Sun","")))))))</f>
        <v>Tue</v>
      </c>
      <c r="E19" s="45">
        <f>+E18+1</f>
        <v>44236</v>
      </c>
      <c r="F19" s="35" t="s">
        <v>54</v>
      </c>
      <c r="G19" s="36">
        <v>9001</v>
      </c>
      <c r="H19" s="48" t="s">
        <v>85</v>
      </c>
      <c r="I19" s="47" t="s">
        <v>56</v>
      </c>
      <c r="J19" s="49">
        <v>9.5</v>
      </c>
    </row>
    <row r="20" spans="1:10" ht="22.5" customHeight="1" x14ac:dyDescent="0.2">
      <c r="A20" s="31">
        <f t="shared" si="0"/>
        <v>1</v>
      </c>
      <c r="B20" s="8">
        <f t="shared" si="2"/>
        <v>3</v>
      </c>
      <c r="C20" s="40"/>
      <c r="D20" s="33" t="str">
        <f>IF(B20=1,"Mo",IF(B20=2,"Tue",IF(B20=3,"Wed",IF(B20=4,"Thu",IF(B20=5,"Fri",IF(B20=6,"Sat",IF(B20=7,"Sun","")))))))</f>
        <v>Wed</v>
      </c>
      <c r="E20" s="34">
        <f>+E19+1</f>
        <v>44237</v>
      </c>
      <c r="F20" s="35" t="s">
        <v>109</v>
      </c>
      <c r="G20" s="36">
        <v>9003</v>
      </c>
      <c r="H20" s="43" t="s">
        <v>87</v>
      </c>
      <c r="I20" s="36" t="s">
        <v>56</v>
      </c>
      <c r="J20" s="38">
        <v>2</v>
      </c>
    </row>
    <row r="21" spans="1:10" ht="22.5" customHeight="1" x14ac:dyDescent="0.2">
      <c r="A21" s="31"/>
      <c r="C21" s="40"/>
      <c r="D21" s="33" t="str">
        <f>D20</f>
        <v>Wed</v>
      </c>
      <c r="E21" s="34">
        <f>E20</f>
        <v>44237</v>
      </c>
      <c r="F21" s="35" t="s">
        <v>54</v>
      </c>
      <c r="G21" s="36">
        <v>9001</v>
      </c>
      <c r="H21" s="43" t="s">
        <v>88</v>
      </c>
      <c r="I21" s="36" t="s">
        <v>56</v>
      </c>
      <c r="J21" s="38">
        <v>8</v>
      </c>
    </row>
    <row r="22" spans="1:10" ht="22.5" customHeight="1" x14ac:dyDescent="0.2">
      <c r="A22" s="31">
        <f t="shared" si="0"/>
        <v>1</v>
      </c>
      <c r="B22" s="8">
        <f t="shared" si="2"/>
        <v>4</v>
      </c>
      <c r="C22" s="40"/>
      <c r="D22" s="44" t="str">
        <f t="shared" si="3"/>
        <v>Thu</v>
      </c>
      <c r="E22" s="45">
        <f>+E20+1</f>
        <v>44238</v>
      </c>
      <c r="F22" s="35" t="s">
        <v>54</v>
      </c>
      <c r="G22" s="36">
        <v>9001</v>
      </c>
      <c r="H22" s="48" t="s">
        <v>90</v>
      </c>
      <c r="I22" s="47" t="s">
        <v>89</v>
      </c>
      <c r="J22" s="49">
        <v>8</v>
      </c>
    </row>
    <row r="23" spans="1:10" ht="22.5" customHeight="1" x14ac:dyDescent="0.2">
      <c r="A23" s="31">
        <f t="shared" si="0"/>
        <v>1</v>
      </c>
      <c r="B23" s="8">
        <f t="shared" si="2"/>
        <v>5</v>
      </c>
      <c r="C23" s="40"/>
      <c r="D23" s="33" t="str">
        <f t="shared" si="3"/>
        <v>Fri</v>
      </c>
      <c r="E23" s="34">
        <f t="shared" ref="E23:E30" si="4">+E22+1</f>
        <v>44239</v>
      </c>
      <c r="F23" s="65"/>
      <c r="G23" s="66"/>
      <c r="H23" s="68" t="s">
        <v>86</v>
      </c>
      <c r="I23" s="66"/>
      <c r="J23" s="105"/>
    </row>
    <row r="24" spans="1:10" ht="22.5" customHeight="1" x14ac:dyDescent="0.25">
      <c r="A24" s="31" t="str">
        <f t="shared" si="0"/>
        <v/>
      </c>
      <c r="B24" s="8">
        <f t="shared" si="2"/>
        <v>6</v>
      </c>
      <c r="C24" s="40"/>
      <c r="D24" s="33" t="str">
        <f t="shared" si="3"/>
        <v>Sat</v>
      </c>
      <c r="E24" s="34">
        <f t="shared" si="4"/>
        <v>44240</v>
      </c>
      <c r="F24" s="65"/>
      <c r="G24" s="66"/>
      <c r="H24" s="107"/>
      <c r="I24" s="66"/>
      <c r="J24" s="105"/>
    </row>
    <row r="25" spans="1:10" ht="22.5" customHeight="1" x14ac:dyDescent="0.2">
      <c r="A25" s="31" t="str">
        <f t="shared" si="0"/>
        <v/>
      </c>
      <c r="B25" s="8">
        <f t="shared" si="2"/>
        <v>7</v>
      </c>
      <c r="C25" s="40"/>
      <c r="D25" s="44" t="str">
        <f t="shared" si="3"/>
        <v>Sun</v>
      </c>
      <c r="E25" s="45">
        <f t="shared" si="4"/>
        <v>44241</v>
      </c>
      <c r="F25" s="65"/>
      <c r="G25" s="66"/>
      <c r="H25" s="67"/>
      <c r="I25" s="66"/>
      <c r="J25" s="105"/>
    </row>
    <row r="26" spans="1:10" ht="22.5" customHeight="1" x14ac:dyDescent="0.2">
      <c r="A26" s="31">
        <f t="shared" si="0"/>
        <v>1</v>
      </c>
      <c r="B26" s="8">
        <f t="shared" si="2"/>
        <v>1</v>
      </c>
      <c r="C26" s="40"/>
      <c r="D26" s="33" t="str">
        <f t="shared" si="3"/>
        <v>Mo</v>
      </c>
      <c r="E26" s="34">
        <f t="shared" si="4"/>
        <v>44242</v>
      </c>
      <c r="F26" s="35" t="s">
        <v>54</v>
      </c>
      <c r="G26" s="36">
        <v>9001</v>
      </c>
      <c r="H26" s="43" t="s">
        <v>93</v>
      </c>
      <c r="I26" s="36" t="s">
        <v>56</v>
      </c>
      <c r="J26" s="38">
        <v>13</v>
      </c>
    </row>
    <row r="27" spans="1:10" ht="22.5" customHeight="1" x14ac:dyDescent="0.2">
      <c r="A27" s="31">
        <f t="shared" si="0"/>
        <v>1</v>
      </c>
      <c r="B27" s="8">
        <f t="shared" si="2"/>
        <v>2</v>
      </c>
      <c r="C27" s="40"/>
      <c r="D27" s="44" t="str">
        <f t="shared" si="3"/>
        <v>Tue</v>
      </c>
      <c r="E27" s="45">
        <f t="shared" si="4"/>
        <v>44243</v>
      </c>
      <c r="F27" s="35" t="s">
        <v>54</v>
      </c>
      <c r="G27" s="36">
        <v>9001</v>
      </c>
      <c r="H27" s="48" t="s">
        <v>91</v>
      </c>
      <c r="I27" s="47" t="s">
        <v>56</v>
      </c>
      <c r="J27" s="49">
        <v>13.5</v>
      </c>
    </row>
    <row r="28" spans="1:10" ht="22.5" customHeight="1" x14ac:dyDescent="0.2">
      <c r="A28" s="31">
        <f t="shared" si="0"/>
        <v>1</v>
      </c>
      <c r="B28" s="8">
        <f t="shared" si="2"/>
        <v>3</v>
      </c>
      <c r="C28" s="40"/>
      <c r="D28" s="33" t="str">
        <f t="shared" si="3"/>
        <v>Wed</v>
      </c>
      <c r="E28" s="34">
        <f t="shared" si="4"/>
        <v>44244</v>
      </c>
      <c r="F28" s="35" t="s">
        <v>54</v>
      </c>
      <c r="G28" s="36">
        <v>9001</v>
      </c>
      <c r="H28" s="43" t="s">
        <v>92</v>
      </c>
      <c r="I28" s="36" t="s">
        <v>56</v>
      </c>
      <c r="J28" s="38">
        <v>11</v>
      </c>
    </row>
    <row r="29" spans="1:10" ht="22.5" customHeight="1" x14ac:dyDescent="0.2">
      <c r="A29" s="31">
        <f t="shared" si="0"/>
        <v>1</v>
      </c>
      <c r="B29" s="8">
        <f t="shared" si="2"/>
        <v>4</v>
      </c>
      <c r="C29" s="40"/>
      <c r="D29" s="44" t="str">
        <f t="shared" si="3"/>
        <v>Thu</v>
      </c>
      <c r="E29" s="45">
        <f t="shared" si="4"/>
        <v>44245</v>
      </c>
      <c r="F29" s="35" t="s">
        <v>54</v>
      </c>
      <c r="G29" s="36">
        <v>9001</v>
      </c>
      <c r="H29" s="48" t="s">
        <v>94</v>
      </c>
      <c r="I29" s="47" t="s">
        <v>56</v>
      </c>
      <c r="J29" s="49">
        <v>13</v>
      </c>
    </row>
    <row r="30" spans="1:10" ht="22.5" customHeight="1" x14ac:dyDescent="0.2">
      <c r="A30" s="31">
        <f t="shared" si="0"/>
        <v>1</v>
      </c>
      <c r="B30" s="8">
        <f t="shared" si="2"/>
        <v>5</v>
      </c>
      <c r="C30" s="40"/>
      <c r="D30" s="33" t="str">
        <f t="shared" si="3"/>
        <v>Fri</v>
      </c>
      <c r="E30" s="34">
        <f t="shared" si="4"/>
        <v>44246</v>
      </c>
      <c r="F30" s="35" t="s">
        <v>54</v>
      </c>
      <c r="G30" s="36">
        <v>9001</v>
      </c>
      <c r="H30" s="67" t="s">
        <v>95</v>
      </c>
      <c r="I30" s="66" t="s">
        <v>56</v>
      </c>
      <c r="J30" s="105">
        <v>8</v>
      </c>
    </row>
    <row r="31" spans="1:10" ht="22.5" customHeight="1" x14ac:dyDescent="0.2">
      <c r="A31" s="31" t="str">
        <f t="shared" si="0"/>
        <v/>
      </c>
      <c r="B31" s="8">
        <f t="shared" si="2"/>
        <v>6</v>
      </c>
      <c r="C31" s="40"/>
      <c r="D31" s="33" t="str">
        <f t="shared" si="3"/>
        <v>Sat</v>
      </c>
      <c r="E31" s="34">
        <f t="shared" ref="E31:E36" si="5">+E30+1</f>
        <v>44247</v>
      </c>
      <c r="F31" s="65"/>
      <c r="G31" s="66"/>
      <c r="H31" s="67"/>
      <c r="I31" s="66"/>
      <c r="J31" s="105"/>
    </row>
    <row r="32" spans="1:10" ht="22.5" customHeight="1" x14ac:dyDescent="0.2">
      <c r="A32" s="31" t="str">
        <f t="shared" si="0"/>
        <v/>
      </c>
      <c r="B32" s="8">
        <f t="shared" si="2"/>
        <v>7</v>
      </c>
      <c r="C32" s="40"/>
      <c r="D32" s="33" t="str">
        <f t="shared" si="3"/>
        <v>Sun</v>
      </c>
      <c r="E32" s="34">
        <f t="shared" si="5"/>
        <v>44248</v>
      </c>
      <c r="F32" s="65"/>
      <c r="G32" s="66"/>
      <c r="H32" s="67"/>
      <c r="I32" s="66"/>
      <c r="J32" s="105"/>
    </row>
    <row r="33" spans="1:10" ht="22.5" customHeight="1" x14ac:dyDescent="0.2">
      <c r="A33" s="31">
        <f t="shared" si="0"/>
        <v>1</v>
      </c>
      <c r="B33" s="8">
        <f t="shared" si="2"/>
        <v>1</v>
      </c>
      <c r="C33" s="40"/>
      <c r="D33" s="33" t="str">
        <f t="shared" si="3"/>
        <v>Mo</v>
      </c>
      <c r="E33" s="34">
        <f t="shared" si="5"/>
        <v>44249</v>
      </c>
      <c r="F33" s="35" t="s">
        <v>54</v>
      </c>
      <c r="G33" s="36">
        <v>9001</v>
      </c>
      <c r="H33" s="43" t="s">
        <v>96</v>
      </c>
      <c r="I33" s="36" t="s">
        <v>56</v>
      </c>
      <c r="J33" s="38">
        <v>13</v>
      </c>
    </row>
    <row r="34" spans="1:10" ht="22.5" customHeight="1" x14ac:dyDescent="0.2">
      <c r="A34" s="31">
        <f t="shared" si="0"/>
        <v>1</v>
      </c>
      <c r="B34" s="8">
        <f t="shared" si="2"/>
        <v>2</v>
      </c>
      <c r="C34" s="40"/>
      <c r="D34" s="44" t="str">
        <f t="shared" si="3"/>
        <v>Tue</v>
      </c>
      <c r="E34" s="45">
        <f t="shared" si="5"/>
        <v>44250</v>
      </c>
      <c r="F34" s="35" t="s">
        <v>54</v>
      </c>
      <c r="G34" s="36">
        <v>9001</v>
      </c>
      <c r="H34" s="48" t="s">
        <v>97</v>
      </c>
      <c r="I34" s="47" t="s">
        <v>56</v>
      </c>
      <c r="J34" s="49">
        <v>12</v>
      </c>
    </row>
    <row r="35" spans="1:10" ht="22.5" customHeight="1" x14ac:dyDescent="0.2">
      <c r="A35" s="31">
        <f t="shared" si="0"/>
        <v>1</v>
      </c>
      <c r="B35" s="8">
        <f t="shared" si="2"/>
        <v>3</v>
      </c>
      <c r="C35" s="40"/>
      <c r="D35" s="33" t="str">
        <f t="shared" si="3"/>
        <v>Wed</v>
      </c>
      <c r="E35" s="34">
        <f t="shared" si="5"/>
        <v>44251</v>
      </c>
      <c r="F35" s="35" t="s">
        <v>54</v>
      </c>
      <c r="G35" s="36">
        <v>9001</v>
      </c>
      <c r="H35" s="43" t="s">
        <v>98</v>
      </c>
      <c r="I35" s="36" t="s">
        <v>56</v>
      </c>
      <c r="J35" s="38">
        <v>12.5</v>
      </c>
    </row>
    <row r="36" spans="1:10" ht="22.5" customHeight="1" x14ac:dyDescent="0.2">
      <c r="A36" s="31">
        <f t="shared" si="0"/>
        <v>1</v>
      </c>
      <c r="B36" s="8">
        <f t="shared" si="2"/>
        <v>4</v>
      </c>
      <c r="C36" s="40"/>
      <c r="D36" s="44" t="str">
        <f t="shared" si="3"/>
        <v>Thu</v>
      </c>
      <c r="E36" s="45">
        <f t="shared" si="5"/>
        <v>44252</v>
      </c>
      <c r="F36" s="35" t="s">
        <v>54</v>
      </c>
      <c r="G36" s="36">
        <v>9001</v>
      </c>
      <c r="H36" s="48" t="s">
        <v>99</v>
      </c>
      <c r="I36" s="47" t="s">
        <v>56</v>
      </c>
      <c r="J36" s="49">
        <v>13.5</v>
      </c>
    </row>
    <row r="37" spans="1:10" ht="22.5" customHeight="1" x14ac:dyDescent="0.2">
      <c r="A37" s="31">
        <f t="shared" si="0"/>
        <v>1</v>
      </c>
      <c r="B37" s="8">
        <f t="shared" si="2"/>
        <v>5</v>
      </c>
      <c r="C37" s="40"/>
      <c r="D37" s="33" t="str">
        <f t="shared" si="3"/>
        <v>Fri</v>
      </c>
      <c r="E37" s="34">
        <f>+E36+1</f>
        <v>44253</v>
      </c>
      <c r="F37" s="65"/>
      <c r="G37" s="66"/>
      <c r="H37" s="106" t="s">
        <v>100</v>
      </c>
      <c r="I37" s="66"/>
      <c r="J37" s="105"/>
    </row>
    <row r="38" spans="1:10" ht="22.5" customHeight="1" x14ac:dyDescent="0.2">
      <c r="A38" s="31" t="str">
        <f t="shared" si="0"/>
        <v/>
      </c>
      <c r="B38" s="8">
        <f t="shared" si="2"/>
        <v>6</v>
      </c>
      <c r="C38" s="40"/>
      <c r="D38" s="33" t="str">
        <f t="shared" si="3"/>
        <v>Sat</v>
      </c>
      <c r="E38" s="34">
        <f>+E37+1</f>
        <v>44254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2"/>
        <v>7</v>
      </c>
      <c r="C39" s="40"/>
      <c r="D39" s="44" t="str">
        <f t="shared" si="3"/>
        <v>Sun</v>
      </c>
      <c r="E39" s="45">
        <f>+E38+1</f>
        <v>44255</v>
      </c>
      <c r="F39" s="65"/>
      <c r="G39" s="66"/>
      <c r="H39" s="68"/>
      <c r="I39" s="66"/>
      <c r="J39" s="105"/>
    </row>
    <row r="40" spans="1:10" ht="30" customHeight="1" x14ac:dyDescent="0.2"/>
    <row r="41" spans="1:10" ht="30" customHeight="1" x14ac:dyDescent="0.2"/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</sheetData>
  <mergeCells count="2">
    <mergeCell ref="D1:J1"/>
    <mergeCell ref="D4:E4"/>
  </mergeCells>
  <conditionalFormatting sqref="C11 C14:C39">
    <cfRule type="expression" dxfId="334" priority="118" stopIfTrue="1">
      <formula>IF($A11=1,B11,)</formula>
    </cfRule>
    <cfRule type="expression" dxfId="333" priority="119" stopIfTrue="1">
      <formula>IF($A11="",B11,)</formula>
    </cfRule>
  </conditionalFormatting>
  <conditionalFormatting sqref="E11">
    <cfRule type="expression" dxfId="332" priority="120" stopIfTrue="1">
      <formula>IF($A11="",B11,"")</formula>
    </cfRule>
  </conditionalFormatting>
  <conditionalFormatting sqref="E14:E39">
    <cfRule type="expression" dxfId="331" priority="121" stopIfTrue="1">
      <formula>IF($A14&lt;&gt;1,B14,"")</formula>
    </cfRule>
  </conditionalFormatting>
  <conditionalFormatting sqref="D11 D14:D39">
    <cfRule type="expression" dxfId="330" priority="122" stopIfTrue="1">
      <formula>IF($A11="",B11,)</formula>
    </cfRule>
  </conditionalFormatting>
  <conditionalFormatting sqref="G31:G32 G16:G17 G23:G25 G37:G39">
    <cfRule type="expression" dxfId="329" priority="123" stopIfTrue="1">
      <formula>#REF!="Freelancer"</formula>
    </cfRule>
    <cfRule type="expression" dxfId="328" priority="124" stopIfTrue="1">
      <formula>#REF!="DTC Int. Staff"</formula>
    </cfRule>
  </conditionalFormatting>
  <conditionalFormatting sqref="G39 G25 G32 G17">
    <cfRule type="expression" dxfId="327" priority="116" stopIfTrue="1">
      <formula>$F$5="Freelancer"</formula>
    </cfRule>
    <cfRule type="expression" dxfId="326" priority="117" stopIfTrue="1">
      <formula>$F$5="DTC Int. Staff"</formula>
    </cfRule>
  </conditionalFormatting>
  <conditionalFormatting sqref="G24">
    <cfRule type="expression" dxfId="325" priority="98" stopIfTrue="1">
      <formula>$F$5="Freelancer"</formula>
    </cfRule>
    <cfRule type="expression" dxfId="324" priority="99" stopIfTrue="1">
      <formula>$F$5="DTC Int. Staff"</formula>
    </cfRule>
  </conditionalFormatting>
  <conditionalFormatting sqref="G11">
    <cfRule type="expression" dxfId="323" priority="75" stopIfTrue="1">
      <formula>#REF!="Freelancer"</formula>
    </cfRule>
    <cfRule type="expression" dxfId="322" priority="76" stopIfTrue="1">
      <formula>#REF!="DTC Int. Staff"</formula>
    </cfRule>
  </conditionalFormatting>
  <conditionalFormatting sqref="G11">
    <cfRule type="expression" dxfId="321" priority="73" stopIfTrue="1">
      <formula>$F$5="Freelancer"</formula>
    </cfRule>
    <cfRule type="expression" dxfId="320" priority="74" stopIfTrue="1">
      <formula>$F$5="DTC Int. Staff"</formula>
    </cfRule>
  </conditionalFormatting>
  <conditionalFormatting sqref="G12">
    <cfRule type="expression" dxfId="319" priority="71" stopIfTrue="1">
      <formula>#REF!="Freelancer"</formula>
    </cfRule>
    <cfRule type="expression" dxfId="318" priority="72" stopIfTrue="1">
      <formula>#REF!="DTC Int. Staff"</formula>
    </cfRule>
  </conditionalFormatting>
  <conditionalFormatting sqref="G12">
    <cfRule type="expression" dxfId="317" priority="69" stopIfTrue="1">
      <formula>$F$5="Freelancer"</formula>
    </cfRule>
    <cfRule type="expression" dxfId="316" priority="70" stopIfTrue="1">
      <formula>$F$5="DTC Int. Staff"</formula>
    </cfRule>
  </conditionalFormatting>
  <conditionalFormatting sqref="G13">
    <cfRule type="expression" dxfId="315" priority="67" stopIfTrue="1">
      <formula>#REF!="Freelancer"</formula>
    </cfRule>
    <cfRule type="expression" dxfId="314" priority="68" stopIfTrue="1">
      <formula>#REF!="DTC Int. Staff"</formula>
    </cfRule>
  </conditionalFormatting>
  <conditionalFormatting sqref="G13">
    <cfRule type="expression" dxfId="313" priority="65" stopIfTrue="1">
      <formula>$F$5="Freelancer"</formula>
    </cfRule>
    <cfRule type="expression" dxfId="312" priority="66" stopIfTrue="1">
      <formula>$F$5="DTC Int. Staff"</formula>
    </cfRule>
  </conditionalFormatting>
  <conditionalFormatting sqref="G14">
    <cfRule type="expression" dxfId="311" priority="63" stopIfTrue="1">
      <formula>#REF!="Freelancer"</formula>
    </cfRule>
    <cfRule type="expression" dxfId="310" priority="64" stopIfTrue="1">
      <formula>#REF!="DTC Int. Staff"</formula>
    </cfRule>
  </conditionalFormatting>
  <conditionalFormatting sqref="G14">
    <cfRule type="expression" dxfId="309" priority="61" stopIfTrue="1">
      <formula>$F$5="Freelancer"</formula>
    </cfRule>
    <cfRule type="expression" dxfId="308" priority="62" stopIfTrue="1">
      <formula>$F$5="DTC Int. Staff"</formula>
    </cfRule>
  </conditionalFormatting>
  <conditionalFormatting sqref="G15">
    <cfRule type="expression" dxfId="307" priority="59" stopIfTrue="1">
      <formula>#REF!="Freelancer"</formula>
    </cfRule>
    <cfRule type="expression" dxfId="306" priority="60" stopIfTrue="1">
      <formula>#REF!="DTC Int. Staff"</formula>
    </cfRule>
  </conditionalFormatting>
  <conditionalFormatting sqref="G15">
    <cfRule type="expression" dxfId="305" priority="57" stopIfTrue="1">
      <formula>$F$5="Freelancer"</formula>
    </cfRule>
    <cfRule type="expression" dxfId="304" priority="58" stopIfTrue="1">
      <formula>$F$5="DTC Int. Staff"</formula>
    </cfRule>
  </conditionalFormatting>
  <conditionalFormatting sqref="G18">
    <cfRule type="expression" dxfId="303" priority="55" stopIfTrue="1">
      <formula>#REF!="Freelancer"</formula>
    </cfRule>
    <cfRule type="expression" dxfId="302" priority="56" stopIfTrue="1">
      <formula>#REF!="DTC Int. Staff"</formula>
    </cfRule>
  </conditionalFormatting>
  <conditionalFormatting sqref="G18">
    <cfRule type="expression" dxfId="301" priority="53" stopIfTrue="1">
      <formula>$F$5="Freelancer"</formula>
    </cfRule>
    <cfRule type="expression" dxfId="300" priority="54" stopIfTrue="1">
      <formula>$F$5="DTC Int. Staff"</formula>
    </cfRule>
  </conditionalFormatting>
  <conditionalFormatting sqref="G19">
    <cfRule type="expression" dxfId="299" priority="51" stopIfTrue="1">
      <formula>#REF!="Freelancer"</formula>
    </cfRule>
    <cfRule type="expression" dxfId="298" priority="52" stopIfTrue="1">
      <formula>#REF!="DTC Int. Staff"</formula>
    </cfRule>
  </conditionalFormatting>
  <conditionalFormatting sqref="G19">
    <cfRule type="expression" dxfId="297" priority="49" stopIfTrue="1">
      <formula>$F$5="Freelancer"</formula>
    </cfRule>
    <cfRule type="expression" dxfId="296" priority="50" stopIfTrue="1">
      <formula>$F$5="DTC Int. Staff"</formula>
    </cfRule>
  </conditionalFormatting>
  <conditionalFormatting sqref="G20">
    <cfRule type="expression" dxfId="295" priority="47" stopIfTrue="1">
      <formula>#REF!="Freelancer"</formula>
    </cfRule>
    <cfRule type="expression" dxfId="294" priority="48" stopIfTrue="1">
      <formula>#REF!="DTC Int. Staff"</formula>
    </cfRule>
  </conditionalFormatting>
  <conditionalFormatting sqref="G20">
    <cfRule type="expression" dxfId="293" priority="45" stopIfTrue="1">
      <formula>$F$5="Freelancer"</formula>
    </cfRule>
    <cfRule type="expression" dxfId="292" priority="46" stopIfTrue="1">
      <formula>$F$5="DTC Int. Staff"</formula>
    </cfRule>
  </conditionalFormatting>
  <conditionalFormatting sqref="G21">
    <cfRule type="expression" dxfId="291" priority="43" stopIfTrue="1">
      <formula>#REF!="Freelancer"</formula>
    </cfRule>
    <cfRule type="expression" dxfId="290" priority="44" stopIfTrue="1">
      <formula>#REF!="DTC Int. Staff"</formula>
    </cfRule>
  </conditionalFormatting>
  <conditionalFormatting sqref="G21">
    <cfRule type="expression" dxfId="289" priority="41" stopIfTrue="1">
      <formula>$F$5="Freelancer"</formula>
    </cfRule>
    <cfRule type="expression" dxfId="288" priority="42" stopIfTrue="1">
      <formula>$F$5="DTC Int. Staff"</formula>
    </cfRule>
  </conditionalFormatting>
  <conditionalFormatting sqref="G22">
    <cfRule type="expression" dxfId="287" priority="39" stopIfTrue="1">
      <formula>#REF!="Freelancer"</formula>
    </cfRule>
    <cfRule type="expression" dxfId="286" priority="40" stopIfTrue="1">
      <formula>#REF!="DTC Int. Staff"</formula>
    </cfRule>
  </conditionalFormatting>
  <conditionalFormatting sqref="G22">
    <cfRule type="expression" dxfId="285" priority="37" stopIfTrue="1">
      <formula>$F$5="Freelancer"</formula>
    </cfRule>
    <cfRule type="expression" dxfId="284" priority="38" stopIfTrue="1">
      <formula>$F$5="DTC Int. Staff"</formula>
    </cfRule>
  </conditionalFormatting>
  <conditionalFormatting sqref="G26">
    <cfRule type="expression" dxfId="283" priority="35" stopIfTrue="1">
      <formula>#REF!="Freelancer"</formula>
    </cfRule>
    <cfRule type="expression" dxfId="282" priority="36" stopIfTrue="1">
      <formula>#REF!="DTC Int. Staff"</formula>
    </cfRule>
  </conditionalFormatting>
  <conditionalFormatting sqref="G26">
    <cfRule type="expression" dxfId="281" priority="33" stopIfTrue="1">
      <formula>$F$5="Freelancer"</formula>
    </cfRule>
    <cfRule type="expression" dxfId="280" priority="34" stopIfTrue="1">
      <formula>$F$5="DTC Int. Staff"</formula>
    </cfRule>
  </conditionalFormatting>
  <conditionalFormatting sqref="G27">
    <cfRule type="expression" dxfId="279" priority="31" stopIfTrue="1">
      <formula>#REF!="Freelancer"</formula>
    </cfRule>
    <cfRule type="expression" dxfId="278" priority="32" stopIfTrue="1">
      <formula>#REF!="DTC Int. Staff"</formula>
    </cfRule>
  </conditionalFormatting>
  <conditionalFormatting sqref="G27">
    <cfRule type="expression" dxfId="277" priority="29" stopIfTrue="1">
      <formula>$F$5="Freelancer"</formula>
    </cfRule>
    <cfRule type="expression" dxfId="276" priority="30" stopIfTrue="1">
      <formula>$F$5="DTC Int. Staff"</formula>
    </cfRule>
  </conditionalFormatting>
  <conditionalFormatting sqref="G28">
    <cfRule type="expression" dxfId="275" priority="27" stopIfTrue="1">
      <formula>#REF!="Freelancer"</formula>
    </cfRule>
    <cfRule type="expression" dxfId="274" priority="28" stopIfTrue="1">
      <formula>#REF!="DTC Int. Staff"</formula>
    </cfRule>
  </conditionalFormatting>
  <conditionalFormatting sqref="G28">
    <cfRule type="expression" dxfId="273" priority="25" stopIfTrue="1">
      <formula>$F$5="Freelancer"</formula>
    </cfRule>
    <cfRule type="expression" dxfId="272" priority="26" stopIfTrue="1">
      <formula>$F$5="DTC Int. Staff"</formula>
    </cfRule>
  </conditionalFormatting>
  <conditionalFormatting sqref="G29">
    <cfRule type="expression" dxfId="271" priority="23" stopIfTrue="1">
      <formula>#REF!="Freelancer"</formula>
    </cfRule>
    <cfRule type="expression" dxfId="270" priority="24" stopIfTrue="1">
      <formula>#REF!="DTC Int. Staff"</formula>
    </cfRule>
  </conditionalFormatting>
  <conditionalFormatting sqref="G29">
    <cfRule type="expression" dxfId="269" priority="21" stopIfTrue="1">
      <formula>$F$5="Freelancer"</formula>
    </cfRule>
    <cfRule type="expression" dxfId="268" priority="22" stopIfTrue="1">
      <formula>$F$5="DTC Int. Staff"</formula>
    </cfRule>
  </conditionalFormatting>
  <conditionalFormatting sqref="G30">
    <cfRule type="expression" dxfId="267" priority="19" stopIfTrue="1">
      <formula>#REF!="Freelancer"</formula>
    </cfRule>
    <cfRule type="expression" dxfId="266" priority="20" stopIfTrue="1">
      <formula>#REF!="DTC Int. Staff"</formula>
    </cfRule>
  </conditionalFormatting>
  <conditionalFormatting sqref="G30">
    <cfRule type="expression" dxfId="265" priority="17" stopIfTrue="1">
      <formula>$F$5="Freelancer"</formula>
    </cfRule>
    <cfRule type="expression" dxfId="264" priority="18" stopIfTrue="1">
      <formula>$F$5="DTC Int. Staff"</formula>
    </cfRule>
  </conditionalFormatting>
  <conditionalFormatting sqref="G33">
    <cfRule type="expression" dxfId="263" priority="15" stopIfTrue="1">
      <formula>#REF!="Freelancer"</formula>
    </cfRule>
    <cfRule type="expression" dxfId="262" priority="16" stopIfTrue="1">
      <formula>#REF!="DTC Int. Staff"</formula>
    </cfRule>
  </conditionalFormatting>
  <conditionalFormatting sqref="G33">
    <cfRule type="expression" dxfId="261" priority="13" stopIfTrue="1">
      <formula>$F$5="Freelancer"</formula>
    </cfRule>
    <cfRule type="expression" dxfId="260" priority="14" stopIfTrue="1">
      <formula>$F$5="DTC Int. Staff"</formula>
    </cfRule>
  </conditionalFormatting>
  <conditionalFormatting sqref="G34">
    <cfRule type="expression" dxfId="259" priority="11" stopIfTrue="1">
      <formula>#REF!="Freelancer"</formula>
    </cfRule>
    <cfRule type="expression" dxfId="258" priority="12" stopIfTrue="1">
      <formula>#REF!="DTC Int. Staff"</formula>
    </cfRule>
  </conditionalFormatting>
  <conditionalFormatting sqref="G34">
    <cfRule type="expression" dxfId="257" priority="9" stopIfTrue="1">
      <formula>$F$5="Freelancer"</formula>
    </cfRule>
    <cfRule type="expression" dxfId="256" priority="10" stopIfTrue="1">
      <formula>$F$5="DTC Int. Staff"</formula>
    </cfRule>
  </conditionalFormatting>
  <conditionalFormatting sqref="G35">
    <cfRule type="expression" dxfId="255" priority="7" stopIfTrue="1">
      <formula>#REF!="Freelancer"</formula>
    </cfRule>
    <cfRule type="expression" dxfId="254" priority="8" stopIfTrue="1">
      <formula>#REF!="DTC Int. Staff"</formula>
    </cfRule>
  </conditionalFormatting>
  <conditionalFormatting sqref="G35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36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36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00"/>
  <sheetViews>
    <sheetView showGridLines="0" topLeftCell="D22" zoomScale="90" zoomScaleNormal="90" workbookViewId="0">
      <selection activeCell="E11" sqref="E11:J5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SUM(J10:J115)</f>
        <v>271.8</v>
      </c>
      <c r="J8" s="25">
        <f>I8/8</f>
        <v>33.975000000000001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7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54</v>
      </c>
      <c r="G11" s="36">
        <v>9001</v>
      </c>
      <c r="H11" s="48" t="s">
        <v>101</v>
      </c>
      <c r="I11" s="47" t="s">
        <v>56</v>
      </c>
      <c r="J11" s="85">
        <v>12</v>
      </c>
    </row>
    <row r="12" spans="1:10" ht="22.5" customHeight="1" x14ac:dyDescent="0.2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19" si="2">+E11+1</f>
        <v>44257</v>
      </c>
      <c r="F12" s="35" t="s">
        <v>54</v>
      </c>
      <c r="G12" s="36">
        <v>9001</v>
      </c>
      <c r="H12" s="43" t="s">
        <v>102</v>
      </c>
      <c r="I12" s="36" t="s">
        <v>56</v>
      </c>
      <c r="J12" s="84">
        <v>15.3</v>
      </c>
    </row>
    <row r="13" spans="1:10" ht="22.5" customHeight="1" x14ac:dyDescent="0.2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44258</v>
      </c>
      <c r="F13" s="35" t="s">
        <v>54</v>
      </c>
      <c r="G13" s="36">
        <v>9001</v>
      </c>
      <c r="H13" s="48" t="s">
        <v>103</v>
      </c>
      <c r="I13" s="47" t="s">
        <v>56</v>
      </c>
      <c r="J13" s="85">
        <v>14</v>
      </c>
    </row>
    <row r="14" spans="1:10" ht="22.5" customHeight="1" x14ac:dyDescent="0.2">
      <c r="A14" s="31">
        <f t="shared" si="0"/>
        <v>1</v>
      </c>
      <c r="B14" s="8">
        <f t="shared" si="1"/>
        <v>4</v>
      </c>
      <c r="C14" s="76"/>
      <c r="D14" s="74" t="str">
        <f t="shared" ref="D14:D51" si="3">IF(B14=1,"Mo",IF(B14=2,"Tue",IF(B14=3,"Wed",IF(B14=4,"Thu",IF(B14=5,"Fri",IF(B14=6,"Sat",IF(B14=7,"Sun","")))))))</f>
        <v>Thu</v>
      </c>
      <c r="E14" s="34">
        <f t="shared" si="2"/>
        <v>44259</v>
      </c>
      <c r="F14" s="35" t="s">
        <v>54</v>
      </c>
      <c r="G14" s="36">
        <v>9001</v>
      </c>
      <c r="H14" s="43" t="s">
        <v>104</v>
      </c>
      <c r="I14" s="36" t="s">
        <v>56</v>
      </c>
      <c r="J14" s="84">
        <v>11</v>
      </c>
    </row>
    <row r="15" spans="1:10" ht="22.5" customHeight="1" x14ac:dyDescent="0.2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44260</v>
      </c>
      <c r="F15" s="35" t="s">
        <v>54</v>
      </c>
      <c r="G15" s="36">
        <v>9001</v>
      </c>
      <c r="H15" s="48" t="s">
        <v>105</v>
      </c>
      <c r="I15" s="47" t="s">
        <v>56</v>
      </c>
      <c r="J15" s="85">
        <v>9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44261</v>
      </c>
      <c r="F16" s="65"/>
      <c r="G16" s="66"/>
      <c r="H16" s="70"/>
      <c r="I16" s="66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44262</v>
      </c>
      <c r="F17" s="65"/>
      <c r="G17" s="66"/>
      <c r="H17" s="67"/>
      <c r="I17" s="66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 t="s">
        <v>54</v>
      </c>
      <c r="G18" s="36">
        <v>9001</v>
      </c>
      <c r="H18" s="43" t="s">
        <v>106</v>
      </c>
      <c r="I18" s="36" t="s">
        <v>113</v>
      </c>
      <c r="J18" s="84">
        <v>12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44264</v>
      </c>
      <c r="F19" s="35" t="s">
        <v>54</v>
      </c>
      <c r="G19" s="36">
        <v>9001</v>
      </c>
      <c r="H19" s="48" t="s">
        <v>107</v>
      </c>
      <c r="I19" s="47" t="s">
        <v>56</v>
      </c>
      <c r="J19" s="85">
        <v>12</v>
      </c>
    </row>
    <row r="20" spans="1:10" ht="22.5" customHeight="1" x14ac:dyDescent="0.2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ref="E20:E26" si="4">+E19+1</f>
        <v>44265</v>
      </c>
      <c r="F20" s="35" t="s">
        <v>54</v>
      </c>
      <c r="G20" s="36">
        <v>9001</v>
      </c>
      <c r="H20" s="43" t="s">
        <v>108</v>
      </c>
      <c r="I20" s="36" t="s">
        <v>56</v>
      </c>
      <c r="J20" s="84">
        <v>12</v>
      </c>
    </row>
    <row r="21" spans="1:10" s="69" customFormat="1" ht="22.5" customHeight="1" x14ac:dyDescent="0.2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4"/>
        <v>44266</v>
      </c>
      <c r="F21" s="35" t="s">
        <v>54</v>
      </c>
      <c r="G21" s="36">
        <v>9001</v>
      </c>
      <c r="H21" s="48" t="s">
        <v>110</v>
      </c>
      <c r="I21" s="47" t="s">
        <v>56</v>
      </c>
      <c r="J21" s="85">
        <v>11</v>
      </c>
    </row>
    <row r="22" spans="1:10" s="69" customFormat="1" ht="22.5" customHeight="1" x14ac:dyDescent="0.2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4"/>
        <v>44267</v>
      </c>
      <c r="F22" s="35" t="s">
        <v>54</v>
      </c>
      <c r="G22" s="36">
        <v>9001</v>
      </c>
      <c r="H22" s="70" t="s">
        <v>111</v>
      </c>
      <c r="I22" s="66" t="s">
        <v>113</v>
      </c>
      <c r="J22" s="86">
        <v>11</v>
      </c>
    </row>
    <row r="23" spans="1:10" ht="22.5" customHeight="1" x14ac:dyDescent="0.2">
      <c r="A23" s="31" t="str">
        <f t="shared" si="0"/>
        <v/>
      </c>
      <c r="B23" s="8">
        <f t="shared" si="1"/>
        <v>6</v>
      </c>
      <c r="C23" s="76"/>
      <c r="D23" s="74" t="str">
        <f t="shared" si="3"/>
        <v>Sat</v>
      </c>
      <c r="E23" s="34">
        <f t="shared" si="4"/>
        <v>44268</v>
      </c>
      <c r="F23" s="35"/>
      <c r="G23" s="36"/>
      <c r="H23" s="43"/>
      <c r="I23" s="36"/>
      <c r="J23" s="84"/>
    </row>
    <row r="24" spans="1:10" ht="22.5" customHeight="1" x14ac:dyDescent="0.2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4"/>
        <v>44269</v>
      </c>
      <c r="F24" s="65"/>
      <c r="G24" s="66"/>
      <c r="H24" s="67"/>
      <c r="I24" s="66"/>
      <c r="J24" s="86"/>
    </row>
    <row r="25" spans="1:10" ht="22.5" customHeight="1" x14ac:dyDescent="0.2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4"/>
        <v>44270</v>
      </c>
      <c r="F25" s="35" t="s">
        <v>54</v>
      </c>
      <c r="G25" s="36">
        <v>9001</v>
      </c>
      <c r="H25" s="43" t="s">
        <v>112</v>
      </c>
      <c r="I25" s="36" t="s">
        <v>113</v>
      </c>
      <c r="J25" s="84">
        <v>11</v>
      </c>
    </row>
    <row r="26" spans="1:10" ht="22.5" customHeight="1" x14ac:dyDescent="0.2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si="4"/>
        <v>44271</v>
      </c>
      <c r="F26" s="35" t="s">
        <v>54</v>
      </c>
      <c r="G26" s="36">
        <v>9001</v>
      </c>
      <c r="H26" s="48" t="s">
        <v>114</v>
      </c>
      <c r="I26" s="47" t="s">
        <v>56</v>
      </c>
      <c r="J26" s="85">
        <v>11.5</v>
      </c>
    </row>
    <row r="27" spans="1:10" ht="22.5" customHeight="1" x14ac:dyDescent="0.2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>+E26+1</f>
        <v>44272</v>
      </c>
      <c r="F27" s="35" t="s">
        <v>54</v>
      </c>
      <c r="G27" s="36">
        <v>9001</v>
      </c>
      <c r="H27" s="43" t="s">
        <v>115</v>
      </c>
      <c r="I27" s="36" t="s">
        <v>113</v>
      </c>
      <c r="J27" s="84">
        <v>6</v>
      </c>
    </row>
    <row r="28" spans="1:10" ht="22.5" customHeight="1" x14ac:dyDescent="0.2">
      <c r="A28" s="31"/>
      <c r="C28" s="76"/>
      <c r="D28" s="74" t="str">
        <f>D27</f>
        <v>Wed</v>
      </c>
      <c r="E28" s="34">
        <f>E27</f>
        <v>44272</v>
      </c>
      <c r="F28" s="35" t="s">
        <v>54</v>
      </c>
      <c r="G28" s="36">
        <v>9001</v>
      </c>
      <c r="H28" s="43" t="s">
        <v>117</v>
      </c>
      <c r="I28" s="36" t="s">
        <v>56</v>
      </c>
      <c r="J28" s="84">
        <v>5</v>
      </c>
    </row>
    <row r="29" spans="1:10" ht="22.5" customHeight="1" x14ac:dyDescent="0.2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>+E27+1</f>
        <v>44273</v>
      </c>
      <c r="F29" s="35" t="s">
        <v>54</v>
      </c>
      <c r="G29" s="36">
        <v>9001</v>
      </c>
      <c r="H29" s="48" t="s">
        <v>116</v>
      </c>
      <c r="I29" s="47" t="s">
        <v>56</v>
      </c>
      <c r="J29" s="85">
        <v>12</v>
      </c>
    </row>
    <row r="30" spans="1:10" ht="22.5" customHeight="1" x14ac:dyDescent="0.2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>+E29+1</f>
        <v>44274</v>
      </c>
      <c r="F30" s="35" t="s">
        <v>54</v>
      </c>
      <c r="G30" s="36">
        <v>9001</v>
      </c>
      <c r="H30" s="67" t="s">
        <v>118</v>
      </c>
      <c r="I30" s="66" t="s">
        <v>113</v>
      </c>
      <c r="J30" s="86">
        <v>4</v>
      </c>
    </row>
    <row r="31" spans="1:10" ht="22.5" customHeight="1" x14ac:dyDescent="0.2">
      <c r="A31" s="31"/>
      <c r="C31" s="76"/>
      <c r="D31" s="74" t="str">
        <f>D30</f>
        <v>Fri</v>
      </c>
      <c r="E31" s="34">
        <f>E30</f>
        <v>44274</v>
      </c>
      <c r="F31" s="35" t="s">
        <v>54</v>
      </c>
      <c r="G31" s="36">
        <v>9001</v>
      </c>
      <c r="H31" s="67" t="s">
        <v>119</v>
      </c>
      <c r="I31" s="66" t="s">
        <v>56</v>
      </c>
      <c r="J31" s="86">
        <v>10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76"/>
      <c r="D32" s="74" t="str">
        <f t="shared" si="3"/>
        <v>Sat</v>
      </c>
      <c r="E32" s="34">
        <f>+E30+1</f>
        <v>44275</v>
      </c>
      <c r="F32" s="35"/>
      <c r="G32" s="36"/>
      <c r="H32" s="43"/>
      <c r="I32" s="36"/>
      <c r="J32" s="84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45">
        <f>+E32+1</f>
        <v>44276</v>
      </c>
      <c r="F33" s="46"/>
      <c r="G33" s="47"/>
      <c r="H33" s="48"/>
      <c r="I33" s="47"/>
      <c r="J33" s="85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76"/>
      <c r="D34" s="74" t="str">
        <f t="shared" si="3"/>
        <v>Mo</v>
      </c>
      <c r="E34" s="34">
        <f>+E33+1</f>
        <v>44277</v>
      </c>
      <c r="F34" s="35" t="s">
        <v>54</v>
      </c>
      <c r="G34" s="36">
        <v>9001</v>
      </c>
      <c r="H34" s="43" t="s">
        <v>120</v>
      </c>
      <c r="I34" s="36" t="s">
        <v>113</v>
      </c>
      <c r="J34" s="84">
        <v>8</v>
      </c>
    </row>
    <row r="35" spans="1:10" ht="22.5" customHeight="1" x14ac:dyDescent="0.2">
      <c r="A35" s="31"/>
      <c r="C35" s="76"/>
      <c r="D35" s="74" t="str">
        <f>D34</f>
        <v>Mo</v>
      </c>
      <c r="E35" s="34">
        <f>E34</f>
        <v>44277</v>
      </c>
      <c r="F35" s="35" t="s">
        <v>54</v>
      </c>
      <c r="G35" s="36">
        <v>9001</v>
      </c>
      <c r="H35" s="43" t="s">
        <v>119</v>
      </c>
      <c r="I35" s="36" t="s">
        <v>56</v>
      </c>
      <c r="J35" s="84">
        <v>7</v>
      </c>
    </row>
    <row r="36" spans="1:10" ht="22.5" customHeight="1" x14ac:dyDescent="0.2">
      <c r="A36" s="31">
        <f t="shared" si="0"/>
        <v>1</v>
      </c>
      <c r="B36" s="8">
        <f t="shared" si="1"/>
        <v>2</v>
      </c>
      <c r="C36" s="76"/>
      <c r="D36" s="77" t="str">
        <f t="shared" si="3"/>
        <v>Tue</v>
      </c>
      <c r="E36" s="45">
        <f>+E34+1</f>
        <v>44278</v>
      </c>
      <c r="F36" s="46"/>
      <c r="G36" s="47"/>
      <c r="H36" s="71"/>
      <c r="I36" s="47"/>
      <c r="J36" s="85"/>
    </row>
    <row r="37" spans="1:10" ht="22.5" customHeight="1" x14ac:dyDescent="0.2">
      <c r="A37" s="31"/>
      <c r="C37" s="76"/>
      <c r="D37" s="77" t="str">
        <f>D36</f>
        <v>Tue</v>
      </c>
      <c r="E37" s="45">
        <f>E36</f>
        <v>44278</v>
      </c>
      <c r="F37" s="46"/>
      <c r="G37" s="47"/>
      <c r="H37" s="71"/>
      <c r="I37" s="47"/>
      <c r="J37" s="85"/>
    </row>
    <row r="38" spans="1:10" ht="22.5" customHeight="1" x14ac:dyDescent="0.2">
      <c r="A38" s="31"/>
      <c r="C38" s="76"/>
      <c r="D38" s="77" t="str">
        <f t="shared" ref="D38:D40" si="5">D37</f>
        <v>Tue</v>
      </c>
      <c r="E38" s="45">
        <f t="shared" ref="E38:E40" si="6">E37</f>
        <v>44278</v>
      </c>
      <c r="F38" s="46"/>
      <c r="G38" s="47"/>
      <c r="H38" s="71"/>
      <c r="I38" s="47"/>
      <c r="J38" s="85"/>
    </row>
    <row r="39" spans="1:10" ht="22.5" customHeight="1" x14ac:dyDescent="0.2">
      <c r="A39" s="31"/>
      <c r="C39" s="76"/>
      <c r="D39" s="77" t="str">
        <f t="shared" si="5"/>
        <v>Tue</v>
      </c>
      <c r="E39" s="45">
        <f t="shared" si="6"/>
        <v>44278</v>
      </c>
      <c r="F39" s="46"/>
      <c r="G39" s="47"/>
      <c r="H39" s="71"/>
      <c r="I39" s="47"/>
      <c r="J39" s="85"/>
    </row>
    <row r="40" spans="1:10" ht="22.5" customHeight="1" x14ac:dyDescent="0.2">
      <c r="A40" s="31"/>
      <c r="C40" s="76"/>
      <c r="D40" s="77" t="str">
        <f t="shared" si="5"/>
        <v>Tue</v>
      </c>
      <c r="E40" s="45">
        <f t="shared" si="6"/>
        <v>44278</v>
      </c>
      <c r="F40" s="46"/>
      <c r="G40" s="47"/>
      <c r="H40" s="71"/>
      <c r="I40" s="47"/>
      <c r="J40" s="85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76"/>
      <c r="D41" s="74" t="str">
        <f t="shared" si="3"/>
        <v>Wed</v>
      </c>
      <c r="E41" s="34">
        <f>+E36+1</f>
        <v>44279</v>
      </c>
      <c r="F41" s="35" t="s">
        <v>54</v>
      </c>
      <c r="G41" s="36">
        <v>9001</v>
      </c>
      <c r="H41" s="43" t="s">
        <v>121</v>
      </c>
      <c r="I41" s="36" t="s">
        <v>113</v>
      </c>
      <c r="J41" s="84">
        <v>4</v>
      </c>
    </row>
    <row r="42" spans="1:10" ht="22.5" customHeight="1" x14ac:dyDescent="0.2">
      <c r="A42" s="31"/>
      <c r="C42" s="76"/>
      <c r="D42" s="74" t="str">
        <f>D41</f>
        <v>Wed</v>
      </c>
      <c r="E42" s="34">
        <f>E41</f>
        <v>44279</v>
      </c>
      <c r="F42" s="35" t="s">
        <v>54</v>
      </c>
      <c r="G42" s="36">
        <v>9001</v>
      </c>
      <c r="H42" s="43" t="s">
        <v>119</v>
      </c>
      <c r="I42" s="36" t="s">
        <v>56</v>
      </c>
      <c r="J42" s="84">
        <v>9</v>
      </c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 t="shared" si="3"/>
        <v>Thu</v>
      </c>
      <c r="E43" s="45">
        <f>+E41+1</f>
        <v>44280</v>
      </c>
      <c r="F43" s="35" t="s">
        <v>54</v>
      </c>
      <c r="G43" s="36">
        <v>9001</v>
      </c>
      <c r="H43" s="48" t="s">
        <v>122</v>
      </c>
      <c r="I43" s="47" t="s">
        <v>123</v>
      </c>
      <c r="J43" s="85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44280</v>
      </c>
      <c r="F44" s="35" t="s">
        <v>54</v>
      </c>
      <c r="G44" s="36">
        <v>9001</v>
      </c>
      <c r="H44" s="43" t="s">
        <v>124</v>
      </c>
      <c r="I44" s="47" t="s">
        <v>56</v>
      </c>
      <c r="J44" s="85">
        <v>12</v>
      </c>
    </row>
    <row r="45" spans="1:10" ht="22.5" customHeight="1" x14ac:dyDescent="0.2">
      <c r="A45" s="31">
        <f t="shared" si="0"/>
        <v>1</v>
      </c>
      <c r="B45" s="8">
        <f t="shared" si="1"/>
        <v>5</v>
      </c>
      <c r="C45" s="76"/>
      <c r="D45" s="74" t="str">
        <f t="shared" si="3"/>
        <v>Fri</v>
      </c>
      <c r="E45" s="34">
        <f>+E43+1</f>
        <v>44281</v>
      </c>
      <c r="F45" s="35" t="s">
        <v>54</v>
      </c>
      <c r="G45" s="36">
        <v>9001</v>
      </c>
      <c r="H45" s="67" t="s">
        <v>125</v>
      </c>
      <c r="I45" s="66" t="s">
        <v>56</v>
      </c>
      <c r="J45" s="86">
        <v>13</v>
      </c>
    </row>
    <row r="46" spans="1:10" ht="22.5" customHeight="1" x14ac:dyDescent="0.2">
      <c r="A46" s="31" t="str">
        <f t="shared" si="0"/>
        <v/>
      </c>
      <c r="B46" s="8">
        <f t="shared" si="1"/>
        <v>6</v>
      </c>
      <c r="C46" s="76"/>
      <c r="D46" s="74" t="str">
        <f t="shared" si="3"/>
        <v>Sat</v>
      </c>
      <c r="E46" s="34">
        <f>+E45+1</f>
        <v>44282</v>
      </c>
      <c r="F46" s="35"/>
      <c r="G46" s="36"/>
      <c r="H46" s="43"/>
      <c r="I46" s="36"/>
      <c r="J46" s="84"/>
    </row>
    <row r="47" spans="1:10" ht="22.5" customHeight="1" x14ac:dyDescent="0.2">
      <c r="A47" s="31" t="str">
        <f t="shared" si="0"/>
        <v/>
      </c>
      <c r="B47" s="8">
        <f t="shared" si="1"/>
        <v>7</v>
      </c>
      <c r="C47" s="76"/>
      <c r="D47" s="77" t="str">
        <f t="shared" si="3"/>
        <v>Sun</v>
      </c>
      <c r="E47" s="45">
        <f>+E46+1</f>
        <v>44283</v>
      </c>
      <c r="F47" s="65"/>
      <c r="G47" s="66"/>
      <c r="H47" s="68"/>
      <c r="I47" s="66"/>
      <c r="J47" s="86"/>
    </row>
    <row r="48" spans="1:10" ht="22.5" customHeight="1" x14ac:dyDescent="0.2">
      <c r="A48" s="31">
        <f t="shared" si="0"/>
        <v>1</v>
      </c>
      <c r="B48" s="8">
        <f>WEEKDAY(E47+1,2)</f>
        <v>1</v>
      </c>
      <c r="C48" s="76"/>
      <c r="D48" s="74" t="str">
        <f>IF(B48=1,"Mo",IF(B48=2,"Tue",IF(B48=3,"Wed",IF(B48=4,"Thu",IF(B48=5,"Fri",IF(B48=6,"Sat",IF(B48=7,"Sun","")))))))</f>
        <v>Mo</v>
      </c>
      <c r="E48" s="34">
        <f>IF(MONTH(E47+1)&gt;MONTH(E47),"",E47+1)</f>
        <v>44284</v>
      </c>
      <c r="F48" s="35" t="s">
        <v>54</v>
      </c>
      <c r="G48" s="36">
        <v>9001</v>
      </c>
      <c r="H48" s="43" t="s">
        <v>126</v>
      </c>
      <c r="I48" s="36" t="s">
        <v>56</v>
      </c>
      <c r="J48" s="84">
        <v>14</v>
      </c>
    </row>
    <row r="49" spans="1:10" ht="22.5" customHeight="1" x14ac:dyDescent="0.2">
      <c r="A49" s="31">
        <f t="shared" si="0"/>
        <v>1</v>
      </c>
      <c r="B49" s="8">
        <v>2</v>
      </c>
      <c r="C49" s="76"/>
      <c r="D49" s="77" t="str">
        <f>IF(B49=1,"Mo",IF(B49=2,"Tue",IF(B49=3,"Wed",IF(B49=4,"Thu",IF(B49=5,"Fri",IF(B49=6,"Sat",IF(B49=7,"Sun","")))))))</f>
        <v>Tue</v>
      </c>
      <c r="E49" s="45">
        <f>IF(MONTH(E48+1)&gt;MONTH(E48),"",E48+1)</f>
        <v>44285</v>
      </c>
      <c r="F49" s="35" t="s">
        <v>54</v>
      </c>
      <c r="G49" s="36">
        <v>9001</v>
      </c>
      <c r="H49" s="48" t="s">
        <v>127</v>
      </c>
      <c r="I49" s="36" t="s">
        <v>113</v>
      </c>
      <c r="J49" s="85">
        <v>1</v>
      </c>
    </row>
    <row r="50" spans="1:10" ht="22.5" customHeight="1" x14ac:dyDescent="0.2">
      <c r="A50" s="31"/>
      <c r="C50" s="76"/>
      <c r="D50" s="93" t="str">
        <f>D49</f>
        <v>Tue</v>
      </c>
      <c r="E50" s="94">
        <f>E49</f>
        <v>44285</v>
      </c>
      <c r="F50" s="35" t="s">
        <v>54</v>
      </c>
      <c r="G50" s="36">
        <v>9001</v>
      </c>
      <c r="H50" s="108" t="s">
        <v>128</v>
      </c>
      <c r="I50" s="96" t="s">
        <v>56</v>
      </c>
      <c r="J50" s="98">
        <v>12.5</v>
      </c>
    </row>
    <row r="51" spans="1:10" ht="22.5" customHeight="1" x14ac:dyDescent="0.2">
      <c r="A51" s="31">
        <f t="shared" si="0"/>
        <v>1</v>
      </c>
      <c r="B51" s="8">
        <v>3</v>
      </c>
      <c r="C51" s="76"/>
      <c r="D51" s="74" t="str">
        <f t="shared" si="3"/>
        <v>Wed</v>
      </c>
      <c r="E51" s="34">
        <f>IF(MONTH(E49+1)&gt;MONTH(E49),"",E49+1)</f>
        <v>44286</v>
      </c>
      <c r="F51" s="35" t="s">
        <v>54</v>
      </c>
      <c r="G51" s="36">
        <v>9001</v>
      </c>
      <c r="H51" s="43" t="s">
        <v>134</v>
      </c>
      <c r="I51" s="36" t="s">
        <v>56</v>
      </c>
      <c r="J51" s="84">
        <v>10.5</v>
      </c>
    </row>
    <row r="52" spans="1:10" ht="30" customHeight="1" x14ac:dyDescent="0.2"/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</sheetData>
  <mergeCells count="2">
    <mergeCell ref="D1:J1"/>
    <mergeCell ref="D4:E4"/>
  </mergeCells>
  <phoneticPr fontId="12" type="noConversion"/>
  <conditionalFormatting sqref="C11 C14:C51">
    <cfRule type="expression" dxfId="247" priority="141" stopIfTrue="1">
      <formula>IF($A11=1,B11,)</formula>
    </cfRule>
    <cfRule type="expression" dxfId="246" priority="142" stopIfTrue="1">
      <formula>IF($A11="",B11,)</formula>
    </cfRule>
  </conditionalFormatting>
  <conditionalFormatting sqref="E11">
    <cfRule type="expression" dxfId="245" priority="143" stopIfTrue="1">
      <formula>IF($A11="",B11,"")</formula>
    </cfRule>
  </conditionalFormatting>
  <conditionalFormatting sqref="E14:E51">
    <cfRule type="expression" dxfId="244" priority="144" stopIfTrue="1">
      <formula>IF($A14&lt;&gt;1,B14,"")</formula>
    </cfRule>
  </conditionalFormatting>
  <conditionalFormatting sqref="D11 D14:D51">
    <cfRule type="expression" dxfId="243" priority="145" stopIfTrue="1">
      <formula>IF($A11="",B11,)</formula>
    </cfRule>
  </conditionalFormatting>
  <conditionalFormatting sqref="G32:G33 G16:G17 G23:G24 G36:G40 G46:G47">
    <cfRule type="expression" dxfId="242" priority="146" stopIfTrue="1">
      <formula>#REF!="Freelancer"</formula>
    </cfRule>
    <cfRule type="expression" dxfId="241" priority="147" stopIfTrue="1">
      <formula>#REF!="DTC Int. Staff"</formula>
    </cfRule>
  </conditionalFormatting>
  <conditionalFormatting sqref="G47 G33 G17 G24 G36:G40">
    <cfRule type="expression" dxfId="240" priority="139" stopIfTrue="1">
      <formula>$F$5="Freelancer"</formula>
    </cfRule>
    <cfRule type="expression" dxfId="239" priority="140" stopIfTrue="1">
      <formula>$F$5="DTC Int. Staff"</formula>
    </cfRule>
  </conditionalFormatting>
  <conditionalFormatting sqref="G23">
    <cfRule type="expression" dxfId="238" priority="121" stopIfTrue="1">
      <formula>$F$5="Freelancer"</formula>
    </cfRule>
    <cfRule type="expression" dxfId="237" priority="122" stopIfTrue="1">
      <formula>$F$5="DTC Int. Staff"</formula>
    </cfRule>
  </conditionalFormatting>
  <conditionalFormatting sqref="G11">
    <cfRule type="expression" dxfId="236" priority="111" stopIfTrue="1">
      <formula>#REF!="Freelancer"</formula>
    </cfRule>
    <cfRule type="expression" dxfId="235" priority="112" stopIfTrue="1">
      <formula>#REF!="DTC Int. Staff"</formula>
    </cfRule>
  </conditionalFormatting>
  <conditionalFormatting sqref="G11">
    <cfRule type="expression" dxfId="234" priority="109" stopIfTrue="1">
      <formula>$F$5="Freelancer"</formula>
    </cfRule>
    <cfRule type="expression" dxfId="233" priority="110" stopIfTrue="1">
      <formula>$F$5="DTC Int. Staff"</formula>
    </cfRule>
  </conditionalFormatting>
  <conditionalFormatting sqref="G12">
    <cfRule type="expression" dxfId="232" priority="107" stopIfTrue="1">
      <formula>#REF!="Freelancer"</formula>
    </cfRule>
    <cfRule type="expression" dxfId="231" priority="108" stopIfTrue="1">
      <formula>#REF!="DTC Int. Staff"</formula>
    </cfRule>
  </conditionalFormatting>
  <conditionalFormatting sqref="G12">
    <cfRule type="expression" dxfId="230" priority="105" stopIfTrue="1">
      <formula>$F$5="Freelancer"</formula>
    </cfRule>
    <cfRule type="expression" dxfId="229" priority="106" stopIfTrue="1">
      <formula>$F$5="DTC Int. Staff"</formula>
    </cfRule>
  </conditionalFormatting>
  <conditionalFormatting sqref="G13">
    <cfRule type="expression" dxfId="228" priority="103" stopIfTrue="1">
      <formula>#REF!="Freelancer"</formula>
    </cfRule>
    <cfRule type="expression" dxfId="227" priority="104" stopIfTrue="1">
      <formula>#REF!="DTC Int. Staff"</formula>
    </cfRule>
  </conditionalFormatting>
  <conditionalFormatting sqref="G13">
    <cfRule type="expression" dxfId="226" priority="101" stopIfTrue="1">
      <formula>$F$5="Freelancer"</formula>
    </cfRule>
    <cfRule type="expression" dxfId="225" priority="102" stopIfTrue="1">
      <formula>$F$5="DTC Int. Staff"</formula>
    </cfRule>
  </conditionalFormatting>
  <conditionalFormatting sqref="G14">
    <cfRule type="expression" dxfId="224" priority="99" stopIfTrue="1">
      <formula>#REF!="Freelancer"</formula>
    </cfRule>
    <cfRule type="expression" dxfId="223" priority="100" stopIfTrue="1">
      <formula>#REF!="DTC Int. Staff"</formula>
    </cfRule>
  </conditionalFormatting>
  <conditionalFormatting sqref="G14">
    <cfRule type="expression" dxfId="222" priority="97" stopIfTrue="1">
      <formula>$F$5="Freelancer"</formula>
    </cfRule>
    <cfRule type="expression" dxfId="221" priority="98" stopIfTrue="1">
      <formula>$F$5="DTC Int. Staff"</formula>
    </cfRule>
  </conditionalFormatting>
  <conditionalFormatting sqref="G15">
    <cfRule type="expression" dxfId="220" priority="95" stopIfTrue="1">
      <formula>#REF!="Freelancer"</formula>
    </cfRule>
    <cfRule type="expression" dxfId="219" priority="96" stopIfTrue="1">
      <formula>#REF!="DTC Int. Staff"</formula>
    </cfRule>
  </conditionalFormatting>
  <conditionalFormatting sqref="G15">
    <cfRule type="expression" dxfId="218" priority="93" stopIfTrue="1">
      <formula>$F$5="Freelancer"</formula>
    </cfRule>
    <cfRule type="expression" dxfId="217" priority="94" stopIfTrue="1">
      <formula>$F$5="DTC Int. Staff"</formula>
    </cfRule>
  </conditionalFormatting>
  <conditionalFormatting sqref="G18">
    <cfRule type="expression" dxfId="216" priority="91" stopIfTrue="1">
      <formula>#REF!="Freelancer"</formula>
    </cfRule>
    <cfRule type="expression" dxfId="215" priority="92" stopIfTrue="1">
      <formula>#REF!="DTC Int. Staff"</formula>
    </cfRule>
  </conditionalFormatting>
  <conditionalFormatting sqref="G18">
    <cfRule type="expression" dxfId="214" priority="89" stopIfTrue="1">
      <formula>$F$5="Freelancer"</formula>
    </cfRule>
    <cfRule type="expression" dxfId="213" priority="90" stopIfTrue="1">
      <formula>$F$5="DTC Int. Staff"</formula>
    </cfRule>
  </conditionalFormatting>
  <conditionalFormatting sqref="G19">
    <cfRule type="expression" dxfId="212" priority="87" stopIfTrue="1">
      <formula>#REF!="Freelancer"</formula>
    </cfRule>
    <cfRule type="expression" dxfId="211" priority="88" stopIfTrue="1">
      <formula>#REF!="DTC Int. Staff"</formula>
    </cfRule>
  </conditionalFormatting>
  <conditionalFormatting sqref="G19">
    <cfRule type="expression" dxfId="210" priority="85" stopIfTrue="1">
      <formula>$F$5="Freelancer"</formula>
    </cfRule>
    <cfRule type="expression" dxfId="209" priority="86" stopIfTrue="1">
      <formula>$F$5="DTC Int. Staff"</formula>
    </cfRule>
  </conditionalFormatting>
  <conditionalFormatting sqref="G20">
    <cfRule type="expression" dxfId="208" priority="83" stopIfTrue="1">
      <formula>#REF!="Freelancer"</formula>
    </cfRule>
    <cfRule type="expression" dxfId="207" priority="84" stopIfTrue="1">
      <formula>#REF!="DTC Int. Staff"</formula>
    </cfRule>
  </conditionalFormatting>
  <conditionalFormatting sqref="G20">
    <cfRule type="expression" dxfId="206" priority="81" stopIfTrue="1">
      <formula>$F$5="Freelancer"</formula>
    </cfRule>
    <cfRule type="expression" dxfId="205" priority="82" stopIfTrue="1">
      <formula>$F$5="DTC Int. Staff"</formula>
    </cfRule>
  </conditionalFormatting>
  <conditionalFormatting sqref="G21">
    <cfRule type="expression" dxfId="204" priority="79" stopIfTrue="1">
      <formula>#REF!="Freelancer"</formula>
    </cfRule>
    <cfRule type="expression" dxfId="203" priority="80" stopIfTrue="1">
      <formula>#REF!="DTC Int. Staff"</formula>
    </cfRule>
  </conditionalFormatting>
  <conditionalFormatting sqref="G21">
    <cfRule type="expression" dxfId="202" priority="77" stopIfTrue="1">
      <formula>$F$5="Freelancer"</formula>
    </cfRule>
    <cfRule type="expression" dxfId="201" priority="78" stopIfTrue="1">
      <formula>$F$5="DTC Int. Staff"</formula>
    </cfRule>
  </conditionalFormatting>
  <conditionalFormatting sqref="G22">
    <cfRule type="expression" dxfId="200" priority="75" stopIfTrue="1">
      <formula>#REF!="Freelancer"</formula>
    </cfRule>
    <cfRule type="expression" dxfId="199" priority="76" stopIfTrue="1">
      <formula>#REF!="DTC Int. Staff"</formula>
    </cfRule>
  </conditionalFormatting>
  <conditionalFormatting sqref="G22">
    <cfRule type="expression" dxfId="198" priority="73" stopIfTrue="1">
      <formula>$F$5="Freelancer"</formula>
    </cfRule>
    <cfRule type="expression" dxfId="197" priority="74" stopIfTrue="1">
      <formula>$F$5="DTC Int. Staff"</formula>
    </cfRule>
  </conditionalFormatting>
  <conditionalFormatting sqref="G25">
    <cfRule type="expression" dxfId="196" priority="71" stopIfTrue="1">
      <formula>#REF!="Freelancer"</formula>
    </cfRule>
    <cfRule type="expression" dxfId="195" priority="72" stopIfTrue="1">
      <formula>#REF!="DTC Int. Staff"</formula>
    </cfRule>
  </conditionalFormatting>
  <conditionalFormatting sqref="G25">
    <cfRule type="expression" dxfId="194" priority="69" stopIfTrue="1">
      <formula>$F$5="Freelancer"</formula>
    </cfRule>
    <cfRule type="expression" dxfId="193" priority="70" stopIfTrue="1">
      <formula>$F$5="DTC Int. Staff"</formula>
    </cfRule>
  </conditionalFormatting>
  <conditionalFormatting sqref="G26">
    <cfRule type="expression" dxfId="192" priority="67" stopIfTrue="1">
      <formula>#REF!="Freelancer"</formula>
    </cfRule>
    <cfRule type="expression" dxfId="191" priority="68" stopIfTrue="1">
      <formula>#REF!="DTC Int. Staff"</formula>
    </cfRule>
  </conditionalFormatting>
  <conditionalFormatting sqref="G26">
    <cfRule type="expression" dxfId="190" priority="65" stopIfTrue="1">
      <formula>$F$5="Freelancer"</formula>
    </cfRule>
    <cfRule type="expression" dxfId="189" priority="66" stopIfTrue="1">
      <formula>$F$5="DTC Int. Staff"</formula>
    </cfRule>
  </conditionalFormatting>
  <conditionalFormatting sqref="G27">
    <cfRule type="expression" dxfId="188" priority="63" stopIfTrue="1">
      <formula>#REF!="Freelancer"</formula>
    </cfRule>
    <cfRule type="expression" dxfId="187" priority="64" stopIfTrue="1">
      <formula>#REF!="DTC Int. Staff"</formula>
    </cfRule>
  </conditionalFormatting>
  <conditionalFormatting sqref="G27">
    <cfRule type="expression" dxfId="186" priority="61" stopIfTrue="1">
      <formula>$F$5="Freelancer"</formula>
    </cfRule>
    <cfRule type="expression" dxfId="185" priority="62" stopIfTrue="1">
      <formula>$F$5="DTC Int. Staff"</formula>
    </cfRule>
  </conditionalFormatting>
  <conditionalFormatting sqref="G28">
    <cfRule type="expression" dxfId="184" priority="59" stopIfTrue="1">
      <formula>#REF!="Freelancer"</formula>
    </cfRule>
    <cfRule type="expression" dxfId="183" priority="60" stopIfTrue="1">
      <formula>#REF!="DTC Int. Staff"</formula>
    </cfRule>
  </conditionalFormatting>
  <conditionalFormatting sqref="G28">
    <cfRule type="expression" dxfId="182" priority="57" stopIfTrue="1">
      <formula>$F$5="Freelancer"</formula>
    </cfRule>
    <cfRule type="expression" dxfId="181" priority="58" stopIfTrue="1">
      <formula>$F$5="DTC Int. Staff"</formula>
    </cfRule>
  </conditionalFormatting>
  <conditionalFormatting sqref="G29">
    <cfRule type="expression" dxfId="180" priority="55" stopIfTrue="1">
      <formula>#REF!="Freelancer"</formula>
    </cfRule>
    <cfRule type="expression" dxfId="179" priority="56" stopIfTrue="1">
      <formula>#REF!="DTC Int. Staff"</formula>
    </cfRule>
  </conditionalFormatting>
  <conditionalFormatting sqref="G29">
    <cfRule type="expression" dxfId="178" priority="53" stopIfTrue="1">
      <formula>$F$5="Freelancer"</formula>
    </cfRule>
    <cfRule type="expression" dxfId="177" priority="54" stopIfTrue="1">
      <formula>$F$5="DTC Int. Staff"</formula>
    </cfRule>
  </conditionalFormatting>
  <conditionalFormatting sqref="G30">
    <cfRule type="expression" dxfId="176" priority="51" stopIfTrue="1">
      <formula>#REF!="Freelancer"</formula>
    </cfRule>
    <cfRule type="expression" dxfId="175" priority="52" stopIfTrue="1">
      <formula>#REF!="DTC Int. Staff"</formula>
    </cfRule>
  </conditionalFormatting>
  <conditionalFormatting sqref="G30">
    <cfRule type="expression" dxfId="174" priority="49" stopIfTrue="1">
      <formula>$F$5="Freelancer"</formula>
    </cfRule>
    <cfRule type="expression" dxfId="173" priority="50" stopIfTrue="1">
      <formula>$F$5="DTC Int. Staff"</formula>
    </cfRule>
  </conditionalFormatting>
  <conditionalFormatting sqref="G31">
    <cfRule type="expression" dxfId="172" priority="47" stopIfTrue="1">
      <formula>#REF!="Freelancer"</formula>
    </cfRule>
    <cfRule type="expression" dxfId="171" priority="48" stopIfTrue="1">
      <formula>#REF!="DTC Int. Staff"</formula>
    </cfRule>
  </conditionalFormatting>
  <conditionalFormatting sqref="G31">
    <cfRule type="expression" dxfId="170" priority="45" stopIfTrue="1">
      <formula>$F$5="Freelancer"</formula>
    </cfRule>
    <cfRule type="expression" dxfId="169" priority="46" stopIfTrue="1">
      <formula>$F$5="DTC Int. Staff"</formula>
    </cfRule>
  </conditionalFormatting>
  <conditionalFormatting sqref="G34">
    <cfRule type="expression" dxfId="168" priority="43" stopIfTrue="1">
      <formula>#REF!="Freelancer"</formula>
    </cfRule>
    <cfRule type="expression" dxfId="167" priority="44" stopIfTrue="1">
      <formula>#REF!="DTC Int. Staff"</formula>
    </cfRule>
  </conditionalFormatting>
  <conditionalFormatting sqref="G34">
    <cfRule type="expression" dxfId="166" priority="41" stopIfTrue="1">
      <formula>$F$5="Freelancer"</formula>
    </cfRule>
    <cfRule type="expression" dxfId="165" priority="42" stopIfTrue="1">
      <formula>$F$5="DTC Int. Staff"</formula>
    </cfRule>
  </conditionalFormatting>
  <conditionalFormatting sqref="G35">
    <cfRule type="expression" dxfId="164" priority="39" stopIfTrue="1">
      <formula>#REF!="Freelancer"</formula>
    </cfRule>
    <cfRule type="expression" dxfId="163" priority="40" stopIfTrue="1">
      <formula>#REF!="DTC Int. Staff"</formula>
    </cfRule>
  </conditionalFormatting>
  <conditionalFormatting sqref="G35">
    <cfRule type="expression" dxfId="162" priority="37" stopIfTrue="1">
      <formula>$F$5="Freelancer"</formula>
    </cfRule>
    <cfRule type="expression" dxfId="161" priority="38" stopIfTrue="1">
      <formula>$F$5="DTC Int. Staff"</formula>
    </cfRule>
  </conditionalFormatting>
  <conditionalFormatting sqref="G41">
    <cfRule type="expression" dxfId="160" priority="35" stopIfTrue="1">
      <formula>#REF!="Freelancer"</formula>
    </cfRule>
    <cfRule type="expression" dxfId="159" priority="36" stopIfTrue="1">
      <formula>#REF!="DTC Int. Staff"</formula>
    </cfRule>
  </conditionalFormatting>
  <conditionalFormatting sqref="G41">
    <cfRule type="expression" dxfId="158" priority="33" stopIfTrue="1">
      <formula>$F$5="Freelancer"</formula>
    </cfRule>
    <cfRule type="expression" dxfId="157" priority="34" stopIfTrue="1">
      <formula>$F$5="DTC Int. Staff"</formula>
    </cfRule>
  </conditionalFormatting>
  <conditionalFormatting sqref="G42">
    <cfRule type="expression" dxfId="156" priority="31" stopIfTrue="1">
      <formula>#REF!="Freelancer"</formula>
    </cfRule>
    <cfRule type="expression" dxfId="155" priority="32" stopIfTrue="1">
      <formula>#REF!="DTC Int. Staff"</formula>
    </cfRule>
  </conditionalFormatting>
  <conditionalFormatting sqref="G42">
    <cfRule type="expression" dxfId="154" priority="29" stopIfTrue="1">
      <formula>$F$5="Freelancer"</formula>
    </cfRule>
    <cfRule type="expression" dxfId="153" priority="30" stopIfTrue="1">
      <formula>$F$5="DTC Int. Staff"</formula>
    </cfRule>
  </conditionalFormatting>
  <conditionalFormatting sqref="G43">
    <cfRule type="expression" dxfId="152" priority="27" stopIfTrue="1">
      <formula>#REF!="Freelancer"</formula>
    </cfRule>
    <cfRule type="expression" dxfId="151" priority="28" stopIfTrue="1">
      <formula>#REF!="DTC Int. Staff"</formula>
    </cfRule>
  </conditionalFormatting>
  <conditionalFormatting sqref="G43">
    <cfRule type="expression" dxfId="150" priority="25" stopIfTrue="1">
      <formula>$F$5="Freelancer"</formula>
    </cfRule>
    <cfRule type="expression" dxfId="149" priority="26" stopIfTrue="1">
      <formula>$F$5="DTC Int. Staff"</formula>
    </cfRule>
  </conditionalFormatting>
  <conditionalFormatting sqref="G44">
    <cfRule type="expression" dxfId="148" priority="23" stopIfTrue="1">
      <formula>#REF!="Freelancer"</formula>
    </cfRule>
    <cfRule type="expression" dxfId="147" priority="24" stopIfTrue="1">
      <formula>#REF!="DTC Int. Staff"</formula>
    </cfRule>
  </conditionalFormatting>
  <conditionalFormatting sqref="G44">
    <cfRule type="expression" dxfId="146" priority="21" stopIfTrue="1">
      <formula>$F$5="Freelancer"</formula>
    </cfRule>
    <cfRule type="expression" dxfId="145" priority="22" stopIfTrue="1">
      <formula>$F$5="DTC Int. Staff"</formula>
    </cfRule>
  </conditionalFormatting>
  <conditionalFormatting sqref="G45">
    <cfRule type="expression" dxfId="144" priority="19" stopIfTrue="1">
      <formula>#REF!="Freelancer"</formula>
    </cfRule>
    <cfRule type="expression" dxfId="143" priority="20" stopIfTrue="1">
      <formula>#REF!="DTC Int. Staff"</formula>
    </cfRule>
  </conditionalFormatting>
  <conditionalFormatting sqref="G45">
    <cfRule type="expression" dxfId="142" priority="17" stopIfTrue="1">
      <formula>$F$5="Freelancer"</formula>
    </cfRule>
    <cfRule type="expression" dxfId="141" priority="18" stopIfTrue="1">
      <formula>$F$5="DTC Int. Staff"</formula>
    </cfRule>
  </conditionalFormatting>
  <conditionalFormatting sqref="G48">
    <cfRule type="expression" dxfId="140" priority="15" stopIfTrue="1">
      <formula>#REF!="Freelancer"</formula>
    </cfRule>
    <cfRule type="expression" dxfId="139" priority="16" stopIfTrue="1">
      <formula>#REF!="DTC Int. Staff"</formula>
    </cfRule>
  </conditionalFormatting>
  <conditionalFormatting sqref="G48">
    <cfRule type="expression" dxfId="138" priority="13" stopIfTrue="1">
      <formula>$F$5="Freelancer"</formula>
    </cfRule>
    <cfRule type="expression" dxfId="137" priority="14" stopIfTrue="1">
      <formula>$F$5="DTC Int. Staff"</formula>
    </cfRule>
  </conditionalFormatting>
  <conditionalFormatting sqref="G49">
    <cfRule type="expression" dxfId="136" priority="11" stopIfTrue="1">
      <formula>#REF!="Freelancer"</formula>
    </cfRule>
    <cfRule type="expression" dxfId="135" priority="12" stopIfTrue="1">
      <formula>#REF!="DTC Int. Staff"</formula>
    </cfRule>
  </conditionalFormatting>
  <conditionalFormatting sqref="G49">
    <cfRule type="expression" dxfId="134" priority="9" stopIfTrue="1">
      <formula>$F$5="Freelancer"</formula>
    </cfRule>
    <cfRule type="expression" dxfId="133" priority="10" stopIfTrue="1">
      <formula>$F$5="DTC Int. Staff"</formula>
    </cfRule>
  </conditionalFormatting>
  <conditionalFormatting sqref="G50">
    <cfRule type="expression" dxfId="132" priority="7" stopIfTrue="1">
      <formula>#REF!="Freelancer"</formula>
    </cfRule>
    <cfRule type="expression" dxfId="131" priority="8" stopIfTrue="1">
      <formula>#REF!="DTC Int. Staff"</formula>
    </cfRule>
  </conditionalFormatting>
  <conditionalFormatting sqref="G50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G51">
    <cfRule type="expression" dxfId="128" priority="3" stopIfTrue="1">
      <formula>#REF!="Freelancer"</formula>
    </cfRule>
    <cfRule type="expression" dxfId="127" priority="4" stopIfTrue="1">
      <formula>#REF!="DTC Int. Staff"</formula>
    </cfRule>
  </conditionalFormatting>
  <conditionalFormatting sqref="G51">
    <cfRule type="expression" dxfId="126" priority="1" stopIfTrue="1">
      <formula>$F$5="Freelancer"</formula>
    </cfRule>
    <cfRule type="expression" dxfId="1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59"/>
  <sheetViews>
    <sheetView showGridLines="0" tabSelected="1" topLeftCell="D10" zoomScale="90" zoomScaleNormal="90" workbookViewId="0">
      <selection activeCell="F21" sqref="F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SUM(J10:J125)</f>
        <v>57.5</v>
      </c>
      <c r="J8" s="25">
        <f>I8/8</f>
        <v>7.1875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0" si="0">IF(OR(C11="f",C11="u",C11="F",C11="U"),"",IF(OR(B11=1,B11=2,B11=3,B11=4,B11=5),1,""))</f>
        <v>1</v>
      </c>
      <c r="B11" s="8">
        <f t="shared" ref="B11:B100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3" t="s">
        <v>129</v>
      </c>
      <c r="I11" s="36" t="s">
        <v>113</v>
      </c>
      <c r="J11" s="38">
        <v>4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 t="s">
        <v>54</v>
      </c>
      <c r="G12" s="36">
        <v>9001</v>
      </c>
      <c r="H12" s="43" t="s">
        <v>130</v>
      </c>
      <c r="I12" s="36" t="s">
        <v>56</v>
      </c>
      <c r="J12" s="38">
        <v>5.5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35" t="s">
        <v>54</v>
      </c>
      <c r="G13" s="36">
        <v>9001</v>
      </c>
      <c r="H13" s="48" t="s">
        <v>131</v>
      </c>
      <c r="I13" s="47" t="s">
        <v>132</v>
      </c>
      <c r="J13" s="49">
        <v>2.5</v>
      </c>
    </row>
    <row r="14" spans="1:10" ht="22.5" customHeight="1" x14ac:dyDescent="0.2">
      <c r="A14" s="31"/>
      <c r="C14" s="40"/>
      <c r="D14" s="44" t="str">
        <f>D13</f>
        <v>Fri</v>
      </c>
      <c r="E14" s="45">
        <f>E13</f>
        <v>44288</v>
      </c>
      <c r="F14" s="35" t="s">
        <v>54</v>
      </c>
      <c r="G14" s="36">
        <v>9001</v>
      </c>
      <c r="H14" s="48" t="s">
        <v>133</v>
      </c>
      <c r="I14" s="47" t="s">
        <v>56</v>
      </c>
      <c r="J14" s="49">
        <v>5.5</v>
      </c>
    </row>
    <row r="15" spans="1:10" ht="22.5" customHeight="1" x14ac:dyDescent="0.2">
      <c r="A15" s="31" t="str">
        <f t="shared" si="0"/>
        <v/>
      </c>
      <c r="B15" s="8">
        <f t="shared" si="1"/>
        <v>6</v>
      </c>
      <c r="C15" s="40"/>
      <c r="D15" s="41" t="str">
        <f>IF(B15=1,"Mo",IF(B15=2,"Tue",IF(B15=3,"Wed",IF(B15=4,"Thu",IF(B15=5,"Fri",IF(B15=6,"Sat",IF(B15=7,"Sun","")))))))</f>
        <v>Sat</v>
      </c>
      <c r="E15" s="42">
        <f>+E13+1</f>
        <v>44289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7</v>
      </c>
      <c r="C16" s="40"/>
      <c r="D16" s="33" t="str">
        <f t="shared" ref="D16:D100" si="2">IF(B16=1,"Mo",IF(B16=2,"Tue",IF(B16=3,"Wed",IF(B16=4,"Thu",IF(B16=5,"Fri",IF(B16=6,"Sat",IF(B16=7,"Sun","")))))))</f>
        <v>Sun</v>
      </c>
      <c r="E16" s="34">
        <f t="shared" ref="E16:E57" si="3">+E15+1</f>
        <v>44290</v>
      </c>
      <c r="F16" s="35"/>
      <c r="G16" s="36"/>
      <c r="H16" s="37"/>
      <c r="I16" s="36"/>
      <c r="J16" s="38"/>
    </row>
    <row r="17" spans="1:10" ht="22.5" customHeight="1" x14ac:dyDescent="0.2">
      <c r="A17" s="31">
        <f t="shared" si="0"/>
        <v>1</v>
      </c>
      <c r="B17" s="8">
        <f t="shared" si="1"/>
        <v>1</v>
      </c>
      <c r="C17" s="40"/>
      <c r="D17" s="44" t="str">
        <f t="shared" si="2"/>
        <v>Mo</v>
      </c>
      <c r="E17" s="45">
        <f>+E16+1</f>
        <v>44291</v>
      </c>
      <c r="F17" s="46"/>
      <c r="G17" s="47"/>
      <c r="H17" s="71" t="s">
        <v>135</v>
      </c>
      <c r="I17" s="47"/>
      <c r="J17" s="49"/>
    </row>
    <row r="18" spans="1:10" ht="22.5" customHeight="1" x14ac:dyDescent="0.2">
      <c r="A18" s="31"/>
      <c r="C18" s="40"/>
      <c r="D18" s="44" t="str">
        <f>D17</f>
        <v>Mo</v>
      </c>
      <c r="E18" s="45">
        <f>E17</f>
        <v>44291</v>
      </c>
      <c r="F18" s="35" t="s">
        <v>54</v>
      </c>
      <c r="G18" s="36">
        <v>9001</v>
      </c>
      <c r="H18" s="48" t="s">
        <v>136</v>
      </c>
      <c r="I18" s="47" t="s">
        <v>113</v>
      </c>
      <c r="J18" s="49">
        <v>3</v>
      </c>
    </row>
    <row r="19" spans="1:10" ht="22.5" customHeight="1" x14ac:dyDescent="0.2">
      <c r="A19" s="31"/>
      <c r="C19" s="40"/>
      <c r="D19" s="44" t="str">
        <f t="shared" ref="D19:E19" si="4">D18</f>
        <v>Mo</v>
      </c>
      <c r="E19" s="45">
        <f t="shared" si="4"/>
        <v>44291</v>
      </c>
      <c r="F19" s="35" t="s">
        <v>54</v>
      </c>
      <c r="G19" s="36">
        <v>9001</v>
      </c>
      <c r="H19" s="48" t="s">
        <v>137</v>
      </c>
      <c r="I19" s="47" t="s">
        <v>56</v>
      </c>
      <c r="J19" s="49">
        <v>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40"/>
      <c r="D20" s="33" t="str">
        <f t="shared" si="2"/>
        <v>Tue</v>
      </c>
      <c r="E20" s="34">
        <f>+E17+1</f>
        <v>44292</v>
      </c>
      <c r="F20" s="35" t="s">
        <v>54</v>
      </c>
      <c r="G20" s="36">
        <v>9001</v>
      </c>
      <c r="H20" s="50" t="s">
        <v>138</v>
      </c>
      <c r="I20" s="36" t="s">
        <v>56</v>
      </c>
      <c r="J20" s="38">
        <v>9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44" t="str">
        <f t="shared" si="2"/>
        <v>Wed</v>
      </c>
      <c r="E21" s="45">
        <f>+E20+1</f>
        <v>44293</v>
      </c>
      <c r="F21" s="35" t="s">
        <v>54</v>
      </c>
      <c r="G21" s="36">
        <v>9001</v>
      </c>
      <c r="H21" s="48" t="s">
        <v>139</v>
      </c>
      <c r="I21" s="47" t="s">
        <v>113</v>
      </c>
      <c r="J21" s="49">
        <v>2</v>
      </c>
    </row>
    <row r="22" spans="1:10" ht="22.5" customHeight="1" x14ac:dyDescent="0.2">
      <c r="A22" s="31"/>
      <c r="C22" s="40"/>
      <c r="D22" s="44" t="str">
        <f>D21</f>
        <v>Wed</v>
      </c>
      <c r="E22" s="45">
        <f>E21</f>
        <v>44293</v>
      </c>
      <c r="F22" s="35" t="s">
        <v>54</v>
      </c>
      <c r="G22" s="36">
        <v>9001</v>
      </c>
      <c r="H22" s="48" t="s">
        <v>140</v>
      </c>
      <c r="I22" s="47" t="s">
        <v>56</v>
      </c>
      <c r="J22" s="49">
        <v>12</v>
      </c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+E21+1</f>
        <v>44294</v>
      </c>
      <c r="F23" s="35" t="s">
        <v>54</v>
      </c>
      <c r="G23" s="36">
        <v>9001</v>
      </c>
      <c r="H23" s="43" t="s">
        <v>141</v>
      </c>
      <c r="I23" s="36" t="s">
        <v>56</v>
      </c>
      <c r="J23" s="38">
        <v>9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+E23+1</f>
        <v>44295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>D24</f>
        <v>Fri</v>
      </c>
      <c r="E25" s="45">
        <f>E24</f>
        <v>44295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ref="D26:D28" si="5">D25</f>
        <v>Fri</v>
      </c>
      <c r="E26" s="45">
        <f t="shared" ref="E26:E28" si="6">E25</f>
        <v>44295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5"/>
        <v>Fri</v>
      </c>
      <c r="E27" s="45">
        <f t="shared" si="6"/>
        <v>44295</v>
      </c>
      <c r="F27" s="46"/>
      <c r="G27" s="47"/>
      <c r="H27" s="48"/>
      <c r="I27" s="47"/>
      <c r="J27" s="49"/>
    </row>
    <row r="28" spans="1:10" ht="22.5" customHeight="1" x14ac:dyDescent="0.2">
      <c r="A28" s="31"/>
      <c r="C28" s="40"/>
      <c r="D28" s="44" t="str">
        <f t="shared" si="5"/>
        <v>Fri</v>
      </c>
      <c r="E28" s="45">
        <f t="shared" si="6"/>
        <v>44295</v>
      </c>
      <c r="F28" s="46"/>
      <c r="G28" s="47"/>
      <c r="H28" s="48"/>
      <c r="I28" s="47"/>
      <c r="J28" s="49"/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40"/>
      <c r="D29" s="33" t="str">
        <f>IF(B29=1,"Mo",IF(B29=2,"Tue",IF(B29=3,"Wed",IF(B29=4,"Thu",IF(B29=5,"Fri",IF(B29=6,"Sat",IF(B29=7,"Sun","")))))))</f>
        <v>Sat</v>
      </c>
      <c r="E29" s="34">
        <f>+E24+1</f>
        <v>44296</v>
      </c>
      <c r="F29" s="35"/>
      <c r="G29" s="36"/>
      <c r="H29" s="37"/>
      <c r="I29" s="36"/>
      <c r="J29" s="38"/>
    </row>
    <row r="30" spans="1:10" ht="22.5" customHeight="1" x14ac:dyDescent="0.2">
      <c r="A30" s="31" t="str">
        <f t="shared" si="0"/>
        <v/>
      </c>
      <c r="B30" s="8">
        <f t="shared" si="1"/>
        <v>7</v>
      </c>
      <c r="C30" s="40"/>
      <c r="D30" s="33" t="str">
        <f t="shared" si="2"/>
        <v>Sun</v>
      </c>
      <c r="E30" s="34">
        <f t="shared" si="3"/>
        <v>44297</v>
      </c>
      <c r="F30" s="35"/>
      <c r="G30" s="36"/>
      <c r="H30" s="43"/>
      <c r="I30" s="36"/>
      <c r="J30" s="38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40"/>
      <c r="D31" s="44" t="str">
        <f t="shared" si="2"/>
        <v>Mo</v>
      </c>
      <c r="E31" s="45">
        <f>+E30+1</f>
        <v>44298</v>
      </c>
      <c r="F31" s="46"/>
      <c r="G31" s="47"/>
      <c r="H31" s="51"/>
      <c r="I31" s="47"/>
      <c r="J31" s="49"/>
    </row>
    <row r="32" spans="1:10" ht="22.5" customHeight="1" x14ac:dyDescent="0.2">
      <c r="A32" s="31"/>
      <c r="C32" s="40"/>
      <c r="D32" s="44" t="str">
        <f t="shared" ref="D32:E35" si="7">D31</f>
        <v>Mo</v>
      </c>
      <c r="E32" s="45">
        <f t="shared" si="7"/>
        <v>44298</v>
      </c>
      <c r="F32" s="46"/>
      <c r="G32" s="47"/>
      <c r="H32" s="51"/>
      <c r="I32" s="47"/>
      <c r="J32" s="49"/>
    </row>
    <row r="33" spans="1:10" ht="22.5" customHeight="1" x14ac:dyDescent="0.2">
      <c r="A33" s="31"/>
      <c r="C33" s="40"/>
      <c r="D33" s="44" t="str">
        <f t="shared" si="7"/>
        <v>Mo</v>
      </c>
      <c r="E33" s="45">
        <f t="shared" si="7"/>
        <v>44298</v>
      </c>
      <c r="F33" s="46"/>
      <c r="G33" s="47"/>
      <c r="H33" s="51"/>
      <c r="I33" s="47"/>
      <c r="J33" s="49"/>
    </row>
    <row r="34" spans="1:10" ht="22.5" customHeight="1" x14ac:dyDescent="0.2">
      <c r="A34" s="31"/>
      <c r="C34" s="40"/>
      <c r="D34" s="44" t="str">
        <f t="shared" si="7"/>
        <v>Mo</v>
      </c>
      <c r="E34" s="45">
        <f t="shared" si="7"/>
        <v>44298</v>
      </c>
      <c r="F34" s="46"/>
      <c r="G34" s="47"/>
      <c r="H34" s="51"/>
      <c r="I34" s="47"/>
      <c r="J34" s="49"/>
    </row>
    <row r="35" spans="1:10" ht="22.5" customHeight="1" x14ac:dyDescent="0.2">
      <c r="A35" s="31"/>
      <c r="C35" s="40"/>
      <c r="D35" s="44" t="str">
        <f t="shared" si="7"/>
        <v>Mo</v>
      </c>
      <c r="E35" s="45">
        <f t="shared" si="7"/>
        <v>44298</v>
      </c>
      <c r="F35" s="46"/>
      <c r="G35" s="47"/>
      <c r="H35" s="51"/>
      <c r="I35" s="47"/>
      <c r="J35" s="49"/>
    </row>
    <row r="36" spans="1:10" ht="22.5" customHeight="1" x14ac:dyDescent="0.2">
      <c r="A36" s="31">
        <f t="shared" si="0"/>
        <v>1</v>
      </c>
      <c r="B36" s="8">
        <f t="shared" si="1"/>
        <v>2</v>
      </c>
      <c r="C36" s="40"/>
      <c r="D36" s="33" t="str">
        <f t="shared" si="2"/>
        <v>Tue</v>
      </c>
      <c r="E36" s="34">
        <f>+E31+1</f>
        <v>44299</v>
      </c>
      <c r="F36" s="35"/>
      <c r="G36" s="36"/>
      <c r="H36" s="43"/>
      <c r="I36" s="36"/>
      <c r="J36" s="38"/>
    </row>
    <row r="37" spans="1:10" ht="22.5" customHeight="1" x14ac:dyDescent="0.2">
      <c r="A37" s="31"/>
      <c r="C37" s="40"/>
      <c r="D37" s="33" t="str">
        <f>D36</f>
        <v>Tue</v>
      </c>
      <c r="E37" s="34">
        <f>E36</f>
        <v>44299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 t="shared" ref="D38:E40" si="8">D37</f>
        <v>Tue</v>
      </c>
      <c r="E38" s="34">
        <f t="shared" si="8"/>
        <v>44299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si="8"/>
        <v>Tue</v>
      </c>
      <c r="E39" s="34">
        <f t="shared" si="8"/>
        <v>44299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8"/>
        <v>Tue</v>
      </c>
      <c r="E40" s="34">
        <f t="shared" si="8"/>
        <v>44299</v>
      </c>
      <c r="F40" s="35"/>
      <c r="G40" s="36"/>
      <c r="H40" s="43"/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3</v>
      </c>
      <c r="C41" s="40"/>
      <c r="D41" s="44" t="str">
        <f t="shared" si="2"/>
        <v>Wed</v>
      </c>
      <c r="E41" s="45">
        <f>+E36+1</f>
        <v>44300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>D41</f>
        <v>Wed</v>
      </c>
      <c r="E42" s="45">
        <f>E41</f>
        <v>44300</v>
      </c>
      <c r="F42" s="46"/>
      <c r="G42" s="47"/>
      <c r="H42" s="48"/>
      <c r="I42" s="47"/>
      <c r="J42" s="49"/>
    </row>
    <row r="43" spans="1:10" ht="22.5" customHeight="1" x14ac:dyDescent="0.2">
      <c r="A43" s="31"/>
      <c r="C43" s="40"/>
      <c r="D43" s="44" t="str">
        <f t="shared" ref="D43:E45" si="9">D42</f>
        <v>Wed</v>
      </c>
      <c r="E43" s="45">
        <f t="shared" si="9"/>
        <v>44300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si="9"/>
        <v>Wed</v>
      </c>
      <c r="E44" s="45">
        <f t="shared" si="9"/>
        <v>44300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9"/>
        <v>Wed</v>
      </c>
      <c r="E45" s="45">
        <f t="shared" si="9"/>
        <v>44300</v>
      </c>
      <c r="F45" s="46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4</v>
      </c>
      <c r="C46" s="40"/>
      <c r="D46" s="33" t="str">
        <f t="shared" si="2"/>
        <v>Thu</v>
      </c>
      <c r="E46" s="34">
        <f>+E41+1</f>
        <v>44301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>D46</f>
        <v>Thu</v>
      </c>
      <c r="E47" s="34">
        <f>E46</f>
        <v>44301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ref="D48:E50" si="10">D47</f>
        <v>Thu</v>
      </c>
      <c r="E48" s="34">
        <f t="shared" si="10"/>
        <v>44301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Thu</v>
      </c>
      <c r="E49" s="34">
        <f t="shared" si="10"/>
        <v>44301</v>
      </c>
      <c r="F49" s="35"/>
      <c r="G49" s="36"/>
      <c r="H49" s="43"/>
      <c r="I49" s="36"/>
      <c r="J49" s="38"/>
    </row>
    <row r="50" spans="1:10" ht="22.5" customHeight="1" x14ac:dyDescent="0.2">
      <c r="A50" s="31"/>
      <c r="C50" s="40"/>
      <c r="D50" s="33" t="str">
        <f t="shared" si="10"/>
        <v>Thu</v>
      </c>
      <c r="E50" s="34">
        <f t="shared" si="10"/>
        <v>44301</v>
      </c>
      <c r="F50" s="35"/>
      <c r="G50" s="36"/>
      <c r="H50" s="43"/>
      <c r="I50" s="36"/>
      <c r="J50" s="38"/>
    </row>
    <row r="51" spans="1:10" ht="22.5" customHeight="1" x14ac:dyDescent="0.2">
      <c r="A51" s="31">
        <f t="shared" si="0"/>
        <v>1</v>
      </c>
      <c r="B51" s="8">
        <f t="shared" si="1"/>
        <v>5</v>
      </c>
      <c r="C51" s="40"/>
      <c r="D51" s="44" t="str">
        <f t="shared" si="2"/>
        <v>Fri</v>
      </c>
      <c r="E51" s="45">
        <f>+E46+1</f>
        <v>44302</v>
      </c>
      <c r="F51" s="46"/>
      <c r="G51" s="47"/>
      <c r="H51" s="48"/>
      <c r="I51" s="47"/>
      <c r="J51" s="49"/>
    </row>
    <row r="52" spans="1:10" ht="22.5" customHeight="1" x14ac:dyDescent="0.2">
      <c r="A52" s="31"/>
      <c r="C52" s="40"/>
      <c r="D52" s="44" t="str">
        <f>D51</f>
        <v>Fri</v>
      </c>
      <c r="E52" s="45">
        <f>E51</f>
        <v>44302</v>
      </c>
      <c r="F52" s="46"/>
      <c r="G52" s="47"/>
      <c r="H52" s="48"/>
      <c r="I52" s="47"/>
      <c r="J52" s="49"/>
    </row>
    <row r="53" spans="1:10" ht="22.5" customHeight="1" x14ac:dyDescent="0.2">
      <c r="A53" s="31"/>
      <c r="C53" s="40"/>
      <c r="D53" s="44" t="str">
        <f t="shared" ref="D53:D55" si="11">D52</f>
        <v>Fri</v>
      </c>
      <c r="E53" s="45">
        <f t="shared" ref="E53:E55" si="12">E52</f>
        <v>44302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 t="shared" si="11"/>
        <v>Fri</v>
      </c>
      <c r="E54" s="45">
        <f t="shared" si="12"/>
        <v>44302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si="11"/>
        <v>Fri</v>
      </c>
      <c r="E55" s="45">
        <f t="shared" si="12"/>
        <v>44302</v>
      </c>
      <c r="F55" s="46"/>
      <c r="G55" s="47"/>
      <c r="H55" s="48"/>
      <c r="I55" s="47"/>
      <c r="J55" s="49"/>
    </row>
    <row r="56" spans="1:10" ht="22.5" customHeight="1" x14ac:dyDescent="0.2">
      <c r="A56" s="31" t="str">
        <f t="shared" si="0"/>
        <v/>
      </c>
      <c r="B56" s="8">
        <f t="shared" si="1"/>
        <v>6</v>
      </c>
      <c r="C56" s="40"/>
      <c r="D56" s="33" t="str">
        <f t="shared" si="2"/>
        <v>Sat</v>
      </c>
      <c r="E56" s="34">
        <f>+E51+1</f>
        <v>44303</v>
      </c>
      <c r="F56" s="35"/>
      <c r="G56" s="36"/>
      <c r="H56" s="43"/>
      <c r="I56" s="36"/>
      <c r="J56" s="38"/>
    </row>
    <row r="57" spans="1:10" ht="22.5" customHeight="1" x14ac:dyDescent="0.2">
      <c r="A57" s="31" t="str">
        <f t="shared" si="0"/>
        <v/>
      </c>
      <c r="B57" s="8">
        <f t="shared" si="1"/>
        <v>7</v>
      </c>
      <c r="C57" s="40"/>
      <c r="D57" s="33" t="str">
        <f t="shared" si="2"/>
        <v>Sun</v>
      </c>
      <c r="E57" s="34">
        <f t="shared" si="3"/>
        <v>44304</v>
      </c>
      <c r="F57" s="35"/>
      <c r="G57" s="36"/>
      <c r="H57" s="43"/>
      <c r="I57" s="36"/>
      <c r="J57" s="38"/>
    </row>
    <row r="58" spans="1:10" ht="22.5" customHeight="1" x14ac:dyDescent="0.2">
      <c r="A58" s="31">
        <f t="shared" si="0"/>
        <v>1</v>
      </c>
      <c r="B58" s="8">
        <f t="shared" si="1"/>
        <v>1</v>
      </c>
      <c r="C58" s="40"/>
      <c r="D58" s="44" t="str">
        <f t="shared" si="2"/>
        <v>Mo</v>
      </c>
      <c r="E58" s="45">
        <f>+E57+1</f>
        <v>44305</v>
      </c>
      <c r="F58" s="46"/>
      <c r="G58" s="47"/>
      <c r="H58" s="48"/>
      <c r="I58" s="47"/>
      <c r="J58" s="49"/>
    </row>
    <row r="59" spans="1:10" ht="22.5" customHeight="1" x14ac:dyDescent="0.2">
      <c r="A59" s="31"/>
      <c r="C59" s="40"/>
      <c r="D59" s="44" t="str">
        <f>D58</f>
        <v>Mo</v>
      </c>
      <c r="E59" s="45">
        <f>E58</f>
        <v>44305</v>
      </c>
      <c r="F59" s="46"/>
      <c r="G59" s="47"/>
      <c r="H59" s="48"/>
      <c r="I59" s="47"/>
      <c r="J59" s="49"/>
    </row>
    <row r="60" spans="1:10" ht="22.5" customHeight="1" x14ac:dyDescent="0.2">
      <c r="A60" s="31"/>
      <c r="C60" s="40"/>
      <c r="D60" s="44" t="str">
        <f>D59</f>
        <v>Mo</v>
      </c>
      <c r="E60" s="45">
        <f>E59</f>
        <v>44305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2" si="13">D60</f>
        <v>Mo</v>
      </c>
      <c r="E61" s="45">
        <f t="shared" si="13"/>
        <v>44305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13"/>
        <v>Mo</v>
      </c>
      <c r="E62" s="45">
        <f t="shared" si="13"/>
        <v>44305</v>
      </c>
      <c r="F62" s="46"/>
      <c r="G62" s="47"/>
      <c r="H62" s="48"/>
      <c r="I62" s="47"/>
      <c r="J62" s="49"/>
    </row>
    <row r="63" spans="1:10" ht="22.5" customHeight="1" x14ac:dyDescent="0.2">
      <c r="A63" s="31">
        <f t="shared" si="0"/>
        <v>1</v>
      </c>
      <c r="B63" s="8">
        <f t="shared" si="1"/>
        <v>2</v>
      </c>
      <c r="C63" s="40"/>
      <c r="D63" s="33" t="str">
        <f t="shared" si="2"/>
        <v>Tue</v>
      </c>
      <c r="E63" s="34">
        <f>+E58+1</f>
        <v>44306</v>
      </c>
      <c r="F63" s="35"/>
      <c r="G63" s="36"/>
      <c r="H63" s="43"/>
      <c r="I63" s="36"/>
      <c r="J63" s="38"/>
    </row>
    <row r="64" spans="1:10" ht="22.5" customHeight="1" x14ac:dyDescent="0.2">
      <c r="A64" s="31"/>
      <c r="C64" s="40"/>
      <c r="D64" s="33" t="str">
        <f>D63</f>
        <v>Tue</v>
      </c>
      <c r="E64" s="34">
        <f>E63</f>
        <v>44306</v>
      </c>
      <c r="F64" s="35"/>
      <c r="G64" s="36"/>
      <c r="H64" s="43"/>
      <c r="I64" s="36"/>
      <c r="J64" s="38"/>
    </row>
    <row r="65" spans="1:10" ht="22.5" customHeight="1" x14ac:dyDescent="0.2">
      <c r="A65" s="31"/>
      <c r="C65" s="40"/>
      <c r="D65" s="33" t="str">
        <f t="shared" ref="D65:E67" si="14">D64</f>
        <v>Tue</v>
      </c>
      <c r="E65" s="34">
        <f t="shared" si="14"/>
        <v>44306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si="14"/>
        <v>Tue</v>
      </c>
      <c r="E66" s="34">
        <f t="shared" si="14"/>
        <v>44306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4"/>
        <v>Tue</v>
      </c>
      <c r="E67" s="34">
        <f t="shared" si="14"/>
        <v>44306</v>
      </c>
      <c r="F67" s="35"/>
      <c r="G67" s="36"/>
      <c r="H67" s="43"/>
      <c r="I67" s="36"/>
      <c r="J67" s="38"/>
    </row>
    <row r="68" spans="1:10" ht="22.5" customHeight="1" x14ac:dyDescent="0.2">
      <c r="A68" s="31">
        <f t="shared" si="0"/>
        <v>1</v>
      </c>
      <c r="B68" s="8">
        <f t="shared" si="1"/>
        <v>3</v>
      </c>
      <c r="C68" s="40"/>
      <c r="D68" s="44" t="str">
        <f t="shared" si="2"/>
        <v>Wed</v>
      </c>
      <c r="E68" s="45">
        <f>+E63+1</f>
        <v>44307</v>
      </c>
      <c r="F68" s="46"/>
      <c r="G68" s="47"/>
      <c r="H68" s="48"/>
      <c r="I68" s="47"/>
      <c r="J68" s="49"/>
    </row>
    <row r="69" spans="1:10" ht="22.5" customHeight="1" x14ac:dyDescent="0.2">
      <c r="A69" s="31"/>
      <c r="C69" s="40"/>
      <c r="D69" s="44" t="str">
        <f>D68</f>
        <v>Wed</v>
      </c>
      <c r="E69" s="45">
        <f>E68</f>
        <v>44307</v>
      </c>
      <c r="F69" s="46"/>
      <c r="G69" s="47"/>
      <c r="H69" s="48"/>
      <c r="I69" s="47"/>
      <c r="J69" s="49"/>
    </row>
    <row r="70" spans="1:10" ht="22.5" customHeight="1" x14ac:dyDescent="0.2">
      <c r="A70" s="31"/>
      <c r="C70" s="40"/>
      <c r="D70" s="44" t="str">
        <f t="shared" ref="D70:E72" si="15">D69</f>
        <v>Wed</v>
      </c>
      <c r="E70" s="45">
        <f t="shared" si="15"/>
        <v>44307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si="15"/>
        <v>Wed</v>
      </c>
      <c r="E71" s="45">
        <f t="shared" si="15"/>
        <v>44307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5"/>
        <v>Wed</v>
      </c>
      <c r="E72" s="45">
        <f t="shared" si="15"/>
        <v>44307</v>
      </c>
      <c r="F72" s="46"/>
      <c r="G72" s="47"/>
      <c r="H72" s="48"/>
      <c r="I72" s="47"/>
      <c r="J72" s="49"/>
    </row>
    <row r="73" spans="1:10" ht="22.5" customHeight="1" x14ac:dyDescent="0.2">
      <c r="A73" s="31">
        <f t="shared" si="0"/>
        <v>1</v>
      </c>
      <c r="B73" s="8">
        <f t="shared" si="1"/>
        <v>4</v>
      </c>
      <c r="C73" s="40"/>
      <c r="D73" s="33" t="str">
        <f t="shared" si="2"/>
        <v>Thu</v>
      </c>
      <c r="E73" s="34">
        <f>+E68+1</f>
        <v>44308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>D73</f>
        <v>Thu</v>
      </c>
      <c r="E74" s="34">
        <f>E73</f>
        <v>44308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ref="D75:E78" si="16">D74</f>
        <v>Thu</v>
      </c>
      <c r="E75" s="34">
        <f t="shared" si="16"/>
        <v>44308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6"/>
        <v>Thu</v>
      </c>
      <c r="E76" s="34">
        <f t="shared" si="16"/>
        <v>44308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6"/>
        <v>Thu</v>
      </c>
      <c r="E77" s="34">
        <f t="shared" si="16"/>
        <v>44308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6"/>
        <v>Thu</v>
      </c>
      <c r="E78" s="34">
        <f t="shared" si="16"/>
        <v>44308</v>
      </c>
      <c r="F78" s="35"/>
      <c r="G78" s="36"/>
      <c r="H78" s="43"/>
      <c r="I78" s="36"/>
      <c r="J78" s="38"/>
    </row>
    <row r="79" spans="1:10" ht="22.5" customHeight="1" x14ac:dyDescent="0.2">
      <c r="A79" s="31">
        <f t="shared" si="0"/>
        <v>1</v>
      </c>
      <c r="B79" s="8">
        <f t="shared" si="1"/>
        <v>5</v>
      </c>
      <c r="C79" s="40"/>
      <c r="D79" s="44" t="str">
        <f t="shared" si="2"/>
        <v>Fri</v>
      </c>
      <c r="E79" s="45">
        <f>+E73+1</f>
        <v>44309</v>
      </c>
      <c r="F79" s="46"/>
      <c r="G79" s="47"/>
      <c r="H79" s="71"/>
      <c r="I79" s="47"/>
      <c r="J79" s="49"/>
    </row>
    <row r="80" spans="1:10" ht="22.5" customHeight="1" x14ac:dyDescent="0.2">
      <c r="A80" s="31"/>
      <c r="C80" s="40"/>
      <c r="D80" s="44" t="str">
        <f>D79</f>
        <v>Fri</v>
      </c>
      <c r="E80" s="45">
        <f>E79</f>
        <v>44309</v>
      </c>
      <c r="F80" s="46"/>
      <c r="G80" s="47"/>
      <c r="H80" s="71"/>
      <c r="I80" s="47"/>
      <c r="J80" s="49"/>
    </row>
    <row r="81" spans="1:10" ht="22.5" customHeight="1" x14ac:dyDescent="0.2">
      <c r="A81" s="31"/>
      <c r="C81" s="40"/>
      <c r="D81" s="44" t="str">
        <f t="shared" ref="D81:D83" si="17">D80</f>
        <v>Fri</v>
      </c>
      <c r="E81" s="45">
        <f t="shared" ref="E81:E83" si="18">E80</f>
        <v>44309</v>
      </c>
      <c r="F81" s="46"/>
      <c r="G81" s="47"/>
      <c r="H81" s="71"/>
      <c r="I81" s="47"/>
      <c r="J81" s="49"/>
    </row>
    <row r="82" spans="1:10" ht="22.5" customHeight="1" x14ac:dyDescent="0.2">
      <c r="A82" s="31"/>
      <c r="C82" s="40"/>
      <c r="D82" s="44" t="str">
        <f t="shared" si="17"/>
        <v>Fri</v>
      </c>
      <c r="E82" s="45">
        <f t="shared" si="18"/>
        <v>44309</v>
      </c>
      <c r="F82" s="46"/>
      <c r="G82" s="47"/>
      <c r="H82" s="71"/>
      <c r="I82" s="47"/>
      <c r="J82" s="49"/>
    </row>
    <row r="83" spans="1:10" ht="22.5" customHeight="1" x14ac:dyDescent="0.2">
      <c r="A83" s="31"/>
      <c r="C83" s="40"/>
      <c r="D83" s="44" t="str">
        <f t="shared" si="17"/>
        <v>Fri</v>
      </c>
      <c r="E83" s="45">
        <f t="shared" si="18"/>
        <v>44309</v>
      </c>
      <c r="F83" s="46"/>
      <c r="G83" s="47"/>
      <c r="H83" s="71"/>
      <c r="I83" s="47"/>
      <c r="J83" s="49"/>
    </row>
    <row r="84" spans="1:10" ht="22.5" customHeight="1" x14ac:dyDescent="0.2">
      <c r="A84" s="31" t="str">
        <f t="shared" si="0"/>
        <v/>
      </c>
      <c r="B84" s="8">
        <f t="shared" si="1"/>
        <v>6</v>
      </c>
      <c r="C84" s="40"/>
      <c r="D84" s="33" t="str">
        <f t="shared" si="2"/>
        <v>Sat</v>
      </c>
      <c r="E84" s="34">
        <f>+E79+1</f>
        <v>44310</v>
      </c>
      <c r="F84" s="35"/>
      <c r="G84" s="36"/>
      <c r="H84" s="43"/>
      <c r="I84" s="36"/>
      <c r="J84" s="38"/>
    </row>
    <row r="85" spans="1:10" ht="22.5" customHeight="1" x14ac:dyDescent="0.2">
      <c r="A85" s="31" t="str">
        <f t="shared" si="0"/>
        <v/>
      </c>
      <c r="B85" s="8">
        <f t="shared" si="1"/>
        <v>7</v>
      </c>
      <c r="C85" s="40"/>
      <c r="D85" s="33" t="str">
        <f t="shared" si="2"/>
        <v>Sun</v>
      </c>
      <c r="E85" s="34">
        <f t="shared" ref="E85" si="19">+E84+1</f>
        <v>44311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>D85</f>
        <v>Sun</v>
      </c>
      <c r="E86" s="34">
        <f>E85</f>
        <v>44311</v>
      </c>
      <c r="F86" s="35"/>
      <c r="G86" s="36"/>
      <c r="H86" s="43"/>
      <c r="I86" s="36"/>
      <c r="J86" s="38"/>
    </row>
    <row r="87" spans="1:10" ht="22.5" customHeight="1" x14ac:dyDescent="0.2">
      <c r="A87" s="31"/>
      <c r="C87" s="40"/>
      <c r="D87" s="33" t="str">
        <f t="shared" ref="D87:E89" si="20">D86</f>
        <v>Sun</v>
      </c>
      <c r="E87" s="34">
        <f t="shared" si="20"/>
        <v>44311</v>
      </c>
      <c r="F87" s="35"/>
      <c r="G87" s="36"/>
      <c r="H87" s="43"/>
      <c r="I87" s="36"/>
      <c r="J87" s="38"/>
    </row>
    <row r="88" spans="1:10" ht="22.5" customHeight="1" x14ac:dyDescent="0.2">
      <c r="A88" s="31"/>
      <c r="C88" s="40"/>
      <c r="D88" s="33" t="str">
        <f t="shared" si="20"/>
        <v>Sun</v>
      </c>
      <c r="E88" s="34">
        <f t="shared" si="20"/>
        <v>44311</v>
      </c>
      <c r="F88" s="35"/>
      <c r="G88" s="36"/>
      <c r="H88" s="43"/>
      <c r="I88" s="36"/>
      <c r="J88" s="38"/>
    </row>
    <row r="89" spans="1:10" ht="22.5" customHeight="1" x14ac:dyDescent="0.2">
      <c r="A89" s="31"/>
      <c r="C89" s="40"/>
      <c r="D89" s="33" t="str">
        <f t="shared" si="20"/>
        <v>Sun</v>
      </c>
      <c r="E89" s="34">
        <f t="shared" si="20"/>
        <v>44311</v>
      </c>
      <c r="F89" s="35"/>
      <c r="G89" s="36"/>
      <c r="H89" s="43"/>
      <c r="I89" s="36"/>
      <c r="J89" s="38"/>
    </row>
    <row r="90" spans="1:10" ht="22.5" customHeight="1" x14ac:dyDescent="0.2">
      <c r="A90" s="31">
        <f t="shared" si="0"/>
        <v>1</v>
      </c>
      <c r="B90" s="8">
        <f t="shared" si="1"/>
        <v>1</v>
      </c>
      <c r="C90" s="40"/>
      <c r="D90" s="44" t="str">
        <f t="shared" si="2"/>
        <v>Mo</v>
      </c>
      <c r="E90" s="45">
        <f>+E85+1</f>
        <v>44312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>D90</f>
        <v>Mo</v>
      </c>
      <c r="E91" s="45">
        <f>E90</f>
        <v>44312</v>
      </c>
      <c r="F91" s="46"/>
      <c r="G91" s="47"/>
      <c r="H91" s="48"/>
      <c r="I91" s="47"/>
      <c r="J91" s="49"/>
    </row>
    <row r="92" spans="1:10" ht="22.5" customHeight="1" x14ac:dyDescent="0.2">
      <c r="A92" s="31"/>
      <c r="C92" s="40"/>
      <c r="D92" s="44" t="str">
        <f t="shared" ref="D92:E94" si="21">D91</f>
        <v>Mo</v>
      </c>
      <c r="E92" s="45">
        <f t="shared" si="21"/>
        <v>44312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 t="shared" si="21"/>
        <v>Mo</v>
      </c>
      <c r="E93" s="45">
        <f t="shared" si="21"/>
        <v>44312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si="21"/>
        <v>Mo</v>
      </c>
      <c r="E94" s="45">
        <f t="shared" si="21"/>
        <v>44312</v>
      </c>
      <c r="F94" s="46"/>
      <c r="G94" s="47"/>
      <c r="H94" s="48"/>
      <c r="I94" s="47"/>
      <c r="J94" s="49"/>
    </row>
    <row r="95" spans="1:10" ht="22.5" customHeight="1" x14ac:dyDescent="0.2">
      <c r="A95" s="31">
        <f t="shared" si="0"/>
        <v>1</v>
      </c>
      <c r="B95" s="8">
        <f t="shared" si="1"/>
        <v>2</v>
      </c>
      <c r="C95" s="40"/>
      <c r="D95" s="33" t="str">
        <f t="shared" si="2"/>
        <v>Tue</v>
      </c>
      <c r="E95" s="34">
        <f>+E90+1</f>
        <v>44313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>D95</f>
        <v>Tue</v>
      </c>
      <c r="E96" s="34">
        <f>E95</f>
        <v>44313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ref="D97:E99" si="22">D96</f>
        <v>Tue</v>
      </c>
      <c r="E97" s="34">
        <f t="shared" si="22"/>
        <v>44313</v>
      </c>
      <c r="F97" s="35"/>
      <c r="G97" s="36"/>
      <c r="H97" s="43"/>
      <c r="I97" s="36"/>
      <c r="J97" s="38"/>
    </row>
    <row r="98" spans="1:10" ht="22.5" customHeight="1" x14ac:dyDescent="0.2">
      <c r="A98" s="31"/>
      <c r="C98" s="40"/>
      <c r="D98" s="33" t="str">
        <f t="shared" si="22"/>
        <v>Tue</v>
      </c>
      <c r="E98" s="34">
        <f t="shared" si="22"/>
        <v>44313</v>
      </c>
      <c r="F98" s="35"/>
      <c r="G98" s="36"/>
      <c r="H98" s="43"/>
      <c r="I98" s="36"/>
      <c r="J98" s="38"/>
    </row>
    <row r="99" spans="1:10" ht="22.5" customHeight="1" x14ac:dyDescent="0.2">
      <c r="A99" s="31"/>
      <c r="C99" s="40"/>
      <c r="D99" s="33" t="str">
        <f t="shared" si="22"/>
        <v>Tue</v>
      </c>
      <c r="E99" s="34">
        <f t="shared" si="22"/>
        <v>44313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3</v>
      </c>
      <c r="C100" s="40"/>
      <c r="D100" s="44" t="str">
        <f t="shared" si="2"/>
        <v>Wed</v>
      </c>
      <c r="E100" s="45">
        <f>+E95+1</f>
        <v>44314</v>
      </c>
      <c r="F100" s="46"/>
      <c r="G100" s="47"/>
      <c r="H100" s="51"/>
      <c r="I100" s="47"/>
      <c r="J100" s="49"/>
    </row>
    <row r="101" spans="1:10" ht="22.5" customHeight="1" x14ac:dyDescent="0.2">
      <c r="A101" s="31"/>
      <c r="C101" s="40"/>
      <c r="D101" s="44" t="str">
        <f>D100</f>
        <v>Wed</v>
      </c>
      <c r="E101" s="45">
        <f>E100</f>
        <v>44314</v>
      </c>
      <c r="F101" s="46"/>
      <c r="G101" s="47"/>
      <c r="H101" s="51"/>
      <c r="I101" s="47"/>
      <c r="J101" s="49"/>
    </row>
    <row r="102" spans="1:10" ht="22.5" customHeight="1" x14ac:dyDescent="0.2">
      <c r="A102" s="31"/>
      <c r="C102" s="40"/>
      <c r="D102" s="44" t="str">
        <f t="shared" ref="D102:E104" si="23">D101</f>
        <v>Wed</v>
      </c>
      <c r="E102" s="45">
        <f t="shared" si="23"/>
        <v>44314</v>
      </c>
      <c r="F102" s="46"/>
      <c r="G102" s="47"/>
      <c r="H102" s="51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Wed</v>
      </c>
      <c r="E103" s="45">
        <f t="shared" si="23"/>
        <v>44314</v>
      </c>
      <c r="F103" s="46"/>
      <c r="G103" s="47"/>
      <c r="H103" s="51"/>
      <c r="I103" s="47"/>
      <c r="J103" s="49"/>
    </row>
    <row r="104" spans="1:10" ht="22.5" customHeight="1" x14ac:dyDescent="0.2">
      <c r="A104" s="31"/>
      <c r="C104" s="40"/>
      <c r="D104" s="44" t="str">
        <f t="shared" si="23"/>
        <v>Wed</v>
      </c>
      <c r="E104" s="45">
        <f t="shared" si="23"/>
        <v>44314</v>
      </c>
      <c r="F104" s="46"/>
      <c r="G104" s="47"/>
      <c r="H104" s="51"/>
      <c r="I104" s="47"/>
      <c r="J104" s="49"/>
    </row>
    <row r="105" spans="1:10" ht="22.5" customHeight="1" x14ac:dyDescent="0.2">
      <c r="A105" s="31">
        <f t="shared" si="0"/>
        <v>1</v>
      </c>
      <c r="B105" s="8">
        <f>WEEKDAY(E100+1,2)</f>
        <v>4</v>
      </c>
      <c r="C105" s="40"/>
      <c r="D105" s="33" t="str">
        <f>IF(B105=1,"Mo",IF(B105=2,"Tue",IF(B105=3,"Wed",IF(B105=4,"Thu",IF(B105=5,"Fri",IF(B105=6,"Sat",IF(B105=7,"Sun","")))))))</f>
        <v>Thu</v>
      </c>
      <c r="E105" s="34">
        <f>IF(MONTH(E100+1)&gt;MONTH(E100),"",E100+1)</f>
        <v>44315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>D105</f>
        <v>Thu</v>
      </c>
      <c r="E106" s="34">
        <f>E105</f>
        <v>44315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ref="D107:E109" si="24">D106</f>
        <v>Thu</v>
      </c>
      <c r="E107" s="34">
        <f t="shared" si="24"/>
        <v>44315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4"/>
        <v>Thu</v>
      </c>
      <c r="E108" s="34">
        <f t="shared" si="24"/>
        <v>44315</v>
      </c>
      <c r="F108" s="35"/>
      <c r="G108" s="36"/>
      <c r="H108" s="43"/>
      <c r="I108" s="36"/>
      <c r="J108" s="38"/>
    </row>
    <row r="109" spans="1:10" ht="21" customHeight="1" x14ac:dyDescent="0.2">
      <c r="A109" s="31"/>
      <c r="C109" s="40"/>
      <c r="D109" s="33" t="str">
        <f t="shared" si="24"/>
        <v>Thu</v>
      </c>
      <c r="E109" s="34">
        <f t="shared" si="24"/>
        <v>44315</v>
      </c>
      <c r="F109" s="35"/>
      <c r="G109" s="36"/>
      <c r="H109" s="43"/>
      <c r="I109" s="36"/>
      <c r="J109" s="38"/>
    </row>
    <row r="110" spans="1:10" ht="21" customHeight="1" x14ac:dyDescent="0.2">
      <c r="A110" s="31">
        <f t="shared" si="0"/>
        <v>1</v>
      </c>
      <c r="B110" s="8">
        <v>5</v>
      </c>
      <c r="C110" s="40"/>
      <c r="D110" s="44" t="str">
        <f>IF(B110=1,"Mo",IF(B110=2,"Tue",IF(B110=3,"Wed",IF(B110=4,"Thu",IF(B110=5,"Fri",IF(B110=6,"Sat",IF(B110=7,"Sun","")))))))</f>
        <v>Fri</v>
      </c>
      <c r="E110" s="45">
        <f>IF(MONTH(E105+1)&gt;MONTH(E105),"",E105+1)</f>
        <v>44316</v>
      </c>
      <c r="F110" s="46"/>
      <c r="G110" s="47"/>
      <c r="H110" s="71"/>
      <c r="I110" s="47"/>
      <c r="J110" s="49"/>
    </row>
    <row r="111" spans="1:10" ht="21" customHeight="1" x14ac:dyDescent="0.2">
      <c r="C111" s="40"/>
      <c r="D111" s="44" t="str">
        <f>D110</f>
        <v>Fri</v>
      </c>
      <c r="E111" s="45">
        <f t="shared" ref="E111:E114" si="25">IF(MONTH(E106+1)&gt;MONTH(E106),"",E106+1)</f>
        <v>44316</v>
      </c>
      <c r="F111" s="46"/>
      <c r="G111" s="47"/>
      <c r="H111" s="71"/>
      <c r="I111" s="47"/>
      <c r="J111" s="49"/>
    </row>
    <row r="112" spans="1:10" ht="21" customHeight="1" x14ac:dyDescent="0.2">
      <c r="C112" s="40"/>
      <c r="D112" s="44" t="str">
        <f t="shared" ref="D112:D114" si="26">D111</f>
        <v>Fri</v>
      </c>
      <c r="E112" s="45">
        <f t="shared" si="25"/>
        <v>44316</v>
      </c>
      <c r="F112" s="46"/>
      <c r="G112" s="47"/>
      <c r="H112" s="71"/>
      <c r="I112" s="47"/>
      <c r="J112" s="49"/>
    </row>
    <row r="113" spans="3:10" ht="21" customHeight="1" x14ac:dyDescent="0.2">
      <c r="C113" s="40"/>
      <c r="D113" s="44" t="str">
        <f t="shared" si="26"/>
        <v>Fri</v>
      </c>
      <c r="E113" s="45">
        <f>IF(MONTH(E108+1)&gt;MONTH(E108),"",E108+1)</f>
        <v>44316</v>
      </c>
      <c r="F113" s="46"/>
      <c r="G113" s="47"/>
      <c r="H113" s="71"/>
      <c r="I113" s="47"/>
      <c r="J113" s="49"/>
    </row>
    <row r="114" spans="3:10" ht="21" customHeight="1" x14ac:dyDescent="0.2">
      <c r="C114" s="40"/>
      <c r="D114" s="44" t="str">
        <f t="shared" si="26"/>
        <v>Fri</v>
      </c>
      <c r="E114" s="45">
        <f t="shared" si="25"/>
        <v>44316</v>
      </c>
      <c r="F114" s="46"/>
      <c r="G114" s="47"/>
      <c r="H114" s="71"/>
      <c r="I114" s="47"/>
      <c r="J114" s="49"/>
    </row>
    <row r="115" spans="3:10" ht="30" customHeight="1" x14ac:dyDescent="0.2"/>
    <row r="116" spans="3:10" ht="30" customHeight="1" x14ac:dyDescent="0.2"/>
    <row r="117" spans="3:10" ht="30" customHeight="1" x14ac:dyDescent="0.2"/>
    <row r="118" spans="3:10" ht="30" customHeight="1" x14ac:dyDescent="0.2"/>
    <row r="119" spans="3:10" ht="30" customHeight="1" x14ac:dyDescent="0.2"/>
    <row r="120" spans="3:10" ht="30" customHeight="1" x14ac:dyDescent="0.2"/>
    <row r="121" spans="3:10" ht="30" customHeight="1" x14ac:dyDescent="0.2"/>
    <row r="122" spans="3:10" ht="30" customHeight="1" x14ac:dyDescent="0.2"/>
    <row r="123" spans="3:10" ht="30" customHeight="1" x14ac:dyDescent="0.2"/>
    <row r="124" spans="3:10" ht="30" customHeight="1" x14ac:dyDescent="0.2"/>
    <row r="125" spans="3:10" ht="30" customHeight="1" x14ac:dyDescent="0.2"/>
    <row r="126" spans="3:10" ht="30" customHeight="1" x14ac:dyDescent="0.2"/>
    <row r="127" spans="3:10" ht="30" customHeight="1" x14ac:dyDescent="0.2"/>
    <row r="128" spans="3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9" customHeight="1" x14ac:dyDescent="0.2"/>
    <row r="249" ht="39" customHeight="1" x14ac:dyDescent="0.2"/>
    <row r="250" ht="39" customHeight="1" x14ac:dyDescent="0.2"/>
    <row r="251" ht="39" customHeight="1" x14ac:dyDescent="0.2"/>
    <row r="252" ht="39" customHeight="1" x14ac:dyDescent="0.2"/>
    <row r="253" ht="39" customHeight="1" x14ac:dyDescent="0.2"/>
    <row r="254" ht="39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</sheetData>
  <mergeCells count="2">
    <mergeCell ref="D1:J1"/>
    <mergeCell ref="D4:E4"/>
  </mergeCells>
  <conditionalFormatting sqref="C11:C109">
    <cfRule type="expression" dxfId="124" priority="69" stopIfTrue="1">
      <formula>IF($A11=1,B11,)</formula>
    </cfRule>
    <cfRule type="expression" dxfId="123" priority="70" stopIfTrue="1">
      <formula>IF($A11="",B11,)</formula>
    </cfRule>
  </conditionalFormatting>
  <conditionalFormatting sqref="E11:E12">
    <cfRule type="expression" dxfId="122" priority="71" stopIfTrue="1">
      <formula>IF($A11="",B11,"")</formula>
    </cfRule>
  </conditionalFormatting>
  <conditionalFormatting sqref="E13:E109">
    <cfRule type="expression" dxfId="121" priority="72" stopIfTrue="1">
      <formula>IF($A13&lt;&gt;1,B13,"")</formula>
    </cfRule>
  </conditionalFormatting>
  <conditionalFormatting sqref="D11:D109">
    <cfRule type="expression" dxfId="120" priority="73" stopIfTrue="1">
      <formula>IF($A11="",B11,)</formula>
    </cfRule>
  </conditionalFormatting>
  <conditionalFormatting sqref="G63:G104 G16 G24:G57">
    <cfRule type="expression" dxfId="119" priority="74" stopIfTrue="1">
      <formula>#REF!="Freelancer"</formula>
    </cfRule>
    <cfRule type="expression" dxfId="118" priority="75" stopIfTrue="1">
      <formula>#REF!="DTC Int. Staff"</formula>
    </cfRule>
  </conditionalFormatting>
  <conditionalFormatting sqref="G100:G104 G68:G89 G16 G41:G57 G24:G30">
    <cfRule type="expression" dxfId="117" priority="67" stopIfTrue="1">
      <formula>$F$5="Freelancer"</formula>
    </cfRule>
    <cfRule type="expression" dxfId="116" priority="68" stopIfTrue="1">
      <formula>$F$5="DTC Int. Staff"</formula>
    </cfRule>
  </conditionalFormatting>
  <conditionalFormatting sqref="G15">
    <cfRule type="expression" dxfId="115" priority="61" stopIfTrue="1">
      <formula>#REF!="Freelancer"</formula>
    </cfRule>
    <cfRule type="expression" dxfId="114" priority="62" stopIfTrue="1">
      <formula>#REF!="DTC Int. Staff"</formula>
    </cfRule>
  </conditionalFormatting>
  <conditionalFormatting sqref="G15">
    <cfRule type="expression" dxfId="113" priority="59" stopIfTrue="1">
      <formula>$F$5="Freelancer"</formula>
    </cfRule>
    <cfRule type="expression" dxfId="112" priority="60" stopIfTrue="1">
      <formula>$F$5="DTC Int. Staff"</formula>
    </cfRule>
  </conditionalFormatting>
  <conditionalFormatting sqref="C110:C114">
    <cfRule type="expression" dxfId="111" priority="53" stopIfTrue="1">
      <formula>IF($A110=1,B110,)</formula>
    </cfRule>
    <cfRule type="expression" dxfId="110" priority="54" stopIfTrue="1">
      <formula>IF($A110="",B110,)</formula>
    </cfRule>
  </conditionalFormatting>
  <conditionalFormatting sqref="D110:D114">
    <cfRule type="expression" dxfId="109" priority="55" stopIfTrue="1">
      <formula>IF($A110="",B110,)</formula>
    </cfRule>
  </conditionalFormatting>
  <conditionalFormatting sqref="E110:E114">
    <cfRule type="expression" dxfId="108" priority="52" stopIfTrue="1">
      <formula>IF($A110&lt;&gt;1,B110,"")</formula>
    </cfRule>
  </conditionalFormatting>
  <conditionalFormatting sqref="G36:G40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58:G62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58:G62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11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11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12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12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13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13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14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14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7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7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8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8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9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9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20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20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21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21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22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22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2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5"/>
    </row>
    <row r="19" spans="1:10" ht="22.5" customHeight="1" x14ac:dyDescent="0.2">
      <c r="A19" s="31"/>
      <c r="C19" s="79"/>
      <c r="D19" s="92" t="str">
        <f>D18</f>
        <v>Tue</v>
      </c>
      <c r="E19" s="45">
        <f>E18</f>
        <v>44320</v>
      </c>
      <c r="F19" s="46"/>
      <c r="G19" s="47"/>
      <c r="H19" s="71"/>
      <c r="I19" s="47"/>
      <c r="J19" s="85"/>
    </row>
    <row r="20" spans="1:10" ht="22.5" customHeight="1" x14ac:dyDescent="0.2">
      <c r="A20" s="31"/>
      <c r="C20" s="79"/>
      <c r="D20" s="9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5"/>
    </row>
    <row r="21" spans="1:10" ht="22.5" customHeight="1" x14ac:dyDescent="0.2">
      <c r="A21" s="31"/>
      <c r="C21" s="79"/>
      <c r="D21" s="9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5"/>
    </row>
    <row r="22" spans="1:10" ht="22.5" customHeight="1" x14ac:dyDescent="0.2">
      <c r="A22" s="31"/>
      <c r="C22" s="79"/>
      <c r="D22" s="9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2" t="str">
        <f t="shared" si="5"/>
        <v>Thu</v>
      </c>
      <c r="E28" s="45">
        <f>+E23+1</f>
        <v>44322</v>
      </c>
      <c r="F28" s="46"/>
      <c r="G28" s="47"/>
      <c r="H28" s="88"/>
      <c r="I28" s="47"/>
      <c r="J28" s="85"/>
    </row>
    <row r="29" spans="1:10" ht="22.5" customHeight="1" x14ac:dyDescent="0.2">
      <c r="A29" s="31"/>
      <c r="C29" s="79"/>
      <c r="D29" s="92" t="str">
        <f>D28</f>
        <v>Thu</v>
      </c>
      <c r="E29" s="45">
        <f>E28</f>
        <v>44322</v>
      </c>
      <c r="F29" s="46"/>
      <c r="G29" s="47"/>
      <c r="H29" s="88"/>
      <c r="I29" s="47"/>
      <c r="J29" s="85"/>
    </row>
    <row r="30" spans="1:10" ht="22.5" customHeight="1" x14ac:dyDescent="0.2">
      <c r="A30" s="31"/>
      <c r="C30" s="79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">
      <c r="A31" s="31"/>
      <c r="C31" s="79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">
      <c r="A32" s="31"/>
      <c r="C32" s="79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5"/>
    </row>
    <row r="41" spans="1:10" ht="22.5" customHeight="1" x14ac:dyDescent="0.2">
      <c r="A41" s="31"/>
      <c r="C41" s="79"/>
      <c r="D41" s="92" t="str">
        <f>D40</f>
        <v>Mo</v>
      </c>
      <c r="E41" s="45">
        <f>E40</f>
        <v>44326</v>
      </c>
      <c r="F41" s="46"/>
      <c r="G41" s="47"/>
      <c r="H41" s="71"/>
      <c r="I41" s="47"/>
      <c r="J41" s="85"/>
    </row>
    <row r="42" spans="1:10" ht="22.5" customHeight="1" x14ac:dyDescent="0.2">
      <c r="A42" s="31"/>
      <c r="C42" s="79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5"/>
    </row>
    <row r="43" spans="1:10" ht="22.5" customHeight="1" x14ac:dyDescent="0.2">
      <c r="A43" s="31"/>
      <c r="C43" s="79"/>
      <c r="D43" s="9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5"/>
    </row>
    <row r="44" spans="1:10" ht="22.5" customHeight="1" x14ac:dyDescent="0.2">
      <c r="A44" s="31"/>
      <c r="C44" s="79"/>
      <c r="D44" s="9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2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">
      <c r="A51" s="31"/>
      <c r="C51" s="79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9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9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9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2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9"/>
      <c r="D61" s="92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9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9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9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2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9"/>
      <c r="D73" s="92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9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9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9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2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9"/>
      <c r="D83" s="92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9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9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9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2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">
      <c r="A100" s="31"/>
      <c r="C100" s="79"/>
      <c r="D100" s="92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">
      <c r="A101" s="31"/>
      <c r="C101" s="79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9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9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9"/>
      <c r="D110" s="92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9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9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9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5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5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5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5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5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5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5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5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5"/>
    </row>
    <row r="126" spans="1:10" ht="22.5" customHeight="1" x14ac:dyDescent="0.2">
      <c r="A126" s="31"/>
      <c r="C126" s="76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">
      <c r="A127" s="31"/>
      <c r="C127" s="76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">
      <c r="A128" s="31"/>
      <c r="C128" s="76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81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2021-04-10T11:34:36Z</dcterms:modified>
</cp:coreProperties>
</file>