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G:\My Drive\Pin\Time Sheet\"/>
    </mc:Choice>
  </mc:AlternateContent>
  <xr:revisionPtr revIDLastSave="0" documentId="13_ncr:1_{136E7962-100E-43EE-AE71-4276773985AB}" xr6:coauthVersionLast="46" xr6:coauthVersionMax="46" xr10:uidLastSave="{00000000-0000-0000-0000-000000000000}"/>
  <bookViews>
    <workbookView xWindow="-110" yWindow="-110" windowWidth="19420" windowHeight="10420" tabRatio="766" activeTab="4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8" i="39" l="1"/>
  <c r="D23" i="39"/>
  <c r="D24" i="39" s="1"/>
  <c r="D25" i="39" s="1"/>
  <c r="E23" i="39"/>
  <c r="E24" i="39" s="1"/>
  <c r="E25" i="39" s="1"/>
  <c r="E22" i="39"/>
  <c r="D22" i="39"/>
  <c r="D18" i="39"/>
  <c r="D19" i="39" s="1"/>
  <c r="D20" i="39" s="1"/>
  <c r="E18" i="39"/>
  <c r="E19" i="39"/>
  <c r="E20" i="39"/>
  <c r="E17" i="39"/>
  <c r="D17" i="39"/>
  <c r="D105" i="37"/>
  <c r="D106" i="37" s="1"/>
  <c r="D107" i="37" s="1"/>
  <c r="E105" i="37"/>
  <c r="E106" i="37"/>
  <c r="E107" i="37"/>
  <c r="E104" i="37"/>
  <c r="D104" i="37"/>
  <c r="D100" i="37"/>
  <c r="D101" i="37" s="1"/>
  <c r="D102" i="37" s="1"/>
  <c r="E100" i="37"/>
  <c r="E101" i="37"/>
  <c r="E102" i="37" s="1"/>
  <c r="E99" i="37"/>
  <c r="D99" i="37"/>
  <c r="D77" i="37"/>
  <c r="D78" i="37" s="1"/>
  <c r="D79" i="37" s="1"/>
  <c r="E77" i="37"/>
  <c r="E78" i="37"/>
  <c r="E79" i="37"/>
  <c r="E76" i="37"/>
  <c r="D76" i="37"/>
  <c r="D72" i="37"/>
  <c r="D73" i="37" s="1"/>
  <c r="D74" i="37" s="1"/>
  <c r="E72" i="37"/>
  <c r="E73" i="37"/>
  <c r="E74" i="37" s="1"/>
  <c r="E71" i="37"/>
  <c r="D71" i="37"/>
  <c r="D50" i="37"/>
  <c r="D51" i="37" s="1"/>
  <c r="D52" i="37" s="1"/>
  <c r="E50" i="37"/>
  <c r="E51" i="37"/>
  <c r="E52" i="37"/>
  <c r="E49" i="37"/>
  <c r="D49" i="37"/>
  <c r="D45" i="37"/>
  <c r="D46" i="37" s="1"/>
  <c r="D47" i="37" s="1"/>
  <c r="E45" i="37"/>
  <c r="E46" i="37" s="1"/>
  <c r="E47" i="37" s="1"/>
  <c r="E44" i="37"/>
  <c r="D44" i="37"/>
  <c r="D23" i="37"/>
  <c r="E23" i="37"/>
  <c r="D24" i="37"/>
  <c r="D25" i="37" s="1"/>
  <c r="E24" i="37"/>
  <c r="E25" i="37" s="1"/>
  <c r="E22" i="37"/>
  <c r="D22" i="37"/>
  <c r="D18" i="37"/>
  <c r="D19" i="37" s="1"/>
  <c r="D20" i="37" s="1"/>
  <c r="E18" i="37"/>
  <c r="E19" i="37" s="1"/>
  <c r="E20" i="37" s="1"/>
  <c r="E17" i="37"/>
  <c r="D17" i="37"/>
  <c r="J8" i="39" l="1"/>
  <c r="I8" i="40"/>
  <c r="J8" i="40" s="1"/>
  <c r="I8" i="41"/>
  <c r="J8" i="41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123" i="41"/>
  <c r="D124" i="41" s="1"/>
  <c r="D125" i="41" s="1"/>
  <c r="E123" i="41"/>
  <c r="E124" i="41" s="1"/>
  <c r="E125" i="41" s="1"/>
  <c r="E122" i="41"/>
  <c r="D122" i="4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I8" i="37"/>
  <c r="J8" i="37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B16" i="37" s="1"/>
  <c r="D16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B11" i="37" l="1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9" s="1"/>
  <c r="E26" i="39" s="1"/>
  <c r="A11" i="37"/>
  <c r="E21" i="37"/>
  <c r="B21" i="37" s="1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A11" i="42" l="1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1" i="40"/>
  <c r="D12" i="40" s="1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D13" i="37" s="1"/>
  <c r="D14" i="37" s="1"/>
  <c r="D15" i="37" s="1"/>
  <c r="E26" i="37"/>
  <c r="B17" i="36"/>
  <c r="E18" i="36"/>
  <c r="E19" i="36" s="1"/>
  <c r="E20" i="36" s="1"/>
  <c r="E21" i="36" s="1"/>
  <c r="E22" i="36" s="1"/>
  <c r="E31" i="42" l="1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1" i="37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D26" i="42" l="1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31" i="39"/>
  <c r="D32" i="39" s="1"/>
  <c r="D33" i="39" s="1"/>
  <c r="D34" i="39" s="1"/>
  <c r="D35" i="39" s="1"/>
  <c r="A31" i="39"/>
  <c r="E37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E33" i="42" l="1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36" i="39"/>
  <c r="A36" i="39"/>
  <c r="B37" i="39"/>
  <c r="E38" i="39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B33" i="42" l="1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E43" i="42" l="1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37" i="37"/>
  <c r="D37" i="37"/>
  <c r="E39" i="37"/>
  <c r="E40" i="37" s="1"/>
  <c r="E41" i="37" s="1"/>
  <c r="E42" i="37" s="1"/>
  <c r="B38" i="37"/>
  <c r="E43" i="37"/>
  <c r="D33" i="36"/>
  <c r="D34" i="36" s="1"/>
  <c r="D35" i="36" s="1"/>
  <c r="D36" i="36" s="1"/>
  <c r="D37" i="36" s="1"/>
  <c r="A33" i="36"/>
  <c r="B38" i="36"/>
  <c r="E43" i="36"/>
  <c r="D38" i="42" l="1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43" i="39"/>
  <c r="D44" i="39" s="1"/>
  <c r="D45" i="39" s="1"/>
  <c r="D46" i="39" s="1"/>
  <c r="D47" i="39" s="1"/>
  <c r="A43" i="39"/>
  <c r="E53" i="39"/>
  <c r="B48" i="39"/>
  <c r="B43" i="37"/>
  <c r="E48" i="37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E53" i="42" l="1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53" i="37"/>
  <c r="B48" i="37"/>
  <c r="A43" i="37"/>
  <c r="D43" i="37"/>
  <c r="D43" i="36"/>
  <c r="A43" i="36"/>
  <c r="B44" i="36"/>
  <c r="E45" i="36"/>
  <c r="E46" i="36" s="1"/>
  <c r="E47" i="36" s="1"/>
  <c r="E48" i="36" s="1"/>
  <c r="E49" i="36" s="1"/>
  <c r="D48" i="42" l="1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58" i="37"/>
  <c r="B53" i="37"/>
  <c r="E54" i="37"/>
  <c r="E55" i="37" s="1"/>
  <c r="E56" i="37" s="1"/>
  <c r="E57" i="37" s="1"/>
  <c r="D48" i="37"/>
  <c r="A48" i="37"/>
  <c r="D44" i="36"/>
  <c r="A44" i="36"/>
  <c r="B45" i="36"/>
  <c r="E50" i="36"/>
  <c r="E51" i="36" s="1"/>
  <c r="E52" i="36" s="1"/>
  <c r="E53" i="36" s="1"/>
  <c r="E54" i="36" s="1"/>
  <c r="D53" i="42" l="1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8" i="39"/>
  <c r="D59" i="39" s="1"/>
  <c r="D60" i="39" s="1"/>
  <c r="D61" i="39" s="1"/>
  <c r="D62" i="39" s="1"/>
  <c r="A58" i="39"/>
  <c r="B63" i="39"/>
  <c r="E64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8" i="42" l="1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63" i="39"/>
  <c r="A63" i="39"/>
  <c r="E65" i="39"/>
  <c r="B64" i="39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E65" i="42" l="1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D60" i="42" l="1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64" i="37"/>
  <c r="A64" i="37"/>
  <c r="B65" i="37"/>
  <c r="E70" i="37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E75" i="42" l="1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70" i="39"/>
  <c r="D71" i="39" s="1"/>
  <c r="D72" i="39" s="1"/>
  <c r="D73" i="39" s="1"/>
  <c r="D74" i="39" s="1"/>
  <c r="A70" i="39"/>
  <c r="B75" i="39"/>
  <c r="E80" i="39"/>
  <c r="E75" i="37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A70" i="42" l="1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70" i="37"/>
  <c r="A70" i="37"/>
  <c r="E80" i="37"/>
  <c r="B75" i="37"/>
  <c r="E72" i="36"/>
  <c r="E73" i="36" s="1"/>
  <c r="E74" i="36" s="1"/>
  <c r="E75" i="36" s="1"/>
  <c r="E76" i="36" s="1"/>
  <c r="B71" i="36"/>
  <c r="D70" i="36"/>
  <c r="A70" i="36"/>
  <c r="E85" i="42" l="1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75" i="37"/>
  <c r="D75" i="37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A80" i="42" l="1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85" i="39"/>
  <c r="D86" i="39" s="1"/>
  <c r="D87" i="39" s="1"/>
  <c r="D88" i="39" s="1"/>
  <c r="D89" i="39" s="1"/>
  <c r="A85" i="39"/>
  <c r="E91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E87" i="42" l="1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90" i="39"/>
  <c r="A90" i="39"/>
  <c r="E92" i="39"/>
  <c r="B91" i="39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D86" i="42" l="1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E93" i="42" l="1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91" i="37"/>
  <c r="D91" i="37"/>
  <c r="E93" i="37"/>
  <c r="E94" i="37" s="1"/>
  <c r="E95" i="37" s="1"/>
  <c r="E96" i="37" s="1"/>
  <c r="E97" i="37" s="1"/>
  <c r="E98" i="37"/>
  <c r="B92" i="37"/>
  <c r="A87" i="36"/>
  <c r="D87" i="36"/>
  <c r="D88" i="36" s="1"/>
  <c r="D89" i="36" s="1"/>
  <c r="D90" i="36" s="1"/>
  <c r="D91" i="36" s="1"/>
  <c r="B92" i="36"/>
  <c r="E98" i="36"/>
  <c r="B98" i="42" l="1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103" i="39"/>
  <c r="E108" i="39"/>
  <c r="A98" i="39"/>
  <c r="D98" i="39"/>
  <c r="D99" i="39" s="1"/>
  <c r="D100" i="39" s="1"/>
  <c r="D101" i="39" s="1"/>
  <c r="D102" i="39" s="1"/>
  <c r="D92" i="37"/>
  <c r="D93" i="37" s="1"/>
  <c r="D94" i="37" s="1"/>
  <c r="D95" i="37" s="1"/>
  <c r="D96" i="37" s="1"/>
  <c r="D97" i="37" s="1"/>
  <c r="A92" i="37"/>
  <c r="B98" i="37"/>
  <c r="E103" i="37"/>
  <c r="D92" i="36"/>
  <c r="D93" i="36" s="1"/>
  <c r="D94" i="36" s="1"/>
  <c r="D95" i="36" s="1"/>
  <c r="D96" i="36" s="1"/>
  <c r="D97" i="36" s="1"/>
  <c r="A92" i="36"/>
  <c r="B98" i="36"/>
  <c r="E99" i="36"/>
  <c r="B103" i="42" l="1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103" i="37"/>
  <c r="E108" i="37"/>
  <c r="A98" i="37"/>
  <c r="D98" i="37"/>
  <c r="B99" i="36"/>
  <c r="E100" i="36"/>
  <c r="E101" i="36" s="1"/>
  <c r="E102" i="36" s="1"/>
  <c r="E103" i="36" s="1"/>
  <c r="E104" i="36" s="1"/>
  <c r="A98" i="36"/>
  <c r="D98" i="36"/>
  <c r="B108" i="42" l="1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103" i="37"/>
  <c r="A103" i="37"/>
  <c r="B108" i="37"/>
  <c r="E113" i="37"/>
  <c r="E109" i="37"/>
  <c r="E110" i="37" s="1"/>
  <c r="E111" i="37" s="1"/>
  <c r="E112" i="37" s="1"/>
  <c r="B100" i="36"/>
  <c r="E105" i="36"/>
  <c r="E106" i="36" s="1"/>
  <c r="E107" i="36" s="1"/>
  <c r="E108" i="36" s="1"/>
  <c r="E109" i="36" s="1"/>
  <c r="D99" i="36"/>
  <c r="A99" i="36"/>
  <c r="A108" i="42" l="1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8" i="39"/>
  <c r="E119" i="39"/>
  <c r="D113" i="39"/>
  <c r="D114" i="39" s="1"/>
  <c r="D115" i="39" s="1"/>
  <c r="D116" i="39" s="1"/>
  <c r="D117" i="39" s="1"/>
  <c r="A113" i="39"/>
  <c r="E114" i="37"/>
  <c r="E115" i="37" s="1"/>
  <c r="E116" i="37" s="1"/>
  <c r="E117" i="37" s="1"/>
  <c r="B113" i="37"/>
  <c r="E118" i="37"/>
  <c r="A108" i="37"/>
  <c r="D108" i="37"/>
  <c r="D109" i="37" s="1"/>
  <c r="D110" i="37" s="1"/>
  <c r="D111" i="37" s="1"/>
  <c r="D112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B114" i="42" l="1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20" i="39"/>
  <c r="B119" i="39"/>
  <c r="E120" i="39"/>
  <c r="A118" i="39"/>
  <c r="D118" i="39"/>
  <c r="B118" i="37"/>
  <c r="E119" i="37"/>
  <c r="D113" i="37"/>
  <c r="D114" i="37" s="1"/>
  <c r="D115" i="37" s="1"/>
  <c r="D116" i="37" s="1"/>
  <c r="D117" i="37" s="1"/>
  <c r="A113" i="37"/>
  <c r="B110" i="36"/>
  <c r="E115" i="36"/>
  <c r="D105" i="36"/>
  <c r="D106" i="36" s="1"/>
  <c r="D107" i="36" s="1"/>
  <c r="D108" i="36" s="1"/>
  <c r="D109" i="36" s="1"/>
  <c r="A105" i="36"/>
  <c r="B120" i="42" l="1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119" i="37"/>
  <c r="A118" i="37"/>
  <c r="D118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A110" i="36"/>
  <c r="D110" i="36"/>
  <c r="D111" i="36" s="1"/>
  <c r="D112" i="36" s="1"/>
  <c r="D113" i="36" s="1"/>
  <c r="D114" i="36" s="1"/>
  <c r="E121" i="36" l="1"/>
  <c r="E122" i="36" s="1"/>
  <c r="E123" i="36" s="1"/>
  <c r="E124" i="36" s="1"/>
  <c r="D115" i="42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30" i="39"/>
  <c r="E131" i="39" s="1"/>
  <c r="E132" i="39" s="1"/>
  <c r="E133" i="39" s="1"/>
  <c r="E134" i="39" s="1"/>
  <c r="E126" i="39"/>
  <c r="E127" i="39" s="1"/>
  <c r="E128" i="39" s="1"/>
  <c r="E129" i="39" s="1"/>
  <c r="D119" i="37"/>
  <c r="A119" i="37"/>
  <c r="E126" i="36"/>
  <c r="D126" i="36"/>
  <c r="A120" i="36"/>
  <c r="A115" i="36"/>
  <c r="A125" i="36"/>
  <c r="A124" i="40" l="1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</calcChain>
</file>

<file path=xl/sharedStrings.xml><?xml version="1.0" encoding="utf-8"?>
<sst xmlns="http://schemas.openxmlformats.org/spreadsheetml/2006/main" count="373" uniqueCount="103">
  <si>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</si>
  <si>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</si>
  <si>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</si>
  <si>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</si>
  <si>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</si>
  <si>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</si>
  <si>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</si>
  <si>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</si>
  <si>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</si>
  <si>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</si>
  <si>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</si>
  <si>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</si>
  <si>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</si>
  <si>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</si>
  <si>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</si>
  <si>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</si>
  <si>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</si>
  <si>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</si>
  <si>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</si>
  <si>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</si>
  <si>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</si>
  <si>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</si>
  <si>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</si>
  <si>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</si>
  <si>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</si>
  <si>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</si>
  <si>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</si>
  <si>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</si>
  <si>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</si>
  <si>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</si>
  <si>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</si>
  <si>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</si>
  <si>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</si>
  <si>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</si>
  <si>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</si>
  <si>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</si>
  <si>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</si>
  <si>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</si>
  <si>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</si>
  <si>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</si>
  <si>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</si>
  <si>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</si>
  <si>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</si>
  <si>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</si>
  <si>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</si>
  <si>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</si>
  <si>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</si>
  <si>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</si>
  <si>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</si>
  <si>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</si>
  <si>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Piangpin</t>
  </si>
  <si>
    <t>Payungpon</t>
  </si>
  <si>
    <t>Fixed Model</t>
  </si>
  <si>
    <t>TIME</t>
  </si>
  <si>
    <t>TIME-201961</t>
  </si>
  <si>
    <t>Vacation Leave</t>
  </si>
  <si>
    <t>Interim 1 Report - ตารางเปรียบเทียบข้อดี--ข้อเสีย Benchmark</t>
  </si>
  <si>
    <t>Interim 2 Report/Fixed Model</t>
  </si>
  <si>
    <t xml:space="preserve">NIDA Project Meetimg with Client </t>
  </si>
  <si>
    <t>Interim 1 Report - ตารางเปรียบเทียบข้อดี-ข้อเสีย Benchmark</t>
  </si>
  <si>
    <t xml:space="preserve">List รายชื่อผู้ประกอบการ WBA/Data Requirement </t>
  </si>
  <si>
    <t>Interim 1 Report แก้ไขตาม Comment ลูกค้า/Executive Summary</t>
  </si>
  <si>
    <t>TIME-202111</t>
  </si>
  <si>
    <t>Makha Bucha</t>
  </si>
  <si>
    <t>Capacity Building Slide &amp; Capacity Building Training Model</t>
  </si>
  <si>
    <t xml:space="preserve">Capacity Building Slide </t>
  </si>
  <si>
    <t>Meeting with Client - Idea Briefing</t>
  </si>
  <si>
    <t>Capacity Building</t>
  </si>
  <si>
    <t>NBTC</t>
  </si>
  <si>
    <t>Praparing Material for Capacity Building</t>
  </si>
  <si>
    <t>Personal Leave</t>
  </si>
  <si>
    <t>Final Report</t>
  </si>
  <si>
    <t>NIDA - Project Approach Slide</t>
  </si>
  <si>
    <t>ArGIS Product Introduction</t>
  </si>
  <si>
    <t>Research on Ofcom Duct and Pole Market Analysis</t>
  </si>
  <si>
    <t xml:space="preserve"> Interim Report (NT Sensitivity, Revise Sensitivity Analysis and Fixed IC Result)</t>
  </si>
  <si>
    <t>Pure LRIC Exec Sum &amp; Capacity Building Slide, Pure LRIC Weekly Update</t>
  </si>
  <si>
    <t>Fixed Model - NT Sensitivity, Model Cleaning</t>
  </si>
  <si>
    <t xml:space="preserve">Fixed Model - NT Sensitivity, Model Cleaning </t>
  </si>
  <si>
    <t xml:space="preserve">Final Report </t>
  </si>
  <si>
    <t>Final Report (Revise Fixed IC Model/Retail Price Comment from P'Ann)</t>
  </si>
  <si>
    <t>NIDA - Opearator Interview List</t>
  </si>
  <si>
    <t>Pure LRIC Interim Report</t>
  </si>
  <si>
    <t xml:space="preserve">Interim 1 Report </t>
  </si>
  <si>
    <t>Interim 1 Report, Model Cleaning</t>
  </si>
  <si>
    <t>Executive Summary</t>
  </si>
  <si>
    <t>Quesionaire for Pole and Duct Access Operators</t>
  </si>
  <si>
    <t>Operator Interview &amp; Data Preparation for WBA Market Analysis</t>
  </si>
  <si>
    <t xml:space="preserve"> Data Preparation for WBA Market Analysis</t>
  </si>
  <si>
    <t xml:space="preserve">Submitted Final Report </t>
  </si>
  <si>
    <t>Model Cleaning</t>
  </si>
  <si>
    <t xml:space="preserve">Operator Interview </t>
  </si>
  <si>
    <t>Focus Group</t>
  </si>
  <si>
    <t>WBA and Pole&amp;Duct Analysis Report</t>
  </si>
  <si>
    <t>WBA and Pole&amp;Duct Analysis Report and Weekly Update Meeting</t>
  </si>
  <si>
    <t>WBA and Pole&amp;Duct Analysis Report and Client Meeting</t>
  </si>
  <si>
    <t>WBA and Pole&amp;Duct Analysis Report and Meeting with Client</t>
  </si>
  <si>
    <t>Holiday</t>
  </si>
  <si>
    <t>WBA and Pole&amp;Duct Analysis Slide</t>
  </si>
  <si>
    <t>WBA and Pole&amp;Duct Analysis Report and Data Preparation for WBA Analysis</t>
  </si>
  <si>
    <t>Data Preparation for WBA Analysis</t>
  </si>
  <si>
    <t xml:space="preserve">Data Preparation for WBA Analysis and Meeting with Client </t>
  </si>
  <si>
    <t>Data Preparation for WBA Analysis and Focus Group Invitation Letter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</si>
</sst>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5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43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64">
    <xf numFmtId="0" fontId="0" fillId="0" borderId="0" xfId="0"/>
    <xf numFmtId="0" fontId="10" fillId="0" borderId="0" xfId="0" applyFont="1"/>
    <xf numFmtId="0" fontId="10" fillId="0" borderId="0" xfId="0" applyFont="1" applyFill="1" applyBorder="1" applyAlignment="1">
      <alignment vertical="center" wrapText="1"/>
    </xf>
    <xf numFmtId="0" fontId="10" fillId="0" borderId="0" xfId="0" applyFont="1" applyFill="1" applyAlignment="1">
      <alignment wrapText="1"/>
    </xf>
    <xf numFmtId="0" fontId="10" fillId="0" borderId="0" xfId="0" applyFont="1" applyBorder="1" applyAlignment="1">
      <alignment wrapText="1"/>
    </xf>
    <xf numFmtId="0" fontId="10" fillId="0" borderId="0" xfId="0" applyFont="1" applyAlignment="1">
      <alignment wrapText="1"/>
    </xf>
    <xf numFmtId="0" fontId="12" fillId="6" borderId="10" xfId="0" applyFont="1" applyFill="1" applyBorder="1" applyAlignment="1">
      <alignment horizontal="left"/>
    </xf>
    <xf numFmtId="0" fontId="12" fillId="6" borderId="21" xfId="0" applyFont="1" applyFill="1" applyBorder="1" applyAlignment="1">
      <alignment horizontal="left"/>
    </xf>
    <xf numFmtId="0" fontId="10" fillId="0" borderId="0" xfId="0" applyFont="1" applyAlignment="1" applyProtection="1">
      <alignment vertical="center"/>
      <protection locked="0"/>
    </xf>
    <xf numFmtId="0" fontId="12" fillId="0" borderId="0" xfId="0" applyFont="1" applyAlignment="1" applyProtection="1">
      <alignment horizontal="center" vertical="center"/>
    </xf>
    <xf numFmtId="0" fontId="10" fillId="0" borderId="0" xfId="0" applyFont="1" applyAlignment="1" applyProtection="1">
      <alignment vertical="center"/>
    </xf>
    <xf numFmtId="0" fontId="12" fillId="0" borderId="8" xfId="0" applyFont="1" applyBorder="1" applyAlignment="1" applyProtection="1">
      <alignment vertical="center"/>
    </xf>
    <xf numFmtId="0" fontId="12" fillId="0" borderId="4" xfId="0" applyFont="1" applyBorder="1" applyAlignment="1" applyProtection="1">
      <alignment vertical="center"/>
    </xf>
    <xf numFmtId="0" fontId="10" fillId="0" borderId="10" xfId="0" applyFont="1" applyBorder="1" applyAlignment="1" applyProtection="1">
      <alignment horizontal="left" vertical="center"/>
    </xf>
    <xf numFmtId="0" fontId="12" fillId="0" borderId="0" xfId="0" applyFont="1" applyBorder="1" applyAlignment="1" applyProtection="1">
      <alignment horizontal="left" vertical="center"/>
    </xf>
    <xf numFmtId="0" fontId="12" fillId="0" borderId="0" xfId="0" applyFont="1" applyAlignment="1" applyProtection="1">
      <alignment vertical="center"/>
    </xf>
    <xf numFmtId="0" fontId="12" fillId="0" borderId="11" xfId="0" applyFont="1" applyBorder="1" applyAlignment="1" applyProtection="1">
      <alignment vertical="center"/>
    </xf>
    <xf numFmtId="0" fontId="12" fillId="0" borderId="0" xfId="0" applyFont="1" applyAlignment="1" applyProtection="1">
      <alignment horizontal="left" vertical="center"/>
    </xf>
    <xf numFmtId="0" fontId="12" fillId="0" borderId="0" xfId="0" applyFont="1" applyBorder="1" applyAlignment="1" applyProtection="1">
      <alignment vertical="center"/>
    </xf>
    <xf numFmtId="43" fontId="12" fillId="0" borderId="0" xfId="1" applyFont="1" applyBorder="1" applyAlignment="1" applyProtection="1">
      <alignment vertical="center"/>
    </xf>
    <xf numFmtId="0" fontId="12" fillId="0" borderId="0" xfId="0" applyFont="1" applyAlignment="1" applyProtection="1">
      <alignment horizontal="left" vertical="top"/>
    </xf>
    <xf numFmtId="0" fontId="10" fillId="0" borderId="0" xfId="0" applyFont="1" applyAlignment="1" applyProtection="1">
      <alignment horizontal="center" vertical="top" wrapText="1"/>
      <protection locked="0"/>
    </xf>
    <xf numFmtId="0" fontId="10" fillId="0" borderId="0" xfId="0" applyFont="1" applyAlignment="1" applyProtection="1">
      <alignment horizontal="center" vertical="top" wrapText="1"/>
    </xf>
    <xf numFmtId="0" fontId="10" fillId="0" borderId="0" xfId="0" applyFont="1" applyBorder="1" applyAlignment="1" applyProtection="1">
      <alignment vertical="center"/>
      <protection locked="0"/>
    </xf>
    <xf numFmtId="43" fontId="10" fillId="0" borderId="14" xfId="1" applyFont="1" applyBorder="1" applyAlignment="1" applyProtection="1">
      <alignment vertical="center"/>
    </xf>
    <xf numFmtId="43" fontId="10" fillId="0" borderId="14" xfId="0" applyNumberFormat="1" applyFont="1" applyBorder="1" applyAlignment="1" applyProtection="1">
      <alignment vertical="center"/>
    </xf>
    <xf numFmtId="0" fontId="10" fillId="0" borderId="12" xfId="0" applyFont="1" applyFill="1" applyBorder="1" applyAlignment="1" applyProtection="1">
      <alignment horizontal="center" vertical="center" textRotation="90" wrapText="1"/>
      <protection locked="0"/>
    </xf>
    <xf numFmtId="17" fontId="7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7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7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7" fillId="4" borderId="22" xfId="0" applyFont="1" applyFill="1" applyBorder="1" applyAlignment="1" applyProtection="1">
      <alignment horizontal="center" vertical="center"/>
    </xf>
    <xf numFmtId="0" fontId="10" fillId="0" borderId="0" xfId="0" applyNumberFormat="1" applyFont="1" applyFill="1" applyBorder="1" applyAlignment="1" applyProtection="1">
      <alignment vertical="center"/>
      <protection locked="0"/>
    </xf>
    <xf numFmtId="20" fontId="10" fillId="2" borderId="1" xfId="0" applyNumberFormat="1" applyFont="1" applyFill="1" applyBorder="1" applyAlignment="1" applyProtection="1">
      <alignment horizontal="center" vertical="center"/>
      <protection locked="0"/>
    </xf>
    <xf numFmtId="20" fontId="10" fillId="0" borderId="30" xfId="0" applyNumberFormat="1" applyFont="1" applyFill="1" applyBorder="1" applyAlignment="1" applyProtection="1">
      <alignment horizontal="center" vertical="center"/>
    </xf>
    <xf numFmtId="14" fontId="10" fillId="0" borderId="33" xfId="0" applyNumberFormat="1" applyFont="1" applyFill="1" applyBorder="1" applyAlignment="1" applyProtection="1">
      <alignment horizontal="center" vertical="center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10" xfId="0" applyFont="1" applyBorder="1" applyAlignment="1" applyProtection="1">
      <alignment horizontal="center" vertical="center"/>
      <protection locked="0"/>
    </xf>
    <xf numFmtId="0" fontId="12" fillId="0" borderId="10" xfId="0" applyFont="1" applyBorder="1" applyAlignment="1" applyProtection="1">
      <alignment vertical="center" wrapText="1"/>
      <protection locked="0"/>
    </xf>
    <xf numFmtId="2" fontId="10" fillId="0" borderId="10" xfId="0" applyNumberFormat="1" applyFont="1" applyBorder="1" applyAlignment="1" applyProtection="1">
      <alignment horizontal="center" vertical="center"/>
      <protection locked="0"/>
    </xf>
    <xf numFmtId="20" fontId="10" fillId="2" borderId="35" xfId="0" applyNumberFormat="1" applyFont="1" applyFill="1" applyBorder="1" applyAlignment="1" applyProtection="1">
      <alignment horizontal="center" vertical="center"/>
      <protection locked="0"/>
    </xf>
    <xf numFmtId="20" fontId="10" fillId="2" borderId="2" xfId="0" applyNumberFormat="1" applyFont="1" applyFill="1" applyBorder="1" applyAlignment="1" applyProtection="1">
      <alignment horizontal="center" vertical="center"/>
      <protection locked="0"/>
    </xf>
    <xf numFmtId="20" fontId="10" fillId="5" borderId="30" xfId="0" applyNumberFormat="1" applyFont="1" applyFill="1" applyBorder="1" applyAlignment="1" applyProtection="1">
      <alignment horizontal="center" vertical="center"/>
    </xf>
    <xf numFmtId="14" fontId="10" fillId="5" borderId="33" xfId="0" applyNumberFormat="1" applyFont="1" applyFill="1" applyBorder="1" applyAlignment="1" applyProtection="1">
      <alignment horizontal="center" vertical="center"/>
    </xf>
    <xf numFmtId="0" fontId="10" fillId="0" borderId="10" xfId="0" applyFont="1" applyBorder="1" applyAlignment="1" applyProtection="1">
      <alignment vertical="center" wrapText="1"/>
      <protection locked="0"/>
    </xf>
    <xf numFmtId="20" fontId="10" fillId="8" borderId="30" xfId="0" applyNumberFormat="1" applyFont="1" applyFill="1" applyBorder="1" applyAlignment="1" applyProtection="1">
      <alignment horizontal="center" vertical="center"/>
    </xf>
    <xf numFmtId="14" fontId="10" fillId="8" borderId="33" xfId="0" applyNumberFormat="1" applyFont="1" applyFill="1" applyBorder="1" applyAlignment="1" applyProtection="1">
      <alignment horizontal="center" vertical="center"/>
    </xf>
    <xf numFmtId="0" fontId="10" fillId="8" borderId="11" xfId="0" applyFont="1" applyFill="1" applyBorder="1" applyAlignment="1" applyProtection="1">
      <alignment horizontal="center" vertical="center"/>
      <protection locked="0"/>
    </xf>
    <xf numFmtId="0" fontId="10" fillId="8" borderId="10" xfId="0" applyFont="1" applyFill="1" applyBorder="1" applyAlignment="1" applyProtection="1">
      <alignment horizontal="center" vertical="center"/>
      <protection locked="0"/>
    </xf>
    <xf numFmtId="0" fontId="10" fillId="8" borderId="10" xfId="0" applyFont="1" applyFill="1" applyBorder="1" applyAlignment="1" applyProtection="1">
      <alignment vertical="center" wrapText="1"/>
      <protection locked="0"/>
    </xf>
    <xf numFmtId="2" fontId="10" fillId="8" borderId="10" xfId="0" applyNumberFormat="1" applyFont="1" applyFill="1" applyBorder="1" applyAlignment="1" applyProtection="1">
      <alignment horizontal="center" vertical="center"/>
      <protection locked="0"/>
    </xf>
    <xf numFmtId="0" fontId="4" fillId="0" borderId="10" xfId="0" applyFont="1" applyBorder="1" applyAlignment="1" applyProtection="1">
      <alignment horizontal="left" vertical="center" wrapText="1"/>
      <protection locked="0"/>
    </xf>
    <xf numFmtId="0" fontId="14" fillId="8" borderId="10" xfId="0" applyFont="1" applyFill="1" applyBorder="1" applyAlignment="1" applyProtection="1">
      <alignment horizontal="left" vertical="center" wrapText="1"/>
      <protection locked="0"/>
    </xf>
    <xf numFmtId="20" fontId="10" fillId="0" borderId="31" xfId="0" applyNumberFormat="1" applyFont="1" applyFill="1" applyBorder="1" applyAlignment="1" applyProtection="1">
      <alignment horizontal="center" vertical="center"/>
    </xf>
    <xf numFmtId="14" fontId="10" fillId="0" borderId="34" xfId="0" applyNumberFormat="1" applyFont="1" applyFill="1" applyBorder="1" applyAlignment="1" applyProtection="1">
      <alignment horizontal="center" vertical="center"/>
    </xf>
    <xf numFmtId="0" fontId="10" fillId="0" borderId="27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2" fillId="0" borderId="24" xfId="0" applyFont="1" applyBorder="1" applyAlignment="1" applyProtection="1">
      <alignment vertical="center" wrapText="1"/>
      <protection locked="0"/>
    </xf>
    <xf numFmtId="2" fontId="10" fillId="0" borderId="24" xfId="0" applyNumberFormat="1" applyFont="1" applyBorder="1" applyAlignment="1" applyProtection="1">
      <alignment horizontal="center" vertical="center"/>
      <protection locked="0"/>
    </xf>
    <xf numFmtId="0" fontId="7" fillId="9" borderId="9" xfId="0" applyFont="1" applyFill="1" applyBorder="1" applyAlignment="1">
      <alignment horizontal="center" vertical="center" wrapText="1"/>
    </xf>
    <xf numFmtId="17" fontId="7" fillId="10" borderId="22" xfId="0" applyNumberFormat="1" applyFont="1" applyFill="1" applyBorder="1" applyAlignment="1" applyProtection="1">
      <alignment horizontal="center" vertical="center"/>
      <protection locked="0"/>
    </xf>
    <xf numFmtId="0" fontId="12" fillId="6" borderId="20" xfId="0" applyFont="1" applyFill="1" applyBorder="1" applyAlignment="1">
      <alignment horizontal="left"/>
    </xf>
    <xf numFmtId="0" fontId="12" fillId="6" borderId="28" xfId="0" applyFont="1" applyFill="1" applyBorder="1" applyAlignment="1">
      <alignment horizontal="left"/>
    </xf>
    <xf numFmtId="0" fontId="12" fillId="6" borderId="20" xfId="0" applyFont="1" applyFill="1" applyBorder="1" applyAlignment="1">
      <alignment horizontal="left" vertical="center"/>
    </xf>
    <xf numFmtId="0" fontId="12" fillId="6" borderId="21" xfId="0" applyFont="1" applyFill="1" applyBorder="1" applyAlignment="1">
      <alignment horizontal="left" vertical="center"/>
    </xf>
    <xf numFmtId="0" fontId="12" fillId="6" borderId="21" xfId="0" applyFont="1" applyFill="1" applyBorder="1"/>
    <xf numFmtId="0" fontId="10" fillId="0" borderId="11" xfId="0" applyFont="1" applyFill="1" applyBorder="1" applyAlignment="1" applyProtection="1">
      <alignment horizontal="center" vertical="center"/>
      <protection locked="0"/>
    </xf>
    <xf numFmtId="0" fontId="10" fillId="0" borderId="10" xfId="0" applyFont="1" applyFill="1" applyBorder="1" applyAlignment="1" applyProtection="1">
      <alignment horizontal="center" vertical="center"/>
      <protection locked="0"/>
    </xf>
    <xf numFmtId="0" fontId="10" fillId="0" borderId="10" xfId="0" applyFont="1" applyFill="1" applyBorder="1" applyAlignment="1" applyProtection="1">
      <alignment vertical="center" wrapText="1"/>
      <protection locked="0"/>
    </xf>
    <xf numFmtId="0" fontId="14" fillId="0" borderId="10" xfId="0" applyFont="1" applyFill="1" applyBorder="1" applyAlignment="1" applyProtection="1">
      <alignment horizontal="left" vertical="center" wrapText="1"/>
      <protection locked="0"/>
    </xf>
    <xf numFmtId="0" fontId="10" fillId="0" borderId="0" xfId="0" applyFont="1" applyFill="1" applyAlignment="1" applyProtection="1">
      <alignment vertical="center"/>
      <protection locked="0"/>
    </xf>
    <xf numFmtId="0" fontId="4" fillId="0" borderId="10" xfId="0" applyFont="1" applyFill="1" applyBorder="1" applyAlignment="1" applyProtection="1">
      <alignment horizontal="left" vertical="center" wrapText="1"/>
      <protection locked="0"/>
    </xf>
    <xf numFmtId="0" fontId="12" fillId="8" borderId="10" xfId="0" applyFont="1" applyFill="1" applyBorder="1" applyAlignment="1" applyProtection="1">
      <alignment vertical="center" wrapText="1"/>
      <protection locked="0"/>
    </xf>
    <xf numFmtId="0" fontId="10" fillId="0" borderId="37" xfId="0" applyFont="1" applyFill="1" applyBorder="1" applyAlignment="1" applyProtection="1">
      <alignment horizontal="center" vertical="center" textRotation="90" wrapText="1"/>
      <protection locked="0"/>
    </xf>
    <xf numFmtId="20" fontId="10" fillId="2" borderId="29" xfId="0" applyNumberFormat="1" applyFont="1" applyFill="1" applyBorder="1" applyAlignment="1" applyProtection="1">
      <alignment horizontal="center" vertical="center"/>
      <protection locked="0"/>
    </xf>
    <xf numFmtId="20" fontId="10" fillId="0" borderId="33" xfId="0" applyNumberFormat="1" applyFont="1" applyFill="1" applyBorder="1" applyAlignment="1" applyProtection="1">
      <alignment horizontal="center" vertical="center"/>
    </xf>
    <xf numFmtId="20" fontId="10" fillId="2" borderId="38" xfId="0" applyNumberFormat="1" applyFont="1" applyFill="1" applyBorder="1" applyAlignment="1" applyProtection="1">
      <alignment horizontal="center" vertical="center"/>
      <protection locked="0"/>
    </xf>
    <xf numFmtId="20" fontId="10" fillId="2" borderId="30" xfId="0" applyNumberFormat="1" applyFont="1" applyFill="1" applyBorder="1" applyAlignment="1" applyProtection="1">
      <alignment horizontal="center" vertical="center"/>
      <protection locked="0"/>
    </xf>
    <xf numFmtId="20" fontId="10" fillId="8" borderId="33" xfId="0" applyNumberFormat="1" applyFont="1" applyFill="1" applyBorder="1" applyAlignment="1" applyProtection="1">
      <alignment horizontal="center" vertical="center"/>
    </xf>
    <xf numFmtId="20" fontId="10" fillId="0" borderId="30" xfId="0" applyNumberFormat="1" applyFont="1" applyFill="1" applyBorder="1" applyAlignment="1" applyProtection="1">
      <alignment horizontal="center" vertical="center"/>
      <protection locked="0"/>
    </xf>
    <xf numFmtId="20" fontId="10" fillId="2" borderId="39" xfId="0" applyNumberFormat="1" applyFont="1" applyFill="1" applyBorder="1" applyAlignment="1" applyProtection="1">
      <alignment horizontal="center" vertical="center"/>
      <protection locked="0"/>
    </xf>
    <xf numFmtId="20" fontId="10" fillId="0" borderId="3" xfId="0" applyNumberFormat="1" applyFont="1" applyFill="1" applyBorder="1" applyAlignment="1" applyProtection="1">
      <alignment horizontal="center" vertical="center"/>
    </xf>
    <xf numFmtId="20" fontId="10" fillId="2" borderId="40" xfId="0" applyNumberFormat="1" applyFont="1" applyFill="1" applyBorder="1" applyAlignment="1" applyProtection="1">
      <alignment horizontal="center" vertical="center"/>
      <protection locked="0"/>
    </xf>
    <xf numFmtId="20" fontId="10" fillId="0" borderId="25" xfId="0" applyNumberFormat="1" applyFont="1" applyFill="1" applyBorder="1" applyAlignment="1" applyProtection="1">
      <alignment horizontal="center" vertical="center"/>
    </xf>
    <xf numFmtId="20" fontId="10" fillId="2" borderId="31" xfId="0" applyNumberFormat="1" applyFont="1" applyFill="1" applyBorder="1" applyAlignment="1" applyProtection="1">
      <alignment horizontal="center" vertical="center"/>
      <protection locked="0"/>
    </xf>
    <xf numFmtId="0" fontId="7" fillId="4" borderId="23" xfId="0" applyFont="1" applyFill="1" applyBorder="1" applyAlignment="1" applyProtection="1">
      <alignment horizontal="center" vertical="center"/>
    </xf>
    <xf numFmtId="2" fontId="10" fillId="0" borderId="3" xfId="0" applyNumberFormat="1" applyFont="1" applyBorder="1" applyAlignment="1" applyProtection="1">
      <alignment horizontal="center" vertical="center"/>
      <protection locked="0"/>
    </xf>
    <xf numFmtId="2" fontId="10" fillId="8" borderId="3" xfId="0" applyNumberFormat="1" applyFont="1" applyFill="1" applyBorder="1" applyAlignment="1" applyProtection="1">
      <alignment horizontal="center" vertical="center"/>
      <protection locked="0"/>
    </xf>
    <xf numFmtId="2" fontId="10" fillId="0" borderId="3" xfId="0" applyNumberFormat="1" applyFont="1" applyFill="1" applyBorder="1" applyAlignment="1" applyProtection="1">
      <alignment horizontal="center" vertical="center"/>
      <protection locked="0"/>
    </xf>
    <xf numFmtId="20" fontId="10" fillId="0" borderId="34" xfId="0" applyNumberFormat="1" applyFont="1" applyFill="1" applyBorder="1" applyAlignment="1" applyProtection="1">
      <alignment horizontal="center" vertical="center"/>
    </xf>
    <xf numFmtId="2" fontId="10" fillId="0" borderId="25" xfId="0" applyNumberFormat="1" applyFont="1" applyBorder="1" applyAlignment="1" applyProtection="1">
      <alignment horizontal="center" vertical="center"/>
      <protection locked="0"/>
    </xf>
    <xf numFmtId="0" fontId="4" fillId="8" borderId="10" xfId="0" applyFont="1" applyFill="1" applyBorder="1" applyAlignment="1" applyProtection="1">
      <alignment horizontal="left" vertical="center" wrapText="1"/>
      <protection locked="0"/>
    </xf>
    <xf numFmtId="0" fontId="10" fillId="0" borderId="42" xfId="0" applyFont="1" applyFill="1" applyBorder="1" applyAlignment="1" applyProtection="1">
      <alignment horizontal="center" vertical="center" textRotation="90" wrapText="1"/>
      <protection locked="0"/>
    </xf>
    <xf numFmtId="17" fontId="7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10" fillId="5" borderId="3" xfId="0" applyNumberFormat="1" applyFont="1" applyFill="1" applyBorder="1" applyAlignment="1" applyProtection="1">
      <alignment horizontal="center" vertical="center"/>
    </xf>
    <xf numFmtId="20" fontId="10" fillId="8" borderId="3" xfId="0" applyNumberFormat="1" applyFont="1" applyFill="1" applyBorder="1" applyAlignment="1" applyProtection="1">
      <alignment horizontal="center" vertical="center"/>
    </xf>
    <xf numFmtId="20" fontId="10" fillId="8" borderId="36" xfId="0" applyNumberFormat="1" applyFont="1" applyFill="1" applyBorder="1" applyAlignment="1" applyProtection="1">
      <alignment horizontal="center" vertical="center"/>
    </xf>
    <xf numFmtId="14" fontId="10" fillId="8" borderId="36" xfId="0" applyNumberFormat="1" applyFont="1" applyFill="1" applyBorder="1" applyAlignment="1" applyProtection="1">
      <alignment horizontal="center" vertical="center"/>
    </xf>
    <xf numFmtId="0" fontId="10" fillId="8" borderId="15" xfId="0" applyFont="1" applyFill="1" applyBorder="1" applyAlignment="1" applyProtection="1">
      <alignment horizontal="center" vertical="center"/>
      <protection locked="0"/>
    </xf>
    <xf numFmtId="0" fontId="10" fillId="8" borderId="20" xfId="0" applyFont="1" applyFill="1" applyBorder="1" applyAlignment="1" applyProtection="1">
      <alignment horizontal="center" vertical="center"/>
      <protection locked="0"/>
    </xf>
    <xf numFmtId="0" fontId="12" fillId="8" borderId="20" xfId="0" applyFont="1" applyFill="1" applyBorder="1" applyAlignment="1" applyProtection="1">
      <alignment vertical="center" wrapText="1"/>
      <protection locked="0"/>
    </xf>
    <xf numFmtId="2" fontId="10" fillId="8" borderId="41" xfId="0" applyNumberFormat="1" applyFont="1" applyFill="1" applyBorder="1" applyAlignment="1" applyProtection="1">
      <alignment horizontal="center" vertical="center"/>
      <protection locked="0"/>
    </xf>
    <xf numFmtId="20" fontId="10" fillId="8" borderId="25" xfId="0" applyNumberFormat="1" applyFont="1" applyFill="1" applyBorder="1" applyAlignment="1" applyProtection="1">
      <alignment horizontal="center" vertical="center"/>
    </xf>
    <xf numFmtId="14" fontId="10" fillId="8" borderId="34" xfId="0" applyNumberFormat="1" applyFont="1" applyFill="1" applyBorder="1" applyAlignment="1" applyProtection="1">
      <alignment horizontal="center" vertical="center"/>
    </xf>
    <xf numFmtId="0" fontId="10" fillId="8" borderId="27" xfId="0" applyFont="1" applyFill="1" applyBorder="1" applyAlignment="1" applyProtection="1">
      <alignment horizontal="center" vertical="center"/>
      <protection locked="0"/>
    </xf>
    <xf numFmtId="0" fontId="10" fillId="8" borderId="24" xfId="0" applyFont="1" applyFill="1" applyBorder="1" applyAlignment="1" applyProtection="1">
      <alignment horizontal="center" vertical="center"/>
      <protection locked="0"/>
    </xf>
    <xf numFmtId="0" fontId="12" fillId="8" borderId="24" xfId="0" applyFont="1" applyFill="1" applyBorder="1" applyAlignment="1" applyProtection="1">
      <alignment vertical="center" wrapText="1"/>
      <protection locked="0"/>
    </xf>
    <xf numFmtId="2" fontId="10" fillId="8" borderId="25" xfId="0" applyNumberFormat="1" applyFont="1" applyFill="1" applyBorder="1" applyAlignment="1" applyProtection="1">
      <alignment horizontal="center" vertical="center"/>
      <protection locked="0"/>
    </xf>
    <xf numFmtId="2" fontId="10" fillId="0" borderId="10" xfId="0" applyNumberFormat="1" applyFont="1" applyFill="1" applyBorder="1" applyAlignment="1" applyProtection="1">
      <alignment horizontal="center" vertical="center"/>
      <protection locked="0"/>
    </xf>
    <xf numFmtId="0" fontId="3" fillId="8" borderId="10" xfId="0" applyFont="1" applyFill="1" applyBorder="1" applyAlignment="1" applyProtection="1">
      <alignment horizontal="left" vertical="center" wrapText="1"/>
      <protection locked="0"/>
    </xf>
    <xf numFmtId="0" fontId="2" fillId="0" borderId="10" xfId="0" applyFont="1" applyFill="1" applyBorder="1" applyAlignment="1" applyProtection="1">
      <alignment horizontal="left" vertical="center" wrapText="1"/>
      <protection locked="0"/>
    </xf>
    <xf numFmtId="0" fontId="10" fillId="0" borderId="9" xfId="0" applyFont="1" applyBorder="1" applyAlignment="1">
      <alignment horizontal="left" vertical="center" wrapText="1"/>
    </xf>
    <xf numFmtId="0" fontId="10" fillId="0" borderId="13" xfId="0" applyFont="1" applyBorder="1" applyAlignment="1">
      <alignment horizontal="left" vertical="center" wrapText="1"/>
    </xf>
    <xf numFmtId="0" fontId="10" fillId="0" borderId="15" xfId="0" applyFont="1" applyBorder="1" applyAlignment="1">
      <alignment horizontal="left" vertical="center" wrapText="1"/>
    </xf>
    <xf numFmtId="0" fontId="10" fillId="0" borderId="18" xfId="0" applyFont="1" applyBorder="1" applyAlignment="1">
      <alignment horizontal="left" vertical="center"/>
    </xf>
    <xf numFmtId="0" fontId="10" fillId="0" borderId="14" xfId="0" applyFont="1" applyBorder="1" applyAlignment="1">
      <alignment horizontal="left" vertical="center"/>
    </xf>
    <xf numFmtId="0" fontId="10" fillId="0" borderId="19" xfId="0" applyFont="1" applyBorder="1" applyAlignment="1">
      <alignment horizontal="left" vertical="center"/>
    </xf>
    <xf numFmtId="0" fontId="10" fillId="0" borderId="18" xfId="0" applyFont="1" applyBorder="1" applyAlignment="1">
      <alignment horizontal="left" vertical="center" wrapText="1"/>
    </xf>
    <xf numFmtId="0" fontId="10" fillId="0" borderId="14" xfId="0" applyFont="1" applyBorder="1" applyAlignment="1">
      <alignment horizontal="left" vertical="center" wrapText="1"/>
    </xf>
    <xf numFmtId="0" fontId="10" fillId="0" borderId="19" xfId="0" applyFont="1" applyBorder="1" applyAlignment="1">
      <alignment horizontal="left" vertical="center" wrapText="1"/>
    </xf>
    <xf numFmtId="0" fontId="10" fillId="0" borderId="9" xfId="0" applyFont="1" applyBorder="1" applyAlignment="1">
      <alignment horizontal="left" vertical="top" wrapText="1"/>
    </xf>
    <xf numFmtId="0" fontId="10" fillId="0" borderId="13" xfId="0" applyFont="1" applyBorder="1" applyAlignment="1">
      <alignment horizontal="left" vertical="top" wrapText="1"/>
    </xf>
    <xf numFmtId="0" fontId="10" fillId="0" borderId="15" xfId="0" applyFont="1" applyBorder="1" applyAlignment="1">
      <alignment horizontal="left" vertical="top" wrapText="1"/>
    </xf>
    <xf numFmtId="0" fontId="10" fillId="0" borderId="18" xfId="0" applyFont="1" applyBorder="1" applyAlignment="1">
      <alignment horizontal="left" vertical="top" wrapText="1"/>
    </xf>
    <xf numFmtId="0" fontId="10" fillId="0" borderId="14" xfId="0" applyFont="1" applyBorder="1" applyAlignment="1">
      <alignment horizontal="left" vertical="top" wrapText="1"/>
    </xf>
    <xf numFmtId="0" fontId="10" fillId="0" borderId="19" xfId="0" applyFont="1" applyBorder="1" applyAlignment="1">
      <alignment horizontal="left" vertical="top" wrapText="1"/>
    </xf>
    <xf numFmtId="0" fontId="10" fillId="0" borderId="16" xfId="0" applyFont="1" applyBorder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10" fillId="0" borderId="17" xfId="0" applyFont="1" applyBorder="1" applyAlignment="1">
      <alignment horizontal="left" vertical="top" wrapText="1"/>
    </xf>
    <xf numFmtId="0" fontId="9" fillId="7" borderId="5" xfId="0" applyFont="1" applyFill="1" applyBorder="1" applyAlignment="1">
      <alignment horizontal="left" vertical="center"/>
    </xf>
    <xf numFmtId="0" fontId="9" fillId="7" borderId="7" xfId="0" applyFont="1" applyFill="1" applyBorder="1" applyAlignment="1">
      <alignment horizontal="left" vertical="center"/>
    </xf>
    <xf numFmtId="0" fontId="9" fillId="7" borderId="6" xfId="0" applyFont="1" applyFill="1" applyBorder="1" applyAlignment="1">
      <alignment horizontal="left" vertical="center"/>
    </xf>
    <xf numFmtId="0" fontId="10" fillId="0" borderId="9" xfId="0" applyFont="1" applyBorder="1" applyAlignment="1">
      <alignment horizontal="left" wrapText="1"/>
    </xf>
    <xf numFmtId="0" fontId="10" fillId="0" borderId="13" xfId="0" applyFont="1" applyBorder="1" applyAlignment="1">
      <alignment horizontal="left" wrapText="1"/>
    </xf>
    <xf numFmtId="0" fontId="10" fillId="0" borderId="15" xfId="0" applyFont="1" applyBorder="1" applyAlignment="1">
      <alignment horizontal="left" wrapText="1"/>
    </xf>
    <xf numFmtId="0" fontId="12" fillId="8" borderId="18" xfId="0" applyFont="1" applyFill="1" applyBorder="1" applyAlignment="1">
      <alignment horizontal="left"/>
    </xf>
    <xf numFmtId="0" fontId="12" fillId="8" borderId="14" xfId="0" applyFont="1" applyFill="1" applyBorder="1" applyAlignment="1">
      <alignment horizontal="left"/>
    </xf>
    <xf numFmtId="0" fontId="12" fillId="8" borderId="19" xfId="0" applyFont="1" applyFill="1" applyBorder="1" applyAlignment="1">
      <alignment horizontal="left"/>
    </xf>
    <xf numFmtId="0" fontId="12" fillId="8" borderId="8" xfId="0" applyFont="1" applyFill="1" applyBorder="1" applyAlignment="1">
      <alignment horizontal="left"/>
    </xf>
    <xf numFmtId="0" fontId="12" fillId="8" borderId="4" xfId="0" applyFont="1" applyFill="1" applyBorder="1" applyAlignment="1">
      <alignment horizontal="left"/>
    </xf>
    <xf numFmtId="0" fontId="12" fillId="8" borderId="11" xfId="0" applyFont="1" applyFill="1" applyBorder="1" applyAlignment="1">
      <alignment horizontal="left"/>
    </xf>
    <xf numFmtId="0" fontId="7" fillId="9" borderId="9" xfId="0" applyFont="1" applyFill="1" applyBorder="1" applyAlignment="1">
      <alignment horizontal="left" vertical="center"/>
    </xf>
    <xf numFmtId="0" fontId="7" fillId="9" borderId="13" xfId="0" applyFont="1" applyFill="1" applyBorder="1" applyAlignment="1">
      <alignment horizontal="left" vertical="center"/>
    </xf>
    <xf numFmtId="0" fontId="10" fillId="0" borderId="9" xfId="0" applyFont="1" applyBorder="1" applyAlignment="1">
      <alignment horizontal="left" vertical="center"/>
    </xf>
    <xf numFmtId="0" fontId="10" fillId="0" borderId="13" xfId="0" applyFont="1" applyBorder="1" applyAlignment="1">
      <alignment horizontal="left" vertical="center"/>
    </xf>
    <xf numFmtId="0" fontId="10" fillId="0" borderId="15" xfId="0" applyFont="1" applyBorder="1" applyAlignment="1">
      <alignment horizontal="left" vertical="center"/>
    </xf>
    <xf numFmtId="0" fontId="10" fillId="0" borderId="16" xfId="0" applyFont="1" applyBorder="1" applyAlignment="1">
      <alignment horizontal="left" vertical="center" wrapText="1"/>
    </xf>
    <xf numFmtId="0" fontId="10" fillId="0" borderId="0" xfId="0" applyFont="1" applyBorder="1" applyAlignment="1">
      <alignment horizontal="left" vertical="center" wrapText="1"/>
    </xf>
    <xf numFmtId="0" fontId="10" fillId="0" borderId="17" xfId="0" applyFont="1" applyBorder="1" applyAlignment="1">
      <alignment horizontal="left" vertical="center" wrapText="1"/>
    </xf>
    <xf numFmtId="0" fontId="11" fillId="3" borderId="8" xfId="0" applyFont="1" applyFill="1" applyBorder="1" applyAlignment="1">
      <alignment horizontal="left" vertical="center"/>
    </xf>
    <xf numFmtId="0" fontId="11" fillId="3" borderId="4" xfId="0" applyFont="1" applyFill="1" applyBorder="1" applyAlignment="1">
      <alignment horizontal="left" vertical="center"/>
    </xf>
    <xf numFmtId="0" fontId="11" fillId="3" borderId="11" xfId="0" applyFont="1" applyFill="1" applyBorder="1" applyAlignment="1">
      <alignment horizontal="left" vertical="center"/>
    </xf>
    <xf numFmtId="0" fontId="10" fillId="0" borderId="16" xfId="0" applyFont="1" applyBorder="1" applyAlignme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10" fillId="0" borderId="17" xfId="0" applyFont="1" applyBorder="1" applyAlignment="1">
      <alignment horizontal="left" vertical="center"/>
    </xf>
    <xf numFmtId="0" fontId="12" fillId="0" borderId="4" xfId="0" applyFont="1" applyBorder="1" applyAlignment="1" applyProtection="1">
      <alignment horizontal="left" vertical="center"/>
    </xf>
    <xf numFmtId="0" fontId="12" fillId="0" borderId="11" xfId="0" applyFont="1" applyBorder="1" applyAlignment="1" applyProtection="1">
      <alignment horizontal="left" vertical="center"/>
    </xf>
    <xf numFmtId="0" fontId="8" fillId="0" borderId="5" xfId="0" applyFont="1" applyBorder="1" applyAlignment="1" applyProtection="1">
      <alignment horizontal="center" vertical="center"/>
    </xf>
    <xf numFmtId="0" fontId="8" fillId="0" borderId="7" xfId="0" applyFont="1" applyBorder="1" applyAlignment="1" applyProtection="1">
      <alignment horizontal="center" vertical="center"/>
    </xf>
    <xf numFmtId="0" fontId="8" fillId="0" borderId="6" xfId="0" applyFont="1" applyBorder="1" applyAlignment="1" applyProtection="1">
      <alignment horizontal="center" vertical="center"/>
    </xf>
    <xf numFmtId="0" fontId="10" fillId="0" borderId="11" xfId="0" applyFont="1" applyBorder="1" applyAlignment="1" applyProtection="1">
      <alignment horizontal="left" vertical="center"/>
      <protection locked="0"/>
    </xf>
    <xf numFmtId="0" fontId="10" fillId="8" borderId="11" xfId="0" applyFont="1" applyFill="1" applyBorder="1" applyAlignment="1" applyProtection="1">
      <alignment horizontal="left" vertical="center"/>
      <protection locked="0"/>
    </xf>
    <xf numFmtId="0" fontId="10" fillId="0" borderId="11" xfId="0" applyFont="1" applyFill="1" applyBorder="1" applyAlignment="1" applyProtection="1">
      <alignment horizontal="left" vertical="center"/>
      <protection locked="0"/>
    </xf>
    <xf numFmtId="0" fontId="1" fillId="8" borderId="10" xfId="0" applyFont="1" applyFill="1" applyBorder="1" applyAlignment="1" applyProtection="1">
      <alignment horizontal="left" vertical="center" wrapText="1"/>
      <protection locked="0"/>
    </xf>
    <xf numFmtId="0" fontId="1" fillId="0" borderId="10" xfId="0" applyFont="1" applyBorder="1" applyAlignment="1" applyProtection="1">
      <alignment horizontal="left" vertical="center" wrapText="1"/>
      <protection locked="0"/>
    </xf>
  </cellXfs>
  <cellStyles count="2">
    <cellStyle name="Comma" xfId="1" builtinId="3"/>
    <cellStyle name="Normal" xfId="0" builtinId="0"/>
  </cellStyles>
  <dxfs count="191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45695</xdr:colOff>
      <xdr:row>0</xdr:row>
      <xdr:rowOff>563854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topLeftCell="A31" zoomScaleNormal="100" workbookViewId="0">
      <selection activeCell="B7" sqref="B7:G7"/>
    </sheetView>
  </sheetViews>
  <sheetFormatPr defaultColWidth="11.453125" defaultRowHeight="14.5" x14ac:dyDescent="0.35"/>
  <cols>
    <col min="1" max="1" width="3" style="1" customWidth="1"/>
    <col min="2" max="2" width="27.26953125" style="1" bestFit="1" customWidth="1"/>
    <col min="3" max="6" width="11.453125" style="1"/>
    <col min="7" max="7" width="72.1796875" style="1" customWidth="1"/>
    <col min="8" max="8" width="16.81640625" style="5" customWidth="1"/>
    <col min="9" max="9" width="57.54296875" style="5" customWidth="1"/>
    <col min="10" max="16384" width="11.453125" style="1"/>
  </cols>
  <sheetData>
    <row r="1" spans="2:9" ht="13.5" customHeight="1" thickBot="1" x14ac:dyDescent="0.4">
      <c r="H1" s="2"/>
      <c r="I1" s="2"/>
    </row>
    <row r="2" spans="2:9" ht="35.25" customHeight="1" thickBot="1" x14ac:dyDescent="0.4">
      <c r="B2" s="128" t="s">
        <v>24</v>
      </c>
      <c r="C2" s="129"/>
      <c r="D2" s="129"/>
      <c r="E2" s="129"/>
      <c r="F2" s="129"/>
      <c r="G2" s="130"/>
      <c r="H2" s="2"/>
      <c r="I2" s="2"/>
    </row>
    <row r="3" spans="2:9" x14ac:dyDescent="0.35">
      <c r="B3" s="7" t="s">
        <v>25</v>
      </c>
      <c r="C3" s="134" t="s">
        <v>50</v>
      </c>
      <c r="D3" s="135"/>
      <c r="E3" s="135"/>
      <c r="F3" s="135"/>
      <c r="G3" s="136"/>
      <c r="H3" s="3"/>
      <c r="I3" s="3"/>
    </row>
    <row r="4" spans="2:9" x14ac:dyDescent="0.35">
      <c r="B4" s="6" t="s">
        <v>26</v>
      </c>
      <c r="C4" s="137" t="s">
        <v>51</v>
      </c>
      <c r="D4" s="138"/>
      <c r="E4" s="138"/>
      <c r="F4" s="138"/>
      <c r="G4" s="139"/>
      <c r="H4" s="3"/>
      <c r="I4" s="3"/>
    </row>
    <row r="5" spans="2:9" x14ac:dyDescent="0.35">
      <c r="B5" s="6" t="s">
        <v>27</v>
      </c>
      <c r="C5" s="137">
        <v>94</v>
      </c>
      <c r="D5" s="138"/>
      <c r="E5" s="138"/>
      <c r="F5" s="138"/>
      <c r="G5" s="139"/>
      <c r="H5" s="3"/>
      <c r="I5" s="3"/>
    </row>
    <row r="7" spans="2:9" ht="32.25" customHeight="1" x14ac:dyDescent="0.35">
      <c r="B7" s="148" t="s">
        <v>31</v>
      </c>
      <c r="C7" s="149"/>
      <c r="D7" s="149"/>
      <c r="E7" s="149"/>
      <c r="F7" s="149"/>
      <c r="G7" s="150"/>
      <c r="H7" s="3"/>
      <c r="I7" s="3"/>
    </row>
    <row r="8" spans="2:9" x14ac:dyDescent="0.35">
      <c r="B8" s="131" t="s">
        <v>28</v>
      </c>
      <c r="C8" s="132"/>
      <c r="D8" s="132"/>
      <c r="E8" s="132"/>
      <c r="F8" s="132"/>
      <c r="G8" s="133"/>
      <c r="H8" s="3"/>
      <c r="I8" s="3"/>
    </row>
    <row r="9" spans="2:9" x14ac:dyDescent="0.35">
      <c r="B9" s="145" t="s">
        <v>29</v>
      </c>
      <c r="C9" s="146"/>
      <c r="D9" s="146"/>
      <c r="E9" s="146"/>
      <c r="F9" s="146"/>
      <c r="G9" s="147"/>
      <c r="H9" s="3"/>
      <c r="I9" s="3"/>
    </row>
    <row r="10" spans="2:9" x14ac:dyDescent="0.35">
      <c r="B10" s="116" t="s">
        <v>30</v>
      </c>
      <c r="C10" s="117"/>
      <c r="D10" s="117"/>
      <c r="E10" s="117"/>
      <c r="F10" s="117"/>
      <c r="G10" s="118"/>
      <c r="H10" s="3"/>
      <c r="I10" s="3"/>
    </row>
    <row r="12" spans="2:9" x14ac:dyDescent="0.35">
      <c r="B12" s="58" t="s">
        <v>46</v>
      </c>
      <c r="C12" s="140" t="s">
        <v>16</v>
      </c>
      <c r="D12" s="141"/>
      <c r="E12" s="141"/>
      <c r="F12" s="141"/>
      <c r="G12" s="141"/>
      <c r="H12" s="4"/>
      <c r="I12" s="4"/>
    </row>
    <row r="13" spans="2:9" ht="19.5" customHeight="1" x14ac:dyDescent="0.35">
      <c r="B13" s="60">
        <v>9001</v>
      </c>
      <c r="C13" s="110" t="s">
        <v>36</v>
      </c>
      <c r="D13" s="111"/>
      <c r="E13" s="111"/>
      <c r="F13" s="111"/>
      <c r="G13" s="112"/>
      <c r="H13" s="4"/>
      <c r="I13" s="4"/>
    </row>
    <row r="14" spans="2:9" ht="19.5" customHeight="1" x14ac:dyDescent="0.35">
      <c r="B14" s="7" t="s">
        <v>23</v>
      </c>
      <c r="C14" s="116"/>
      <c r="D14" s="117"/>
      <c r="E14" s="117"/>
      <c r="F14" s="117"/>
      <c r="G14" s="118"/>
      <c r="H14" s="4"/>
      <c r="I14" s="4"/>
    </row>
    <row r="15" spans="2:9" ht="18.75" customHeight="1" x14ac:dyDescent="0.35">
      <c r="B15" s="60">
        <v>9002</v>
      </c>
      <c r="C15" s="142" t="s">
        <v>45</v>
      </c>
      <c r="D15" s="143"/>
      <c r="E15" s="143"/>
      <c r="F15" s="143"/>
      <c r="G15" s="144"/>
      <c r="H15" s="4"/>
      <c r="I15" s="4"/>
    </row>
    <row r="16" spans="2:9" ht="18.75" customHeight="1" x14ac:dyDescent="0.35">
      <c r="B16" s="61"/>
      <c r="C16" s="151" t="s">
        <v>43</v>
      </c>
      <c r="D16" s="152"/>
      <c r="E16" s="152"/>
      <c r="F16" s="152"/>
      <c r="G16" s="153"/>
      <c r="H16" s="4"/>
      <c r="I16" s="4"/>
    </row>
    <row r="17" spans="2:9" ht="18.75" customHeight="1" x14ac:dyDescent="0.35">
      <c r="B17" s="7" t="s">
        <v>15</v>
      </c>
      <c r="C17" s="113" t="s">
        <v>44</v>
      </c>
      <c r="D17" s="114"/>
      <c r="E17" s="114"/>
      <c r="F17" s="114"/>
      <c r="G17" s="115"/>
      <c r="H17" s="4"/>
      <c r="I17" s="4"/>
    </row>
    <row r="18" spans="2:9" ht="19.5" customHeight="1" x14ac:dyDescent="0.35">
      <c r="B18" s="62">
        <v>9003</v>
      </c>
      <c r="C18" s="119" t="s">
        <v>37</v>
      </c>
      <c r="D18" s="120"/>
      <c r="E18" s="120"/>
      <c r="F18" s="120"/>
      <c r="G18" s="121"/>
      <c r="H18" s="4"/>
      <c r="I18" s="4"/>
    </row>
    <row r="19" spans="2:9" x14ac:dyDescent="0.35">
      <c r="B19" s="63" t="s">
        <v>17</v>
      </c>
      <c r="C19" s="122"/>
      <c r="D19" s="123"/>
      <c r="E19" s="123"/>
      <c r="F19" s="123"/>
      <c r="G19" s="124"/>
      <c r="H19" s="4"/>
      <c r="I19" s="4"/>
    </row>
    <row r="20" spans="2:9" ht="19.5" customHeight="1" x14ac:dyDescent="0.35">
      <c r="B20" s="62">
        <v>9004</v>
      </c>
      <c r="C20" s="119" t="s">
        <v>42</v>
      </c>
      <c r="D20" s="120"/>
      <c r="E20" s="120"/>
      <c r="F20" s="120"/>
      <c r="G20" s="121"/>
      <c r="H20" s="4"/>
      <c r="I20" s="4"/>
    </row>
    <row r="21" spans="2:9" ht="19.5" customHeight="1" x14ac:dyDescent="0.35">
      <c r="B21" s="63" t="s">
        <v>17</v>
      </c>
      <c r="C21" s="122"/>
      <c r="D21" s="123"/>
      <c r="E21" s="123"/>
      <c r="F21" s="123"/>
      <c r="G21" s="124"/>
      <c r="H21" s="4"/>
      <c r="I21" s="4"/>
    </row>
    <row r="22" spans="2:9" ht="19.5" customHeight="1" x14ac:dyDescent="0.35">
      <c r="B22" s="60">
        <v>9005</v>
      </c>
      <c r="C22" s="110" t="s">
        <v>41</v>
      </c>
      <c r="D22" s="111"/>
      <c r="E22" s="111"/>
      <c r="F22" s="111"/>
      <c r="G22" s="112"/>
    </row>
    <row r="23" spans="2:9" ht="19.5" customHeight="1" x14ac:dyDescent="0.35">
      <c r="B23" s="7" t="s">
        <v>32</v>
      </c>
      <c r="C23" s="116"/>
      <c r="D23" s="117"/>
      <c r="E23" s="117"/>
      <c r="F23" s="117"/>
      <c r="G23" s="118"/>
    </row>
    <row r="24" spans="2:9" ht="19.5" customHeight="1" x14ac:dyDescent="0.35">
      <c r="B24" s="60">
        <v>9006</v>
      </c>
      <c r="C24" s="119" t="s">
        <v>40</v>
      </c>
      <c r="D24" s="120"/>
      <c r="E24" s="120"/>
      <c r="F24" s="120"/>
      <c r="G24" s="121"/>
    </row>
    <row r="25" spans="2:9" x14ac:dyDescent="0.35">
      <c r="B25" s="7" t="s">
        <v>22</v>
      </c>
      <c r="C25" s="122"/>
      <c r="D25" s="123"/>
      <c r="E25" s="123"/>
      <c r="F25" s="123"/>
      <c r="G25" s="124"/>
    </row>
    <row r="26" spans="2:9" ht="19.5" customHeight="1" x14ac:dyDescent="0.35">
      <c r="B26" s="60">
        <v>9007</v>
      </c>
      <c r="C26" s="110" t="s">
        <v>39</v>
      </c>
      <c r="D26" s="111"/>
      <c r="E26" s="111"/>
      <c r="F26" s="111"/>
      <c r="G26" s="112"/>
    </row>
    <row r="27" spans="2:9" ht="19.5" customHeight="1" x14ac:dyDescent="0.35">
      <c r="B27" s="7" t="s">
        <v>9</v>
      </c>
      <c r="C27" s="116"/>
      <c r="D27" s="117"/>
      <c r="E27" s="117"/>
      <c r="F27" s="117"/>
      <c r="G27" s="118"/>
    </row>
    <row r="28" spans="2:9" ht="19.5" customHeight="1" x14ac:dyDescent="0.35">
      <c r="B28" s="60">
        <v>9008</v>
      </c>
      <c r="C28" s="110" t="s">
        <v>38</v>
      </c>
      <c r="D28" s="111"/>
      <c r="E28" s="111"/>
      <c r="F28" s="111"/>
      <c r="G28" s="112"/>
    </row>
    <row r="29" spans="2:9" ht="19.5" customHeight="1" x14ac:dyDescent="0.35">
      <c r="B29" s="7" t="s">
        <v>10</v>
      </c>
      <c r="C29" s="116"/>
      <c r="D29" s="117"/>
      <c r="E29" s="117"/>
      <c r="F29" s="117"/>
      <c r="G29" s="118"/>
    </row>
    <row r="30" spans="2:9" ht="15" customHeight="1" x14ac:dyDescent="0.35">
      <c r="B30" s="60">
        <v>9009</v>
      </c>
      <c r="C30" s="119" t="s">
        <v>47</v>
      </c>
      <c r="D30" s="120"/>
      <c r="E30" s="120"/>
      <c r="F30" s="120"/>
      <c r="G30" s="121"/>
    </row>
    <row r="31" spans="2:9" x14ac:dyDescent="0.35">
      <c r="B31" s="61"/>
      <c r="C31" s="125" t="s">
        <v>48</v>
      </c>
      <c r="D31" s="126"/>
      <c r="E31" s="126"/>
      <c r="F31" s="126"/>
      <c r="G31" s="127"/>
    </row>
    <row r="32" spans="2:9" ht="19.5" customHeight="1" x14ac:dyDescent="0.35">
      <c r="B32" s="7" t="s">
        <v>21</v>
      </c>
      <c r="C32" s="122" t="s">
        <v>49</v>
      </c>
      <c r="D32" s="123"/>
      <c r="E32" s="123"/>
      <c r="F32" s="123"/>
      <c r="G32" s="124"/>
    </row>
    <row r="33" spans="2:7" ht="19.5" customHeight="1" x14ac:dyDescent="0.35">
      <c r="B33" s="60">
        <v>9010</v>
      </c>
      <c r="C33" s="110" t="s">
        <v>18</v>
      </c>
      <c r="D33" s="111"/>
      <c r="E33" s="111"/>
      <c r="F33" s="111"/>
      <c r="G33" s="112"/>
    </row>
    <row r="34" spans="2:7" ht="19.5" customHeight="1" x14ac:dyDescent="0.35">
      <c r="B34" s="7" t="s">
        <v>11</v>
      </c>
      <c r="C34" s="116"/>
      <c r="D34" s="117"/>
      <c r="E34" s="117"/>
      <c r="F34" s="117"/>
      <c r="G34" s="118"/>
    </row>
    <row r="35" spans="2:7" ht="19.5" customHeight="1" x14ac:dyDescent="0.35">
      <c r="B35" s="60">
        <v>9013</v>
      </c>
      <c r="C35" s="110" t="s">
        <v>19</v>
      </c>
      <c r="D35" s="111"/>
      <c r="E35" s="111"/>
      <c r="F35" s="111"/>
      <c r="G35" s="112"/>
    </row>
    <row r="36" spans="2:7" ht="19.5" customHeight="1" x14ac:dyDescent="0.35">
      <c r="B36" s="7" t="s">
        <v>12</v>
      </c>
      <c r="C36" s="116"/>
      <c r="D36" s="117"/>
      <c r="E36" s="117"/>
      <c r="F36" s="117"/>
      <c r="G36" s="118"/>
    </row>
    <row r="37" spans="2:7" ht="19.5" customHeight="1" x14ac:dyDescent="0.35">
      <c r="B37" s="60">
        <v>9014</v>
      </c>
      <c r="C37" s="110" t="s">
        <v>13</v>
      </c>
      <c r="D37" s="111"/>
      <c r="E37" s="111"/>
      <c r="F37" s="111"/>
      <c r="G37" s="112"/>
    </row>
    <row r="38" spans="2:7" ht="19.5" customHeight="1" x14ac:dyDescent="0.35">
      <c r="B38" s="64" t="s">
        <v>13</v>
      </c>
      <c r="C38" s="113"/>
      <c r="D38" s="114"/>
      <c r="E38" s="114"/>
      <c r="F38" s="114"/>
      <c r="G38" s="115"/>
    </row>
    <row r="39" spans="2:7" ht="19.5" customHeight="1" x14ac:dyDescent="0.35">
      <c r="B39" s="60">
        <v>9015</v>
      </c>
      <c r="C39" s="110" t="s">
        <v>20</v>
      </c>
      <c r="D39" s="111"/>
      <c r="E39" s="111"/>
      <c r="F39" s="111"/>
      <c r="G39" s="112"/>
    </row>
    <row r="40" spans="2:7" ht="19.5" customHeight="1" x14ac:dyDescent="0.35">
      <c r="B40" s="64" t="s">
        <v>14</v>
      </c>
      <c r="C40" s="116"/>
      <c r="D40" s="117"/>
      <c r="E40" s="117"/>
      <c r="F40" s="117"/>
      <c r="G40" s="118"/>
    </row>
  </sheetData>
  <mergeCells count="26"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</mergeCells>
  <phoneticPr fontId="5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J275"/>
  <sheetViews>
    <sheetView showGridLines="0" topLeftCell="D1" zoomScale="90" zoomScaleNormal="90" workbookViewId="0">
      <selection activeCell="F11" sqref="F11:G11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6" t="s">
        <v>5</v>
      </c>
      <c r="E1" s="157"/>
      <c r="F1" s="157"/>
      <c r="G1" s="157"/>
      <c r="H1" s="157"/>
      <c r="I1" s="157"/>
      <c r="J1" s="158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Piangpin</v>
      </c>
      <c r="G3" s="14"/>
      <c r="I3" s="15"/>
      <c r="J3" s="15"/>
    </row>
    <row r="4" spans="1:10" ht="20.25" customHeight="1" x14ac:dyDescent="0.25">
      <c r="D4" s="154" t="s">
        <v>8</v>
      </c>
      <c r="E4" s="155"/>
      <c r="F4" s="13" t="str">
        <f>'Information-General Settings'!C4</f>
        <v>Payungpon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>
        <f>'Information-General Settings'!C5</f>
        <v>94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SUM(J10:J141)</f>
        <v>120</v>
      </c>
      <c r="J8" s="25">
        <f>I8/8</f>
        <v>15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6" t="s">
        <v>54</v>
      </c>
      <c r="G11" s="35">
        <v>9001</v>
      </c>
      <c r="H11" s="43" t="s">
        <v>52</v>
      </c>
      <c r="I11" s="36" t="s">
        <v>53</v>
      </c>
      <c r="J11" s="38">
        <v>8</v>
      </c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44197</v>
      </c>
      <c r="F12" s="36"/>
      <c r="G12" s="35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6"/>
      <c r="G13" s="35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3"/>
        <v>44197</v>
      </c>
      <c r="F14" s="36"/>
      <c r="G14" s="35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3"/>
        <v>44197</v>
      </c>
      <c r="F15" s="36"/>
      <c r="G15" s="35"/>
      <c r="H15" s="37"/>
      <c r="I15" s="36"/>
      <c r="J15" s="38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6"/>
      <c r="G16" s="35"/>
      <c r="H16" s="43"/>
      <c r="I16" s="36"/>
      <c r="J16" s="38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6"/>
      <c r="G17" s="35"/>
      <c r="H17" s="37"/>
      <c r="I17" s="36"/>
      <c r="J17" s="38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6" t="s">
        <v>54</v>
      </c>
      <c r="G18" s="35">
        <v>9001</v>
      </c>
      <c r="H18" s="43" t="s">
        <v>52</v>
      </c>
      <c r="I18" s="36" t="s">
        <v>53</v>
      </c>
      <c r="J18" s="38">
        <v>8</v>
      </c>
    </row>
    <row r="19" spans="1:10" ht="22.5" customHeight="1" x14ac:dyDescent="0.25">
      <c r="A19" s="31"/>
      <c r="C19" s="40"/>
      <c r="D19" s="33" t="str">
        <f>D18</f>
        <v>Mo</v>
      </c>
      <c r="E19" s="34">
        <f>E18</f>
        <v>44200</v>
      </c>
      <c r="F19" s="36"/>
      <c r="G19" s="35"/>
      <c r="H19" s="37"/>
      <c r="I19" s="36"/>
      <c r="J19" s="38"/>
    </row>
    <row r="20" spans="1:10" ht="22.5" customHeight="1" x14ac:dyDescent="0.25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6"/>
      <c r="G20" s="35"/>
      <c r="H20" s="37"/>
      <c r="I20" s="36"/>
      <c r="J20" s="38"/>
    </row>
    <row r="21" spans="1:10" ht="22.5" customHeight="1" x14ac:dyDescent="0.25">
      <c r="A21" s="31"/>
      <c r="C21" s="40"/>
      <c r="D21" s="33" t="str">
        <f t="shared" si="6"/>
        <v>Mo</v>
      </c>
      <c r="E21" s="34">
        <f t="shared" si="7"/>
        <v>44200</v>
      </c>
      <c r="F21" s="36"/>
      <c r="G21" s="35"/>
      <c r="H21" s="37"/>
      <c r="I21" s="36"/>
      <c r="J21" s="38"/>
    </row>
    <row r="22" spans="1:10" ht="22.5" customHeight="1" x14ac:dyDescent="0.25">
      <c r="A22" s="31"/>
      <c r="C22" s="40"/>
      <c r="D22" s="33" t="str">
        <f t="shared" si="6"/>
        <v>Mo</v>
      </c>
      <c r="E22" s="34">
        <f t="shared" si="7"/>
        <v>44200</v>
      </c>
      <c r="F22" s="36"/>
      <c r="G22" s="35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7" t="s">
        <v>54</v>
      </c>
      <c r="G23" s="46">
        <v>9001</v>
      </c>
      <c r="H23" s="48" t="s">
        <v>52</v>
      </c>
      <c r="I23" s="47" t="s">
        <v>53</v>
      </c>
      <c r="J23" s="49">
        <v>8</v>
      </c>
    </row>
    <row r="24" spans="1:10" ht="22.5" customHeight="1" x14ac:dyDescent="0.25">
      <c r="A24" s="31"/>
      <c r="C24" s="40"/>
      <c r="D24" s="44" t="str">
        <f>D23</f>
        <v>Tue</v>
      </c>
      <c r="E24" s="45">
        <f>E23</f>
        <v>44201</v>
      </c>
      <c r="F24" s="47"/>
      <c r="G24" s="46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7"/>
      <c r="G25" s="46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8"/>
        <v>Tue</v>
      </c>
      <c r="E26" s="45">
        <f t="shared" si="9"/>
        <v>44201</v>
      </c>
      <c r="F26" s="47"/>
      <c r="G26" s="46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8"/>
        <v>Tue</v>
      </c>
      <c r="E27" s="45">
        <f t="shared" si="9"/>
        <v>44201</v>
      </c>
      <c r="F27" s="47"/>
      <c r="G27" s="46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6" t="s">
        <v>54</v>
      </c>
      <c r="G28" s="35">
        <v>9001</v>
      </c>
      <c r="H28" s="43" t="s">
        <v>52</v>
      </c>
      <c r="I28" s="36" t="s">
        <v>53</v>
      </c>
      <c r="J28" s="38">
        <v>8</v>
      </c>
    </row>
    <row r="29" spans="1:10" ht="22.5" customHeight="1" x14ac:dyDescent="0.25">
      <c r="A29" s="31"/>
      <c r="C29" s="40"/>
      <c r="D29" s="33" t="str">
        <f>D28</f>
        <v>Wed</v>
      </c>
      <c r="E29" s="34">
        <f>E28</f>
        <v>44202</v>
      </c>
      <c r="F29" s="36"/>
      <c r="G29" s="35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6"/>
      <c r="G30" s="35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10"/>
        <v>Wed</v>
      </c>
      <c r="E31" s="34">
        <f t="shared" si="11"/>
        <v>44202</v>
      </c>
      <c r="F31" s="36"/>
      <c r="G31" s="35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10"/>
        <v>Wed</v>
      </c>
      <c r="E32" s="34">
        <f t="shared" si="11"/>
        <v>44202</v>
      </c>
      <c r="F32" s="36"/>
      <c r="G32" s="35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7" t="s">
        <v>54</v>
      </c>
      <c r="G33" s="46">
        <v>9001</v>
      </c>
      <c r="H33" s="48" t="s">
        <v>52</v>
      </c>
      <c r="I33" s="47" t="s">
        <v>53</v>
      </c>
      <c r="J33" s="49">
        <v>8</v>
      </c>
    </row>
    <row r="34" spans="1:10" ht="22.5" customHeight="1" x14ac:dyDescent="0.25">
      <c r="A34" s="31"/>
      <c r="C34" s="40"/>
      <c r="D34" s="44" t="str">
        <f>D33</f>
        <v>Thu</v>
      </c>
      <c r="E34" s="45">
        <f>E33</f>
        <v>44203</v>
      </c>
      <c r="F34" s="47"/>
      <c r="G34" s="46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7"/>
      <c r="G35" s="46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12"/>
        <v>Thu</v>
      </c>
      <c r="E36" s="45">
        <f t="shared" si="13"/>
        <v>44203</v>
      </c>
      <c r="F36" s="47"/>
      <c r="G36" s="46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12"/>
        <v>Thu</v>
      </c>
      <c r="E37" s="45">
        <f t="shared" si="13"/>
        <v>44203</v>
      </c>
      <c r="F37" s="47"/>
      <c r="G37" s="46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6" t="s">
        <v>54</v>
      </c>
      <c r="G38" s="35">
        <v>9001</v>
      </c>
      <c r="H38" s="43" t="s">
        <v>52</v>
      </c>
      <c r="I38" s="36" t="s">
        <v>53</v>
      </c>
      <c r="J38" s="38">
        <v>8</v>
      </c>
    </row>
    <row r="39" spans="1:10" ht="22.5" customHeight="1" x14ac:dyDescent="0.25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6"/>
      <c r="G39" s="35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4"/>
        <v>Fri</v>
      </c>
      <c r="E40" s="34">
        <f t="shared" si="14"/>
        <v>44204</v>
      </c>
      <c r="F40" s="36"/>
      <c r="G40" s="35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4"/>
        <v>Fri</v>
      </c>
      <c r="E41" s="34">
        <f t="shared" si="14"/>
        <v>44204</v>
      </c>
      <c r="F41" s="36"/>
      <c r="G41" s="35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4"/>
        <v>Fri</v>
      </c>
      <c r="E42" s="34">
        <f t="shared" si="14"/>
        <v>44204</v>
      </c>
      <c r="F42" s="36"/>
      <c r="G42" s="35"/>
      <c r="H42" s="43"/>
      <c r="I42" s="36"/>
      <c r="J42" s="38"/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6"/>
      <c r="G43" s="35"/>
      <c r="H43" s="43"/>
      <c r="I43" s="36"/>
      <c r="J43" s="38"/>
    </row>
    <row r="44" spans="1:10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6"/>
      <c r="G44" s="35"/>
      <c r="H44" s="37"/>
      <c r="I44" s="36"/>
      <c r="J44" s="38"/>
    </row>
    <row r="45" spans="1:10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6" t="s">
        <v>54</v>
      </c>
      <c r="G45" s="35">
        <v>9001</v>
      </c>
      <c r="H45" s="43" t="s">
        <v>52</v>
      </c>
      <c r="I45" s="36" t="s">
        <v>53</v>
      </c>
      <c r="J45" s="38">
        <v>8</v>
      </c>
    </row>
    <row r="46" spans="1:10" ht="22.5" customHeight="1" x14ac:dyDescent="0.25">
      <c r="A46" s="31"/>
      <c r="C46" s="40"/>
      <c r="D46" s="33" t="str">
        <f>D45</f>
        <v>Mo</v>
      </c>
      <c r="E46" s="34">
        <f>E45</f>
        <v>44207</v>
      </c>
      <c r="F46" s="36"/>
      <c r="G46" s="35"/>
      <c r="H46" s="43"/>
      <c r="I46" s="36"/>
      <c r="J46" s="38"/>
    </row>
    <row r="47" spans="1:10" ht="22.5" customHeight="1" x14ac:dyDescent="0.25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6"/>
      <c r="G47" s="35"/>
      <c r="H47" s="43"/>
      <c r="I47" s="36"/>
      <c r="J47" s="38"/>
    </row>
    <row r="48" spans="1:10" ht="22.5" customHeight="1" x14ac:dyDescent="0.25">
      <c r="A48" s="31"/>
      <c r="C48" s="40"/>
      <c r="D48" s="33" t="str">
        <f t="shared" si="15"/>
        <v>Mo</v>
      </c>
      <c r="E48" s="34">
        <f t="shared" si="16"/>
        <v>44207</v>
      </c>
      <c r="F48" s="36"/>
      <c r="G48" s="35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15"/>
        <v>Mo</v>
      </c>
      <c r="E49" s="34">
        <f t="shared" si="16"/>
        <v>44207</v>
      </c>
      <c r="F49" s="36"/>
      <c r="G49" s="35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7" t="s">
        <v>54</v>
      </c>
      <c r="G50" s="46">
        <v>9001</v>
      </c>
      <c r="H50" s="48" t="s">
        <v>52</v>
      </c>
      <c r="I50" s="47" t="s">
        <v>53</v>
      </c>
      <c r="J50" s="49">
        <v>8</v>
      </c>
    </row>
    <row r="51" spans="1:10" ht="22.5" customHeight="1" x14ac:dyDescent="0.25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7"/>
      <c r="G51" s="46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7"/>
        <v>Tue</v>
      </c>
      <c r="E52" s="45">
        <f t="shared" si="17"/>
        <v>44208</v>
      </c>
      <c r="F52" s="47"/>
      <c r="G52" s="46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7"/>
        <v>Tue</v>
      </c>
      <c r="E53" s="45">
        <f t="shared" si="17"/>
        <v>44208</v>
      </c>
      <c r="F53" s="47"/>
      <c r="G53" s="46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7"/>
        <v>Tue</v>
      </c>
      <c r="E54" s="45">
        <f t="shared" si="17"/>
        <v>44208</v>
      </c>
      <c r="F54" s="47"/>
      <c r="G54" s="46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6" t="s">
        <v>54</v>
      </c>
      <c r="G55" s="35">
        <v>9001</v>
      </c>
      <c r="H55" s="43" t="s">
        <v>52</v>
      </c>
      <c r="I55" s="36" t="s">
        <v>53</v>
      </c>
      <c r="J55" s="38">
        <v>8</v>
      </c>
    </row>
    <row r="56" spans="1:10" ht="22.5" customHeight="1" x14ac:dyDescent="0.25">
      <c r="A56" s="31"/>
      <c r="C56" s="40"/>
      <c r="D56" s="33" t="str">
        <f>D55</f>
        <v>Wed</v>
      </c>
      <c r="E56" s="34">
        <f>E55</f>
        <v>44209</v>
      </c>
      <c r="F56" s="36"/>
      <c r="G56" s="35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6"/>
      <c r="G57" s="35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8"/>
        <v>Wed</v>
      </c>
      <c r="E58" s="34">
        <f t="shared" si="19"/>
        <v>44209</v>
      </c>
      <c r="F58" s="36"/>
      <c r="G58" s="35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8"/>
        <v>Wed</v>
      </c>
      <c r="E59" s="34">
        <f t="shared" si="19"/>
        <v>44209</v>
      </c>
      <c r="F59" s="36"/>
      <c r="G59" s="35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7" t="s">
        <v>54</v>
      </c>
      <c r="G60" s="46">
        <v>9001</v>
      </c>
      <c r="H60" s="48" t="s">
        <v>52</v>
      </c>
      <c r="I60" s="47" t="s">
        <v>53</v>
      </c>
      <c r="J60" s="49">
        <v>8</v>
      </c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44210</v>
      </c>
      <c r="F61" s="47"/>
      <c r="G61" s="46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7"/>
      <c r="G62" s="46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20"/>
        <v>Thu</v>
      </c>
      <c r="E63" s="45">
        <f t="shared" si="21"/>
        <v>44210</v>
      </c>
      <c r="F63" s="47"/>
      <c r="G63" s="46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20"/>
        <v>Thu</v>
      </c>
      <c r="E64" s="45">
        <f t="shared" si="21"/>
        <v>44210</v>
      </c>
      <c r="F64" s="47"/>
      <c r="G64" s="46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6" t="s">
        <v>54</v>
      </c>
      <c r="G65" s="35">
        <v>9001</v>
      </c>
      <c r="H65" s="43" t="s">
        <v>52</v>
      </c>
      <c r="I65" s="36" t="s">
        <v>53</v>
      </c>
      <c r="J65" s="38">
        <v>8</v>
      </c>
    </row>
    <row r="66" spans="1:10" ht="22.5" customHeight="1" x14ac:dyDescent="0.25">
      <c r="A66" s="31"/>
      <c r="C66" s="40"/>
      <c r="D66" s="33" t="str">
        <f>D65</f>
        <v>Fri</v>
      </c>
      <c r="E66" s="34">
        <f>E65</f>
        <v>44211</v>
      </c>
      <c r="F66" s="36"/>
      <c r="G66" s="35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6"/>
      <c r="G67" s="35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22"/>
        <v>Fri</v>
      </c>
      <c r="E68" s="34">
        <f t="shared" si="23"/>
        <v>44211</v>
      </c>
      <c r="F68" s="36"/>
      <c r="G68" s="35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22"/>
        <v>Fri</v>
      </c>
      <c r="E69" s="34">
        <f t="shared" si="23"/>
        <v>44211</v>
      </c>
      <c r="F69" s="36"/>
      <c r="G69" s="35"/>
      <c r="H69" s="43"/>
      <c r="I69" s="36"/>
      <c r="J69" s="38"/>
    </row>
    <row r="70" spans="1:10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6"/>
      <c r="G70" s="35"/>
      <c r="H70" s="43"/>
      <c r="I70" s="36"/>
      <c r="J70" s="38"/>
    </row>
    <row r="71" spans="1:10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6"/>
      <c r="G71" s="35"/>
      <c r="H71" s="43"/>
      <c r="I71" s="36"/>
      <c r="J71" s="38"/>
    </row>
    <row r="72" spans="1:10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6" t="s">
        <v>54</v>
      </c>
      <c r="G72" s="35">
        <v>9001</v>
      </c>
      <c r="H72" s="43" t="s">
        <v>52</v>
      </c>
      <c r="I72" s="36" t="s">
        <v>53</v>
      </c>
      <c r="J72" s="38">
        <v>8</v>
      </c>
    </row>
    <row r="73" spans="1:10" ht="22.5" customHeight="1" x14ac:dyDescent="0.25">
      <c r="A73" s="31"/>
      <c r="C73" s="40"/>
      <c r="D73" s="33" t="str">
        <f>D72</f>
        <v>Mo</v>
      </c>
      <c r="E73" s="34">
        <f>E72</f>
        <v>44214</v>
      </c>
      <c r="F73" s="36"/>
      <c r="G73" s="35"/>
      <c r="H73" s="43"/>
      <c r="I73" s="36"/>
      <c r="J73" s="38"/>
    </row>
    <row r="74" spans="1:10" ht="22.5" customHeight="1" x14ac:dyDescent="0.25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6"/>
      <c r="G74" s="35"/>
      <c r="H74" s="43"/>
      <c r="I74" s="36"/>
      <c r="J74" s="38"/>
    </row>
    <row r="75" spans="1:10" ht="22.5" customHeight="1" x14ac:dyDescent="0.25">
      <c r="A75" s="31"/>
      <c r="C75" s="40"/>
      <c r="D75" s="33" t="str">
        <f t="shared" si="24"/>
        <v>Mo</v>
      </c>
      <c r="E75" s="34">
        <f t="shared" si="25"/>
        <v>44214</v>
      </c>
      <c r="F75" s="36"/>
      <c r="G75" s="35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si="24"/>
        <v>Mo</v>
      </c>
      <c r="E76" s="34">
        <f t="shared" si="25"/>
        <v>44214</v>
      </c>
      <c r="F76" s="36"/>
      <c r="G76" s="35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7" t="s">
        <v>54</v>
      </c>
      <c r="G77" s="46">
        <v>9001</v>
      </c>
      <c r="H77" s="48" t="s">
        <v>52</v>
      </c>
      <c r="I77" s="47" t="s">
        <v>53</v>
      </c>
      <c r="J77" s="49">
        <v>8</v>
      </c>
    </row>
    <row r="78" spans="1:10" ht="22.5" customHeight="1" x14ac:dyDescent="0.25">
      <c r="A78" s="31"/>
      <c r="C78" s="40"/>
      <c r="D78" s="44" t="str">
        <f>D77</f>
        <v>Tue</v>
      </c>
      <c r="E78" s="45">
        <f>E77</f>
        <v>44215</v>
      </c>
      <c r="F78" s="47"/>
      <c r="G78" s="46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Tue</v>
      </c>
      <c r="E79" s="45">
        <f>E78</f>
        <v>44215</v>
      </c>
      <c r="F79" s="47"/>
      <c r="G79" s="46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7"/>
      <c r="G80" s="46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26"/>
        <v>Tue</v>
      </c>
      <c r="E81" s="45">
        <f t="shared" si="27"/>
        <v>44215</v>
      </c>
      <c r="F81" s="47"/>
      <c r="G81" s="46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6" t="s">
        <v>54</v>
      </c>
      <c r="G82" s="35">
        <v>9001</v>
      </c>
      <c r="H82" s="43" t="s">
        <v>57</v>
      </c>
      <c r="I82" s="36" t="s">
        <v>53</v>
      </c>
      <c r="J82" s="38">
        <v>8</v>
      </c>
    </row>
    <row r="83" spans="1:10" ht="22.5" customHeight="1" x14ac:dyDescent="0.25">
      <c r="A83" s="31"/>
      <c r="C83" s="40"/>
      <c r="D83" s="33" t="str">
        <f>D82</f>
        <v>Wed</v>
      </c>
      <c r="E83" s="34">
        <f>E82</f>
        <v>44216</v>
      </c>
      <c r="F83" s="36"/>
      <c r="G83" s="35"/>
      <c r="I83" s="36"/>
      <c r="J83" s="38"/>
    </row>
    <row r="84" spans="1:10" ht="22.5" customHeight="1" x14ac:dyDescent="0.25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6"/>
      <c r="G84" s="35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8"/>
        <v>Wed</v>
      </c>
      <c r="E85" s="34">
        <f t="shared" si="29"/>
        <v>44216</v>
      </c>
      <c r="F85" s="36"/>
      <c r="G85" s="35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8"/>
        <v>Wed</v>
      </c>
      <c r="E86" s="34">
        <f t="shared" si="29"/>
        <v>44216</v>
      </c>
      <c r="F86" s="36"/>
      <c r="G86" s="35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7" t="s">
        <v>54</v>
      </c>
      <c r="G87" s="46">
        <v>9001</v>
      </c>
      <c r="H87" s="48" t="s">
        <v>56</v>
      </c>
      <c r="I87" s="47" t="s">
        <v>53</v>
      </c>
      <c r="J87" s="49">
        <v>8</v>
      </c>
    </row>
    <row r="88" spans="1:10" ht="22.5" customHeight="1" x14ac:dyDescent="0.25">
      <c r="A88" s="31"/>
      <c r="C88" s="40"/>
      <c r="D88" s="44" t="str">
        <f>D87</f>
        <v>Thu</v>
      </c>
      <c r="E88" s="45">
        <f>E87</f>
        <v>44217</v>
      </c>
      <c r="F88" s="47"/>
      <c r="G88" s="46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7"/>
      <c r="G89" s="46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30"/>
        <v>Thu</v>
      </c>
      <c r="E90" s="45">
        <f t="shared" si="31"/>
        <v>44217</v>
      </c>
      <c r="F90" s="47"/>
      <c r="G90" s="46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30"/>
        <v>Thu</v>
      </c>
      <c r="E91" s="45">
        <f t="shared" si="31"/>
        <v>44217</v>
      </c>
      <c r="F91" s="47"/>
      <c r="G91" s="46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6"/>
      <c r="G92" s="35">
        <v>9010</v>
      </c>
      <c r="H92" s="43" t="s">
        <v>55</v>
      </c>
      <c r="I92" s="36"/>
      <c r="J92" s="38"/>
    </row>
    <row r="93" spans="1:10" ht="22.5" customHeight="1" x14ac:dyDescent="0.25">
      <c r="A93" s="31"/>
      <c r="C93" s="40"/>
      <c r="D93" s="33" t="str">
        <f>D92</f>
        <v>Fri</v>
      </c>
      <c r="E93" s="34">
        <f>E92</f>
        <v>44218</v>
      </c>
      <c r="F93" s="36"/>
      <c r="G93" s="35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6"/>
      <c r="G94" s="35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32"/>
        <v>Fri</v>
      </c>
      <c r="E95" s="34">
        <f t="shared" si="33"/>
        <v>44218</v>
      </c>
      <c r="F95" s="36"/>
      <c r="G95" s="35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32"/>
        <v>Fri</v>
      </c>
      <c r="E96" s="34">
        <f t="shared" si="33"/>
        <v>44218</v>
      </c>
      <c r="F96" s="36"/>
      <c r="G96" s="35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32"/>
        <v>Fri</v>
      </c>
      <c r="E97" s="34">
        <f t="shared" si="33"/>
        <v>44218</v>
      </c>
      <c r="F97" s="36"/>
      <c r="G97" s="35"/>
      <c r="H97" s="43"/>
      <c r="I97" s="36"/>
      <c r="J97" s="38"/>
    </row>
    <row r="98" spans="1:10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6"/>
      <c r="G98" s="35"/>
      <c r="H98" s="37"/>
      <c r="I98" s="36"/>
      <c r="J98" s="38"/>
    </row>
    <row r="99" spans="1:10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6"/>
      <c r="G99" s="35"/>
      <c r="H99" s="43"/>
      <c r="I99" s="36"/>
      <c r="J99" s="38"/>
    </row>
    <row r="100" spans="1:10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6"/>
      <c r="G100" s="35">
        <v>9010</v>
      </c>
      <c r="H100" s="43" t="s">
        <v>55</v>
      </c>
      <c r="I100" s="36"/>
      <c r="J100" s="38"/>
    </row>
    <row r="101" spans="1:10" ht="22.5" customHeight="1" x14ac:dyDescent="0.25">
      <c r="A101" s="31"/>
      <c r="C101" s="40"/>
      <c r="D101" s="33" t="str">
        <f>D100</f>
        <v>Mo</v>
      </c>
      <c r="E101" s="34">
        <f>E100</f>
        <v>44221</v>
      </c>
      <c r="F101" s="36"/>
      <c r="G101" s="35"/>
      <c r="H101" s="43"/>
      <c r="I101" s="36"/>
      <c r="J101" s="38"/>
    </row>
    <row r="102" spans="1:10" ht="22.5" customHeight="1" x14ac:dyDescent="0.25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6"/>
      <c r="G102" s="35"/>
      <c r="H102" s="43"/>
      <c r="I102" s="36"/>
      <c r="J102" s="38"/>
    </row>
    <row r="103" spans="1:10" ht="22.5" customHeight="1" x14ac:dyDescent="0.25">
      <c r="A103" s="31"/>
      <c r="C103" s="40"/>
      <c r="D103" s="33" t="str">
        <f t="shared" si="34"/>
        <v>Mo</v>
      </c>
      <c r="E103" s="34">
        <f t="shared" si="35"/>
        <v>44221</v>
      </c>
      <c r="F103" s="36"/>
      <c r="G103" s="35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si="34"/>
        <v>Mo</v>
      </c>
      <c r="E104" s="34">
        <f t="shared" si="35"/>
        <v>44221</v>
      </c>
      <c r="F104" s="36"/>
      <c r="G104" s="35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7"/>
      <c r="G105" s="46">
        <v>9010</v>
      </c>
      <c r="H105" s="48" t="s">
        <v>55</v>
      </c>
      <c r="I105" s="47"/>
      <c r="J105" s="49"/>
    </row>
    <row r="106" spans="1:10" ht="22.5" customHeight="1" x14ac:dyDescent="0.25">
      <c r="A106" s="31"/>
      <c r="C106" s="40"/>
      <c r="D106" s="44" t="str">
        <f>D105</f>
        <v>Tue</v>
      </c>
      <c r="E106" s="45">
        <f>E105</f>
        <v>44222</v>
      </c>
      <c r="F106" s="47"/>
      <c r="G106" s="46"/>
      <c r="H106" s="48"/>
      <c r="I106" s="47"/>
      <c r="J106" s="49"/>
    </row>
    <row r="107" spans="1:10" ht="22.5" customHeight="1" x14ac:dyDescent="0.25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7"/>
      <c r="G107" s="46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36"/>
        <v>Tue</v>
      </c>
      <c r="E108" s="45">
        <f t="shared" si="37"/>
        <v>44222</v>
      </c>
      <c r="F108" s="47"/>
      <c r="G108" s="46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36"/>
        <v>Tue</v>
      </c>
      <c r="E109" s="45">
        <f t="shared" si="37"/>
        <v>44222</v>
      </c>
      <c r="F109" s="47"/>
      <c r="G109" s="46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6"/>
      <c r="G110" s="35">
        <v>9010</v>
      </c>
      <c r="H110" s="43" t="s">
        <v>55</v>
      </c>
      <c r="I110" s="36"/>
      <c r="J110" s="38"/>
    </row>
    <row r="111" spans="1:10" ht="22.5" customHeight="1" x14ac:dyDescent="0.25">
      <c r="A111" s="31"/>
      <c r="C111" s="40"/>
      <c r="D111" s="33" t="str">
        <f>D110</f>
        <v>Wed</v>
      </c>
      <c r="E111" s="34">
        <f>E110</f>
        <v>44223</v>
      </c>
      <c r="F111" s="36"/>
      <c r="G111" s="35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6"/>
      <c r="G112" s="35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38"/>
        <v>Wed</v>
      </c>
      <c r="E113" s="34">
        <f t="shared" si="39"/>
        <v>44223</v>
      </c>
      <c r="F113" s="36"/>
      <c r="G113" s="35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38"/>
        <v>Wed</v>
      </c>
      <c r="E114" s="34">
        <f t="shared" si="39"/>
        <v>44223</v>
      </c>
      <c r="F114" s="36"/>
      <c r="G114" s="35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7"/>
      <c r="G115" s="46">
        <v>9010</v>
      </c>
      <c r="H115" s="108" t="s">
        <v>55</v>
      </c>
      <c r="I115" s="47"/>
      <c r="J115" s="49"/>
    </row>
    <row r="116" spans="1:10" ht="22.5" customHeight="1" x14ac:dyDescent="0.25">
      <c r="A116" s="31"/>
      <c r="C116" s="40"/>
      <c r="D116" s="44" t="str">
        <f>D115</f>
        <v>Thu</v>
      </c>
      <c r="E116" s="45">
        <f>E115</f>
        <v>44224</v>
      </c>
      <c r="F116" s="47"/>
      <c r="G116" s="46"/>
      <c r="H116" s="51"/>
      <c r="I116" s="47"/>
      <c r="J116" s="49"/>
    </row>
    <row r="117" spans="1:10" ht="22.5" customHeight="1" x14ac:dyDescent="0.25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7"/>
      <c r="G117" s="46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40"/>
        <v>Thu</v>
      </c>
      <c r="E118" s="45">
        <f t="shared" si="41"/>
        <v>44224</v>
      </c>
      <c r="F118" s="47"/>
      <c r="G118" s="46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40"/>
        <v>Thu</v>
      </c>
      <c r="E119" s="45">
        <f t="shared" si="41"/>
        <v>44224</v>
      </c>
      <c r="F119" s="47"/>
      <c r="G119" s="46"/>
      <c r="H119" s="51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6"/>
      <c r="G120" s="35">
        <v>9010</v>
      </c>
      <c r="H120" s="43" t="s">
        <v>55</v>
      </c>
      <c r="I120" s="36"/>
      <c r="J120" s="38"/>
    </row>
    <row r="121" spans="1:10" ht="22.5" customHeight="1" x14ac:dyDescent="0.25">
      <c r="A121" s="31"/>
      <c r="C121" s="40"/>
      <c r="D121" s="33" t="str">
        <f>D120</f>
        <v>Fri</v>
      </c>
      <c r="E121" s="34">
        <f>E120</f>
        <v>44225</v>
      </c>
      <c r="F121" s="36"/>
      <c r="G121" s="35"/>
      <c r="H121" s="43"/>
      <c r="I121" s="36"/>
      <c r="J121" s="38"/>
    </row>
    <row r="122" spans="1:10" ht="22.5" customHeight="1" x14ac:dyDescent="0.25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6"/>
      <c r="G122" s="35"/>
      <c r="H122" s="43"/>
      <c r="I122" s="36"/>
      <c r="J122" s="38"/>
    </row>
    <row r="123" spans="1:10" ht="22.5" customHeight="1" x14ac:dyDescent="0.25">
      <c r="A123" s="31"/>
      <c r="C123" s="40"/>
      <c r="D123" s="33" t="str">
        <f t="shared" si="42"/>
        <v>Fri</v>
      </c>
      <c r="E123" s="34">
        <f t="shared" si="43"/>
        <v>44225</v>
      </c>
      <c r="F123" s="36"/>
      <c r="G123" s="35"/>
      <c r="H123" s="43"/>
      <c r="I123" s="36"/>
      <c r="J123" s="38"/>
    </row>
    <row r="124" spans="1:10" ht="22.5" customHeight="1" x14ac:dyDescent="0.25">
      <c r="A124" s="31"/>
      <c r="C124" s="40"/>
      <c r="D124" s="33" t="str">
        <f t="shared" si="42"/>
        <v>Fri</v>
      </c>
      <c r="E124" s="34">
        <f t="shared" si="43"/>
        <v>44225</v>
      </c>
      <c r="F124" s="36"/>
      <c r="G124" s="35"/>
      <c r="H124" s="43"/>
      <c r="I124" s="36"/>
      <c r="J124" s="38"/>
    </row>
    <row r="125" spans="1:10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6"/>
      <c r="G125" s="35"/>
      <c r="H125" s="37"/>
      <c r="I125" s="36"/>
      <c r="J125" s="38"/>
    </row>
    <row r="126" spans="1:10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5"/>
      <c r="G126" s="54"/>
      <c r="H126" s="56"/>
      <c r="I126" s="55"/>
      <c r="J126" s="57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4:E4"/>
    <mergeCell ref="D1:J1"/>
  </mergeCells>
  <conditionalFormatting sqref="C11:C124">
    <cfRule type="expression" dxfId="190" priority="65" stopIfTrue="1">
      <formula>IF($A11=1,B11,)</formula>
    </cfRule>
    <cfRule type="expression" dxfId="189" priority="66" stopIfTrue="1">
      <formula>IF($A11="",B11,)</formula>
    </cfRule>
  </conditionalFormatting>
  <conditionalFormatting sqref="E11:E15">
    <cfRule type="expression" dxfId="188" priority="67" stopIfTrue="1">
      <formula>IF($A11="",B11,"")</formula>
    </cfRule>
  </conditionalFormatting>
  <conditionalFormatting sqref="E16:E124">
    <cfRule type="expression" dxfId="187" priority="68" stopIfTrue="1">
      <formula>IF($A16&lt;&gt;1,B16,"")</formula>
    </cfRule>
  </conditionalFormatting>
  <conditionalFormatting sqref="D11:D124">
    <cfRule type="expression" dxfId="186" priority="69" stopIfTrue="1">
      <formula>IF($A11="",B11,)</formula>
    </cfRule>
  </conditionalFormatting>
  <conditionalFormatting sqref="C126">
    <cfRule type="expression" dxfId="185" priority="52" stopIfTrue="1">
      <formula>IF($A126=1,B126,)</formula>
    </cfRule>
    <cfRule type="expression" dxfId="184" priority="53" stopIfTrue="1">
      <formula>IF($A126="",B126,)</formula>
    </cfRule>
  </conditionalFormatting>
  <conditionalFormatting sqref="D126">
    <cfRule type="expression" dxfId="183" priority="54" stopIfTrue="1">
      <formula>IF($A126="",B126,)</formula>
    </cfRule>
  </conditionalFormatting>
  <conditionalFormatting sqref="C125">
    <cfRule type="expression" dxfId="182" priority="49" stopIfTrue="1">
      <formula>IF($A125=1,B125,)</formula>
    </cfRule>
    <cfRule type="expression" dxfId="181" priority="50" stopIfTrue="1">
      <formula>IF($A125="",B125,)</formula>
    </cfRule>
  </conditionalFormatting>
  <conditionalFormatting sqref="D125">
    <cfRule type="expression" dxfId="180" priority="51" stopIfTrue="1">
      <formula>IF($A125="",B125,)</formula>
    </cfRule>
  </conditionalFormatting>
  <conditionalFormatting sqref="E125">
    <cfRule type="expression" dxfId="179" priority="48" stopIfTrue="1">
      <formula>IF($A125&lt;&gt;1,B125,"")</formula>
    </cfRule>
  </conditionalFormatting>
  <conditionalFormatting sqref="E126">
    <cfRule type="expression" dxfId="178" priority="47" stopIfTrue="1">
      <formula>IF($A126&lt;&gt;1,B126,"")</formula>
    </cfRule>
  </conditionalFormatting>
  <conditionalFormatting sqref="F11:F16 F82:F119 F18:F76">
    <cfRule type="expression" dxfId="177" priority="17" stopIfTrue="1">
      <formula>#REF!="Freelancer"</formula>
    </cfRule>
    <cfRule type="expression" dxfId="176" priority="18" stopIfTrue="1">
      <formula>#REF!="DTC Int. Staff"</formula>
    </cfRule>
  </conditionalFormatting>
  <conditionalFormatting sqref="F115:F119 F87:F104 F18:F22 F33:F49 F60:F76">
    <cfRule type="expression" dxfId="175" priority="15" stopIfTrue="1">
      <formula>$F$5="Freelancer"</formula>
    </cfRule>
    <cfRule type="expression" dxfId="174" priority="16" stopIfTrue="1">
      <formula>$F$5="DTC Int. Staff"</formula>
    </cfRule>
  </conditionalFormatting>
  <conditionalFormatting sqref="F16">
    <cfRule type="expression" dxfId="173" priority="13" stopIfTrue="1">
      <formula>#REF!="Freelancer"</formula>
    </cfRule>
    <cfRule type="expression" dxfId="172" priority="14" stopIfTrue="1">
      <formula>#REF!="DTC Int. Staff"</formula>
    </cfRule>
  </conditionalFormatting>
  <conditionalFormatting sqref="F16">
    <cfRule type="expression" dxfId="171" priority="11" stopIfTrue="1">
      <formula>$F$5="Freelancer"</formula>
    </cfRule>
    <cfRule type="expression" dxfId="170" priority="12" stopIfTrue="1">
      <formula>$F$5="DTC Int. Staff"</formula>
    </cfRule>
  </conditionalFormatting>
  <conditionalFormatting sqref="F17">
    <cfRule type="expression" dxfId="169" priority="9" stopIfTrue="1">
      <formula>#REF!="Freelancer"</formula>
    </cfRule>
    <cfRule type="expression" dxfId="168" priority="10" stopIfTrue="1">
      <formula>#REF!="DTC Int. Staff"</formula>
    </cfRule>
  </conditionalFormatting>
  <conditionalFormatting sqref="F17">
    <cfRule type="expression" dxfId="167" priority="7" stopIfTrue="1">
      <formula>$F$5="Freelancer"</formula>
    </cfRule>
    <cfRule type="expression" dxfId="166" priority="8" stopIfTrue="1">
      <formula>$F$5="DTC Int. Staff"</formula>
    </cfRule>
  </conditionalFormatting>
  <conditionalFormatting sqref="F55:F59">
    <cfRule type="expression" dxfId="165" priority="5" stopIfTrue="1">
      <formula>$F$5="Freelancer"</formula>
    </cfRule>
    <cfRule type="expression" dxfId="164" priority="6" stopIfTrue="1">
      <formula>$F$5="DTC Int. Staff"</formula>
    </cfRule>
  </conditionalFormatting>
  <conditionalFormatting sqref="F77:F81">
    <cfRule type="expression" dxfId="163" priority="3" stopIfTrue="1">
      <formula>#REF!="Freelancer"</formula>
    </cfRule>
    <cfRule type="expression" dxfId="162" priority="4" stopIfTrue="1">
      <formula>#REF!="DTC Int. Staff"</formula>
    </cfRule>
  </conditionalFormatting>
  <conditionalFormatting sqref="F77:F81">
    <cfRule type="expression" dxfId="161" priority="1" stopIfTrue="1">
      <formula>$F$5="Freelancer"</formula>
    </cfRule>
    <cfRule type="expression" dxfId="16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68"/>
  <sheetViews>
    <sheetView showGridLines="0" topLeftCell="D115" zoomScale="90" zoomScaleNormal="90" workbookViewId="0">
      <selection activeCell="H80" sqref="H80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6" t="s">
        <v>5</v>
      </c>
      <c r="E1" s="157"/>
      <c r="F1" s="157"/>
      <c r="G1" s="157"/>
      <c r="H1" s="157"/>
      <c r="I1" s="157"/>
      <c r="J1" s="158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Piangpin</v>
      </c>
      <c r="G3" s="14"/>
      <c r="I3" s="15"/>
      <c r="J3" s="15"/>
    </row>
    <row r="4" spans="1:10" ht="20.25" customHeight="1" x14ac:dyDescent="0.25">
      <c r="D4" s="154" t="s">
        <v>8</v>
      </c>
      <c r="E4" s="155"/>
      <c r="F4" s="13" t="str">
        <f>'Information-General Settings'!C4</f>
        <v>Payungpon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>
        <f>'Information-General Settings'!C5</f>
        <v>94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SUM(J10:J133)</f>
        <v>152</v>
      </c>
      <c r="J8" s="25">
        <f>I8/8</f>
        <v>19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19" si="0"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6" t="s">
        <v>54</v>
      </c>
      <c r="G11" s="35">
        <v>9001</v>
      </c>
      <c r="H11" s="43" t="s">
        <v>56</v>
      </c>
      <c r="I11" s="36" t="s">
        <v>53</v>
      </c>
      <c r="J11" s="38">
        <v>4</v>
      </c>
    </row>
    <row r="12" spans="1:10" ht="22.5" customHeight="1" x14ac:dyDescent="0.25">
      <c r="A12" s="31"/>
      <c r="C12" s="39"/>
      <c r="D12" s="33" t="str">
        <f>D11</f>
        <v>Mo</v>
      </c>
      <c r="E12" s="34">
        <f>E11</f>
        <v>44228</v>
      </c>
      <c r="F12" s="36" t="s">
        <v>62</v>
      </c>
      <c r="G12" s="35">
        <v>9001</v>
      </c>
      <c r="H12" s="43" t="s">
        <v>58</v>
      </c>
      <c r="I12" s="36" t="s">
        <v>53</v>
      </c>
      <c r="J12" s="38">
        <v>4</v>
      </c>
    </row>
    <row r="13" spans="1:10" ht="22.5" customHeight="1" x14ac:dyDescent="0.25">
      <c r="A13" s="31"/>
      <c r="C13" s="39"/>
      <c r="D13" s="33" t="str">
        <f t="shared" ref="D13:E15" si="1">D12</f>
        <v>Mo</v>
      </c>
      <c r="E13" s="34">
        <f t="shared" si="1"/>
        <v>44228</v>
      </c>
      <c r="F13" s="36"/>
      <c r="G13" s="35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1"/>
        <v>Mo</v>
      </c>
      <c r="E14" s="34">
        <f t="shared" si="1"/>
        <v>44228</v>
      </c>
      <c r="F14" s="36"/>
      <c r="G14" s="35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1"/>
        <v>Mo</v>
      </c>
      <c r="E15" s="34">
        <f t="shared" si="1"/>
        <v>44228</v>
      </c>
      <c r="F15" s="36"/>
      <c r="G15" s="35"/>
      <c r="H15" s="37"/>
      <c r="I15" s="36"/>
      <c r="J15" s="38"/>
    </row>
    <row r="16" spans="1:10" ht="22.5" customHeight="1" x14ac:dyDescent="0.25">
      <c r="A16" s="31"/>
      <c r="B16" s="8">
        <f>WEEKDAY(E16,2)</f>
        <v>2</v>
      </c>
      <c r="C16" s="40"/>
      <c r="D16" s="44" t="str">
        <f>IF(B16=1,"Mo",IF(B16=2,"Tue",IF(B16=3,"Wed",IF(B16=4,"Thu",IF(B16=5,"Fri",IF(B16=6,"Sat",IF(B16=7,"Sun","")))))))</f>
        <v>Tue</v>
      </c>
      <c r="E16" s="45">
        <f>+E11+1</f>
        <v>44229</v>
      </c>
      <c r="F16" s="47" t="s">
        <v>54</v>
      </c>
      <c r="G16" s="46">
        <v>9001</v>
      </c>
      <c r="H16" s="48" t="s">
        <v>59</v>
      </c>
      <c r="I16" s="47" t="s">
        <v>53</v>
      </c>
      <c r="J16" s="49">
        <v>4</v>
      </c>
    </row>
    <row r="17" spans="1:10" ht="22.5" customHeight="1" x14ac:dyDescent="0.25">
      <c r="A17" s="31"/>
      <c r="C17" s="40"/>
      <c r="D17" s="44" t="str">
        <f>D16</f>
        <v>Tue</v>
      </c>
      <c r="E17" s="45">
        <f>E16</f>
        <v>44229</v>
      </c>
      <c r="F17" s="47" t="s">
        <v>62</v>
      </c>
      <c r="G17" s="46">
        <v>9001</v>
      </c>
      <c r="H17" s="48" t="s">
        <v>60</v>
      </c>
      <c r="I17" s="47" t="s">
        <v>53</v>
      </c>
      <c r="J17" s="49">
        <v>4</v>
      </c>
    </row>
    <row r="18" spans="1:10" ht="22.5" customHeight="1" x14ac:dyDescent="0.25">
      <c r="A18" s="31"/>
      <c r="C18" s="40"/>
      <c r="D18" s="44" t="str">
        <f t="shared" ref="D18:D20" si="2">D17</f>
        <v>Tue</v>
      </c>
      <c r="E18" s="45">
        <f t="shared" ref="E18:E20" si="3">E17</f>
        <v>44229</v>
      </c>
      <c r="F18" s="47"/>
      <c r="G18" s="46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2"/>
        <v>Tue</v>
      </c>
      <c r="E19" s="45">
        <f t="shared" si="3"/>
        <v>44229</v>
      </c>
      <c r="F19" s="47"/>
      <c r="G19" s="46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2"/>
        <v>Tue</v>
      </c>
      <c r="E20" s="45">
        <f t="shared" si="3"/>
        <v>44229</v>
      </c>
      <c r="F20" s="47"/>
      <c r="G20" s="46"/>
      <c r="H20" s="48"/>
      <c r="I20" s="47"/>
      <c r="J20" s="49"/>
    </row>
    <row r="21" spans="1:10" ht="22.5" customHeight="1" x14ac:dyDescent="0.25">
      <c r="A21" s="31"/>
      <c r="B21" s="8">
        <f>WEEKDAY(E21,2)</f>
        <v>3</v>
      </c>
      <c r="C21" s="40"/>
      <c r="D21" s="33" t="str">
        <f>IF(B21=1,"Mo",IF(B21=2,"Tue",IF(B21=3,"Wed",IF(B21=4,"Thu",IF(B21=5,"Fri",IF(B21=6,"Sat",IF(B21=7,"Sun","")))))))</f>
        <v>Wed</v>
      </c>
      <c r="E21" s="34">
        <f>+E16+1</f>
        <v>44230</v>
      </c>
      <c r="F21" s="36" t="s">
        <v>54</v>
      </c>
      <c r="G21" s="35">
        <v>9001</v>
      </c>
      <c r="H21" s="43" t="s">
        <v>61</v>
      </c>
      <c r="I21" s="36" t="s">
        <v>53</v>
      </c>
      <c r="J21" s="38">
        <v>8</v>
      </c>
    </row>
    <row r="22" spans="1:10" ht="22.5" customHeight="1" x14ac:dyDescent="0.25">
      <c r="A22" s="31"/>
      <c r="C22" s="40"/>
      <c r="D22" s="33" t="str">
        <f>D21</f>
        <v>Wed</v>
      </c>
      <c r="E22" s="34">
        <f>E21</f>
        <v>44230</v>
      </c>
      <c r="F22" s="36"/>
      <c r="G22" s="35"/>
      <c r="H22" s="37"/>
      <c r="I22" s="36"/>
      <c r="J22" s="38"/>
    </row>
    <row r="23" spans="1:10" ht="22.5" customHeight="1" x14ac:dyDescent="0.25">
      <c r="A23" s="31"/>
      <c r="C23" s="40"/>
      <c r="D23" s="33" t="str">
        <f t="shared" ref="D23:D25" si="4">D22</f>
        <v>Wed</v>
      </c>
      <c r="E23" s="34">
        <f t="shared" ref="E23:E25" si="5">E22</f>
        <v>44230</v>
      </c>
      <c r="F23" s="36"/>
      <c r="G23" s="35"/>
      <c r="H23" s="37"/>
      <c r="I23" s="36"/>
      <c r="J23" s="38"/>
    </row>
    <row r="24" spans="1:10" ht="22.5" customHeight="1" x14ac:dyDescent="0.25">
      <c r="A24" s="31"/>
      <c r="C24" s="40"/>
      <c r="D24" s="33" t="str">
        <f t="shared" si="4"/>
        <v>Wed</v>
      </c>
      <c r="E24" s="34">
        <f t="shared" si="5"/>
        <v>44230</v>
      </c>
      <c r="F24" s="36"/>
      <c r="G24" s="35"/>
      <c r="H24" s="37"/>
      <c r="I24" s="36"/>
      <c r="J24" s="38"/>
    </row>
    <row r="25" spans="1:10" ht="22.5" customHeight="1" x14ac:dyDescent="0.25">
      <c r="A25" s="31"/>
      <c r="C25" s="40"/>
      <c r="D25" s="33" t="str">
        <f t="shared" si="4"/>
        <v>Wed</v>
      </c>
      <c r="E25" s="34">
        <f t="shared" si="5"/>
        <v>44230</v>
      </c>
      <c r="F25" s="36"/>
      <c r="G25" s="35"/>
      <c r="H25" s="37"/>
      <c r="I25" s="36"/>
      <c r="J25" s="38"/>
    </row>
    <row r="26" spans="1:10" ht="22.5" customHeight="1" x14ac:dyDescent="0.25">
      <c r="A26" s="31">
        <f t="shared" si="0"/>
        <v>1</v>
      </c>
      <c r="B26" s="8">
        <f t="shared" ref="B26:B119" si="6">WEEKDAY(E26,2)</f>
        <v>4</v>
      </c>
      <c r="C26" s="40"/>
      <c r="D26" s="44" t="str">
        <f t="shared" ref="D26:D119" si="7">IF(B26=1,"Mo",IF(B26=2,"Tue",IF(B26=3,"Wed",IF(B26=4,"Thu",IF(B26=5,"Fri",IF(B26=6,"Sat",IF(B26=7,"Sun","")))))))</f>
        <v>Thu</v>
      </c>
      <c r="E26" s="45">
        <f t="shared" ref="E26" si="8">+E21+1</f>
        <v>44231</v>
      </c>
      <c r="F26" s="47" t="s">
        <v>54</v>
      </c>
      <c r="G26" s="46">
        <v>9001</v>
      </c>
      <c r="H26" s="48" t="s">
        <v>61</v>
      </c>
      <c r="I26" s="47" t="s">
        <v>53</v>
      </c>
      <c r="J26" s="49">
        <v>8</v>
      </c>
    </row>
    <row r="27" spans="1:10" ht="22.5" customHeight="1" x14ac:dyDescent="0.25">
      <c r="A27" s="31"/>
      <c r="C27" s="40"/>
      <c r="D27" s="44" t="str">
        <f>D26</f>
        <v>Thu</v>
      </c>
      <c r="E27" s="45">
        <f>E26</f>
        <v>44231</v>
      </c>
      <c r="F27" s="47"/>
      <c r="G27" s="46"/>
      <c r="H27" s="71"/>
      <c r="I27" s="47"/>
      <c r="J27" s="49"/>
    </row>
    <row r="28" spans="1:10" ht="22.5" customHeight="1" x14ac:dyDescent="0.25">
      <c r="A28" s="31"/>
      <c r="C28" s="40"/>
      <c r="D28" s="44" t="str">
        <f t="shared" ref="D28:E30" si="9">D27</f>
        <v>Thu</v>
      </c>
      <c r="E28" s="45">
        <f t="shared" si="9"/>
        <v>44231</v>
      </c>
      <c r="F28" s="47"/>
      <c r="G28" s="46"/>
      <c r="H28" s="71"/>
      <c r="I28" s="47"/>
      <c r="J28" s="49"/>
    </row>
    <row r="29" spans="1:10" ht="22.5" customHeight="1" x14ac:dyDescent="0.25">
      <c r="A29" s="31"/>
      <c r="C29" s="40"/>
      <c r="D29" s="44" t="str">
        <f t="shared" si="9"/>
        <v>Thu</v>
      </c>
      <c r="E29" s="45">
        <f t="shared" si="9"/>
        <v>44231</v>
      </c>
      <c r="F29" s="47"/>
      <c r="G29" s="46"/>
      <c r="H29" s="71"/>
      <c r="I29" s="47"/>
      <c r="J29" s="49"/>
    </row>
    <row r="30" spans="1:10" ht="22.5" customHeight="1" x14ac:dyDescent="0.25">
      <c r="A30" s="31"/>
      <c r="C30" s="40"/>
      <c r="D30" s="44" t="str">
        <f t="shared" si="9"/>
        <v>Thu</v>
      </c>
      <c r="E30" s="45">
        <f t="shared" si="9"/>
        <v>44231</v>
      </c>
      <c r="F30" s="47"/>
      <c r="G30" s="46"/>
      <c r="H30" s="71"/>
      <c r="I30" s="47"/>
      <c r="J30" s="49"/>
    </row>
    <row r="31" spans="1:10" ht="22.5" customHeight="1" x14ac:dyDescent="0.25">
      <c r="A31" s="31">
        <f t="shared" si="0"/>
        <v>1</v>
      </c>
      <c r="B31" s="8">
        <f t="shared" si="6"/>
        <v>5</v>
      </c>
      <c r="C31" s="40"/>
      <c r="D31" s="33" t="str">
        <f t="shared" si="7"/>
        <v>Fri</v>
      </c>
      <c r="E31" s="34">
        <f>+E26+1</f>
        <v>44232</v>
      </c>
      <c r="F31" s="66" t="s">
        <v>54</v>
      </c>
      <c r="G31" s="65">
        <v>9001</v>
      </c>
      <c r="H31" s="67" t="s">
        <v>83</v>
      </c>
      <c r="I31" s="66" t="s">
        <v>53</v>
      </c>
      <c r="J31" s="107">
        <v>8</v>
      </c>
    </row>
    <row r="32" spans="1:10" ht="22.5" customHeight="1" x14ac:dyDescent="0.25">
      <c r="A32" s="31"/>
      <c r="C32" s="40"/>
      <c r="D32" s="33" t="str">
        <f>D31</f>
        <v>Fri</v>
      </c>
      <c r="E32" s="34">
        <f>E31</f>
        <v>44232</v>
      </c>
      <c r="F32" s="66"/>
      <c r="G32" s="65"/>
      <c r="H32" s="67"/>
      <c r="I32" s="66"/>
      <c r="J32" s="107"/>
    </row>
    <row r="33" spans="1:10" ht="22.5" customHeight="1" x14ac:dyDescent="0.25">
      <c r="A33" s="31"/>
      <c r="C33" s="40"/>
      <c r="D33" s="33" t="str">
        <f t="shared" ref="D33:E35" si="10">D32</f>
        <v>Fri</v>
      </c>
      <c r="E33" s="34">
        <f t="shared" si="10"/>
        <v>44232</v>
      </c>
      <c r="F33" s="66"/>
      <c r="G33" s="65"/>
      <c r="H33" s="67"/>
      <c r="I33" s="66"/>
      <c r="J33" s="107"/>
    </row>
    <row r="34" spans="1:10" ht="22.5" customHeight="1" x14ac:dyDescent="0.25">
      <c r="A34" s="31"/>
      <c r="C34" s="40"/>
      <c r="D34" s="33" t="str">
        <f t="shared" si="10"/>
        <v>Fri</v>
      </c>
      <c r="E34" s="34">
        <f t="shared" si="10"/>
        <v>44232</v>
      </c>
      <c r="F34" s="66"/>
      <c r="G34" s="65"/>
      <c r="H34" s="67"/>
      <c r="I34" s="66"/>
      <c r="J34" s="107"/>
    </row>
    <row r="35" spans="1:10" ht="22.5" customHeight="1" x14ac:dyDescent="0.25">
      <c r="A35" s="31"/>
      <c r="C35" s="40"/>
      <c r="D35" s="33" t="str">
        <f t="shared" si="10"/>
        <v>Fri</v>
      </c>
      <c r="E35" s="34">
        <f t="shared" si="10"/>
        <v>44232</v>
      </c>
      <c r="F35" s="66"/>
      <c r="G35" s="65"/>
      <c r="H35" s="67"/>
      <c r="I35" s="66"/>
      <c r="J35" s="107"/>
    </row>
    <row r="36" spans="1:10" ht="22.5" customHeight="1" x14ac:dyDescent="0.25">
      <c r="A36" s="31" t="str">
        <f t="shared" si="0"/>
        <v/>
      </c>
      <c r="B36" s="8">
        <f t="shared" si="6"/>
        <v>6</v>
      </c>
      <c r="C36" s="40"/>
      <c r="D36" s="33" t="str">
        <f t="shared" si="7"/>
        <v>Sat</v>
      </c>
      <c r="E36" s="34">
        <f>+E31+1</f>
        <v>44233</v>
      </c>
      <c r="F36" s="36"/>
      <c r="G36" s="35"/>
      <c r="H36" s="50"/>
      <c r="I36" s="36"/>
      <c r="J36" s="38"/>
    </row>
    <row r="37" spans="1:10" ht="22.5" customHeight="1" x14ac:dyDescent="0.25">
      <c r="A37" s="31" t="str">
        <f t="shared" si="0"/>
        <v/>
      </c>
      <c r="B37" s="8">
        <f t="shared" si="6"/>
        <v>7</v>
      </c>
      <c r="C37" s="40"/>
      <c r="D37" s="44" t="str">
        <f t="shared" si="7"/>
        <v>Sun</v>
      </c>
      <c r="E37" s="45">
        <f>+E36+1</f>
        <v>44234</v>
      </c>
      <c r="F37" s="66"/>
      <c r="G37" s="65"/>
      <c r="H37" s="67"/>
      <c r="I37" s="66"/>
      <c r="J37" s="107"/>
    </row>
    <row r="38" spans="1:10" ht="22.5" customHeight="1" x14ac:dyDescent="0.25">
      <c r="A38" s="31">
        <f t="shared" si="0"/>
        <v>1</v>
      </c>
      <c r="B38" s="8">
        <f t="shared" si="6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+E37+1</f>
        <v>44235</v>
      </c>
      <c r="F38" s="36" t="s">
        <v>54</v>
      </c>
      <c r="G38" s="35">
        <v>9001</v>
      </c>
      <c r="H38" s="43" t="s">
        <v>84</v>
      </c>
      <c r="I38" s="36" t="s">
        <v>53</v>
      </c>
      <c r="J38" s="38">
        <v>7</v>
      </c>
    </row>
    <row r="39" spans="1:10" ht="22.5" customHeight="1" x14ac:dyDescent="0.25">
      <c r="A39" s="31"/>
      <c r="C39" s="40"/>
      <c r="D39" s="33" t="str">
        <f t="shared" ref="D39:E42" si="11">D38</f>
        <v>Mo</v>
      </c>
      <c r="E39" s="34">
        <f t="shared" si="11"/>
        <v>44235</v>
      </c>
      <c r="F39" s="36" t="s">
        <v>62</v>
      </c>
      <c r="G39" s="35">
        <v>9001</v>
      </c>
      <c r="H39" s="43" t="s">
        <v>73</v>
      </c>
      <c r="I39" s="36" t="s">
        <v>53</v>
      </c>
      <c r="J39" s="38">
        <v>1</v>
      </c>
    </row>
    <row r="40" spans="1:10" ht="22.5" customHeight="1" x14ac:dyDescent="0.25">
      <c r="A40" s="31"/>
      <c r="C40" s="40"/>
      <c r="D40" s="33" t="str">
        <f t="shared" si="11"/>
        <v>Mo</v>
      </c>
      <c r="E40" s="34">
        <f t="shared" si="11"/>
        <v>44235</v>
      </c>
      <c r="F40" s="36"/>
      <c r="G40" s="35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1"/>
        <v>Mo</v>
      </c>
      <c r="E41" s="34">
        <f t="shared" si="11"/>
        <v>44235</v>
      </c>
      <c r="F41" s="36"/>
      <c r="G41" s="35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1"/>
        <v>Mo</v>
      </c>
      <c r="E42" s="34">
        <f t="shared" si="11"/>
        <v>44235</v>
      </c>
      <c r="F42" s="36"/>
      <c r="G42" s="35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6"/>
        <v>2</v>
      </c>
      <c r="C43" s="40"/>
      <c r="D43" s="44" t="str">
        <f>IF(B43=1,"Mo",IF(B43=2,"Tue",IF(B43=3,"Wed",IF(B43=4,"Thu",IF(B43=5,"Fri",IF(B43=6,"Sat",IF(B43=7,"Sun","")))))))</f>
        <v>Tue</v>
      </c>
      <c r="E43" s="45">
        <f>+E38+1</f>
        <v>44236</v>
      </c>
      <c r="F43" s="47" t="s">
        <v>54</v>
      </c>
      <c r="G43" s="46">
        <v>9001</v>
      </c>
      <c r="H43" s="48" t="s">
        <v>77</v>
      </c>
      <c r="I43" s="47" t="s">
        <v>53</v>
      </c>
      <c r="J43" s="49">
        <v>8</v>
      </c>
    </row>
    <row r="44" spans="1:10" ht="22.5" customHeight="1" x14ac:dyDescent="0.25">
      <c r="A44" s="31"/>
      <c r="C44" s="40"/>
      <c r="D44" s="44" t="str">
        <f>D43</f>
        <v>Tue</v>
      </c>
      <c r="E44" s="45">
        <f>E43</f>
        <v>44236</v>
      </c>
      <c r="F44" s="47"/>
      <c r="G44" s="46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2">D44</f>
        <v>Tue</v>
      </c>
      <c r="E45" s="45">
        <f t="shared" ref="E45:E47" si="13">E44</f>
        <v>44236</v>
      </c>
      <c r="F45" s="47"/>
      <c r="G45" s="46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2"/>
        <v>Tue</v>
      </c>
      <c r="E46" s="45">
        <f t="shared" si="13"/>
        <v>44236</v>
      </c>
      <c r="F46" s="47"/>
      <c r="G46" s="46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2"/>
        <v>Tue</v>
      </c>
      <c r="E47" s="45">
        <f t="shared" si="13"/>
        <v>44236</v>
      </c>
      <c r="F47" s="47"/>
      <c r="G47" s="46"/>
      <c r="H47" s="48"/>
      <c r="I47" s="47"/>
      <c r="J47" s="49"/>
    </row>
    <row r="48" spans="1:10" ht="22.5" customHeight="1" x14ac:dyDescent="0.25">
      <c r="A48" s="31">
        <f t="shared" si="0"/>
        <v>1</v>
      </c>
      <c r="B48" s="8">
        <f t="shared" si="6"/>
        <v>3</v>
      </c>
      <c r="C48" s="40"/>
      <c r="D48" s="33" t="str">
        <f>IF(B48=1,"Mo",IF(B48=2,"Tue",IF(B48=3,"Wed",IF(B48=4,"Thu",IF(B48=5,"Fri",IF(B48=6,"Sat",IF(B48=7,"Sun","")))))))</f>
        <v>Wed</v>
      </c>
      <c r="E48" s="34">
        <f>+E43+1</f>
        <v>44237</v>
      </c>
      <c r="F48" s="36" t="s">
        <v>54</v>
      </c>
      <c r="G48" s="35">
        <v>9001</v>
      </c>
      <c r="H48" s="43" t="s">
        <v>78</v>
      </c>
      <c r="I48" s="36" t="s">
        <v>53</v>
      </c>
      <c r="J48" s="38">
        <v>8</v>
      </c>
    </row>
    <row r="49" spans="1:10" ht="22.5" customHeight="1" x14ac:dyDescent="0.25">
      <c r="A49" s="31"/>
      <c r="C49" s="40"/>
      <c r="D49" s="33" t="str">
        <f>D48</f>
        <v>Wed</v>
      </c>
      <c r="E49" s="34">
        <f>E48</f>
        <v>44237</v>
      </c>
      <c r="F49" s="36"/>
      <c r="G49" s="35"/>
      <c r="H49" s="37"/>
      <c r="I49" s="36"/>
      <c r="J49" s="38"/>
    </row>
    <row r="50" spans="1:10" ht="22.5" customHeight="1" x14ac:dyDescent="0.25">
      <c r="A50" s="31"/>
      <c r="C50" s="40"/>
      <c r="D50" s="33" t="str">
        <f t="shared" ref="D50:D52" si="14">D49</f>
        <v>Wed</v>
      </c>
      <c r="E50" s="34">
        <f t="shared" ref="E50:E52" si="15">E49</f>
        <v>44237</v>
      </c>
      <c r="F50" s="36"/>
      <c r="G50" s="35"/>
      <c r="H50" s="37"/>
      <c r="I50" s="36"/>
      <c r="J50" s="38"/>
    </row>
    <row r="51" spans="1:10" ht="22.5" customHeight="1" x14ac:dyDescent="0.25">
      <c r="A51" s="31"/>
      <c r="C51" s="40"/>
      <c r="D51" s="33" t="str">
        <f t="shared" si="14"/>
        <v>Wed</v>
      </c>
      <c r="E51" s="34">
        <f t="shared" si="15"/>
        <v>44237</v>
      </c>
      <c r="F51" s="36"/>
      <c r="G51" s="35"/>
      <c r="H51" s="37"/>
      <c r="I51" s="36"/>
      <c r="J51" s="38"/>
    </row>
    <row r="52" spans="1:10" ht="22.5" customHeight="1" x14ac:dyDescent="0.25">
      <c r="A52" s="31"/>
      <c r="C52" s="40"/>
      <c r="D52" s="33" t="str">
        <f t="shared" si="14"/>
        <v>Wed</v>
      </c>
      <c r="E52" s="34">
        <f t="shared" si="15"/>
        <v>44237</v>
      </c>
      <c r="F52" s="36"/>
      <c r="G52" s="35"/>
      <c r="H52" s="37"/>
      <c r="I52" s="36"/>
      <c r="J52" s="38"/>
    </row>
    <row r="53" spans="1:10" ht="22.5" customHeight="1" x14ac:dyDescent="0.25">
      <c r="A53" s="31">
        <f t="shared" si="0"/>
        <v>1</v>
      </c>
      <c r="B53" s="8">
        <f t="shared" si="6"/>
        <v>4</v>
      </c>
      <c r="C53" s="40"/>
      <c r="D53" s="44" t="str">
        <f t="shared" si="7"/>
        <v>Thu</v>
      </c>
      <c r="E53" s="45">
        <f>+E48+1</f>
        <v>44238</v>
      </c>
      <c r="F53" s="47" t="s">
        <v>54</v>
      </c>
      <c r="G53" s="46">
        <v>9001</v>
      </c>
      <c r="H53" s="48" t="s">
        <v>78</v>
      </c>
      <c r="I53" s="47" t="s">
        <v>53</v>
      </c>
      <c r="J53" s="49">
        <v>8</v>
      </c>
    </row>
    <row r="54" spans="1:10" ht="22.5" customHeight="1" x14ac:dyDescent="0.25">
      <c r="A54" s="31"/>
      <c r="C54" s="40"/>
      <c r="D54" s="44" t="str">
        <f>D53</f>
        <v>Thu</v>
      </c>
      <c r="E54" s="45">
        <f>E53</f>
        <v>44238</v>
      </c>
      <c r="F54" s="47"/>
      <c r="G54" s="46"/>
      <c r="H54" s="48"/>
      <c r="I54" s="47"/>
      <c r="J54" s="49"/>
    </row>
    <row r="55" spans="1:10" ht="22.5" customHeight="1" x14ac:dyDescent="0.25">
      <c r="A55" s="31"/>
      <c r="C55" s="40"/>
      <c r="D55" s="44" t="str">
        <f t="shared" ref="D55:E57" si="16">D54</f>
        <v>Thu</v>
      </c>
      <c r="E55" s="45">
        <f t="shared" si="16"/>
        <v>44238</v>
      </c>
      <c r="F55" s="47"/>
      <c r="G55" s="46"/>
      <c r="H55" s="48"/>
      <c r="I55" s="47"/>
      <c r="J55" s="49"/>
    </row>
    <row r="56" spans="1:10" ht="22.5" customHeight="1" x14ac:dyDescent="0.25">
      <c r="A56" s="31"/>
      <c r="C56" s="40"/>
      <c r="D56" s="44" t="str">
        <f t="shared" si="16"/>
        <v>Thu</v>
      </c>
      <c r="E56" s="45">
        <f t="shared" si="16"/>
        <v>44238</v>
      </c>
      <c r="F56" s="47"/>
      <c r="G56" s="46"/>
      <c r="H56" s="48"/>
      <c r="I56" s="47"/>
      <c r="J56" s="49"/>
    </row>
    <row r="57" spans="1:10" ht="22.5" customHeight="1" x14ac:dyDescent="0.25">
      <c r="A57" s="31"/>
      <c r="C57" s="40"/>
      <c r="D57" s="44" t="str">
        <f t="shared" si="16"/>
        <v>Thu</v>
      </c>
      <c r="E57" s="45">
        <f t="shared" si="16"/>
        <v>44238</v>
      </c>
      <c r="F57" s="47"/>
      <c r="G57" s="46"/>
      <c r="H57" s="48"/>
      <c r="I57" s="47"/>
      <c r="J57" s="49"/>
    </row>
    <row r="58" spans="1:10" ht="22.5" customHeight="1" x14ac:dyDescent="0.25">
      <c r="A58" s="31">
        <f t="shared" si="0"/>
        <v>1</v>
      </c>
      <c r="B58" s="8">
        <f t="shared" si="6"/>
        <v>5</v>
      </c>
      <c r="C58" s="40"/>
      <c r="D58" s="33" t="str">
        <f t="shared" si="7"/>
        <v>Fri</v>
      </c>
      <c r="E58" s="34">
        <f>+E53+1</f>
        <v>44239</v>
      </c>
      <c r="F58" s="66" t="s">
        <v>54</v>
      </c>
      <c r="G58" s="35">
        <v>9001</v>
      </c>
      <c r="H58" s="109" t="s">
        <v>75</v>
      </c>
      <c r="I58" s="66" t="s">
        <v>53</v>
      </c>
      <c r="J58" s="107">
        <v>8</v>
      </c>
    </row>
    <row r="59" spans="1:10" ht="22.5" customHeight="1" x14ac:dyDescent="0.25">
      <c r="A59" s="31"/>
      <c r="C59" s="40"/>
      <c r="D59" s="33" t="str">
        <f t="shared" ref="D59:E62" si="17">D58</f>
        <v>Fri</v>
      </c>
      <c r="E59" s="34">
        <f t="shared" si="17"/>
        <v>44239</v>
      </c>
      <c r="F59" s="66"/>
      <c r="G59" s="65"/>
      <c r="H59" s="68"/>
      <c r="I59" s="66"/>
      <c r="J59" s="107"/>
    </row>
    <row r="60" spans="1:10" ht="22.5" customHeight="1" x14ac:dyDescent="0.25">
      <c r="A60" s="31"/>
      <c r="C60" s="40"/>
      <c r="D60" s="33" t="str">
        <f t="shared" si="17"/>
        <v>Fri</v>
      </c>
      <c r="E60" s="34">
        <f t="shared" si="17"/>
        <v>44239</v>
      </c>
      <c r="F60" s="66"/>
      <c r="G60" s="65"/>
      <c r="H60" s="68"/>
      <c r="I60" s="66"/>
      <c r="J60" s="107"/>
    </row>
    <row r="61" spans="1:10" ht="22.5" customHeight="1" x14ac:dyDescent="0.25">
      <c r="A61" s="31"/>
      <c r="C61" s="40"/>
      <c r="D61" s="33" t="str">
        <f t="shared" si="17"/>
        <v>Fri</v>
      </c>
      <c r="E61" s="34">
        <f t="shared" si="17"/>
        <v>44239</v>
      </c>
      <c r="F61" s="66"/>
      <c r="G61" s="65"/>
      <c r="H61" s="68"/>
      <c r="I61" s="66"/>
      <c r="J61" s="107"/>
    </row>
    <row r="62" spans="1:10" ht="22.5" customHeight="1" x14ac:dyDescent="0.25">
      <c r="A62" s="31"/>
      <c r="C62" s="40"/>
      <c r="D62" s="33" t="str">
        <f t="shared" si="17"/>
        <v>Fri</v>
      </c>
      <c r="E62" s="34">
        <f t="shared" si="17"/>
        <v>44239</v>
      </c>
      <c r="F62" s="66"/>
      <c r="G62" s="65"/>
      <c r="H62" s="68"/>
      <c r="I62" s="66"/>
      <c r="J62" s="107"/>
    </row>
    <row r="63" spans="1:10" ht="22.5" customHeight="1" x14ac:dyDescent="0.25">
      <c r="A63" s="31" t="str">
        <f t="shared" si="0"/>
        <v/>
      </c>
      <c r="B63" s="8">
        <f t="shared" si="6"/>
        <v>6</v>
      </c>
      <c r="C63" s="40"/>
      <c r="D63" s="33" t="str">
        <f t="shared" si="7"/>
        <v>Sat</v>
      </c>
      <c r="E63" s="34">
        <f>+E58+1</f>
        <v>44240</v>
      </c>
      <c r="F63" s="66"/>
      <c r="G63" s="65"/>
      <c r="H63" s="67"/>
      <c r="I63" s="66"/>
      <c r="J63" s="107"/>
    </row>
    <row r="64" spans="1:10" ht="22.5" customHeight="1" x14ac:dyDescent="0.25">
      <c r="A64" s="31" t="str">
        <f t="shared" si="0"/>
        <v/>
      </c>
      <c r="B64" s="8">
        <f t="shared" si="6"/>
        <v>7</v>
      </c>
      <c r="C64" s="40"/>
      <c r="D64" s="44" t="str">
        <f t="shared" si="7"/>
        <v>Sun</v>
      </c>
      <c r="E64" s="45">
        <f>+E63+1</f>
        <v>44241</v>
      </c>
      <c r="F64" s="66"/>
      <c r="G64" s="65"/>
      <c r="H64" s="67"/>
      <c r="I64" s="66"/>
      <c r="J64" s="107"/>
    </row>
    <row r="65" spans="1:10" ht="22.5" customHeight="1" x14ac:dyDescent="0.25">
      <c r="A65" s="31">
        <f t="shared" si="0"/>
        <v>1</v>
      </c>
      <c r="B65" s="8">
        <f t="shared" si="6"/>
        <v>1</v>
      </c>
      <c r="C65" s="40"/>
      <c r="D65" s="33" t="str">
        <f t="shared" si="7"/>
        <v>Mo</v>
      </c>
      <c r="E65" s="34">
        <f>+E64+1</f>
        <v>44242</v>
      </c>
      <c r="F65" s="36" t="s">
        <v>62</v>
      </c>
      <c r="G65" s="35">
        <v>9001</v>
      </c>
      <c r="H65" s="43" t="s">
        <v>74</v>
      </c>
      <c r="I65" s="36" t="s">
        <v>53</v>
      </c>
      <c r="J65" s="38">
        <v>2</v>
      </c>
    </row>
    <row r="66" spans="1:10" ht="22.5" customHeight="1" x14ac:dyDescent="0.25">
      <c r="A66" s="31"/>
      <c r="C66" s="40"/>
      <c r="D66" s="33" t="str">
        <f>D65</f>
        <v>Mo</v>
      </c>
      <c r="E66" s="34">
        <f>E65</f>
        <v>44242</v>
      </c>
      <c r="F66" s="36" t="s">
        <v>54</v>
      </c>
      <c r="G66" s="35">
        <v>9001</v>
      </c>
      <c r="H66" s="43" t="s">
        <v>75</v>
      </c>
      <c r="I66" s="36" t="s">
        <v>53</v>
      </c>
      <c r="J66" s="38">
        <v>6</v>
      </c>
    </row>
    <row r="67" spans="1:10" ht="22.5" customHeight="1" x14ac:dyDescent="0.25">
      <c r="A67" s="31"/>
      <c r="C67" s="40"/>
      <c r="D67" s="33" t="str">
        <f t="shared" ref="D67:E69" si="18">D66</f>
        <v>Mo</v>
      </c>
      <c r="E67" s="34">
        <f t="shared" si="18"/>
        <v>44242</v>
      </c>
      <c r="F67" s="36"/>
      <c r="G67" s="35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8"/>
        <v>Mo</v>
      </c>
      <c r="E68" s="34">
        <f t="shared" si="18"/>
        <v>44242</v>
      </c>
      <c r="F68" s="36"/>
      <c r="G68" s="35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8"/>
        <v>Mo</v>
      </c>
      <c r="E69" s="34">
        <f t="shared" si="18"/>
        <v>44242</v>
      </c>
      <c r="F69" s="36"/>
      <c r="G69" s="35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6"/>
        <v>2</v>
      </c>
      <c r="C70" s="40"/>
      <c r="D70" s="44" t="str">
        <f t="shared" si="7"/>
        <v>Tue</v>
      </c>
      <c r="E70" s="45">
        <f>+E65+1</f>
        <v>44243</v>
      </c>
      <c r="F70" s="47" t="s">
        <v>62</v>
      </c>
      <c r="G70" s="46">
        <v>9001</v>
      </c>
      <c r="H70" s="48" t="s">
        <v>74</v>
      </c>
      <c r="I70" s="47" t="s">
        <v>53</v>
      </c>
      <c r="J70" s="49">
        <v>8</v>
      </c>
    </row>
    <row r="71" spans="1:10" ht="22.5" customHeight="1" x14ac:dyDescent="0.25">
      <c r="A71" s="31"/>
      <c r="C71" s="40"/>
      <c r="D71" s="44" t="str">
        <f>D70</f>
        <v>Tue</v>
      </c>
      <c r="E71" s="45">
        <f>E70</f>
        <v>44243</v>
      </c>
      <c r="F71" s="47"/>
      <c r="G71" s="46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9">D71</f>
        <v>Tue</v>
      </c>
      <c r="E72" s="45">
        <f t="shared" ref="E72:E74" si="20">E71</f>
        <v>44243</v>
      </c>
      <c r="F72" s="47"/>
      <c r="G72" s="46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9"/>
        <v>Tue</v>
      </c>
      <c r="E73" s="45">
        <f t="shared" si="20"/>
        <v>44243</v>
      </c>
      <c r="F73" s="47"/>
      <c r="G73" s="46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9"/>
        <v>Tue</v>
      </c>
      <c r="E74" s="45">
        <f t="shared" si="20"/>
        <v>44243</v>
      </c>
      <c r="F74" s="47"/>
      <c r="G74" s="46"/>
      <c r="H74" s="48"/>
      <c r="I74" s="47"/>
      <c r="J74" s="49"/>
    </row>
    <row r="75" spans="1:10" ht="22.5" customHeight="1" x14ac:dyDescent="0.25">
      <c r="A75" s="31">
        <f t="shared" si="0"/>
        <v>1</v>
      </c>
      <c r="B75" s="8">
        <f t="shared" si="6"/>
        <v>3</v>
      </c>
      <c r="C75" s="40"/>
      <c r="D75" s="33" t="str">
        <f t="shared" si="7"/>
        <v>Wed</v>
      </c>
      <c r="E75" s="34">
        <f>+E70+1</f>
        <v>44244</v>
      </c>
      <c r="F75" s="36" t="s">
        <v>62</v>
      </c>
      <c r="G75" s="35">
        <v>9001</v>
      </c>
      <c r="H75" s="43" t="s">
        <v>72</v>
      </c>
      <c r="I75" s="36" t="s">
        <v>53</v>
      </c>
      <c r="J75" s="38">
        <v>4</v>
      </c>
    </row>
    <row r="76" spans="1:10" ht="22.5" customHeight="1" x14ac:dyDescent="0.25">
      <c r="A76" s="31"/>
      <c r="C76" s="40"/>
      <c r="D76" s="33" t="str">
        <f>D75</f>
        <v>Wed</v>
      </c>
      <c r="E76" s="34">
        <f>E75</f>
        <v>44244</v>
      </c>
      <c r="F76" s="36" t="s">
        <v>54</v>
      </c>
      <c r="G76" s="35">
        <v>9001</v>
      </c>
      <c r="H76" s="43" t="s">
        <v>82</v>
      </c>
      <c r="I76" s="36" t="s">
        <v>53</v>
      </c>
      <c r="J76" s="38">
        <v>4</v>
      </c>
    </row>
    <row r="77" spans="1:10" ht="22.5" customHeight="1" x14ac:dyDescent="0.25">
      <c r="A77" s="31"/>
      <c r="C77" s="40"/>
      <c r="D77" s="33" t="str">
        <f t="shared" ref="D77:D79" si="21">D76</f>
        <v>Wed</v>
      </c>
      <c r="E77" s="34">
        <f t="shared" ref="E77:E79" si="22">E76</f>
        <v>44244</v>
      </c>
      <c r="F77" s="36"/>
      <c r="G77" s="35"/>
      <c r="H77" s="43"/>
      <c r="I77" s="36"/>
      <c r="J77" s="38"/>
    </row>
    <row r="78" spans="1:10" ht="22.5" customHeight="1" x14ac:dyDescent="0.25">
      <c r="A78" s="31"/>
      <c r="C78" s="40"/>
      <c r="D78" s="33" t="str">
        <f t="shared" si="21"/>
        <v>Wed</v>
      </c>
      <c r="E78" s="34">
        <f t="shared" si="22"/>
        <v>44244</v>
      </c>
      <c r="F78" s="36"/>
      <c r="G78" s="35"/>
      <c r="H78" s="43"/>
      <c r="I78" s="36"/>
      <c r="J78" s="38"/>
    </row>
    <row r="79" spans="1:10" ht="22.5" customHeight="1" x14ac:dyDescent="0.25">
      <c r="A79" s="31"/>
      <c r="C79" s="40"/>
      <c r="D79" s="33" t="str">
        <f t="shared" si="21"/>
        <v>Wed</v>
      </c>
      <c r="E79" s="34">
        <f t="shared" si="22"/>
        <v>44244</v>
      </c>
      <c r="F79" s="36"/>
      <c r="G79" s="35"/>
      <c r="H79" s="43"/>
      <c r="I79" s="36"/>
      <c r="J79" s="38"/>
    </row>
    <row r="80" spans="1:10" ht="22.5" customHeight="1" x14ac:dyDescent="0.25">
      <c r="A80" s="31">
        <f t="shared" si="0"/>
        <v>1</v>
      </c>
      <c r="B80" s="8">
        <f t="shared" si="6"/>
        <v>4</v>
      </c>
      <c r="C80" s="40"/>
      <c r="D80" s="44" t="str">
        <f t="shared" si="7"/>
        <v>Thu</v>
      </c>
      <c r="E80" s="45">
        <f>+E75+1</f>
        <v>44245</v>
      </c>
      <c r="F80" s="47" t="s">
        <v>62</v>
      </c>
      <c r="G80" s="46">
        <v>9001</v>
      </c>
      <c r="H80" s="48" t="s">
        <v>72</v>
      </c>
      <c r="I80" s="47" t="s">
        <v>53</v>
      </c>
      <c r="J80" s="49">
        <v>8</v>
      </c>
    </row>
    <row r="81" spans="1:10" ht="22.5" customHeight="1" x14ac:dyDescent="0.25">
      <c r="A81" s="31"/>
      <c r="C81" s="40"/>
      <c r="D81" s="44" t="str">
        <f>D80</f>
        <v>Thu</v>
      </c>
      <c r="E81" s="45">
        <f>E80</f>
        <v>44245</v>
      </c>
      <c r="F81" s="47"/>
      <c r="G81" s="46"/>
      <c r="H81" s="48"/>
      <c r="I81" s="47"/>
      <c r="J81" s="49"/>
    </row>
    <row r="82" spans="1:10" ht="22.5" customHeight="1" x14ac:dyDescent="0.25">
      <c r="A82" s="31"/>
      <c r="C82" s="40"/>
      <c r="D82" s="44" t="str">
        <f t="shared" ref="D82:E84" si="23">D81</f>
        <v>Thu</v>
      </c>
      <c r="E82" s="45">
        <f t="shared" si="23"/>
        <v>44245</v>
      </c>
      <c r="F82" s="47"/>
      <c r="G82" s="46"/>
      <c r="H82" s="48"/>
      <c r="I82" s="47"/>
      <c r="J82" s="49"/>
    </row>
    <row r="83" spans="1:10" ht="22.5" customHeight="1" x14ac:dyDescent="0.25">
      <c r="A83" s="31"/>
      <c r="C83" s="40"/>
      <c r="D83" s="44" t="str">
        <f t="shared" si="23"/>
        <v>Thu</v>
      </c>
      <c r="E83" s="45">
        <f t="shared" si="23"/>
        <v>44245</v>
      </c>
      <c r="F83" s="47"/>
      <c r="G83" s="46"/>
      <c r="H83" s="48"/>
      <c r="I83" s="47"/>
      <c r="J83" s="49"/>
    </row>
    <row r="84" spans="1:10" ht="22.5" customHeight="1" x14ac:dyDescent="0.25">
      <c r="A84" s="31"/>
      <c r="C84" s="40"/>
      <c r="D84" s="44" t="str">
        <f t="shared" si="23"/>
        <v>Thu</v>
      </c>
      <c r="E84" s="45">
        <f t="shared" si="23"/>
        <v>44245</v>
      </c>
      <c r="F84" s="47"/>
      <c r="G84" s="46"/>
      <c r="H84" s="48"/>
      <c r="I84" s="47"/>
      <c r="J84" s="49"/>
    </row>
    <row r="85" spans="1:10" ht="22.5" customHeight="1" x14ac:dyDescent="0.25">
      <c r="A85" s="31">
        <f t="shared" si="0"/>
        <v>1</v>
      </c>
      <c r="B85" s="8">
        <f t="shared" si="6"/>
        <v>5</v>
      </c>
      <c r="C85" s="40"/>
      <c r="D85" s="33" t="str">
        <f t="shared" si="7"/>
        <v>Fri</v>
      </c>
      <c r="E85" s="34">
        <f>+E80+1</f>
        <v>44246</v>
      </c>
      <c r="F85" s="66" t="s">
        <v>62</v>
      </c>
      <c r="G85" s="35">
        <v>9001</v>
      </c>
      <c r="H85" s="67" t="s">
        <v>72</v>
      </c>
      <c r="I85" s="66" t="s">
        <v>53</v>
      </c>
      <c r="J85" s="107">
        <v>4</v>
      </c>
    </row>
    <row r="86" spans="1:10" ht="22.5" customHeight="1" x14ac:dyDescent="0.25">
      <c r="A86" s="31"/>
      <c r="C86" s="40"/>
      <c r="D86" s="33" t="str">
        <f>D85</f>
        <v>Fri</v>
      </c>
      <c r="E86" s="34">
        <f>E85</f>
        <v>44246</v>
      </c>
      <c r="F86" s="66" t="s">
        <v>54</v>
      </c>
      <c r="G86" s="65">
        <v>9001</v>
      </c>
      <c r="H86" s="67" t="s">
        <v>82</v>
      </c>
      <c r="I86" s="66" t="s">
        <v>53</v>
      </c>
      <c r="J86" s="107">
        <v>4</v>
      </c>
    </row>
    <row r="87" spans="1:10" ht="22.5" customHeight="1" x14ac:dyDescent="0.25">
      <c r="A87" s="31"/>
      <c r="C87" s="40"/>
      <c r="D87" s="33" t="str">
        <f>D86</f>
        <v>Fri</v>
      </c>
      <c r="E87" s="34">
        <f>E86</f>
        <v>44246</v>
      </c>
      <c r="F87" s="66"/>
      <c r="G87" s="65"/>
      <c r="H87" s="67"/>
      <c r="I87" s="66"/>
      <c r="J87" s="107"/>
    </row>
    <row r="88" spans="1:10" ht="22.5" customHeight="1" x14ac:dyDescent="0.25">
      <c r="A88" s="31"/>
      <c r="C88" s="40"/>
      <c r="D88" s="33" t="str">
        <f t="shared" ref="D88:E89" si="24">D87</f>
        <v>Fri</v>
      </c>
      <c r="E88" s="34">
        <f t="shared" si="24"/>
        <v>44246</v>
      </c>
      <c r="F88" s="66"/>
      <c r="G88" s="65"/>
      <c r="H88" s="67"/>
      <c r="I88" s="66"/>
      <c r="J88" s="107"/>
    </row>
    <row r="89" spans="1:10" ht="22.5" customHeight="1" x14ac:dyDescent="0.25">
      <c r="A89" s="31"/>
      <c r="C89" s="40"/>
      <c r="D89" s="33" t="str">
        <f t="shared" si="24"/>
        <v>Fri</v>
      </c>
      <c r="E89" s="34">
        <f t="shared" si="24"/>
        <v>44246</v>
      </c>
      <c r="F89" s="66"/>
      <c r="G89" s="65"/>
      <c r="H89" s="67"/>
      <c r="I89" s="66"/>
      <c r="J89" s="107"/>
    </row>
    <row r="90" spans="1:10" ht="22.5" customHeight="1" x14ac:dyDescent="0.25">
      <c r="A90" s="31" t="str">
        <f t="shared" si="0"/>
        <v/>
      </c>
      <c r="B90" s="8">
        <f t="shared" si="6"/>
        <v>6</v>
      </c>
      <c r="C90" s="40"/>
      <c r="D90" s="33" t="str">
        <f t="shared" si="7"/>
        <v>Sat</v>
      </c>
      <c r="E90" s="34">
        <f>+E85+1</f>
        <v>44247</v>
      </c>
      <c r="F90" s="66"/>
      <c r="G90" s="65"/>
      <c r="H90" s="67"/>
      <c r="I90" s="66"/>
      <c r="J90" s="107"/>
    </row>
    <row r="91" spans="1:10" ht="22.5" customHeight="1" x14ac:dyDescent="0.25">
      <c r="A91" s="31" t="str">
        <f t="shared" si="0"/>
        <v/>
      </c>
      <c r="B91" s="8">
        <f t="shared" si="6"/>
        <v>7</v>
      </c>
      <c r="C91" s="40"/>
      <c r="D91" s="33" t="str">
        <f t="shared" si="7"/>
        <v>Sun</v>
      </c>
      <c r="E91" s="34">
        <f>+E90+1</f>
        <v>44248</v>
      </c>
      <c r="F91" s="66"/>
      <c r="G91" s="65"/>
      <c r="H91" s="67"/>
      <c r="I91" s="66"/>
      <c r="J91" s="107"/>
    </row>
    <row r="92" spans="1:10" ht="22.5" customHeight="1" x14ac:dyDescent="0.25">
      <c r="A92" s="31">
        <f t="shared" si="0"/>
        <v>1</v>
      </c>
      <c r="B92" s="8">
        <f t="shared" si="6"/>
        <v>1</v>
      </c>
      <c r="C92" s="40"/>
      <c r="D92" s="33" t="str">
        <f t="shared" si="7"/>
        <v>Mo</v>
      </c>
      <c r="E92" s="34">
        <f>+E91+1</f>
        <v>44249</v>
      </c>
      <c r="F92" s="36" t="s">
        <v>54</v>
      </c>
      <c r="G92" s="35">
        <v>9001</v>
      </c>
      <c r="H92" s="43" t="s">
        <v>75</v>
      </c>
      <c r="I92" s="36" t="s">
        <v>53</v>
      </c>
      <c r="J92" s="38">
        <v>8</v>
      </c>
    </row>
    <row r="93" spans="1:10" ht="22.5" customHeight="1" x14ac:dyDescent="0.25">
      <c r="A93" s="31"/>
      <c r="C93" s="40"/>
      <c r="D93" s="33" t="str">
        <f>D92</f>
        <v>Mo</v>
      </c>
      <c r="E93" s="34">
        <f>E92</f>
        <v>44249</v>
      </c>
      <c r="F93" s="36"/>
      <c r="G93" s="35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5">D93</f>
        <v>Mo</v>
      </c>
      <c r="E94" s="34">
        <f t="shared" si="25"/>
        <v>44249</v>
      </c>
      <c r="F94" s="36"/>
      <c r="G94" s="35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5"/>
        <v>Mo</v>
      </c>
      <c r="E95" s="34">
        <f t="shared" si="25"/>
        <v>44249</v>
      </c>
      <c r="F95" s="36"/>
      <c r="G95" s="35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5"/>
        <v>Mo</v>
      </c>
      <c r="E96" s="34">
        <f t="shared" si="25"/>
        <v>44249</v>
      </c>
      <c r="F96" s="36"/>
      <c r="G96" s="35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5"/>
        <v>Mo</v>
      </c>
      <c r="E97" s="34">
        <f t="shared" si="25"/>
        <v>44249</v>
      </c>
      <c r="F97" s="36"/>
      <c r="G97" s="35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6"/>
        <v>2</v>
      </c>
      <c r="C98" s="40"/>
      <c r="D98" s="44" t="str">
        <f t="shared" si="7"/>
        <v>Tue</v>
      </c>
      <c r="E98" s="45">
        <f>+E92+1</f>
        <v>44250</v>
      </c>
      <c r="F98" s="47" t="s">
        <v>54</v>
      </c>
      <c r="G98" s="46">
        <v>9001</v>
      </c>
      <c r="H98" s="48" t="s">
        <v>76</v>
      </c>
      <c r="I98" s="47" t="s">
        <v>53</v>
      </c>
      <c r="J98" s="49">
        <v>8</v>
      </c>
    </row>
    <row r="99" spans="1:10" ht="22.5" customHeight="1" x14ac:dyDescent="0.25">
      <c r="A99" s="31"/>
      <c r="C99" s="40"/>
      <c r="D99" s="44" t="str">
        <f>D98</f>
        <v>Tue</v>
      </c>
      <c r="E99" s="45">
        <f>E98</f>
        <v>44250</v>
      </c>
      <c r="F99" s="47"/>
      <c r="G99" s="46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6">D99</f>
        <v>Tue</v>
      </c>
      <c r="E100" s="45">
        <f t="shared" ref="E100:E102" si="27">E99</f>
        <v>44250</v>
      </c>
      <c r="F100" s="47"/>
      <c r="G100" s="46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6"/>
        <v>Tue</v>
      </c>
      <c r="E101" s="45">
        <f t="shared" si="27"/>
        <v>44250</v>
      </c>
      <c r="F101" s="47"/>
      <c r="G101" s="46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6"/>
        <v>Tue</v>
      </c>
      <c r="E102" s="45">
        <f t="shared" si="27"/>
        <v>44250</v>
      </c>
      <c r="F102" s="47"/>
      <c r="G102" s="46"/>
      <c r="H102" s="71"/>
      <c r="I102" s="47"/>
      <c r="J102" s="49"/>
    </row>
    <row r="103" spans="1:10" ht="22.5" customHeight="1" x14ac:dyDescent="0.25">
      <c r="A103" s="31">
        <f t="shared" si="0"/>
        <v>1</v>
      </c>
      <c r="B103" s="8">
        <f t="shared" si="6"/>
        <v>3</v>
      </c>
      <c r="C103" s="40"/>
      <c r="D103" s="33" t="str">
        <f t="shared" si="7"/>
        <v>Wed</v>
      </c>
      <c r="E103" s="34">
        <f>+E98+1</f>
        <v>44251</v>
      </c>
      <c r="F103" s="36" t="s">
        <v>54</v>
      </c>
      <c r="G103" s="35">
        <v>9001</v>
      </c>
      <c r="H103" s="43" t="s">
        <v>65</v>
      </c>
      <c r="I103" s="36" t="s">
        <v>53</v>
      </c>
      <c r="J103" s="38">
        <v>8</v>
      </c>
    </row>
    <row r="104" spans="1:10" ht="22.5" customHeight="1" x14ac:dyDescent="0.25">
      <c r="A104" s="31"/>
      <c r="C104" s="40"/>
      <c r="D104" s="33" t="str">
        <f>D103</f>
        <v>Wed</v>
      </c>
      <c r="E104" s="34">
        <f>E103</f>
        <v>44251</v>
      </c>
      <c r="F104" s="36"/>
      <c r="G104" s="35"/>
      <c r="H104" s="43"/>
      <c r="I104" s="36"/>
      <c r="J104" s="38"/>
    </row>
    <row r="105" spans="1:10" ht="22.5" customHeight="1" x14ac:dyDescent="0.25">
      <c r="A105" s="31"/>
      <c r="C105" s="40"/>
      <c r="D105" s="33" t="str">
        <f t="shared" ref="D105:D107" si="28">D104</f>
        <v>Wed</v>
      </c>
      <c r="E105" s="34">
        <f t="shared" ref="E105:E107" si="29">E104</f>
        <v>44251</v>
      </c>
      <c r="F105" s="36"/>
      <c r="G105" s="35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si="28"/>
        <v>Wed</v>
      </c>
      <c r="E106" s="34">
        <f t="shared" si="29"/>
        <v>44251</v>
      </c>
      <c r="F106" s="36"/>
      <c r="G106" s="35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8"/>
        <v>Wed</v>
      </c>
      <c r="E107" s="34">
        <f t="shared" si="29"/>
        <v>44251</v>
      </c>
      <c r="F107" s="36"/>
      <c r="G107" s="35"/>
      <c r="H107" s="43"/>
      <c r="I107" s="36"/>
      <c r="J107" s="38"/>
    </row>
    <row r="108" spans="1:10" ht="22.5" customHeight="1" x14ac:dyDescent="0.25">
      <c r="A108" s="31">
        <f t="shared" si="0"/>
        <v>1</v>
      </c>
      <c r="B108" s="8">
        <f t="shared" si="6"/>
        <v>4</v>
      </c>
      <c r="C108" s="40"/>
      <c r="D108" s="44" t="str">
        <f t="shared" si="7"/>
        <v>Thu</v>
      </c>
      <c r="E108" s="45">
        <f t="shared" ref="E108" si="30">+E103+1</f>
        <v>44252</v>
      </c>
      <c r="F108" s="47" t="s">
        <v>54</v>
      </c>
      <c r="G108" s="46">
        <v>9001</v>
      </c>
      <c r="H108" s="48" t="s">
        <v>64</v>
      </c>
      <c r="I108" s="47" t="s">
        <v>53</v>
      </c>
      <c r="J108" s="49">
        <v>8</v>
      </c>
    </row>
    <row r="109" spans="1:10" ht="22.5" customHeight="1" x14ac:dyDescent="0.25">
      <c r="A109" s="31"/>
      <c r="C109" s="40"/>
      <c r="D109" s="44" t="str">
        <f>D108</f>
        <v>Thu</v>
      </c>
      <c r="E109" s="45">
        <f>E108</f>
        <v>44252</v>
      </c>
      <c r="F109" s="47"/>
      <c r="G109" s="46"/>
      <c r="H109" s="48"/>
      <c r="I109" s="47"/>
      <c r="J109" s="49"/>
    </row>
    <row r="110" spans="1:10" ht="22.5" customHeight="1" x14ac:dyDescent="0.25">
      <c r="A110" s="31"/>
      <c r="C110" s="40"/>
      <c r="D110" s="44" t="str">
        <f t="shared" ref="D110:E112" si="31">D109</f>
        <v>Thu</v>
      </c>
      <c r="E110" s="45">
        <f t="shared" si="31"/>
        <v>44252</v>
      </c>
      <c r="F110" s="47"/>
      <c r="G110" s="46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si="31"/>
        <v>Thu</v>
      </c>
      <c r="E111" s="45">
        <f t="shared" si="31"/>
        <v>44252</v>
      </c>
      <c r="F111" s="47"/>
      <c r="G111" s="46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31"/>
        <v>Thu</v>
      </c>
      <c r="E112" s="45">
        <f t="shared" si="31"/>
        <v>44252</v>
      </c>
      <c r="F112" s="47"/>
      <c r="G112" s="46"/>
      <c r="H112" s="48"/>
      <c r="I112" s="47"/>
      <c r="J112" s="49"/>
    </row>
    <row r="113" spans="1:10" ht="22.5" customHeight="1" x14ac:dyDescent="0.25">
      <c r="A113" s="31">
        <f t="shared" si="0"/>
        <v>1</v>
      </c>
      <c r="B113" s="8">
        <f t="shared" si="6"/>
        <v>5</v>
      </c>
      <c r="C113" s="40"/>
      <c r="D113" s="33" t="str">
        <f t="shared" si="7"/>
        <v>Fri</v>
      </c>
      <c r="E113" s="34">
        <f>+E108+1</f>
        <v>44253</v>
      </c>
      <c r="F113" s="66"/>
      <c r="G113" s="65"/>
      <c r="H113" s="67" t="s">
        <v>63</v>
      </c>
      <c r="I113" s="66"/>
      <c r="J113" s="107"/>
    </row>
    <row r="114" spans="1:10" ht="22.5" customHeight="1" x14ac:dyDescent="0.25">
      <c r="A114" s="31"/>
      <c r="C114" s="40"/>
      <c r="D114" s="33" t="str">
        <f>D113</f>
        <v>Fri</v>
      </c>
      <c r="E114" s="34">
        <f>E113</f>
        <v>44253</v>
      </c>
      <c r="F114" s="66"/>
      <c r="G114" s="65"/>
      <c r="H114" s="67"/>
      <c r="I114" s="66"/>
      <c r="J114" s="107"/>
    </row>
    <row r="115" spans="1:10" ht="22.5" customHeight="1" x14ac:dyDescent="0.25">
      <c r="A115" s="31"/>
      <c r="C115" s="40"/>
      <c r="D115" s="33" t="str">
        <f t="shared" ref="D115:E117" si="32">D114</f>
        <v>Fri</v>
      </c>
      <c r="E115" s="34">
        <f t="shared" si="32"/>
        <v>44253</v>
      </c>
      <c r="F115" s="66"/>
      <c r="G115" s="65"/>
      <c r="H115" s="67"/>
      <c r="I115" s="66"/>
      <c r="J115" s="107"/>
    </row>
    <row r="116" spans="1:10" ht="22.5" customHeight="1" x14ac:dyDescent="0.25">
      <c r="A116" s="31"/>
      <c r="C116" s="40"/>
      <c r="D116" s="33" t="str">
        <f t="shared" si="32"/>
        <v>Fri</v>
      </c>
      <c r="E116" s="34">
        <f t="shared" si="32"/>
        <v>44253</v>
      </c>
      <c r="F116" s="66"/>
      <c r="G116" s="65"/>
      <c r="H116" s="67"/>
      <c r="I116" s="66"/>
      <c r="J116" s="107"/>
    </row>
    <row r="117" spans="1:10" ht="22.5" customHeight="1" x14ac:dyDescent="0.25">
      <c r="A117" s="31"/>
      <c r="C117" s="40"/>
      <c r="D117" s="33" t="str">
        <f t="shared" si="32"/>
        <v>Fri</v>
      </c>
      <c r="E117" s="34">
        <f t="shared" si="32"/>
        <v>44253</v>
      </c>
      <c r="F117" s="66"/>
      <c r="G117" s="65"/>
      <c r="H117" s="67"/>
      <c r="I117" s="66"/>
      <c r="J117" s="107"/>
    </row>
    <row r="118" spans="1:10" ht="22.5" customHeight="1" x14ac:dyDescent="0.25">
      <c r="A118" s="31" t="str">
        <f t="shared" si="0"/>
        <v/>
      </c>
      <c r="B118" s="8">
        <f t="shared" si="6"/>
        <v>6</v>
      </c>
      <c r="C118" s="40"/>
      <c r="D118" s="33" t="str">
        <f t="shared" si="7"/>
        <v>Sat</v>
      </c>
      <c r="E118" s="34">
        <f>+E113+1</f>
        <v>44254</v>
      </c>
      <c r="F118" s="36"/>
      <c r="G118" s="35"/>
      <c r="H118" s="43"/>
      <c r="I118" s="36"/>
      <c r="J118" s="38"/>
    </row>
    <row r="119" spans="1:10" ht="22.5" customHeight="1" x14ac:dyDescent="0.25">
      <c r="A119" s="31" t="str">
        <f t="shared" si="0"/>
        <v/>
      </c>
      <c r="B119" s="8">
        <f t="shared" si="6"/>
        <v>7</v>
      </c>
      <c r="C119" s="40"/>
      <c r="D119" s="44" t="str">
        <f t="shared" si="7"/>
        <v>Sun</v>
      </c>
      <c r="E119" s="45">
        <f>+E118+1</f>
        <v>44255</v>
      </c>
      <c r="F119" s="66"/>
      <c r="G119" s="66"/>
      <c r="H119" s="68"/>
      <c r="I119" s="66"/>
      <c r="J119" s="107"/>
    </row>
    <row r="120" spans="1:10" ht="30" customHeight="1" x14ac:dyDescent="0.25"/>
    <row r="121" spans="1:10" ht="30" customHeight="1" x14ac:dyDescent="0.25"/>
    <row r="122" spans="1:10" ht="30" customHeight="1" x14ac:dyDescent="0.25"/>
    <row r="123" spans="1:10" ht="30" customHeight="1" x14ac:dyDescent="0.25"/>
    <row r="124" spans="1:10" ht="30" customHeight="1" x14ac:dyDescent="0.25"/>
    <row r="125" spans="1:10" ht="30" customHeight="1" x14ac:dyDescent="0.25"/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</sheetData>
  <mergeCells count="2">
    <mergeCell ref="D1:J1"/>
    <mergeCell ref="D4:E4"/>
  </mergeCells>
  <conditionalFormatting sqref="C11:C15 C17:C20 C22:C119">
    <cfRule type="expression" dxfId="159" priority="60" stopIfTrue="1">
      <formula>IF($A11=1,B11,)</formula>
    </cfRule>
    <cfRule type="expression" dxfId="158" priority="61" stopIfTrue="1">
      <formula>IF($A11="",B11,)</formula>
    </cfRule>
  </conditionalFormatting>
  <conditionalFormatting sqref="E11:E15">
    <cfRule type="expression" dxfId="157" priority="62" stopIfTrue="1">
      <formula>IF($A11="",B11,"")</formula>
    </cfRule>
  </conditionalFormatting>
  <conditionalFormatting sqref="E17:E20 E26:E43 E48 E53:E70 E75 E80:E98 E103 E108:E119">
    <cfRule type="expression" dxfId="156" priority="63" stopIfTrue="1">
      <formula>IF($A17&lt;&gt;1,B17,"")</formula>
    </cfRule>
  </conditionalFormatting>
  <conditionalFormatting sqref="D11:D15 D26:D43 D48 D53:D70 D75 D80:D98 D103 D108:D119 D17:D20">
    <cfRule type="expression" dxfId="155" priority="64" stopIfTrue="1">
      <formula>IF($A11="",B11,)</formula>
    </cfRule>
  </conditionalFormatting>
  <conditionalFormatting sqref="G119">
    <cfRule type="expression" dxfId="154" priority="65" stopIfTrue="1">
      <formula>#REF!="Freelancer"</formula>
    </cfRule>
    <cfRule type="expression" dxfId="153" priority="66" stopIfTrue="1">
      <formula>#REF!="DTC Int. Staff"</formula>
    </cfRule>
  </conditionalFormatting>
  <conditionalFormatting sqref="G119">
    <cfRule type="expression" dxfId="152" priority="58" stopIfTrue="1">
      <formula>$F$5="Freelancer"</formula>
    </cfRule>
    <cfRule type="expression" dxfId="151" priority="59" stopIfTrue="1">
      <formula>$F$5="DTC Int. Staff"</formula>
    </cfRule>
  </conditionalFormatting>
  <conditionalFormatting sqref="E22:E25">
    <cfRule type="expression" dxfId="150" priority="34" stopIfTrue="1">
      <formula>IF($A22&lt;&gt;1,B22,"")</formula>
    </cfRule>
  </conditionalFormatting>
  <conditionalFormatting sqref="D22:D25">
    <cfRule type="expression" dxfId="149" priority="35" stopIfTrue="1">
      <formula>IF($A22="",B22,)</formula>
    </cfRule>
  </conditionalFormatting>
  <conditionalFormatting sqref="E44:E47">
    <cfRule type="expression" dxfId="148" priority="32" stopIfTrue="1">
      <formula>IF($A44&lt;&gt;1,B44,"")</formula>
    </cfRule>
  </conditionalFormatting>
  <conditionalFormatting sqref="D44:D47">
    <cfRule type="expression" dxfId="147" priority="33" stopIfTrue="1">
      <formula>IF($A44="",B44,)</formula>
    </cfRule>
  </conditionalFormatting>
  <conditionalFormatting sqref="E49:E52">
    <cfRule type="expression" dxfId="146" priority="30" stopIfTrue="1">
      <formula>IF($A49&lt;&gt;1,B49,"")</formula>
    </cfRule>
  </conditionalFormatting>
  <conditionalFormatting sqref="D49:D52">
    <cfRule type="expression" dxfId="145" priority="31" stopIfTrue="1">
      <formula>IF($A49="",B49,)</formula>
    </cfRule>
  </conditionalFormatting>
  <conditionalFormatting sqref="E71:E74">
    <cfRule type="expression" dxfId="144" priority="28" stopIfTrue="1">
      <formula>IF($A71&lt;&gt;1,B71,"")</formula>
    </cfRule>
  </conditionalFormatting>
  <conditionalFormatting sqref="D71:D74">
    <cfRule type="expression" dxfId="143" priority="29" stopIfTrue="1">
      <formula>IF($A71="",B71,)</formula>
    </cfRule>
  </conditionalFormatting>
  <conditionalFormatting sqref="E76:E79">
    <cfRule type="expression" dxfId="142" priority="26" stopIfTrue="1">
      <formula>IF($A76&lt;&gt;1,B76,"")</formula>
    </cfRule>
  </conditionalFormatting>
  <conditionalFormatting sqref="D76:D79">
    <cfRule type="expression" dxfId="141" priority="27" stopIfTrue="1">
      <formula>IF($A76="",B76,)</formula>
    </cfRule>
  </conditionalFormatting>
  <conditionalFormatting sqref="E93">
    <cfRule type="timePeriod" dxfId="140" priority="25" timePeriod="lastWeek">
      <formula>AND(TODAY()-ROUNDDOWN(E93,0)&gt;=(WEEKDAY(TODAY())),TODAY()-ROUNDDOWN(E93,0)&lt;(WEEKDAY(TODAY())+7))</formula>
    </cfRule>
  </conditionalFormatting>
  <conditionalFormatting sqref="E99:E102">
    <cfRule type="expression" dxfId="139" priority="23" stopIfTrue="1">
      <formula>IF($A99&lt;&gt;1,B99,"")</formula>
    </cfRule>
  </conditionalFormatting>
  <conditionalFormatting sqref="D99:D102">
    <cfRule type="expression" dxfId="138" priority="24" stopIfTrue="1">
      <formula>IF($A99="",B99,)</formula>
    </cfRule>
  </conditionalFormatting>
  <conditionalFormatting sqref="E99:E102">
    <cfRule type="timePeriod" dxfId="137" priority="22" timePeriod="lastWeek">
      <formula>AND(TODAY()-ROUNDDOWN(E99,0)&gt;=(WEEKDAY(TODAY())),TODAY()-ROUNDDOWN(E99,0)&lt;(WEEKDAY(TODAY())+7))</formula>
    </cfRule>
  </conditionalFormatting>
  <conditionalFormatting sqref="E104:E107">
    <cfRule type="expression" dxfId="136" priority="20" stopIfTrue="1">
      <formula>IF($A104&lt;&gt;1,B104,"")</formula>
    </cfRule>
  </conditionalFormatting>
  <conditionalFormatting sqref="D104:D107">
    <cfRule type="expression" dxfId="135" priority="21" stopIfTrue="1">
      <formula>IF($A104="",B104,)</formula>
    </cfRule>
  </conditionalFormatting>
  <conditionalFormatting sqref="E104:E107">
    <cfRule type="timePeriod" dxfId="134" priority="19" timePeriod="lastWeek">
      <formula>AND(TODAY()-ROUNDDOWN(E104,0)&gt;=(WEEKDAY(TODAY())),TODAY()-ROUNDDOWN(E104,0)&lt;(WEEKDAY(TODAY())+7))</formula>
    </cfRule>
  </conditionalFormatting>
  <conditionalFormatting sqref="F11:F20 F26:F84 F90:F119">
    <cfRule type="expression" dxfId="133" priority="17" stopIfTrue="1">
      <formula>#REF!="Freelancer"</formula>
    </cfRule>
    <cfRule type="expression" dxfId="132" priority="18" stopIfTrue="1">
      <formula>#REF!="DTC Int. Staff"</formula>
    </cfRule>
  </conditionalFormatting>
  <conditionalFormatting sqref="F119 F26:F30 F37:F57 F64:F84 F91:F112">
    <cfRule type="expression" dxfId="131" priority="15" stopIfTrue="1">
      <formula>$F$5="Freelancer"</formula>
    </cfRule>
    <cfRule type="expression" dxfId="130" priority="16" stopIfTrue="1">
      <formula>$F$5="DTC Int. Staff"</formula>
    </cfRule>
  </conditionalFormatting>
  <conditionalFormatting sqref="F16:F20">
    <cfRule type="expression" dxfId="129" priority="13" stopIfTrue="1">
      <formula>#REF!="Freelancer"</formula>
    </cfRule>
    <cfRule type="expression" dxfId="128" priority="14" stopIfTrue="1">
      <formula>#REF!="DTC Int. Staff"</formula>
    </cfRule>
  </conditionalFormatting>
  <conditionalFormatting sqref="F16:F20">
    <cfRule type="expression" dxfId="127" priority="11" stopIfTrue="1">
      <formula>$F$5="Freelancer"</formula>
    </cfRule>
    <cfRule type="expression" dxfId="126" priority="12" stopIfTrue="1">
      <formula>$F$5="DTC Int. Staff"</formula>
    </cfRule>
  </conditionalFormatting>
  <conditionalFormatting sqref="F21:F25">
    <cfRule type="expression" dxfId="125" priority="9" stopIfTrue="1">
      <formula>#REF!="Freelancer"</formula>
    </cfRule>
    <cfRule type="expression" dxfId="124" priority="10" stopIfTrue="1">
      <formula>#REF!="DTC Int. Staff"</formula>
    </cfRule>
  </conditionalFormatting>
  <conditionalFormatting sqref="F21:F25">
    <cfRule type="expression" dxfId="123" priority="7" stopIfTrue="1">
      <formula>$F$5="Freelancer"</formula>
    </cfRule>
    <cfRule type="expression" dxfId="122" priority="8" stopIfTrue="1">
      <formula>$F$5="DTC Int. Staff"</formula>
    </cfRule>
  </conditionalFormatting>
  <conditionalFormatting sqref="F63">
    <cfRule type="expression" dxfId="121" priority="5" stopIfTrue="1">
      <formula>$F$5="Freelancer"</formula>
    </cfRule>
    <cfRule type="expression" dxfId="120" priority="6" stopIfTrue="1">
      <formula>$F$5="DTC Int. Staff"</formula>
    </cfRule>
  </conditionalFormatting>
  <conditionalFormatting sqref="F85:F89">
    <cfRule type="expression" dxfId="119" priority="3" stopIfTrue="1">
      <formula>#REF!="Freelancer"</formula>
    </cfRule>
    <cfRule type="expression" dxfId="118" priority="4" stopIfTrue="1">
      <formula>#REF!="DTC Int. Staff"</formula>
    </cfRule>
  </conditionalFormatting>
  <conditionalFormatting sqref="F85:F89">
    <cfRule type="expression" dxfId="117" priority="1" stopIfTrue="1">
      <formula>$F$5="Freelancer"</formula>
    </cfRule>
    <cfRule type="expression" dxfId="116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83"/>
  <sheetViews>
    <sheetView showGridLines="0" topLeftCell="D127" zoomScale="90" zoomScaleNormal="90" workbookViewId="0">
      <selection activeCell="F130" sqref="F130:J130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6" t="s">
        <v>5</v>
      </c>
      <c r="E1" s="157"/>
      <c r="F1" s="157"/>
      <c r="G1" s="157"/>
      <c r="H1" s="157"/>
      <c r="I1" s="157"/>
      <c r="J1" s="158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Piangpin</v>
      </c>
      <c r="G3" s="14"/>
      <c r="I3" s="15"/>
      <c r="J3" s="15"/>
    </row>
    <row r="4" spans="1:10" ht="20.25" customHeight="1" x14ac:dyDescent="0.25">
      <c r="D4" s="154" t="s">
        <v>8</v>
      </c>
      <c r="E4" s="155"/>
      <c r="F4" s="13" t="str">
        <f>'Information-General Settings'!C4</f>
        <v>Payungpon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>
        <f>'Information-General Settings'!C5</f>
        <v>94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SUM(J10:J198)</f>
        <v>176</v>
      </c>
      <c r="J8" s="25">
        <f>I8/8</f>
        <v>22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44256</v>
      </c>
      <c r="F11" s="46" t="s">
        <v>62</v>
      </c>
      <c r="G11" s="46">
        <v>9001</v>
      </c>
      <c r="H11" s="48" t="s">
        <v>66</v>
      </c>
      <c r="I11" s="47" t="s">
        <v>53</v>
      </c>
      <c r="J11" s="86">
        <v>1</v>
      </c>
    </row>
    <row r="12" spans="1:10" ht="22.5" customHeight="1" x14ac:dyDescent="0.25">
      <c r="A12" s="31"/>
      <c r="C12" s="75"/>
      <c r="D12" s="77" t="str">
        <f>D11</f>
        <v>Mo</v>
      </c>
      <c r="E12" s="45">
        <f>E11</f>
        <v>44256</v>
      </c>
      <c r="F12" s="46" t="s">
        <v>54</v>
      </c>
      <c r="G12" s="47">
        <v>9001</v>
      </c>
      <c r="H12" s="48" t="s">
        <v>69</v>
      </c>
      <c r="I12" s="47" t="s">
        <v>53</v>
      </c>
      <c r="J12" s="86">
        <v>7</v>
      </c>
    </row>
    <row r="13" spans="1:10" ht="22.5" customHeight="1" x14ac:dyDescent="0.25">
      <c r="A13" s="31"/>
      <c r="C13" s="75"/>
      <c r="D13" s="77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86"/>
    </row>
    <row r="14" spans="1:10" ht="22.5" customHeight="1" x14ac:dyDescent="0.25">
      <c r="A14" s="31"/>
      <c r="C14" s="75"/>
      <c r="D14" s="77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86"/>
    </row>
    <row r="15" spans="1:10" ht="22.5" customHeight="1" x14ac:dyDescent="0.25">
      <c r="A15" s="31"/>
      <c r="C15" s="75"/>
      <c r="D15" s="77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86"/>
    </row>
    <row r="16" spans="1:10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 t="s">
        <v>54</v>
      </c>
      <c r="G16" s="36">
        <v>9001</v>
      </c>
      <c r="H16" s="43" t="s">
        <v>67</v>
      </c>
      <c r="I16" s="36" t="s">
        <v>68</v>
      </c>
      <c r="J16" s="85">
        <v>8</v>
      </c>
    </row>
    <row r="17" spans="1:10" ht="22.5" customHeight="1" x14ac:dyDescent="0.25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85"/>
    </row>
    <row r="18" spans="1:10" ht="22.5" customHeight="1" x14ac:dyDescent="0.25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85"/>
    </row>
    <row r="19" spans="1:10" ht="22.5" customHeight="1" x14ac:dyDescent="0.25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85"/>
    </row>
    <row r="20" spans="1:10" ht="22.5" customHeight="1" x14ac:dyDescent="0.25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85"/>
    </row>
    <row r="21" spans="1:10" ht="22.5" customHeight="1" x14ac:dyDescent="0.25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44258</v>
      </c>
      <c r="F21" s="46" t="s">
        <v>54</v>
      </c>
      <c r="G21" s="47">
        <v>9001</v>
      </c>
      <c r="H21" s="48" t="s">
        <v>85</v>
      </c>
      <c r="I21" s="47" t="s">
        <v>53</v>
      </c>
      <c r="J21" s="86">
        <v>8</v>
      </c>
    </row>
    <row r="22" spans="1:10" ht="22.5" customHeight="1" x14ac:dyDescent="0.25">
      <c r="A22" s="31"/>
      <c r="C22" s="76"/>
      <c r="D22" s="77" t="str">
        <f>D21</f>
        <v>Wed</v>
      </c>
      <c r="E22" s="45">
        <f>E21</f>
        <v>44258</v>
      </c>
      <c r="F22" s="46"/>
      <c r="G22" s="47"/>
      <c r="H22" s="71"/>
      <c r="I22" s="47"/>
      <c r="J22" s="86"/>
    </row>
    <row r="23" spans="1:10" ht="22.5" customHeight="1" x14ac:dyDescent="0.25">
      <c r="A23" s="31"/>
      <c r="C23" s="76"/>
      <c r="D23" s="77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86"/>
    </row>
    <row r="24" spans="1:10" ht="22.5" customHeight="1" x14ac:dyDescent="0.25">
      <c r="A24" s="31"/>
      <c r="C24" s="76"/>
      <c r="D24" s="77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86"/>
    </row>
    <row r="25" spans="1:10" ht="22.5" customHeight="1" x14ac:dyDescent="0.25">
      <c r="A25" s="31"/>
      <c r="C25" s="76"/>
      <c r="D25" s="77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86"/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 t="s">
        <v>62</v>
      </c>
      <c r="G26" s="36">
        <v>9001</v>
      </c>
      <c r="H26" s="43" t="s">
        <v>86</v>
      </c>
      <c r="I26" s="36" t="s">
        <v>53</v>
      </c>
      <c r="J26" s="85">
        <v>8</v>
      </c>
    </row>
    <row r="27" spans="1:10" ht="22.5" customHeight="1" x14ac:dyDescent="0.25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85"/>
    </row>
    <row r="28" spans="1:10" ht="22.5" customHeight="1" x14ac:dyDescent="0.25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85"/>
    </row>
    <row r="29" spans="1:10" ht="22.5" customHeight="1" x14ac:dyDescent="0.25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85"/>
    </row>
    <row r="30" spans="1:10" ht="22.5" customHeight="1" x14ac:dyDescent="0.25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85"/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76"/>
      <c r="D31" s="77" t="str">
        <f t="shared" si="7"/>
        <v>Fri</v>
      </c>
      <c r="E31" s="45">
        <f>+E26+1</f>
        <v>44260</v>
      </c>
      <c r="F31" s="46" t="s">
        <v>54</v>
      </c>
      <c r="G31" s="47">
        <v>9001</v>
      </c>
      <c r="H31" s="48" t="s">
        <v>79</v>
      </c>
      <c r="I31" s="47" t="s">
        <v>53</v>
      </c>
      <c r="J31" s="86">
        <v>8</v>
      </c>
    </row>
    <row r="32" spans="1:10" ht="22.5" customHeight="1" x14ac:dyDescent="0.25">
      <c r="A32" s="31"/>
      <c r="C32" s="76"/>
      <c r="D32" s="77" t="str">
        <f>D31</f>
        <v>Fri</v>
      </c>
      <c r="E32" s="45">
        <f>E31</f>
        <v>44260</v>
      </c>
      <c r="F32" s="46"/>
      <c r="G32" s="47"/>
      <c r="H32" s="48"/>
      <c r="I32" s="47"/>
      <c r="J32" s="86"/>
    </row>
    <row r="33" spans="1:10" ht="22.5" customHeight="1" x14ac:dyDescent="0.25">
      <c r="A33" s="31"/>
      <c r="C33" s="76"/>
      <c r="D33" s="77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86"/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87"/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76"/>
      <c r="D37" s="77" t="str">
        <f t="shared" si="7"/>
        <v>Sun</v>
      </c>
      <c r="E37" s="45">
        <f>+E36+1</f>
        <v>44262</v>
      </c>
      <c r="F37" s="65"/>
      <c r="G37" s="66"/>
      <c r="H37" s="67"/>
      <c r="I37" s="66"/>
      <c r="J37" s="87"/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 t="s">
        <v>54</v>
      </c>
      <c r="G38" s="36">
        <v>9001</v>
      </c>
      <c r="H38" s="43" t="s">
        <v>79</v>
      </c>
      <c r="I38" s="36" t="s">
        <v>53</v>
      </c>
      <c r="J38" s="85">
        <v>8</v>
      </c>
    </row>
    <row r="39" spans="1:10" ht="22.5" customHeight="1" x14ac:dyDescent="0.25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44264</v>
      </c>
      <c r="F43" s="46"/>
      <c r="G43" s="47"/>
      <c r="H43" s="48" t="s">
        <v>70</v>
      </c>
      <c r="I43" s="47"/>
      <c r="J43" s="86"/>
    </row>
    <row r="44" spans="1:10" ht="22.5" customHeight="1" x14ac:dyDescent="0.25">
      <c r="A44" s="31"/>
      <c r="C44" s="76"/>
      <c r="D44" s="77" t="str">
        <f>D43</f>
        <v>Tue</v>
      </c>
      <c r="E44" s="45">
        <f>E43</f>
        <v>44264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 t="s">
        <v>54</v>
      </c>
      <c r="G48" s="36">
        <v>9001</v>
      </c>
      <c r="H48" s="43" t="s">
        <v>80</v>
      </c>
      <c r="I48" s="36" t="s">
        <v>53</v>
      </c>
      <c r="J48" s="85">
        <v>8</v>
      </c>
    </row>
    <row r="49" spans="1:10" ht="22.5" customHeight="1" x14ac:dyDescent="0.25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85"/>
    </row>
    <row r="53" spans="1:10" s="69" customFormat="1" ht="22.5" customHeight="1" x14ac:dyDescent="0.25">
      <c r="A53" s="31">
        <f t="shared" si="0"/>
        <v>1</v>
      </c>
      <c r="B53" s="69">
        <f t="shared" si="1"/>
        <v>4</v>
      </c>
      <c r="C53" s="78"/>
      <c r="D53" s="77" t="str">
        <f t="shared" si="7"/>
        <v>Thu</v>
      </c>
      <c r="E53" s="45">
        <f>+E48+1</f>
        <v>44266</v>
      </c>
      <c r="F53" s="46" t="s">
        <v>54</v>
      </c>
      <c r="G53" s="47">
        <v>9001</v>
      </c>
      <c r="H53" s="48" t="s">
        <v>71</v>
      </c>
      <c r="I53" s="47" t="s">
        <v>53</v>
      </c>
      <c r="J53" s="86">
        <v>4</v>
      </c>
    </row>
    <row r="54" spans="1:10" s="69" customFormat="1" ht="22.5" customHeight="1" x14ac:dyDescent="0.25">
      <c r="A54" s="31"/>
      <c r="C54" s="78"/>
      <c r="D54" s="77" t="str">
        <f>D53</f>
        <v>Thu</v>
      </c>
      <c r="E54" s="45">
        <f>E53</f>
        <v>44266</v>
      </c>
      <c r="F54" s="46" t="s">
        <v>62</v>
      </c>
      <c r="G54" s="47">
        <v>9001</v>
      </c>
      <c r="H54" s="48" t="s">
        <v>81</v>
      </c>
      <c r="I54" s="47" t="s">
        <v>53</v>
      </c>
      <c r="J54" s="86">
        <v>4</v>
      </c>
    </row>
    <row r="55" spans="1:10" s="69" customFormat="1" ht="22.5" customHeight="1" x14ac:dyDescent="0.25">
      <c r="A55" s="31"/>
      <c r="C55" s="78"/>
      <c r="D55" s="77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86"/>
    </row>
    <row r="56" spans="1:10" s="69" customFormat="1" ht="22.5" customHeight="1" x14ac:dyDescent="0.25">
      <c r="A56" s="31"/>
      <c r="C56" s="78"/>
      <c r="D56" s="77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86"/>
    </row>
    <row r="57" spans="1:10" s="69" customFormat="1" ht="22.5" customHeight="1" x14ac:dyDescent="0.25">
      <c r="A57" s="31"/>
      <c r="C57" s="78"/>
      <c r="D57" s="77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86"/>
    </row>
    <row r="58" spans="1:10" s="69" customFormat="1" ht="22.5" customHeight="1" x14ac:dyDescent="0.25">
      <c r="A58" s="31">
        <f t="shared" si="0"/>
        <v>1</v>
      </c>
      <c r="B58" s="69">
        <f t="shared" si="1"/>
        <v>5</v>
      </c>
      <c r="C58" s="78"/>
      <c r="D58" s="74" t="str">
        <f t="shared" si="7"/>
        <v>Fri</v>
      </c>
      <c r="E58" s="34">
        <f>+E53+1</f>
        <v>44267</v>
      </c>
      <c r="F58" s="65" t="s">
        <v>62</v>
      </c>
      <c r="G58" s="66">
        <v>9001</v>
      </c>
      <c r="H58" s="161" t="s">
        <v>88</v>
      </c>
      <c r="I58" s="66" t="s">
        <v>53</v>
      </c>
      <c r="J58" s="87">
        <v>8</v>
      </c>
    </row>
    <row r="59" spans="1:10" s="69" customFormat="1" ht="22.5" customHeight="1" x14ac:dyDescent="0.25">
      <c r="A59" s="31"/>
      <c r="C59" s="78"/>
      <c r="D59" s="74" t="str">
        <f t="shared" ref="D59:E62" si="19">D58</f>
        <v>Fri</v>
      </c>
      <c r="E59" s="34">
        <f t="shared" si="19"/>
        <v>44267</v>
      </c>
      <c r="F59" s="65"/>
      <c r="G59" s="66"/>
      <c r="H59" s="68"/>
      <c r="I59" s="66"/>
      <c r="J59" s="87"/>
    </row>
    <row r="60" spans="1:10" s="69" customFormat="1" ht="22.5" customHeight="1" x14ac:dyDescent="0.25">
      <c r="A60" s="31"/>
      <c r="C60" s="78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87"/>
    </row>
    <row r="61" spans="1:10" s="69" customFormat="1" ht="22.5" customHeight="1" x14ac:dyDescent="0.25">
      <c r="A61" s="31"/>
      <c r="C61" s="78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87"/>
    </row>
    <row r="62" spans="1:10" s="69" customFormat="1" ht="22.5" customHeight="1" x14ac:dyDescent="0.25">
      <c r="A62" s="31"/>
      <c r="C62" s="78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87"/>
    </row>
    <row r="63" spans="1:10" ht="22.5" customHeight="1" x14ac:dyDescent="0.25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85"/>
    </row>
    <row r="64" spans="1:10" ht="22.5" customHeight="1" x14ac:dyDescent="0.25">
      <c r="A64" s="31" t="str">
        <f t="shared" si="0"/>
        <v/>
      </c>
      <c r="B64" s="8">
        <f t="shared" si="1"/>
        <v>7</v>
      </c>
      <c r="C64" s="76"/>
      <c r="D64" s="77" t="str">
        <f t="shared" si="7"/>
        <v>Sun</v>
      </c>
      <c r="E64" s="45">
        <f>+E63+1</f>
        <v>44269</v>
      </c>
      <c r="F64" s="65"/>
      <c r="G64" s="66"/>
      <c r="H64" s="67"/>
      <c r="I64" s="66"/>
      <c r="J64" s="87"/>
    </row>
    <row r="65" spans="1:10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 t="s">
        <v>62</v>
      </c>
      <c r="G65" s="36">
        <v>9001</v>
      </c>
      <c r="H65" s="43" t="s">
        <v>88</v>
      </c>
      <c r="I65" s="36" t="s">
        <v>53</v>
      </c>
      <c r="J65" s="85">
        <v>8</v>
      </c>
    </row>
    <row r="66" spans="1:10" ht="22.5" customHeight="1" x14ac:dyDescent="0.25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2</v>
      </c>
      <c r="C70" s="76"/>
      <c r="D70" s="77" t="str">
        <f t="shared" si="7"/>
        <v>Tue</v>
      </c>
      <c r="E70" s="45">
        <f>+E65+1</f>
        <v>44271</v>
      </c>
      <c r="F70" s="46" t="s">
        <v>62</v>
      </c>
      <c r="G70" s="47">
        <v>9001</v>
      </c>
      <c r="H70" s="48" t="s">
        <v>87</v>
      </c>
      <c r="I70" s="47" t="s">
        <v>53</v>
      </c>
      <c r="J70" s="86">
        <v>8</v>
      </c>
    </row>
    <row r="71" spans="1:10" ht="22.5" customHeight="1" x14ac:dyDescent="0.25">
      <c r="A71" s="31"/>
      <c r="C71" s="76"/>
      <c r="D71" s="77" t="str">
        <f>D70</f>
        <v>Tue</v>
      </c>
      <c r="E71" s="45">
        <f>E70</f>
        <v>44271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 t="s">
        <v>62</v>
      </c>
      <c r="G75" s="36">
        <v>9001</v>
      </c>
      <c r="H75" s="43" t="s">
        <v>87</v>
      </c>
      <c r="I75" s="36" t="s">
        <v>53</v>
      </c>
      <c r="J75" s="85">
        <v>8</v>
      </c>
    </row>
    <row r="76" spans="1:10" ht="22.5" customHeight="1" x14ac:dyDescent="0.25">
      <c r="A76" s="31"/>
      <c r="C76" s="76"/>
      <c r="D76" s="74" t="str">
        <f>D75</f>
        <v>Wed</v>
      </c>
      <c r="E76" s="34">
        <f>E75</f>
        <v>44272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4</v>
      </c>
      <c r="C80" s="76"/>
      <c r="D80" s="77" t="str">
        <f t="shared" si="7"/>
        <v>Thu</v>
      </c>
      <c r="E80" s="45">
        <f>+E75+1</f>
        <v>44273</v>
      </c>
      <c r="F80" s="46" t="s">
        <v>62</v>
      </c>
      <c r="G80" s="47">
        <v>9001</v>
      </c>
      <c r="H80" s="48" t="s">
        <v>91</v>
      </c>
      <c r="I80" s="47" t="s">
        <v>53</v>
      </c>
      <c r="J80" s="86">
        <v>2</v>
      </c>
    </row>
    <row r="81" spans="1:10" ht="22.5" customHeight="1" x14ac:dyDescent="0.25">
      <c r="A81" s="31"/>
      <c r="C81" s="76"/>
      <c r="D81" s="77" t="str">
        <f>D80</f>
        <v>Thu</v>
      </c>
      <c r="E81" s="45">
        <f>E80</f>
        <v>44273</v>
      </c>
      <c r="F81" s="46" t="s">
        <v>54</v>
      </c>
      <c r="G81" s="47">
        <v>9001</v>
      </c>
      <c r="H81" s="48" t="s">
        <v>90</v>
      </c>
      <c r="I81" s="47" t="s">
        <v>53</v>
      </c>
      <c r="J81" s="86">
        <v>6</v>
      </c>
    </row>
    <row r="82" spans="1:10" ht="22.5" customHeight="1" x14ac:dyDescent="0.25">
      <c r="A82" s="31"/>
      <c r="C82" s="76"/>
      <c r="D82" s="77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86"/>
    </row>
    <row r="85" spans="1:10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65" t="s">
        <v>54</v>
      </c>
      <c r="G85" s="66">
        <v>9001</v>
      </c>
      <c r="H85" s="67" t="s">
        <v>90</v>
      </c>
      <c r="I85" s="66" t="s">
        <v>53</v>
      </c>
      <c r="J85" s="87">
        <v>8</v>
      </c>
    </row>
    <row r="86" spans="1:10" ht="22.5" customHeight="1" x14ac:dyDescent="0.25">
      <c r="A86" s="31"/>
      <c r="C86" s="76"/>
      <c r="D86" s="74" t="str">
        <f>D85</f>
        <v>Fri</v>
      </c>
      <c r="E86" s="34">
        <f>E85</f>
        <v>44274</v>
      </c>
      <c r="F86" s="65"/>
      <c r="G86" s="66"/>
      <c r="H86" s="67"/>
      <c r="I86" s="66"/>
      <c r="J86" s="87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87"/>
    </row>
    <row r="90" spans="1:10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7</v>
      </c>
      <c r="C91" s="76"/>
      <c r="D91" s="77" t="str">
        <f t="shared" si="7"/>
        <v>Sun</v>
      </c>
      <c r="E91" s="45">
        <f>+E90+1</f>
        <v>44276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 t="s">
        <v>54</v>
      </c>
      <c r="G92" s="36">
        <v>9001</v>
      </c>
      <c r="H92" s="43" t="s">
        <v>89</v>
      </c>
      <c r="I92" s="36" t="s">
        <v>53</v>
      </c>
      <c r="J92" s="85">
        <v>8</v>
      </c>
    </row>
    <row r="93" spans="1:10" ht="22.5" customHeight="1" x14ac:dyDescent="0.25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 t="shared" si="7"/>
        <v>Tue</v>
      </c>
      <c r="E98" s="45">
        <f>+E92+1</f>
        <v>44278</v>
      </c>
      <c r="F98" s="46" t="s">
        <v>62</v>
      </c>
      <c r="G98" s="47">
        <v>9001</v>
      </c>
      <c r="H98" s="160" t="s">
        <v>88</v>
      </c>
      <c r="I98" s="47" t="s">
        <v>53</v>
      </c>
      <c r="J98" s="86">
        <v>8</v>
      </c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44278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 t="s">
        <v>62</v>
      </c>
      <c r="G103" s="36">
        <v>9001</v>
      </c>
      <c r="H103" s="43" t="s">
        <v>88</v>
      </c>
      <c r="I103" s="36" t="s">
        <v>53</v>
      </c>
      <c r="J103" s="85">
        <v>8</v>
      </c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7"/>
        <v>Thu</v>
      </c>
      <c r="E108" s="45">
        <f>+E103+1</f>
        <v>44280</v>
      </c>
      <c r="F108" s="46" t="s">
        <v>62</v>
      </c>
      <c r="G108" s="47">
        <v>9001</v>
      </c>
      <c r="H108" s="48" t="s">
        <v>88</v>
      </c>
      <c r="I108" s="47" t="s">
        <v>53</v>
      </c>
      <c r="J108" s="86">
        <v>8</v>
      </c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44280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65" t="s">
        <v>62</v>
      </c>
      <c r="G113" s="66">
        <v>9001</v>
      </c>
      <c r="H113" s="67" t="s">
        <v>88</v>
      </c>
      <c r="I113" s="66" t="s">
        <v>53</v>
      </c>
      <c r="J113" s="87">
        <v>8</v>
      </c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/>
      <c r="I114" s="66"/>
      <c r="J114" s="87"/>
    </row>
    <row r="115" spans="1:10" ht="22.5" customHeight="1" x14ac:dyDescent="0.25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87"/>
    </row>
    <row r="116" spans="1:10" ht="22.5" customHeight="1" x14ac:dyDescent="0.25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87"/>
    </row>
    <row r="117" spans="1:10" ht="22.5" customHeight="1" x14ac:dyDescent="0.25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87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85"/>
    </row>
    <row r="119" spans="1:10" ht="22.5" customHeight="1" x14ac:dyDescent="0.25">
      <c r="A119" s="31" t="str">
        <f t="shared" si="0"/>
        <v/>
      </c>
      <c r="B119" s="8">
        <f t="shared" si="1"/>
        <v>7</v>
      </c>
      <c r="C119" s="76"/>
      <c r="D119" s="77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87"/>
    </row>
    <row r="120" spans="1:10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 t="s">
        <v>62</v>
      </c>
      <c r="G120" s="36">
        <v>9001</v>
      </c>
      <c r="H120" s="43" t="s">
        <v>88</v>
      </c>
      <c r="I120" s="36" t="s">
        <v>53</v>
      </c>
      <c r="J120" s="85">
        <v>8</v>
      </c>
    </row>
    <row r="121" spans="1:10" ht="22.5" customHeight="1" x14ac:dyDescent="0.25">
      <c r="A121" s="31"/>
      <c r="C121" s="76"/>
      <c r="D121" s="74" t="str">
        <f>D120</f>
        <v>Mo</v>
      </c>
      <c r="E121" s="34">
        <f>E120</f>
        <v>44284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 t="s">
        <v>62</v>
      </c>
      <c r="G125" s="47">
        <v>9001</v>
      </c>
      <c r="H125" s="160" t="s">
        <v>88</v>
      </c>
      <c r="I125" s="47" t="s">
        <v>53</v>
      </c>
      <c r="J125" s="86">
        <v>8</v>
      </c>
    </row>
    <row r="126" spans="1:10" ht="22.5" customHeight="1" x14ac:dyDescent="0.25">
      <c r="A126" s="31"/>
      <c r="C126" s="76"/>
      <c r="D126" s="95" t="str">
        <f>D125</f>
        <v>Tue</v>
      </c>
      <c r="E126" s="96">
        <f>E125</f>
        <v>44285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5">D126</f>
        <v>Tue</v>
      </c>
      <c r="E127" s="96">
        <f t="shared" ref="E127:E129" si="36">E126</f>
        <v>44285</v>
      </c>
      <c r="F127" s="97"/>
      <c r="G127" s="98"/>
      <c r="H127" s="99"/>
      <c r="I127" s="98"/>
      <c r="J127" s="100"/>
    </row>
    <row r="128" spans="1:10" ht="22.5" customHeight="1" x14ac:dyDescent="0.25">
      <c r="A128" s="31"/>
      <c r="C128" s="76"/>
      <c r="D128" s="95" t="str">
        <f t="shared" si="35"/>
        <v>Tue</v>
      </c>
      <c r="E128" s="96">
        <f t="shared" si="36"/>
        <v>44285</v>
      </c>
      <c r="F128" s="97"/>
      <c r="G128" s="98"/>
      <c r="H128" s="99"/>
      <c r="I128" s="98"/>
      <c r="J128" s="100"/>
    </row>
    <row r="129" spans="1:10" ht="22.5" customHeight="1" x14ac:dyDescent="0.25">
      <c r="A129" s="31"/>
      <c r="C129" s="76"/>
      <c r="D129" s="77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86"/>
    </row>
    <row r="130" spans="1:10" ht="22.5" customHeight="1" x14ac:dyDescent="0.25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 t="s">
        <v>62</v>
      </c>
      <c r="G130" s="36">
        <v>9001</v>
      </c>
      <c r="H130" s="159" t="s">
        <v>88</v>
      </c>
      <c r="I130" s="36" t="s">
        <v>53</v>
      </c>
      <c r="J130" s="85">
        <v>8</v>
      </c>
    </row>
    <row r="131" spans="1:10" ht="22.5" customHeight="1" x14ac:dyDescent="0.25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85"/>
    </row>
    <row r="132" spans="1:10" ht="22.5" customHeight="1" x14ac:dyDescent="0.25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85"/>
    </row>
    <row r="133" spans="1:10" ht="22.5" customHeight="1" x14ac:dyDescent="0.25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85"/>
    </row>
    <row r="134" spans="1:10" ht="22.5" customHeight="1" thickBot="1" x14ac:dyDescent="0.3">
      <c r="A134" s="31"/>
      <c r="C134" s="83"/>
      <c r="D134" s="88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89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115" priority="29" stopIfTrue="1">
      <formula>IF($A11=1,B11,)</formula>
    </cfRule>
    <cfRule type="expression" dxfId="114" priority="30" stopIfTrue="1">
      <formula>IF($A11="",B11,)</formula>
    </cfRule>
  </conditionalFormatting>
  <conditionalFormatting sqref="E11:E15">
    <cfRule type="expression" dxfId="113" priority="31" stopIfTrue="1">
      <formula>IF($A11="",B11,"")</formula>
    </cfRule>
  </conditionalFormatting>
  <conditionalFormatting sqref="E130:E134 E26:E124">
    <cfRule type="expression" dxfId="112" priority="32" stopIfTrue="1">
      <formula>IF($A26&lt;&gt;1,B26,"")</formula>
    </cfRule>
  </conditionalFormatting>
  <conditionalFormatting sqref="D130:D134 D11:D15 D26:D124">
    <cfRule type="expression" dxfId="111" priority="33" stopIfTrue="1">
      <formula>IF($A11="",B11,)</formula>
    </cfRule>
  </conditionalFormatting>
  <conditionalFormatting sqref="G12:G20 G26:G84 G90:G119">
    <cfRule type="expression" dxfId="110" priority="34" stopIfTrue="1">
      <formula>#REF!="Freelancer"</formula>
    </cfRule>
    <cfRule type="expression" dxfId="109" priority="35" stopIfTrue="1">
      <formula>#REF!="DTC Int. Staff"</formula>
    </cfRule>
  </conditionalFormatting>
  <conditionalFormatting sqref="G119 G26:G30 G37:G57 G64:G84 G91:G112">
    <cfRule type="expression" dxfId="108" priority="27" stopIfTrue="1">
      <formula>$F$5="Freelancer"</formula>
    </cfRule>
    <cfRule type="expression" dxfId="107" priority="28" stopIfTrue="1">
      <formula>$F$5="DTC Int. Staff"</formula>
    </cfRule>
  </conditionalFormatting>
  <conditionalFormatting sqref="G16:G20">
    <cfRule type="expression" dxfId="106" priority="25" stopIfTrue="1">
      <formula>#REF!="Freelancer"</formula>
    </cfRule>
    <cfRule type="expression" dxfId="105" priority="26" stopIfTrue="1">
      <formula>#REF!="DTC Int. Staff"</formula>
    </cfRule>
  </conditionalFormatting>
  <conditionalFormatting sqref="G16:G20">
    <cfRule type="expression" dxfId="104" priority="23" stopIfTrue="1">
      <formula>$F$5="Freelancer"</formula>
    </cfRule>
    <cfRule type="expression" dxfId="103" priority="24" stopIfTrue="1">
      <formula>$F$5="DTC Int. Staff"</formula>
    </cfRule>
  </conditionalFormatting>
  <conditionalFormatting sqref="G21:G25">
    <cfRule type="expression" dxfId="102" priority="21" stopIfTrue="1">
      <formula>#REF!="Freelancer"</formula>
    </cfRule>
    <cfRule type="expression" dxfId="101" priority="22" stopIfTrue="1">
      <formula>#REF!="DTC Int. Staff"</formula>
    </cfRule>
  </conditionalFormatting>
  <conditionalFormatting sqref="G21:G25">
    <cfRule type="expression" dxfId="100" priority="19" stopIfTrue="1">
      <formula>$F$5="Freelancer"</formula>
    </cfRule>
    <cfRule type="expression" dxfId="99" priority="20" stopIfTrue="1">
      <formula>$F$5="DTC Int. Staff"</formula>
    </cfRule>
  </conditionalFormatting>
  <conditionalFormatting sqref="C125:C129">
    <cfRule type="expression" dxfId="98" priority="13" stopIfTrue="1">
      <formula>IF($A125=1,B125,)</formula>
    </cfRule>
    <cfRule type="expression" dxfId="97" priority="14" stopIfTrue="1">
      <formula>IF($A125="",B125,)</formula>
    </cfRule>
  </conditionalFormatting>
  <conditionalFormatting sqref="D125:D129">
    <cfRule type="expression" dxfId="96" priority="15" stopIfTrue="1">
      <formula>IF($A125="",B125,)</formula>
    </cfRule>
  </conditionalFormatting>
  <conditionalFormatting sqref="E125:E129">
    <cfRule type="expression" dxfId="95" priority="12" stopIfTrue="1">
      <formula>IF($A125&lt;&gt;1,B125,"")</formula>
    </cfRule>
  </conditionalFormatting>
  <conditionalFormatting sqref="G63">
    <cfRule type="expression" dxfId="94" priority="9" stopIfTrue="1">
      <formula>$F$5="Freelancer"</formula>
    </cfRule>
    <cfRule type="expression" dxfId="93" priority="10" stopIfTrue="1">
      <formula>$F$5="DTC Int. Staff"</formula>
    </cfRule>
  </conditionalFormatting>
  <conditionalFormatting sqref="G85:G89">
    <cfRule type="expression" dxfId="92" priority="7" stopIfTrue="1">
      <formula>#REF!="Freelancer"</formula>
    </cfRule>
    <cfRule type="expression" dxfId="91" priority="8" stopIfTrue="1">
      <formula>#REF!="DTC Int. Staff"</formula>
    </cfRule>
  </conditionalFormatting>
  <conditionalFormatting sqref="G85:G89">
    <cfRule type="expression" dxfId="90" priority="5" stopIfTrue="1">
      <formula>$F$5="Freelancer"</formula>
    </cfRule>
    <cfRule type="expression" dxfId="89" priority="6" stopIfTrue="1">
      <formula>$F$5="DTC Int. Staff"</formula>
    </cfRule>
  </conditionalFormatting>
  <conditionalFormatting sqref="E17:E20">
    <cfRule type="expression" dxfId="88" priority="3" stopIfTrue="1">
      <formula>IF($A17="",B17,"")</formula>
    </cfRule>
  </conditionalFormatting>
  <conditionalFormatting sqref="D17:D20">
    <cfRule type="expression" dxfId="87" priority="4" stopIfTrue="1">
      <formula>IF($A17="",B17,)</formula>
    </cfRule>
  </conditionalFormatting>
  <conditionalFormatting sqref="E22:E25">
    <cfRule type="expression" dxfId="86" priority="1" stopIfTrue="1">
      <formula>IF($A22="",B22,"")</formula>
    </cfRule>
  </conditionalFormatting>
  <conditionalFormatting sqref="D22:D25">
    <cfRule type="expression" dxfId="85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278"/>
  <sheetViews>
    <sheetView showGridLines="0" tabSelected="1" topLeftCell="D1" zoomScale="90" zoomScaleNormal="90" workbookViewId="0">
      <selection activeCell="H7" sqref="H7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6" t="s">
        <v>5</v>
      </c>
      <c r="E1" s="157"/>
      <c r="F1" s="157"/>
      <c r="G1" s="157"/>
      <c r="H1" s="157"/>
      <c r="I1" s="157"/>
      <c r="J1" s="158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Piangpin</v>
      </c>
      <c r="G3" s="14"/>
      <c r="I3" s="15"/>
      <c r="J3" s="15"/>
    </row>
    <row r="4" spans="1:10" ht="20.25" customHeight="1" x14ac:dyDescent="0.25">
      <c r="D4" s="154" t="s">
        <v>8</v>
      </c>
      <c r="E4" s="155"/>
      <c r="F4" s="13" t="str">
        <f>'Information-General Settings'!C4</f>
        <v>Payungpon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>
        <f>'Information-General Settings'!C5</f>
        <v>94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SUM(J10:J144)</f>
        <v>136</v>
      </c>
      <c r="J8" s="25">
        <f>I8/8</f>
        <v>17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 t="s">
        <v>62</v>
      </c>
      <c r="G11" s="36">
        <v>9001</v>
      </c>
      <c r="H11" s="43" t="s">
        <v>98</v>
      </c>
      <c r="I11" s="36" t="s">
        <v>53</v>
      </c>
      <c r="J11" s="38">
        <v>8</v>
      </c>
    </row>
    <row r="12" spans="1:10" ht="22.5" customHeight="1" x14ac:dyDescent="0.25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</row>
    <row r="16" spans="1:10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 t="s">
        <v>62</v>
      </c>
      <c r="G16" s="47">
        <v>9001</v>
      </c>
      <c r="H16" s="48" t="s">
        <v>98</v>
      </c>
      <c r="I16" s="47" t="s">
        <v>53</v>
      </c>
      <c r="J16" s="49">
        <v>8</v>
      </c>
    </row>
    <row r="17" spans="1:10" ht="22.5" customHeight="1" x14ac:dyDescent="0.25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</row>
    <row r="22" spans="1:10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 t="s">
        <v>62</v>
      </c>
      <c r="G23" s="47">
        <v>9001</v>
      </c>
      <c r="H23" s="48" t="s">
        <v>100</v>
      </c>
      <c r="I23" s="47" t="s">
        <v>53</v>
      </c>
      <c r="J23" s="49">
        <v>8</v>
      </c>
    </row>
    <row r="24" spans="1:10" ht="22.5" customHeight="1" x14ac:dyDescent="0.25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163" t="s">
        <v>97</v>
      </c>
      <c r="I28" s="36"/>
      <c r="J28" s="38"/>
    </row>
    <row r="29" spans="1:10" ht="22.5" customHeight="1" x14ac:dyDescent="0.25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 t="s">
        <v>62</v>
      </c>
      <c r="G33" s="47">
        <v>9001</v>
      </c>
      <c r="H33" s="48" t="s">
        <v>100</v>
      </c>
      <c r="I33" s="47" t="s">
        <v>53</v>
      </c>
      <c r="J33" s="49">
        <v>8</v>
      </c>
    </row>
    <row r="34" spans="1:10" ht="22.5" customHeight="1" x14ac:dyDescent="0.25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 t="s">
        <v>62</v>
      </c>
      <c r="G38" s="36">
        <v>9001</v>
      </c>
      <c r="H38" s="43" t="s">
        <v>101</v>
      </c>
      <c r="I38" s="36" t="s">
        <v>53</v>
      </c>
      <c r="J38" s="38">
        <v>8</v>
      </c>
    </row>
    <row r="39" spans="1:10" ht="22.5" customHeight="1" x14ac:dyDescent="0.25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 t="s">
        <v>62</v>
      </c>
      <c r="G43" s="47">
        <v>9001</v>
      </c>
      <c r="H43" s="48" t="s">
        <v>102</v>
      </c>
      <c r="I43" s="47" t="s">
        <v>53</v>
      </c>
      <c r="J43" s="49">
        <v>8</v>
      </c>
    </row>
    <row r="44" spans="1:10" ht="22.5" customHeight="1" x14ac:dyDescent="0.25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</row>
    <row r="48" spans="1:10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</row>
    <row r="49" spans="1:10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 t="s">
        <v>62</v>
      </c>
      <c r="G50" s="47">
        <v>9001</v>
      </c>
      <c r="H50" s="162" t="s">
        <v>99</v>
      </c>
      <c r="I50" s="47" t="s">
        <v>53</v>
      </c>
      <c r="J50" s="49">
        <v>8</v>
      </c>
    </row>
    <row r="51" spans="1:10" ht="22.5" customHeight="1" x14ac:dyDescent="0.25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 t="s">
        <v>97</v>
      </c>
      <c r="I55" s="36"/>
      <c r="J55" s="38"/>
    </row>
    <row r="56" spans="1:10" ht="22.5" customHeight="1" x14ac:dyDescent="0.25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 t="s">
        <v>97</v>
      </c>
      <c r="I60" s="47"/>
      <c r="J60" s="49"/>
    </row>
    <row r="61" spans="1:10" ht="22.5" customHeight="1" x14ac:dyDescent="0.25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 t="s">
        <v>97</v>
      </c>
      <c r="I65" s="36"/>
      <c r="J65" s="38"/>
    </row>
    <row r="66" spans="1:10" ht="22.5" customHeight="1" x14ac:dyDescent="0.25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 t="s">
        <v>55</v>
      </c>
      <c r="I70" s="47"/>
      <c r="J70" s="49"/>
    </row>
    <row r="71" spans="1:10" ht="22.5" customHeight="1" x14ac:dyDescent="0.25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</row>
    <row r="75" spans="1:10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</row>
    <row r="76" spans="1:10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 t="s">
        <v>62</v>
      </c>
      <c r="G77" s="47">
        <v>9001</v>
      </c>
      <c r="H77" s="48" t="s">
        <v>93</v>
      </c>
      <c r="I77" s="47" t="s">
        <v>53</v>
      </c>
      <c r="J77" s="49">
        <v>8</v>
      </c>
    </row>
    <row r="78" spans="1:10" ht="22.5" customHeight="1" x14ac:dyDescent="0.25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 t="s">
        <v>62</v>
      </c>
      <c r="G82" s="36">
        <v>9001</v>
      </c>
      <c r="H82" s="43" t="s">
        <v>93</v>
      </c>
      <c r="I82" s="36" t="s">
        <v>53</v>
      </c>
      <c r="J82" s="38">
        <v>8</v>
      </c>
    </row>
    <row r="83" spans="1:10" ht="22.5" customHeight="1" x14ac:dyDescent="0.25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 t="s">
        <v>62</v>
      </c>
      <c r="G87" s="47">
        <v>9001</v>
      </c>
      <c r="H87" s="48" t="s">
        <v>96</v>
      </c>
      <c r="I87" s="47" t="s">
        <v>53</v>
      </c>
      <c r="J87" s="49">
        <v>8</v>
      </c>
    </row>
    <row r="88" spans="1:10" ht="22.5" customHeight="1" x14ac:dyDescent="0.25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 t="s">
        <v>62</v>
      </c>
      <c r="G92" s="36">
        <v>9001</v>
      </c>
      <c r="H92" s="43" t="s">
        <v>93</v>
      </c>
      <c r="I92" s="36" t="s">
        <v>53</v>
      </c>
      <c r="J92" s="38">
        <v>8</v>
      </c>
    </row>
    <row r="93" spans="1:10" ht="22.5" customHeight="1" x14ac:dyDescent="0.25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 t="s">
        <v>62</v>
      </c>
      <c r="G98" s="47">
        <v>9001</v>
      </c>
      <c r="H98" s="48" t="s">
        <v>93</v>
      </c>
      <c r="I98" s="47" t="s">
        <v>53</v>
      </c>
      <c r="J98" s="49">
        <v>8</v>
      </c>
    </row>
    <row r="99" spans="1:10" ht="22.5" customHeight="1" x14ac:dyDescent="0.25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</row>
    <row r="103" spans="1:10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</row>
    <row r="104" spans="1:10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</row>
    <row r="108" spans="1:10" ht="22.5" customHeight="1" x14ac:dyDescent="0.25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</row>
    <row r="109" spans="1:10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 t="s">
        <v>62</v>
      </c>
      <c r="G109" s="47">
        <v>9001</v>
      </c>
      <c r="H109" s="48" t="s">
        <v>93</v>
      </c>
      <c r="I109" s="47" t="s">
        <v>53</v>
      </c>
      <c r="J109" s="49">
        <v>8</v>
      </c>
    </row>
    <row r="110" spans="1:10" ht="22.5" customHeight="1" x14ac:dyDescent="0.25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</row>
    <row r="113" spans="1:10" ht="22.5" customHeight="1" x14ac:dyDescent="0.25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</row>
    <row r="114" spans="1:10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 t="s">
        <v>62</v>
      </c>
      <c r="G114" s="36">
        <v>9001</v>
      </c>
      <c r="H114" s="43" t="s">
        <v>95</v>
      </c>
      <c r="I114" s="36" t="s">
        <v>53</v>
      </c>
      <c r="J114" s="38">
        <v>8</v>
      </c>
    </row>
    <row r="115" spans="1:10" ht="22.5" customHeight="1" x14ac:dyDescent="0.25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</row>
    <row r="116" spans="1:10" ht="22.5" customHeight="1" x14ac:dyDescent="0.25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</row>
    <row r="117" spans="1:10" ht="22.5" customHeight="1" x14ac:dyDescent="0.25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</row>
    <row r="118" spans="1:10" ht="22.5" customHeight="1" x14ac:dyDescent="0.25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</row>
    <row r="119" spans="1:10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 t="s">
        <v>62</v>
      </c>
      <c r="G119" s="47">
        <v>9001</v>
      </c>
      <c r="H119" s="162" t="s">
        <v>94</v>
      </c>
      <c r="I119" s="47" t="s">
        <v>53</v>
      </c>
      <c r="J119" s="49">
        <v>8</v>
      </c>
    </row>
    <row r="120" spans="1:10" ht="22.5" customHeight="1" x14ac:dyDescent="0.25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</row>
    <row r="121" spans="1:10" ht="22.5" customHeight="1" x14ac:dyDescent="0.25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</row>
    <row r="122" spans="1:10" ht="22.5" customHeight="1" x14ac:dyDescent="0.25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</row>
    <row r="123" spans="1:10" ht="22.5" customHeight="1" x14ac:dyDescent="0.25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</row>
    <row r="124" spans="1:10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 t="s">
        <v>62</v>
      </c>
      <c r="G124" s="36">
        <v>9001</v>
      </c>
      <c r="H124" s="43" t="s">
        <v>93</v>
      </c>
      <c r="I124" s="36" t="s">
        <v>53</v>
      </c>
      <c r="J124" s="38">
        <v>8</v>
      </c>
    </row>
    <row r="125" spans="1:10" ht="22.5" customHeight="1" x14ac:dyDescent="0.25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</row>
    <row r="126" spans="1:10" ht="22.5" customHeight="1" x14ac:dyDescent="0.25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</row>
    <row r="127" spans="1:10" ht="22.5" customHeight="1" x14ac:dyDescent="0.25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</row>
    <row r="128" spans="1:10" ht="21" customHeight="1" x14ac:dyDescent="0.25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</row>
    <row r="129" spans="1:10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 t="s">
        <v>62</v>
      </c>
      <c r="G129" s="47">
        <v>9001</v>
      </c>
      <c r="H129" s="160" t="s">
        <v>92</v>
      </c>
      <c r="I129" s="47" t="s">
        <v>53</v>
      </c>
      <c r="J129" s="49">
        <v>8</v>
      </c>
    </row>
    <row r="130" spans="1:10" ht="21" customHeight="1" x14ac:dyDescent="0.25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</row>
    <row r="131" spans="1:10" ht="21" customHeight="1" x14ac:dyDescent="0.25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</row>
    <row r="132" spans="1:10" ht="21" customHeight="1" x14ac:dyDescent="0.25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</row>
    <row r="133" spans="1:10" ht="21" customHeight="1" x14ac:dyDescent="0.25">
      <c r="C133" s="40"/>
      <c r="D133" s="44" t="str">
        <f t="shared" si="32"/>
        <v>Fri</v>
      </c>
      <c r="E133" s="45">
        <f t="shared" si="31"/>
        <v>44316</v>
      </c>
      <c r="F133" s="46"/>
      <c r="G133" s="47"/>
      <c r="H133" s="71"/>
      <c r="I133" s="47"/>
      <c r="J133" s="49"/>
    </row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1:J1"/>
    <mergeCell ref="D4:E4"/>
  </mergeCells>
  <conditionalFormatting sqref="C11:C128">
    <cfRule type="expression" dxfId="84" priority="25" stopIfTrue="1">
      <formula>IF($A11=1,B11,)</formula>
    </cfRule>
    <cfRule type="expression" dxfId="83" priority="26" stopIfTrue="1">
      <formula>IF($A11="",B11,)</formula>
    </cfRule>
  </conditionalFormatting>
  <conditionalFormatting sqref="E11:E15">
    <cfRule type="expression" dxfId="82" priority="27" stopIfTrue="1">
      <formula>IF($A11="",B11,"")</formula>
    </cfRule>
  </conditionalFormatting>
  <conditionalFormatting sqref="E16:E128">
    <cfRule type="expression" dxfId="81" priority="28" stopIfTrue="1">
      <formula>IF($A16&lt;&gt;1,B16,"")</formula>
    </cfRule>
  </conditionalFormatting>
  <conditionalFormatting sqref="D11:D128">
    <cfRule type="expression" dxfId="80" priority="29" stopIfTrue="1">
      <formula>IF($A11="",B11,)</formula>
    </cfRule>
  </conditionalFormatting>
  <conditionalFormatting sqref="G11:G20 G82:G123 G22:G76">
    <cfRule type="expression" dxfId="79" priority="30" stopIfTrue="1">
      <formula>#REF!="Freelancer"</formula>
    </cfRule>
    <cfRule type="expression" dxfId="78" priority="31" stopIfTrue="1">
      <formula>#REF!="DTC Int. Staff"</formula>
    </cfRule>
  </conditionalFormatting>
  <conditionalFormatting sqref="G119:G123 G87:G108 G22 G33:G49 G60:G76">
    <cfRule type="expression" dxfId="77" priority="23" stopIfTrue="1">
      <formula>$F$5="Freelancer"</formula>
    </cfRule>
    <cfRule type="expression" dxfId="76" priority="24" stopIfTrue="1">
      <formula>$F$5="DTC Int. Staff"</formula>
    </cfRule>
  </conditionalFormatting>
  <conditionalFormatting sqref="G16:G20">
    <cfRule type="expression" dxfId="75" priority="21" stopIfTrue="1">
      <formula>#REF!="Freelancer"</formula>
    </cfRule>
    <cfRule type="expression" dxfId="74" priority="22" stopIfTrue="1">
      <formula>#REF!="DTC Int. Staff"</formula>
    </cfRule>
  </conditionalFormatting>
  <conditionalFormatting sqref="G16:G20">
    <cfRule type="expression" dxfId="73" priority="19" stopIfTrue="1">
      <formula>$F$5="Freelancer"</formula>
    </cfRule>
    <cfRule type="expression" dxfId="72" priority="20" stopIfTrue="1">
      <formula>$F$5="DTC Int. Staff"</formula>
    </cfRule>
  </conditionalFormatting>
  <conditionalFormatting sqref="G21">
    <cfRule type="expression" dxfId="71" priority="17" stopIfTrue="1">
      <formula>#REF!="Freelancer"</formula>
    </cfRule>
    <cfRule type="expression" dxfId="70" priority="18" stopIfTrue="1">
      <formula>#REF!="DTC Int. Staff"</formula>
    </cfRule>
  </conditionalFormatting>
  <conditionalFormatting sqref="G21">
    <cfRule type="expression" dxfId="69" priority="15" stopIfTrue="1">
      <formula>$F$5="Freelancer"</formula>
    </cfRule>
    <cfRule type="expression" dxfId="68" priority="16" stopIfTrue="1">
      <formula>$F$5="DTC Int. Staff"</formula>
    </cfRule>
  </conditionalFormatting>
  <conditionalFormatting sqref="C129:C133">
    <cfRule type="expression" dxfId="67" priority="9" stopIfTrue="1">
      <formula>IF($A129=1,B129,)</formula>
    </cfRule>
    <cfRule type="expression" dxfId="66" priority="10" stopIfTrue="1">
      <formula>IF($A129="",B129,)</formula>
    </cfRule>
  </conditionalFormatting>
  <conditionalFormatting sqref="D129:D133">
    <cfRule type="expression" dxfId="65" priority="11" stopIfTrue="1">
      <formula>IF($A129="",B129,)</formula>
    </cfRule>
  </conditionalFormatting>
  <conditionalFormatting sqref="E129:E133">
    <cfRule type="expression" dxfId="64" priority="8" stopIfTrue="1">
      <formula>IF($A129&lt;&gt;1,B129,"")</formula>
    </cfRule>
  </conditionalFormatting>
  <conditionalFormatting sqref="G55:G59">
    <cfRule type="expression" dxfId="63" priority="5" stopIfTrue="1">
      <formula>$F$5="Freelancer"</formula>
    </cfRule>
    <cfRule type="expression" dxfId="62" priority="6" stopIfTrue="1">
      <formula>$F$5="DTC Int. Staff"</formula>
    </cfRule>
  </conditionalFormatting>
  <conditionalFormatting sqref="G77:G81">
    <cfRule type="expression" dxfId="61" priority="3" stopIfTrue="1">
      <formula>#REF!="Freelancer"</formula>
    </cfRule>
    <cfRule type="expression" dxfId="60" priority="4" stopIfTrue="1">
      <formula>#REF!="DTC Int. Staff"</formula>
    </cfRule>
  </conditionalFormatting>
  <conditionalFormatting sqref="G77:G81">
    <cfRule type="expression" dxfId="59" priority="1" stopIfTrue="1">
      <formula>$F$5="Freelancer"</formula>
    </cfRule>
    <cfRule type="expression" dxfId="5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70"/>
  <sheetViews>
    <sheetView showGridLines="0" topLeftCell="D108" zoomScale="90" zoomScaleNormal="90" workbookViewId="0">
      <selection activeCell="I9" sqref="I9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6" t="s">
        <v>5</v>
      </c>
      <c r="E1" s="157"/>
      <c r="F1" s="157"/>
      <c r="G1" s="157"/>
      <c r="H1" s="157"/>
      <c r="I1" s="157"/>
      <c r="J1" s="158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Piangpin</v>
      </c>
      <c r="G3" s="14"/>
      <c r="I3" s="15"/>
      <c r="J3" s="15"/>
    </row>
    <row r="4" spans="1:10" ht="20.25" customHeight="1" x14ac:dyDescent="0.25">
      <c r="D4" s="154" t="s">
        <v>8</v>
      </c>
      <c r="E4" s="155"/>
      <c r="F4" s="13" t="str">
        <f>'Information-General Settings'!C4</f>
        <v>Payungpon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>
        <f>'Information-General Settings'!C5</f>
        <v>94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SUM(J10:J136)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x14ac:dyDescent="0.25">
      <c r="B10" s="8">
        <f>MONTH(E11)</f>
        <v>5</v>
      </c>
      <c r="C10" s="91"/>
      <c r="D10" s="92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9"/>
      <c r="D11" s="80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85"/>
    </row>
    <row r="12" spans="1:10" ht="22.5" customHeight="1" x14ac:dyDescent="0.25">
      <c r="A12" s="31" t="str">
        <f t="shared" si="0"/>
        <v/>
      </c>
      <c r="B12" s="8">
        <f t="shared" si="1"/>
        <v>7</v>
      </c>
      <c r="C12" s="79"/>
      <c r="D12" s="93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85"/>
    </row>
    <row r="13" spans="1:10" ht="22.5" customHeight="1" x14ac:dyDescent="0.25">
      <c r="A13" s="31">
        <f t="shared" si="0"/>
        <v>1</v>
      </c>
      <c r="B13" s="8">
        <f t="shared" si="1"/>
        <v>1</v>
      </c>
      <c r="C13" s="79"/>
      <c r="D13" s="80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9"/>
      <c r="D14" s="80" t="str">
        <f>D13</f>
        <v>Mo</v>
      </c>
      <c r="E14" s="34">
        <f>E13</f>
        <v>44319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9"/>
      <c r="D15" s="80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85"/>
    </row>
    <row r="16" spans="1:10" ht="22.5" customHeight="1" x14ac:dyDescent="0.25">
      <c r="A16" s="31"/>
      <c r="C16" s="79"/>
      <c r="D16" s="80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85"/>
    </row>
    <row r="17" spans="1:10" ht="22.5" customHeight="1" x14ac:dyDescent="0.25">
      <c r="A17" s="31"/>
      <c r="C17" s="79"/>
      <c r="D17" s="80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85"/>
    </row>
    <row r="18" spans="1:10" ht="22.5" customHeight="1" x14ac:dyDescent="0.25">
      <c r="A18" s="31">
        <f t="shared" si="0"/>
        <v>1</v>
      </c>
      <c r="B18" s="8">
        <f t="shared" si="1"/>
        <v>2</v>
      </c>
      <c r="C18" s="79"/>
      <c r="D18" s="94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86"/>
    </row>
    <row r="19" spans="1:10" ht="22.5" customHeight="1" x14ac:dyDescent="0.25">
      <c r="A19" s="31"/>
      <c r="C19" s="79"/>
      <c r="D19" s="94" t="str">
        <f>D18</f>
        <v>Tue</v>
      </c>
      <c r="E19" s="45">
        <f>E18</f>
        <v>44320</v>
      </c>
      <c r="F19" s="46"/>
      <c r="G19" s="47"/>
      <c r="H19" s="71"/>
      <c r="I19" s="47"/>
      <c r="J19" s="86"/>
    </row>
    <row r="20" spans="1:10" ht="22.5" customHeight="1" x14ac:dyDescent="0.25">
      <c r="A20" s="31"/>
      <c r="C20" s="79"/>
      <c r="D20" s="94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86"/>
    </row>
    <row r="21" spans="1:10" ht="22.5" customHeight="1" x14ac:dyDescent="0.25">
      <c r="A21" s="31"/>
      <c r="C21" s="79"/>
      <c r="D21" s="94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9"/>
      <c r="D22" s="94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86"/>
    </row>
    <row r="23" spans="1:10" ht="22.5" customHeight="1" x14ac:dyDescent="0.25">
      <c r="A23" s="31">
        <f t="shared" si="0"/>
        <v>1</v>
      </c>
      <c r="B23" s="8">
        <f t="shared" si="1"/>
        <v>3</v>
      </c>
      <c r="C23" s="79"/>
      <c r="D23" s="80" t="str">
        <f t="shared" si="5"/>
        <v>Wed</v>
      </c>
      <c r="E23" s="34">
        <f>+E18+1</f>
        <v>44321</v>
      </c>
      <c r="F23" s="65"/>
      <c r="G23" s="66"/>
      <c r="H23" s="67"/>
      <c r="I23" s="66"/>
      <c r="J23" s="87"/>
    </row>
    <row r="24" spans="1:10" ht="22.5" customHeight="1" x14ac:dyDescent="0.25">
      <c r="A24" s="31"/>
      <c r="C24" s="79"/>
      <c r="D24" s="80" t="str">
        <f>D23</f>
        <v>Wed</v>
      </c>
      <c r="E24" s="34">
        <f>E23</f>
        <v>44321</v>
      </c>
      <c r="F24" s="65"/>
      <c r="G24" s="66"/>
      <c r="H24" s="67"/>
      <c r="I24" s="66"/>
      <c r="J24" s="87"/>
    </row>
    <row r="25" spans="1:10" ht="22.5" customHeight="1" x14ac:dyDescent="0.25">
      <c r="A25" s="31"/>
      <c r="C25" s="79"/>
      <c r="D25" s="80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87"/>
    </row>
    <row r="26" spans="1:10" ht="22.5" customHeight="1" x14ac:dyDescent="0.25">
      <c r="A26" s="31"/>
      <c r="C26" s="79"/>
      <c r="D26" s="80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87"/>
    </row>
    <row r="27" spans="1:10" ht="22.5" customHeight="1" x14ac:dyDescent="0.25">
      <c r="A27" s="31"/>
      <c r="C27" s="79"/>
      <c r="D27" s="80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87"/>
    </row>
    <row r="28" spans="1:10" ht="22.5" customHeight="1" x14ac:dyDescent="0.25">
      <c r="A28" s="31">
        <f t="shared" si="0"/>
        <v>1</v>
      </c>
      <c r="B28" s="8">
        <f t="shared" si="1"/>
        <v>4</v>
      </c>
      <c r="C28" s="79"/>
      <c r="D28" s="94" t="str">
        <f t="shared" si="5"/>
        <v>Thu</v>
      </c>
      <c r="E28" s="45">
        <f>+E23+1</f>
        <v>44322</v>
      </c>
      <c r="F28" s="46"/>
      <c r="G28" s="47"/>
      <c r="H28" s="90"/>
      <c r="I28" s="47"/>
      <c r="J28" s="86"/>
    </row>
    <row r="29" spans="1:10" ht="22.5" customHeight="1" x14ac:dyDescent="0.25">
      <c r="A29" s="31"/>
      <c r="C29" s="79"/>
      <c r="D29" s="94" t="str">
        <f>D28</f>
        <v>Thu</v>
      </c>
      <c r="E29" s="45">
        <f>E28</f>
        <v>44322</v>
      </c>
      <c r="F29" s="46"/>
      <c r="G29" s="47"/>
      <c r="H29" s="90"/>
      <c r="I29" s="47"/>
      <c r="J29" s="86"/>
    </row>
    <row r="30" spans="1:10" ht="22.5" customHeight="1" x14ac:dyDescent="0.25">
      <c r="A30" s="31"/>
      <c r="C30" s="79"/>
      <c r="D30" s="94" t="str">
        <f t="shared" ref="D30:E32" si="8">D29</f>
        <v>Thu</v>
      </c>
      <c r="E30" s="45">
        <f t="shared" si="8"/>
        <v>44322</v>
      </c>
      <c r="F30" s="46"/>
      <c r="G30" s="47"/>
      <c r="H30" s="90"/>
      <c r="I30" s="47"/>
      <c r="J30" s="86"/>
    </row>
    <row r="31" spans="1:10" ht="22.5" customHeight="1" x14ac:dyDescent="0.25">
      <c r="A31" s="31"/>
      <c r="C31" s="79"/>
      <c r="D31" s="94" t="str">
        <f t="shared" si="8"/>
        <v>Thu</v>
      </c>
      <c r="E31" s="45">
        <f t="shared" si="8"/>
        <v>44322</v>
      </c>
      <c r="F31" s="46"/>
      <c r="G31" s="47"/>
      <c r="H31" s="90"/>
      <c r="I31" s="47"/>
      <c r="J31" s="86"/>
    </row>
    <row r="32" spans="1:10" ht="22.5" customHeight="1" x14ac:dyDescent="0.25">
      <c r="A32" s="31"/>
      <c r="C32" s="79"/>
      <c r="D32" s="94" t="str">
        <f t="shared" si="8"/>
        <v>Thu</v>
      </c>
      <c r="E32" s="45">
        <f t="shared" si="8"/>
        <v>44322</v>
      </c>
      <c r="F32" s="46"/>
      <c r="G32" s="47"/>
      <c r="H32" s="90"/>
      <c r="I32" s="47"/>
      <c r="J32" s="86"/>
    </row>
    <row r="33" spans="1:10" ht="22.5" customHeight="1" x14ac:dyDescent="0.25">
      <c r="A33" s="31">
        <f t="shared" si="0"/>
        <v>1</v>
      </c>
      <c r="B33" s="8">
        <f t="shared" si="1"/>
        <v>5</v>
      </c>
      <c r="C33" s="79"/>
      <c r="D33" s="80" t="str">
        <f t="shared" si="5"/>
        <v>Fri</v>
      </c>
      <c r="E33" s="34">
        <f>+E28+1</f>
        <v>44323</v>
      </c>
      <c r="F33" s="65"/>
      <c r="G33" s="66"/>
      <c r="H33" s="67"/>
      <c r="I33" s="66"/>
      <c r="J33" s="87"/>
    </row>
    <row r="34" spans="1:10" ht="22.5" customHeight="1" x14ac:dyDescent="0.25">
      <c r="A34" s="31"/>
      <c r="C34" s="79"/>
      <c r="D34" s="80" t="str">
        <f>D33</f>
        <v>Fri</v>
      </c>
      <c r="E34" s="34">
        <f>E33</f>
        <v>44323</v>
      </c>
      <c r="F34" s="65"/>
      <c r="G34" s="66"/>
      <c r="H34" s="67"/>
      <c r="I34" s="66"/>
      <c r="J34" s="87"/>
    </row>
    <row r="35" spans="1:10" ht="22.5" customHeight="1" x14ac:dyDescent="0.25">
      <c r="A35" s="31"/>
      <c r="C35" s="79"/>
      <c r="D35" s="80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87"/>
    </row>
    <row r="36" spans="1:10" ht="22.5" customHeight="1" x14ac:dyDescent="0.25">
      <c r="A36" s="31"/>
      <c r="C36" s="79"/>
      <c r="D36" s="80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87"/>
    </row>
    <row r="37" spans="1:10" ht="22.5" customHeight="1" x14ac:dyDescent="0.25">
      <c r="A37" s="31"/>
      <c r="C37" s="79"/>
      <c r="D37" s="80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87"/>
    </row>
    <row r="38" spans="1:10" ht="22.5" customHeight="1" x14ac:dyDescent="0.25">
      <c r="A38" s="31" t="str">
        <f t="shared" si="0"/>
        <v/>
      </c>
      <c r="B38" s="8">
        <f t="shared" si="1"/>
        <v>6</v>
      </c>
      <c r="C38" s="79"/>
      <c r="D38" s="80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85"/>
    </row>
    <row r="39" spans="1:10" ht="22.5" customHeight="1" x14ac:dyDescent="0.25">
      <c r="A39" s="31" t="str">
        <f t="shared" si="0"/>
        <v/>
      </c>
      <c r="B39" s="8">
        <f t="shared" si="1"/>
        <v>7</v>
      </c>
      <c r="C39" s="79"/>
      <c r="D39" s="80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85"/>
    </row>
    <row r="40" spans="1:10" ht="22.5" customHeight="1" x14ac:dyDescent="0.25">
      <c r="A40" s="31">
        <f t="shared" si="0"/>
        <v>1</v>
      </c>
      <c r="B40" s="8">
        <f t="shared" si="1"/>
        <v>1</v>
      </c>
      <c r="C40" s="79"/>
      <c r="D40" s="94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86"/>
    </row>
    <row r="41" spans="1:10" ht="22.5" customHeight="1" x14ac:dyDescent="0.25">
      <c r="A41" s="31"/>
      <c r="C41" s="79"/>
      <c r="D41" s="94" t="str">
        <f>D40</f>
        <v>Mo</v>
      </c>
      <c r="E41" s="45">
        <f>E40</f>
        <v>44326</v>
      </c>
      <c r="F41" s="46"/>
      <c r="G41" s="47"/>
      <c r="H41" s="71"/>
      <c r="I41" s="47"/>
      <c r="J41" s="86"/>
    </row>
    <row r="42" spans="1:10" ht="22.5" customHeight="1" x14ac:dyDescent="0.25">
      <c r="A42" s="31"/>
      <c r="C42" s="79"/>
      <c r="D42" s="94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86"/>
    </row>
    <row r="43" spans="1:10" ht="22.5" customHeight="1" x14ac:dyDescent="0.25">
      <c r="A43" s="31"/>
      <c r="C43" s="79"/>
      <c r="D43" s="94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86"/>
    </row>
    <row r="44" spans="1:10" ht="22.5" customHeight="1" x14ac:dyDescent="0.25">
      <c r="A44" s="31"/>
      <c r="C44" s="79"/>
      <c r="D44" s="94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86"/>
    </row>
    <row r="45" spans="1:10" ht="22.5" customHeight="1" x14ac:dyDescent="0.25">
      <c r="A45" s="31">
        <f t="shared" si="0"/>
        <v>1</v>
      </c>
      <c r="B45" s="8">
        <f t="shared" si="1"/>
        <v>2</v>
      </c>
      <c r="C45" s="79"/>
      <c r="D45" s="80" t="str">
        <f t="shared" si="5"/>
        <v>Tue</v>
      </c>
      <c r="E45" s="34">
        <f>+E40+1</f>
        <v>44327</v>
      </c>
      <c r="F45" s="35"/>
      <c r="G45" s="36"/>
      <c r="H45" s="43"/>
      <c r="I45" s="36"/>
      <c r="J45" s="85"/>
    </row>
    <row r="46" spans="1:10" ht="22.5" customHeight="1" x14ac:dyDescent="0.25">
      <c r="A46" s="31"/>
      <c r="C46" s="79"/>
      <c r="D46" s="80" t="str">
        <f>D45</f>
        <v>Tue</v>
      </c>
      <c r="E46" s="34">
        <f>E45</f>
        <v>44327</v>
      </c>
      <c r="F46" s="35"/>
      <c r="G46" s="36"/>
      <c r="H46" s="43"/>
      <c r="I46" s="36"/>
      <c r="J46" s="85"/>
    </row>
    <row r="47" spans="1:10" ht="22.5" customHeight="1" x14ac:dyDescent="0.25">
      <c r="A47" s="31"/>
      <c r="C47" s="79"/>
      <c r="D47" s="80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85"/>
    </row>
    <row r="48" spans="1:10" ht="22.5" customHeight="1" x14ac:dyDescent="0.25">
      <c r="A48" s="31"/>
      <c r="C48" s="79"/>
      <c r="D48" s="80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85"/>
    </row>
    <row r="49" spans="1:10" ht="22.5" customHeight="1" x14ac:dyDescent="0.25">
      <c r="A49" s="31"/>
      <c r="C49" s="79"/>
      <c r="D49" s="80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85"/>
    </row>
    <row r="50" spans="1:10" ht="22.5" customHeight="1" x14ac:dyDescent="0.25">
      <c r="A50" s="31">
        <f t="shared" si="0"/>
        <v>1</v>
      </c>
      <c r="B50" s="8">
        <f t="shared" si="1"/>
        <v>3</v>
      </c>
      <c r="C50" s="79"/>
      <c r="D50" s="94" t="str">
        <f t="shared" si="5"/>
        <v>Wed</v>
      </c>
      <c r="E50" s="45">
        <f>+E45+1</f>
        <v>44328</v>
      </c>
      <c r="F50" s="46"/>
      <c r="G50" s="47"/>
      <c r="H50" s="51"/>
      <c r="I50" s="47"/>
      <c r="J50" s="86"/>
    </row>
    <row r="51" spans="1:10" ht="22.5" customHeight="1" x14ac:dyDescent="0.25">
      <c r="A51" s="31"/>
      <c r="C51" s="79"/>
      <c r="D51" s="94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86"/>
    </row>
    <row r="52" spans="1:10" ht="22.5" customHeight="1" x14ac:dyDescent="0.25">
      <c r="A52" s="31"/>
      <c r="C52" s="79"/>
      <c r="D52" s="94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86"/>
    </row>
    <row r="53" spans="1:10" ht="22.5" customHeight="1" x14ac:dyDescent="0.25">
      <c r="A53" s="31"/>
      <c r="C53" s="79"/>
      <c r="D53" s="94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86"/>
    </row>
    <row r="54" spans="1:10" ht="22.5" customHeight="1" x14ac:dyDescent="0.25">
      <c r="A54" s="31"/>
      <c r="C54" s="79"/>
      <c r="D54" s="94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4</v>
      </c>
      <c r="C55" s="79"/>
      <c r="D55" s="80" t="str">
        <f t="shared" si="5"/>
        <v>Thu</v>
      </c>
      <c r="E55" s="34">
        <f>+E50+1</f>
        <v>44329</v>
      </c>
      <c r="F55" s="35"/>
      <c r="G55" s="36"/>
      <c r="H55" s="43"/>
      <c r="I55" s="36"/>
      <c r="J55" s="85"/>
    </row>
    <row r="56" spans="1:10" ht="22.5" customHeight="1" x14ac:dyDescent="0.25">
      <c r="A56" s="31"/>
      <c r="C56" s="79"/>
      <c r="D56" s="80" t="str">
        <f>D55</f>
        <v>Thu</v>
      </c>
      <c r="E56" s="34">
        <f>E55</f>
        <v>44329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9"/>
      <c r="D57" s="80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9"/>
      <c r="D58" s="80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9"/>
      <c r="D59" s="80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5</v>
      </c>
      <c r="C60" s="79"/>
      <c r="D60" s="94" t="str">
        <f t="shared" si="5"/>
        <v>Fri</v>
      </c>
      <c r="E60" s="45">
        <f>+E55+1</f>
        <v>44330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9"/>
      <c r="D61" s="94" t="str">
        <f>D60</f>
        <v>Fri</v>
      </c>
      <c r="E61" s="45">
        <f>E60</f>
        <v>44330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9"/>
      <c r="D62" s="94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9"/>
      <c r="D63" s="94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9"/>
      <c r="D64" s="94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86"/>
    </row>
    <row r="65" spans="1:10" ht="22.5" customHeight="1" x14ac:dyDescent="0.25">
      <c r="A65" s="31" t="str">
        <f t="shared" si="0"/>
        <v/>
      </c>
      <c r="B65" s="8">
        <f t="shared" si="1"/>
        <v>6</v>
      </c>
      <c r="C65" s="79"/>
      <c r="D65" s="80" t="str">
        <f t="shared" si="5"/>
        <v>Sat</v>
      </c>
      <c r="E65" s="34">
        <f>+E60+1</f>
        <v>44331</v>
      </c>
      <c r="F65" s="35"/>
      <c r="G65" s="36"/>
      <c r="H65" s="43"/>
      <c r="I65" s="36"/>
      <c r="J65" s="85"/>
    </row>
    <row r="66" spans="1:10" ht="22.5" customHeight="1" x14ac:dyDescent="0.25">
      <c r="A66" s="31" t="str">
        <f t="shared" si="0"/>
        <v/>
      </c>
      <c r="B66" s="8">
        <f t="shared" si="1"/>
        <v>7</v>
      </c>
      <c r="C66" s="79"/>
      <c r="D66" s="80" t="str">
        <f t="shared" si="5"/>
        <v>Sun</v>
      </c>
      <c r="E66" s="34">
        <f>+E65+1</f>
        <v>44332</v>
      </c>
      <c r="F66" s="35"/>
      <c r="G66" s="36"/>
      <c r="H66" s="43"/>
      <c r="I66" s="36"/>
      <c r="J66" s="85"/>
    </row>
    <row r="67" spans="1:10" ht="22.5" customHeight="1" x14ac:dyDescent="0.25">
      <c r="A67" s="31">
        <f t="shared" si="0"/>
        <v>1</v>
      </c>
      <c r="B67" s="8">
        <f t="shared" si="1"/>
        <v>1</v>
      </c>
      <c r="C67" s="79"/>
      <c r="D67" s="80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9"/>
      <c r="D68" s="80" t="str">
        <f>D67</f>
        <v>Mo</v>
      </c>
      <c r="E68" s="34">
        <f>E67</f>
        <v>44333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9"/>
      <c r="D69" s="80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85"/>
    </row>
    <row r="70" spans="1:10" ht="22.5" customHeight="1" x14ac:dyDescent="0.25">
      <c r="A70" s="31"/>
      <c r="C70" s="79"/>
      <c r="D70" s="80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85"/>
    </row>
    <row r="71" spans="1:10" ht="22.5" customHeight="1" x14ac:dyDescent="0.25">
      <c r="A71" s="31"/>
      <c r="C71" s="79"/>
      <c r="D71" s="80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85"/>
    </row>
    <row r="72" spans="1:10" ht="22.5" customHeight="1" x14ac:dyDescent="0.25">
      <c r="A72" s="31">
        <f t="shared" si="0"/>
        <v>1</v>
      </c>
      <c r="B72" s="8">
        <f t="shared" si="1"/>
        <v>2</v>
      </c>
      <c r="C72" s="79"/>
      <c r="D72" s="94" t="str">
        <f t="shared" si="5"/>
        <v>Tue</v>
      </c>
      <c r="E72" s="45">
        <f>+E67+1</f>
        <v>44334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9"/>
      <c r="D73" s="94" t="str">
        <f>D72</f>
        <v>Tue</v>
      </c>
      <c r="E73" s="45">
        <f>E72</f>
        <v>44334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9"/>
      <c r="D74" s="94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86"/>
    </row>
    <row r="75" spans="1:10" ht="22.5" customHeight="1" x14ac:dyDescent="0.25">
      <c r="A75" s="31"/>
      <c r="C75" s="79"/>
      <c r="D75" s="94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86"/>
    </row>
    <row r="76" spans="1:10" ht="22.5" customHeight="1" x14ac:dyDescent="0.25">
      <c r="A76" s="31"/>
      <c r="C76" s="79"/>
      <c r="D76" s="94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86"/>
    </row>
    <row r="77" spans="1:10" ht="22.5" customHeight="1" x14ac:dyDescent="0.25">
      <c r="A77" s="31">
        <f t="shared" si="0"/>
        <v>1</v>
      </c>
      <c r="B77" s="8">
        <f t="shared" si="1"/>
        <v>3</v>
      </c>
      <c r="C77" s="79"/>
      <c r="D77" s="80" t="str">
        <f t="shared" si="5"/>
        <v>Wed</v>
      </c>
      <c r="E77" s="34">
        <f>+E72+1</f>
        <v>44335</v>
      </c>
      <c r="F77" s="65"/>
      <c r="G77" s="66"/>
      <c r="H77" s="67"/>
      <c r="I77" s="66"/>
      <c r="J77" s="87"/>
    </row>
    <row r="78" spans="1:10" ht="22.5" customHeight="1" x14ac:dyDescent="0.25">
      <c r="A78" s="31"/>
      <c r="C78" s="79"/>
      <c r="D78" s="80" t="str">
        <f>D77</f>
        <v>Wed</v>
      </c>
      <c r="E78" s="34">
        <f>E77</f>
        <v>44335</v>
      </c>
      <c r="F78" s="65"/>
      <c r="G78" s="66"/>
      <c r="H78" s="67"/>
      <c r="I78" s="66"/>
      <c r="J78" s="87"/>
    </row>
    <row r="79" spans="1:10" ht="22.5" customHeight="1" x14ac:dyDescent="0.25">
      <c r="A79" s="31"/>
      <c r="C79" s="79"/>
      <c r="D79" s="80" t="str">
        <f>D78</f>
        <v>Wed</v>
      </c>
      <c r="E79" s="34">
        <f>E78</f>
        <v>44335</v>
      </c>
      <c r="F79" s="65"/>
      <c r="G79" s="66"/>
      <c r="H79" s="67"/>
      <c r="I79" s="66"/>
      <c r="J79" s="87"/>
    </row>
    <row r="80" spans="1:10" ht="22.5" customHeight="1" x14ac:dyDescent="0.25">
      <c r="A80" s="31"/>
      <c r="C80" s="79"/>
      <c r="D80" s="80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87"/>
    </row>
    <row r="81" spans="1:10" ht="22.5" customHeight="1" x14ac:dyDescent="0.25">
      <c r="A81" s="31"/>
      <c r="C81" s="79"/>
      <c r="D81" s="80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87"/>
    </row>
    <row r="82" spans="1:10" ht="22.5" customHeight="1" x14ac:dyDescent="0.25">
      <c r="A82" s="31">
        <f t="shared" si="0"/>
        <v>1</v>
      </c>
      <c r="B82" s="8">
        <f t="shared" si="1"/>
        <v>4</v>
      </c>
      <c r="C82" s="79"/>
      <c r="D82" s="94" t="str">
        <f t="shared" si="5"/>
        <v>Thu</v>
      </c>
      <c r="E82" s="45">
        <f>+E77+1</f>
        <v>44336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9"/>
      <c r="D83" s="94" t="str">
        <f>D82</f>
        <v>Thu</v>
      </c>
      <c r="E83" s="45">
        <f>E82</f>
        <v>44336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9"/>
      <c r="D84" s="94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86"/>
    </row>
    <row r="85" spans="1:10" ht="22.5" customHeight="1" x14ac:dyDescent="0.25">
      <c r="A85" s="31"/>
      <c r="C85" s="79"/>
      <c r="D85" s="94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86"/>
    </row>
    <row r="86" spans="1:10" ht="22.5" customHeight="1" x14ac:dyDescent="0.25">
      <c r="A86" s="31"/>
      <c r="C86" s="79"/>
      <c r="D86" s="94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86"/>
    </row>
    <row r="87" spans="1:10" ht="22.5" customHeight="1" x14ac:dyDescent="0.25">
      <c r="A87" s="31">
        <f t="shared" si="0"/>
        <v>1</v>
      </c>
      <c r="B87" s="8">
        <f t="shared" si="1"/>
        <v>5</v>
      </c>
      <c r="C87" s="79"/>
      <c r="D87" s="80" t="str">
        <f t="shared" si="5"/>
        <v>Fri</v>
      </c>
      <c r="E87" s="34">
        <f>+E82+1</f>
        <v>44337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9"/>
      <c r="D88" s="80" t="str">
        <f>D87</f>
        <v>Fri</v>
      </c>
      <c r="E88" s="34">
        <f>E87</f>
        <v>44337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9"/>
      <c r="D89" s="80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87"/>
    </row>
    <row r="90" spans="1:10" ht="22.5" customHeight="1" x14ac:dyDescent="0.25">
      <c r="A90" s="31"/>
      <c r="C90" s="79"/>
      <c r="D90" s="80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87"/>
    </row>
    <row r="91" spans="1:10" ht="22.5" customHeight="1" x14ac:dyDescent="0.25">
      <c r="A91" s="31"/>
      <c r="C91" s="79"/>
      <c r="D91" s="80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87"/>
    </row>
    <row r="92" spans="1:10" ht="22.5" customHeight="1" x14ac:dyDescent="0.25">
      <c r="A92" s="31" t="str">
        <f t="shared" si="0"/>
        <v/>
      </c>
      <c r="B92" s="8">
        <f t="shared" si="1"/>
        <v>6</v>
      </c>
      <c r="C92" s="79"/>
      <c r="D92" s="80" t="str">
        <f t="shared" si="5"/>
        <v>Sat</v>
      </c>
      <c r="E92" s="34">
        <f>+E87+1</f>
        <v>44338</v>
      </c>
      <c r="F92" s="35"/>
      <c r="G92" s="36"/>
      <c r="H92" s="43"/>
      <c r="I92" s="36"/>
      <c r="J92" s="85"/>
    </row>
    <row r="93" spans="1:10" ht="22.5" customHeight="1" x14ac:dyDescent="0.25">
      <c r="A93" s="31" t="str">
        <f t="shared" si="0"/>
        <v/>
      </c>
      <c r="B93" s="8">
        <f t="shared" si="1"/>
        <v>7</v>
      </c>
      <c r="C93" s="79"/>
      <c r="D93" s="80" t="str">
        <f t="shared" si="5"/>
        <v>Sun</v>
      </c>
      <c r="E93" s="34">
        <f>+E92+1</f>
        <v>44339</v>
      </c>
      <c r="F93" s="35"/>
      <c r="G93" s="36"/>
      <c r="H93" s="37"/>
      <c r="I93" s="36"/>
      <c r="J93" s="85"/>
    </row>
    <row r="94" spans="1:10" ht="22.5" customHeight="1" x14ac:dyDescent="0.25">
      <c r="A94" s="31">
        <f t="shared" si="0"/>
        <v>1</v>
      </c>
      <c r="B94" s="8">
        <f t="shared" si="1"/>
        <v>1</v>
      </c>
      <c r="C94" s="79"/>
      <c r="D94" s="80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9"/>
      <c r="D95" s="80" t="str">
        <f>D94</f>
        <v>Mo</v>
      </c>
      <c r="E95" s="34">
        <f>E94</f>
        <v>44340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9"/>
      <c r="D96" s="80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9"/>
      <c r="D97" s="80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85"/>
    </row>
    <row r="98" spans="1:10" ht="22.5" customHeight="1" x14ac:dyDescent="0.25">
      <c r="A98" s="31"/>
      <c r="C98" s="79"/>
      <c r="D98" s="80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85"/>
    </row>
    <row r="99" spans="1:10" ht="22.5" customHeight="1" x14ac:dyDescent="0.25">
      <c r="A99" s="31">
        <f t="shared" si="0"/>
        <v>1</v>
      </c>
      <c r="B99" s="8">
        <f t="shared" si="1"/>
        <v>2</v>
      </c>
      <c r="C99" s="79"/>
      <c r="D99" s="94" t="str">
        <f t="shared" si="5"/>
        <v>Tue</v>
      </c>
      <c r="E99" s="45">
        <f>+E94+1</f>
        <v>44341</v>
      </c>
      <c r="F99" s="46"/>
      <c r="G99" s="47"/>
      <c r="H99" s="48"/>
      <c r="I99" s="47"/>
      <c r="J99" s="86"/>
    </row>
    <row r="100" spans="1:10" ht="22.5" customHeight="1" x14ac:dyDescent="0.25">
      <c r="A100" s="31"/>
      <c r="C100" s="79"/>
      <c r="D100" s="94" t="str">
        <f>D99</f>
        <v>Tue</v>
      </c>
      <c r="E100" s="45">
        <f>E99</f>
        <v>44341</v>
      </c>
      <c r="F100" s="46"/>
      <c r="G100" s="47"/>
      <c r="H100" s="48"/>
      <c r="I100" s="47"/>
      <c r="J100" s="86"/>
    </row>
    <row r="101" spans="1:10" ht="22.5" customHeight="1" x14ac:dyDescent="0.25">
      <c r="A101" s="31"/>
      <c r="C101" s="79"/>
      <c r="D101" s="94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86"/>
    </row>
    <row r="102" spans="1:10" ht="22.5" customHeight="1" x14ac:dyDescent="0.25">
      <c r="A102" s="31"/>
      <c r="C102" s="79"/>
      <c r="D102" s="94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86"/>
    </row>
    <row r="103" spans="1:10" ht="22.5" customHeight="1" x14ac:dyDescent="0.25">
      <c r="A103" s="31"/>
      <c r="C103" s="79"/>
      <c r="D103" s="94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86"/>
    </row>
    <row r="104" spans="1:10" ht="22.5" customHeight="1" x14ac:dyDescent="0.25">
      <c r="A104" s="31">
        <f t="shared" si="0"/>
        <v>1</v>
      </c>
      <c r="B104" s="8">
        <f t="shared" si="1"/>
        <v>3</v>
      </c>
      <c r="C104" s="79"/>
      <c r="D104" s="80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87"/>
    </row>
    <row r="105" spans="1:10" ht="22.5" customHeight="1" x14ac:dyDescent="0.25">
      <c r="A105" s="31"/>
      <c r="C105" s="79"/>
      <c r="D105" s="80" t="str">
        <f>D104</f>
        <v>Wed</v>
      </c>
      <c r="E105" s="34">
        <f>E104</f>
        <v>44342</v>
      </c>
      <c r="F105" s="65"/>
      <c r="G105" s="66"/>
      <c r="H105" s="67"/>
      <c r="I105" s="66"/>
      <c r="J105" s="87"/>
    </row>
    <row r="106" spans="1:10" ht="22.5" customHeight="1" x14ac:dyDescent="0.25">
      <c r="A106" s="31"/>
      <c r="C106" s="79"/>
      <c r="D106" s="80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87"/>
    </row>
    <row r="107" spans="1:10" ht="22.5" customHeight="1" x14ac:dyDescent="0.25">
      <c r="A107" s="31"/>
      <c r="C107" s="79"/>
      <c r="D107" s="80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87"/>
    </row>
    <row r="108" spans="1:10" ht="22.5" customHeight="1" x14ac:dyDescent="0.25">
      <c r="A108" s="31"/>
      <c r="C108" s="79"/>
      <c r="D108" s="80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87"/>
    </row>
    <row r="109" spans="1:10" ht="22.5" customHeight="1" x14ac:dyDescent="0.25">
      <c r="A109" s="31">
        <f t="shared" si="0"/>
        <v>1</v>
      </c>
      <c r="B109" s="8">
        <f t="shared" si="1"/>
        <v>4</v>
      </c>
      <c r="C109" s="79"/>
      <c r="D109" s="94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9"/>
      <c r="D110" s="94" t="str">
        <f>D109</f>
        <v>Thu</v>
      </c>
      <c r="E110" s="45">
        <f>E109</f>
        <v>44343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9"/>
      <c r="D111" s="94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9"/>
      <c r="D112" s="94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86"/>
    </row>
    <row r="113" spans="1:10" ht="22.5" customHeight="1" x14ac:dyDescent="0.25">
      <c r="A113" s="31"/>
      <c r="C113" s="79"/>
      <c r="D113" s="94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86"/>
    </row>
    <row r="114" spans="1:10" ht="22.5" customHeight="1" x14ac:dyDescent="0.25">
      <c r="A114" s="31">
        <f t="shared" si="0"/>
        <v>1</v>
      </c>
      <c r="B114" s="8">
        <f t="shared" si="1"/>
        <v>5</v>
      </c>
      <c r="C114" s="79"/>
      <c r="D114" s="80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87"/>
    </row>
    <row r="115" spans="1:10" ht="22.5" customHeight="1" x14ac:dyDescent="0.25">
      <c r="A115" s="31"/>
      <c r="C115" s="79"/>
      <c r="D115" s="80" t="str">
        <f>D114</f>
        <v>Fri</v>
      </c>
      <c r="E115" s="34">
        <f>E114</f>
        <v>44344</v>
      </c>
      <c r="F115" s="65"/>
      <c r="G115" s="66"/>
      <c r="H115" s="68"/>
      <c r="I115" s="66"/>
      <c r="J115" s="87"/>
    </row>
    <row r="116" spans="1:10" ht="22.5" customHeight="1" x14ac:dyDescent="0.25">
      <c r="A116" s="31"/>
      <c r="C116" s="79"/>
      <c r="D116" s="80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87"/>
    </row>
    <row r="117" spans="1:10" ht="22.5" customHeight="1" x14ac:dyDescent="0.25">
      <c r="A117" s="31"/>
      <c r="C117" s="79"/>
      <c r="D117" s="80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87"/>
    </row>
    <row r="118" spans="1:10" ht="22.5" customHeight="1" x14ac:dyDescent="0.25">
      <c r="A118" s="31"/>
      <c r="C118" s="79"/>
      <c r="D118" s="80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87"/>
    </row>
    <row r="119" spans="1:10" ht="24" customHeight="1" x14ac:dyDescent="0.25">
      <c r="A119" s="31" t="str">
        <f t="shared" si="0"/>
        <v/>
      </c>
      <c r="B119" s="8">
        <f>WEEKDAY(E114+1,2)</f>
        <v>6</v>
      </c>
      <c r="C119" s="79"/>
      <c r="D119" s="80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85"/>
    </row>
    <row r="120" spans="1:10" ht="24" customHeight="1" x14ac:dyDescent="0.25">
      <c r="A120" s="31" t="str">
        <f t="shared" si="0"/>
        <v/>
      </c>
      <c r="B120" s="8">
        <v>7</v>
      </c>
      <c r="C120" s="79"/>
      <c r="D120" s="80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85"/>
    </row>
    <row r="121" spans="1:10" ht="24" customHeight="1" x14ac:dyDescent="0.25">
      <c r="A121" s="31">
        <f t="shared" si="0"/>
        <v>1</v>
      </c>
      <c r="B121" s="8">
        <v>1</v>
      </c>
      <c r="C121" s="79"/>
      <c r="D121" s="80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85"/>
    </row>
    <row r="122" spans="1:10" ht="24" customHeight="1" x14ac:dyDescent="0.25">
      <c r="C122" s="79"/>
      <c r="D122" s="80" t="str">
        <f>D121</f>
        <v>Mo</v>
      </c>
      <c r="E122" s="34">
        <f>E121</f>
        <v>44347</v>
      </c>
      <c r="F122" s="35"/>
      <c r="G122" s="36"/>
      <c r="H122" s="37"/>
      <c r="I122" s="36"/>
      <c r="J122" s="85"/>
    </row>
    <row r="123" spans="1:10" ht="24" customHeight="1" x14ac:dyDescent="0.25">
      <c r="C123" s="79"/>
      <c r="D123" s="80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85"/>
    </row>
    <row r="124" spans="1:10" ht="24" customHeight="1" x14ac:dyDescent="0.25">
      <c r="C124" s="79"/>
      <c r="D124" s="80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85"/>
    </row>
    <row r="125" spans="1:10" ht="24" customHeight="1" thickBot="1" x14ac:dyDescent="0.3">
      <c r="C125" s="81"/>
      <c r="D125" s="82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89"/>
    </row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</sheetData>
  <mergeCells count="2">
    <mergeCell ref="D1:J1"/>
    <mergeCell ref="D4:E4"/>
  </mergeCells>
  <conditionalFormatting sqref="C11:C119">
    <cfRule type="expression" dxfId="57" priority="25" stopIfTrue="1">
      <formula>IF($A11=1,B11,)</formula>
    </cfRule>
    <cfRule type="expression" dxfId="56" priority="26" stopIfTrue="1">
      <formula>IF($A11="",B11,)</formula>
    </cfRule>
  </conditionalFormatting>
  <conditionalFormatting sqref="E11">
    <cfRule type="expression" dxfId="55" priority="27" stopIfTrue="1">
      <formula>IF($A11="",B11,"")</formula>
    </cfRule>
  </conditionalFormatting>
  <conditionalFormatting sqref="E12:E119">
    <cfRule type="expression" dxfId="54" priority="28" stopIfTrue="1">
      <formula>IF($A12&lt;&gt;1,B12,"")</formula>
    </cfRule>
  </conditionalFormatting>
  <conditionalFormatting sqref="D11:D119">
    <cfRule type="expression" dxfId="53" priority="29" stopIfTrue="1">
      <formula>IF($A11="",B11,)</formula>
    </cfRule>
  </conditionalFormatting>
  <conditionalFormatting sqref="G11:G12 G18:G76 G82:G118">
    <cfRule type="expression" dxfId="52" priority="30" stopIfTrue="1">
      <formula>#REF!="Freelancer"</formula>
    </cfRule>
    <cfRule type="expression" dxfId="51" priority="31" stopIfTrue="1">
      <formula>#REF!="DTC Int. Staff"</formula>
    </cfRule>
  </conditionalFormatting>
  <conditionalFormatting sqref="G114:G118 G18:G22 G33:G49 G60:G76 G87:G103">
    <cfRule type="expression" dxfId="50" priority="23" stopIfTrue="1">
      <formula>$F$5="Freelancer"</formula>
    </cfRule>
    <cfRule type="expression" dxfId="49" priority="24" stopIfTrue="1">
      <formula>$F$5="DTC Int. Staff"</formula>
    </cfRule>
  </conditionalFormatting>
  <conditionalFormatting sqref="G12">
    <cfRule type="expression" dxfId="48" priority="21" stopIfTrue="1">
      <formula>#REF!="Freelancer"</formula>
    </cfRule>
    <cfRule type="expression" dxfId="47" priority="22" stopIfTrue="1">
      <formula>#REF!="DTC Int. Staff"</formula>
    </cfRule>
  </conditionalFormatting>
  <conditionalFormatting sqref="G12">
    <cfRule type="expression" dxfId="46" priority="19" stopIfTrue="1">
      <formula>$F$5="Freelancer"</formula>
    </cfRule>
    <cfRule type="expression" dxfId="45" priority="20" stopIfTrue="1">
      <formula>$F$5="DTC Int. Staff"</formula>
    </cfRule>
  </conditionalFormatting>
  <conditionalFormatting sqref="G13:G17">
    <cfRule type="expression" dxfId="44" priority="17" stopIfTrue="1">
      <formula>#REF!="Freelancer"</formula>
    </cfRule>
    <cfRule type="expression" dxfId="43" priority="18" stopIfTrue="1">
      <formula>#REF!="DTC Int. Staff"</formula>
    </cfRule>
  </conditionalFormatting>
  <conditionalFormatting sqref="G13:G17">
    <cfRule type="expression" dxfId="42" priority="15" stopIfTrue="1">
      <formula>$F$5="Freelancer"</formula>
    </cfRule>
    <cfRule type="expression" dxfId="41" priority="16" stopIfTrue="1">
      <formula>$F$5="DTC Int. Staff"</formula>
    </cfRule>
  </conditionalFormatting>
  <conditionalFormatting sqref="C121:C125">
    <cfRule type="expression" dxfId="40" priority="12" stopIfTrue="1">
      <formula>IF($A121=1,B121,)</formula>
    </cfRule>
    <cfRule type="expression" dxfId="39" priority="13" stopIfTrue="1">
      <formula>IF($A121="",B121,)</formula>
    </cfRule>
  </conditionalFormatting>
  <conditionalFormatting sqref="D121:D125">
    <cfRule type="expression" dxfId="38" priority="14" stopIfTrue="1">
      <formula>IF($A121="",B121,)</formula>
    </cfRule>
  </conditionalFormatting>
  <conditionalFormatting sqref="C120">
    <cfRule type="expression" dxfId="37" priority="9" stopIfTrue="1">
      <formula>IF($A120=1,B120,)</formula>
    </cfRule>
    <cfRule type="expression" dxfId="36" priority="10" stopIfTrue="1">
      <formula>IF($A120="",B120,)</formula>
    </cfRule>
  </conditionalFormatting>
  <conditionalFormatting sqref="D120">
    <cfRule type="expression" dxfId="35" priority="11" stopIfTrue="1">
      <formula>IF($A120="",B120,)</formula>
    </cfRule>
  </conditionalFormatting>
  <conditionalFormatting sqref="E120">
    <cfRule type="expression" dxfId="34" priority="8" stopIfTrue="1">
      <formula>IF($A120&lt;&gt;1,B120,"")</formula>
    </cfRule>
  </conditionalFormatting>
  <conditionalFormatting sqref="E121:E125">
    <cfRule type="expression" dxfId="33" priority="7" stopIfTrue="1">
      <formula>IF($A121&lt;&gt;1,B121,"")</formula>
    </cfRule>
  </conditionalFormatting>
  <conditionalFormatting sqref="G55:G59">
    <cfRule type="expression" dxfId="32" priority="5" stopIfTrue="1">
      <formula>$F$5="Freelancer"</formula>
    </cfRule>
    <cfRule type="expression" dxfId="31" priority="6" stopIfTrue="1">
      <formula>$F$5="DTC Int. Staff"</formula>
    </cfRule>
  </conditionalFormatting>
  <conditionalFormatting sqref="G77:G81">
    <cfRule type="expression" dxfId="30" priority="3" stopIfTrue="1">
      <formula>#REF!="Freelancer"</formula>
    </cfRule>
    <cfRule type="expression" dxfId="29" priority="4" stopIfTrue="1">
      <formula>#REF!="DTC Int. Staff"</formula>
    </cfRule>
  </conditionalFormatting>
  <conditionalFormatting sqref="G77:G81">
    <cfRule type="expression" dxfId="28" priority="1" stopIfTrue="1">
      <formula>$F$5="Freelancer"</formula>
    </cfRule>
    <cfRule type="expression" dxfId="27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opLeftCell="D123" zoomScale="90" zoomScaleNormal="90" workbookViewId="0">
      <selection activeCell="I9" sqref="I9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6" t="s">
        <v>5</v>
      </c>
      <c r="E1" s="157"/>
      <c r="F1" s="157"/>
      <c r="G1" s="157"/>
      <c r="H1" s="157"/>
      <c r="I1" s="157"/>
      <c r="J1" s="158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Piangpin</v>
      </c>
      <c r="G3" s="14"/>
      <c r="I3" s="15"/>
      <c r="J3" s="15"/>
    </row>
    <row r="4" spans="1:10" ht="20.25" customHeight="1" x14ac:dyDescent="0.25">
      <c r="D4" s="154" t="s">
        <v>8</v>
      </c>
      <c r="E4" s="155"/>
      <c r="F4" s="13" t="str">
        <f>'Information-General Settings'!C4</f>
        <v>Payungpon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>
        <f>'Information-General Settings'!C5</f>
        <v>94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85"/>
    </row>
    <row r="12" spans="1:10" ht="22.5" customHeight="1" x14ac:dyDescent="0.25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3</v>
      </c>
      <c r="C16" s="76"/>
      <c r="D16" s="77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86"/>
    </row>
    <row r="17" spans="1:10" ht="22.5" customHeight="1" x14ac:dyDescent="0.25">
      <c r="A17" s="31"/>
      <c r="C17" s="76"/>
      <c r="D17" s="77" t="str">
        <f>D16</f>
        <v>Wed</v>
      </c>
      <c r="E17" s="45">
        <f>E16</f>
        <v>44349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85"/>
    </row>
    <row r="22" spans="1:10" ht="22.5" customHeight="1" x14ac:dyDescent="0.25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85"/>
    </row>
    <row r="26" spans="1:10" ht="22.5" customHeight="1" x14ac:dyDescent="0.25">
      <c r="A26" s="31">
        <f t="shared" si="0"/>
        <v>1</v>
      </c>
      <c r="B26" s="8">
        <f t="shared" si="1"/>
        <v>5</v>
      </c>
      <c r="C26" s="76"/>
      <c r="D26" s="77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86"/>
    </row>
    <row r="27" spans="1:10" ht="22.5" customHeight="1" x14ac:dyDescent="0.25">
      <c r="A27" s="31"/>
      <c r="C27" s="76"/>
      <c r="D27" s="77" t="str">
        <f>D26</f>
        <v>Fri</v>
      </c>
      <c r="E27" s="45">
        <f>E26</f>
        <v>44351</v>
      </c>
      <c r="F27" s="46"/>
      <c r="G27" s="47"/>
      <c r="H27" s="71"/>
      <c r="I27" s="47"/>
      <c r="J27" s="86"/>
    </row>
    <row r="28" spans="1:10" ht="22.5" customHeight="1" x14ac:dyDescent="0.25">
      <c r="A28" s="31"/>
      <c r="C28" s="76"/>
      <c r="D28" s="77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86"/>
    </row>
    <row r="29" spans="1:10" ht="22.5" customHeight="1" x14ac:dyDescent="0.25">
      <c r="A29" s="31"/>
      <c r="C29" s="76"/>
      <c r="D29" s="77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86"/>
    </row>
    <row r="30" spans="1:10" ht="22.5" customHeight="1" x14ac:dyDescent="0.25">
      <c r="A30" s="31"/>
      <c r="C30" s="76"/>
      <c r="D30" s="77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86"/>
    </row>
    <row r="31" spans="1:10" ht="22.5" customHeight="1" x14ac:dyDescent="0.25">
      <c r="A31" s="31" t="str">
        <f t="shared" si="0"/>
        <v/>
      </c>
      <c r="B31" s="8">
        <f t="shared" si="1"/>
        <v>6</v>
      </c>
      <c r="C31" s="76"/>
      <c r="D31" s="77" t="str">
        <f t="shared" si="7"/>
        <v>Sat</v>
      </c>
      <c r="E31" s="45">
        <f>+E26+1</f>
        <v>44352</v>
      </c>
      <c r="F31" s="46"/>
      <c r="G31" s="47"/>
      <c r="H31" s="48"/>
      <c r="I31" s="47"/>
      <c r="J31" s="86"/>
    </row>
    <row r="32" spans="1:10" ht="22.5" customHeight="1" x14ac:dyDescent="0.25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1</v>
      </c>
      <c r="C33" s="76"/>
      <c r="D33" s="77" t="str">
        <f t="shared" si="7"/>
        <v>Mo</v>
      </c>
      <c r="E33" s="45">
        <f>+E32+1</f>
        <v>44354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>D33</f>
        <v>Mo</v>
      </c>
      <c r="E34" s="45">
        <f>E33</f>
        <v>44354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3</v>
      </c>
      <c r="C43" s="76"/>
      <c r="D43" s="77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Wed</v>
      </c>
      <c r="E44" s="45">
        <f>E43</f>
        <v>44356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85"/>
    </row>
    <row r="53" spans="1:10" ht="22.5" customHeight="1" x14ac:dyDescent="0.25">
      <c r="A53" s="31">
        <f t="shared" si="0"/>
        <v>1</v>
      </c>
      <c r="B53" s="8">
        <f t="shared" si="1"/>
        <v>5</v>
      </c>
      <c r="C53" s="76"/>
      <c r="D53" s="77" t="str">
        <f t="shared" si="7"/>
        <v>Fri</v>
      </c>
      <c r="E53" s="45">
        <f>+E48+1</f>
        <v>44358</v>
      </c>
      <c r="F53" s="46"/>
      <c r="G53" s="47"/>
      <c r="H53" s="48"/>
      <c r="I53" s="47"/>
      <c r="J53" s="86"/>
    </row>
    <row r="54" spans="1:10" ht="22.5" customHeight="1" x14ac:dyDescent="0.25">
      <c r="A54" s="31"/>
      <c r="C54" s="76"/>
      <c r="D54" s="77" t="str">
        <f>D53</f>
        <v>Fri</v>
      </c>
      <c r="E54" s="45">
        <f>E53</f>
        <v>44358</v>
      </c>
      <c r="F54" s="46"/>
      <c r="G54" s="47"/>
      <c r="H54" s="48"/>
      <c r="I54" s="47"/>
      <c r="J54" s="86"/>
    </row>
    <row r="55" spans="1:10" ht="22.5" customHeight="1" x14ac:dyDescent="0.25">
      <c r="A55" s="31"/>
      <c r="C55" s="76"/>
      <c r="D55" s="77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86"/>
    </row>
    <row r="56" spans="1:10" ht="22.5" customHeight="1" x14ac:dyDescent="0.25">
      <c r="A56" s="31"/>
      <c r="C56" s="76"/>
      <c r="D56" s="77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86"/>
    </row>
    <row r="57" spans="1:10" ht="22.5" customHeight="1" x14ac:dyDescent="0.25">
      <c r="A57" s="31"/>
      <c r="C57" s="76"/>
      <c r="D57" s="77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86"/>
    </row>
    <row r="58" spans="1:10" ht="22.5" customHeight="1" x14ac:dyDescent="0.25">
      <c r="A58" s="31" t="str">
        <f t="shared" si="0"/>
        <v/>
      </c>
      <c r="B58" s="8">
        <f t="shared" si="1"/>
        <v>6</v>
      </c>
      <c r="C58" s="76"/>
      <c r="D58" s="77" t="str">
        <f t="shared" si="7"/>
        <v>Sat</v>
      </c>
      <c r="E58" s="45">
        <f>+E53+1</f>
        <v>44359</v>
      </c>
      <c r="F58" s="65"/>
      <c r="G58" s="66"/>
      <c r="H58" s="68"/>
      <c r="I58" s="66"/>
      <c r="J58" s="87"/>
    </row>
    <row r="59" spans="1:10" ht="22.5" customHeight="1" x14ac:dyDescent="0.25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1</v>
      </c>
      <c r="C60" s="76"/>
      <c r="D60" s="77" t="str">
        <f t="shared" si="7"/>
        <v>Mo</v>
      </c>
      <c r="E60" s="45">
        <f>+E59+1</f>
        <v>44361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Mo</v>
      </c>
      <c r="E61" s="45">
        <f>E60</f>
        <v>44361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3</v>
      </c>
      <c r="C70" s="76"/>
      <c r="D70" s="77" t="str">
        <f t="shared" si="7"/>
        <v>Wed</v>
      </c>
      <c r="E70" s="45">
        <f>+E65+1</f>
        <v>44363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Wed</v>
      </c>
      <c r="E71" s="45">
        <f>E70</f>
        <v>44363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5</v>
      </c>
      <c r="C80" s="76"/>
      <c r="D80" s="77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Fri</v>
      </c>
      <c r="E81" s="45">
        <f>E80</f>
        <v>44365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86"/>
    </row>
    <row r="85" spans="1:10" ht="22.5" customHeight="1" x14ac:dyDescent="0.25">
      <c r="A85" s="31" t="str">
        <f t="shared" si="0"/>
        <v/>
      </c>
      <c r="B85" s="8">
        <f t="shared" si="1"/>
        <v>6</v>
      </c>
      <c r="C85" s="76"/>
      <c r="D85" s="77" t="str">
        <f t="shared" si="7"/>
        <v>Sat</v>
      </c>
      <c r="E85" s="45">
        <f>+E80+1</f>
        <v>44366</v>
      </c>
      <c r="F85" s="65"/>
      <c r="G85" s="66"/>
      <c r="H85" s="67"/>
      <c r="I85" s="66"/>
      <c r="J85" s="87"/>
    </row>
    <row r="86" spans="1:10" ht="22.5" customHeight="1" x14ac:dyDescent="0.25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1</v>
      </c>
      <c r="C87" s="76"/>
      <c r="D87" s="77" t="str">
        <f t="shared" si="7"/>
        <v>Mo</v>
      </c>
      <c r="E87" s="45">
        <f>+E86+1</f>
        <v>44368</v>
      </c>
      <c r="F87" s="46"/>
      <c r="G87" s="47"/>
      <c r="H87" s="48"/>
      <c r="I87" s="47"/>
      <c r="J87" s="86"/>
    </row>
    <row r="88" spans="1:10" ht="22.5" customHeight="1" x14ac:dyDescent="0.25">
      <c r="A88" s="31"/>
      <c r="C88" s="76"/>
      <c r="D88" s="77" t="str">
        <f>D87</f>
        <v>Mo</v>
      </c>
      <c r="E88" s="45">
        <f>E87</f>
        <v>44368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3</v>
      </c>
      <c r="C98" s="76"/>
      <c r="D98" s="77" t="str">
        <f t="shared" si="7"/>
        <v>Wed</v>
      </c>
      <c r="E98" s="45">
        <f>+E92+1</f>
        <v>44370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Wed</v>
      </c>
      <c r="E99" s="45">
        <f>E98</f>
        <v>44370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5</v>
      </c>
      <c r="C108" s="76"/>
      <c r="D108" s="77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Fri</v>
      </c>
      <c r="E109" s="45">
        <f>E108</f>
        <v>44372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86"/>
    </row>
    <row r="113" spans="1:10" ht="22.5" customHeight="1" x14ac:dyDescent="0.25">
      <c r="A113" s="31" t="str">
        <f t="shared" si="0"/>
        <v/>
      </c>
      <c r="B113" s="8">
        <f t="shared" si="1"/>
        <v>6</v>
      </c>
      <c r="C113" s="76"/>
      <c r="D113" s="77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87"/>
    </row>
    <row r="114" spans="1:10" ht="22.5" customHeight="1" x14ac:dyDescent="0.25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1</v>
      </c>
      <c r="C115" s="76"/>
      <c r="D115" s="77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86"/>
    </row>
    <row r="116" spans="1:10" ht="22.5" customHeight="1" x14ac:dyDescent="0.25">
      <c r="A116" s="31"/>
      <c r="C116" s="76"/>
      <c r="D116" s="77" t="str">
        <f>D115</f>
        <v>Mo</v>
      </c>
      <c r="E116" s="45">
        <f>E115</f>
        <v>44375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Wed</v>
      </c>
      <c r="E126" s="96">
        <f>E125</f>
        <v>44377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4">D126</f>
        <v>Wed</v>
      </c>
      <c r="E127" s="96">
        <f t="shared" ref="E127:E129" si="35">E126</f>
        <v>44377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34"/>
        <v>Wed</v>
      </c>
      <c r="E128" s="96">
        <f t="shared" si="35"/>
        <v>44377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 t="shared" si="34"/>
        <v>Wed</v>
      </c>
      <c r="E129" s="102">
        <f t="shared" si="35"/>
        <v>44377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26" priority="25" stopIfTrue="1">
      <formula>IF($A11=1,B11,)</formula>
    </cfRule>
    <cfRule type="expression" dxfId="25" priority="26" stopIfTrue="1">
      <formula>IF($A11="",B11,)</formula>
    </cfRule>
  </conditionalFormatting>
  <conditionalFormatting sqref="E11:E15">
    <cfRule type="expression" dxfId="24" priority="27" stopIfTrue="1">
      <formula>IF($A11="",B11,"")</formula>
    </cfRule>
  </conditionalFormatting>
  <conditionalFormatting sqref="E16:E124">
    <cfRule type="expression" dxfId="23" priority="28" stopIfTrue="1">
      <formula>IF($A16&lt;&gt;1,B16,"")</formula>
    </cfRule>
  </conditionalFormatting>
  <conditionalFormatting sqref="D11:D124">
    <cfRule type="expression" dxfId="22" priority="29" stopIfTrue="1">
      <formula>IF($A11="",B11,)</formula>
    </cfRule>
  </conditionalFormatting>
  <conditionalFormatting sqref="G11:G20 G26:G84 G86:G119">
    <cfRule type="expression" dxfId="21" priority="30" stopIfTrue="1">
      <formula>#REF!="Freelancer"</formula>
    </cfRule>
    <cfRule type="expression" dxfId="20" priority="31" stopIfTrue="1">
      <formula>#REF!="DTC Int. Staff"</formula>
    </cfRule>
  </conditionalFormatting>
  <conditionalFormatting sqref="G115:G119 G87:G112 G26:G30 G33:G57 G60:G84">
    <cfRule type="expression" dxfId="19" priority="23" stopIfTrue="1">
      <formula>$F$5="Freelancer"</formula>
    </cfRule>
    <cfRule type="expression" dxfId="18" priority="24" stopIfTrue="1">
      <formula>$F$5="DTC Int. Staff"</formula>
    </cfRule>
  </conditionalFormatting>
  <conditionalFormatting sqref="G16:G20">
    <cfRule type="expression" dxfId="17" priority="21" stopIfTrue="1">
      <formula>#REF!="Freelancer"</formula>
    </cfRule>
    <cfRule type="expression" dxfId="16" priority="22" stopIfTrue="1">
      <formula>#REF!="DTC Int. Staff"</formula>
    </cfRule>
  </conditionalFormatting>
  <conditionalFormatting sqref="G16:G20">
    <cfRule type="expression" dxfId="15" priority="19" stopIfTrue="1">
      <formula>$F$5="Freelancer"</formula>
    </cfRule>
    <cfRule type="expression" dxfId="14" priority="20" stopIfTrue="1">
      <formula>$F$5="DTC Int. Staff"</formula>
    </cfRule>
  </conditionalFormatting>
  <conditionalFormatting sqref="G21:G25">
    <cfRule type="expression" dxfId="13" priority="17" stopIfTrue="1">
      <formula>#REF!="Freelancer"</formula>
    </cfRule>
    <cfRule type="expression" dxfId="12" priority="18" stopIfTrue="1">
      <formula>#REF!="DTC Int. Staff"</formula>
    </cfRule>
  </conditionalFormatting>
  <conditionalFormatting sqref="G21:G25">
    <cfRule type="expression" dxfId="11" priority="15" stopIfTrue="1">
      <formula>$F$5="Freelancer"</formula>
    </cfRule>
    <cfRule type="expression" dxfId="10" priority="16" stopIfTrue="1">
      <formula>$F$5="DTC Int. Staff"</formula>
    </cfRule>
  </conditionalFormatting>
  <conditionalFormatting sqref="C125:C129">
    <cfRule type="expression" dxfId="9" priority="9" stopIfTrue="1">
      <formula>IF($A125=1,B125,)</formula>
    </cfRule>
    <cfRule type="expression" dxfId="8" priority="10" stopIfTrue="1">
      <formula>IF($A125="",B125,)</formula>
    </cfRule>
  </conditionalFormatting>
  <conditionalFormatting sqref="D125:D129">
    <cfRule type="expression" dxfId="7" priority="11" stopIfTrue="1">
      <formula>IF($A125="",B125,)</formula>
    </cfRule>
  </conditionalFormatting>
  <conditionalFormatting sqref="E125:E129">
    <cfRule type="expression" dxfId="6" priority="8" stopIfTrue="1">
      <formula>IF($A125&lt;&gt;1,B125,"")</formula>
    </cfRule>
  </conditionalFormatting>
  <conditionalFormatting sqref="G59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85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85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Lenovo</cp:lastModifiedBy>
  <dcterms:created xsi:type="dcterms:W3CDTF">2006-02-12T14:53:28Z</dcterms:created>
  <dcterms:modified xsi:type="dcterms:W3CDTF">2021-04-30T04:37:43Z</dcterms:modified>
</cp:coreProperties>
</file>