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D60CF54-D6F5-45FB-90AC-3DC10CBF44D9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externalReferences>
    <externalReference r:id="rId8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9" i="40" l="1"/>
  <c r="D130" i="40" s="1"/>
  <c r="D131" i="40" s="1"/>
  <c r="D132" i="40" s="1"/>
  <c r="D133" i="40" s="1"/>
  <c r="A129" i="40"/>
  <c r="E11" i="40"/>
  <c r="B11" i="40"/>
  <c r="I8" i="40"/>
  <c r="J8" i="40" s="1"/>
  <c r="F5" i="40"/>
  <c r="F4" i="40"/>
  <c r="F3" i="40"/>
  <c r="D11" i="40" l="1"/>
  <c r="D12" i="40" s="1"/>
  <c r="D13" i="40" s="1"/>
  <c r="D14" i="40" s="1"/>
  <c r="D15" i="40" s="1"/>
  <c r="A11" i="40"/>
  <c r="E12" i="40"/>
  <c r="E13" i="40" s="1"/>
  <c r="E14" i="40" s="1"/>
  <c r="E15" i="40" s="1"/>
  <c r="B10" i="40"/>
  <c r="E16" i="40"/>
  <c r="E17" i="40" l="1"/>
  <c r="E18" i="40" s="1"/>
  <c r="E19" i="40" s="1"/>
  <c r="E20" i="40" s="1"/>
  <c r="E21" i="40"/>
  <c r="B16" i="40"/>
  <c r="D16" i="40" l="1"/>
  <c r="D17" i="40" s="1"/>
  <c r="D18" i="40" s="1"/>
  <c r="D19" i="40" s="1"/>
  <c r="D20" i="40" s="1"/>
  <c r="A16" i="40"/>
  <c r="E22" i="40"/>
  <c r="B21" i="40"/>
  <c r="D21" i="40" l="1"/>
  <c r="A21" i="40"/>
  <c r="E23" i="40"/>
  <c r="B22" i="40"/>
  <c r="D22" i="40" l="1"/>
  <c r="A22" i="40"/>
  <c r="E28" i="40"/>
  <c r="B23" i="40"/>
  <c r="E24" i="40"/>
  <c r="E25" i="40" s="1"/>
  <c r="E26" i="40" s="1"/>
  <c r="E27" i="40" s="1"/>
  <c r="A23" i="40" l="1"/>
  <c r="D23" i="40"/>
  <c r="D24" i="40" s="1"/>
  <c r="D25" i="40" s="1"/>
  <c r="D26" i="40" s="1"/>
  <c r="D27" i="40" s="1"/>
  <c r="E33" i="40"/>
  <c r="B28" i="40"/>
  <c r="E29" i="40"/>
  <c r="E30" i="40" s="1"/>
  <c r="E31" i="40" s="1"/>
  <c r="E32" i="40" s="1"/>
  <c r="A28" i="40" l="1"/>
  <c r="D28" i="40"/>
  <c r="D29" i="40" s="1"/>
  <c r="D30" i="40" s="1"/>
  <c r="D31" i="40" s="1"/>
  <c r="D32" i="40" s="1"/>
  <c r="E38" i="40"/>
  <c r="E34" i="40"/>
  <c r="E35" i="40" s="1"/>
  <c r="E36" i="40" s="1"/>
  <c r="E37" i="40" s="1"/>
  <c r="B33" i="40"/>
  <c r="E43" i="40" l="1"/>
  <c r="E39" i="40"/>
  <c r="E40" i="40" s="1"/>
  <c r="E41" i="40" s="1"/>
  <c r="E42" i="40" s="1"/>
  <c r="B38" i="40"/>
  <c r="A33" i="40"/>
  <c r="D33" i="40"/>
  <c r="D34" i="40" s="1"/>
  <c r="D35" i="40" s="1"/>
  <c r="D36" i="40" s="1"/>
  <c r="D37" i="40" s="1"/>
  <c r="A38" i="40" l="1"/>
  <c r="D38" i="40"/>
  <c r="D39" i="40" s="1"/>
  <c r="D40" i="40" s="1"/>
  <c r="D41" i="40" s="1"/>
  <c r="D42" i="40" s="1"/>
  <c r="E48" i="40"/>
  <c r="B43" i="40"/>
  <c r="E44" i="40"/>
  <c r="E45" i="40" s="1"/>
  <c r="E46" i="40" s="1"/>
  <c r="E47" i="40" s="1"/>
  <c r="A43" i="40" l="1"/>
  <c r="D43" i="40"/>
  <c r="D44" i="40" s="1"/>
  <c r="D45" i="40" s="1"/>
  <c r="D46" i="40" s="1"/>
  <c r="D47" i="40" s="1"/>
  <c r="B48" i="40"/>
  <c r="E49" i="40"/>
  <c r="E50" i="40" l="1"/>
  <c r="B49" i="40"/>
  <c r="A48" i="40"/>
  <c r="D48" i="40"/>
  <c r="D49" i="40" l="1"/>
  <c r="A49" i="40"/>
  <c r="B50" i="40"/>
  <c r="E51" i="40"/>
  <c r="E52" i="40" s="1"/>
  <c r="E53" i="40" s="1"/>
  <c r="E54" i="40" s="1"/>
  <c r="E55" i="40"/>
  <c r="D50" i="40" l="1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0" i="40" l="1"/>
  <c r="E65" i="40"/>
  <c r="E61" i="40"/>
  <c r="E62" i="40" s="1"/>
  <c r="E63" i="40" s="1"/>
  <c r="E64" i="40" s="1"/>
  <c r="D55" i="40"/>
  <c r="D56" i="40" s="1"/>
  <c r="D57" i="40" s="1"/>
  <c r="D58" i="40" s="1"/>
  <c r="D59" i="40" s="1"/>
  <c r="A55" i="40"/>
  <c r="B65" i="40" l="1"/>
  <c r="E66" i="40"/>
  <c r="E67" i="40" s="1"/>
  <c r="E68" i="40" s="1"/>
  <c r="E69" i="40" s="1"/>
  <c r="E70" i="40"/>
  <c r="D60" i="40"/>
  <c r="D61" i="40" s="1"/>
  <c r="D62" i="40" s="1"/>
  <c r="D63" i="40" s="1"/>
  <c r="D64" i="40" s="1"/>
  <c r="A60" i="40"/>
  <c r="B70" i="40" l="1"/>
  <c r="E71" i="40"/>
  <c r="E72" i="40" s="1"/>
  <c r="E73" i="40" s="1"/>
  <c r="E74" i="40" s="1"/>
  <c r="E75" i="40"/>
  <c r="D65" i="40"/>
  <c r="D66" i="40" s="1"/>
  <c r="D67" i="40" s="1"/>
  <c r="D68" i="40" s="1"/>
  <c r="D69" i="40" s="1"/>
  <c r="A65" i="40"/>
  <c r="E76" i="40" l="1"/>
  <c r="B75" i="40"/>
  <c r="D70" i="40"/>
  <c r="D71" i="40" s="1"/>
  <c r="D72" i="40" s="1"/>
  <c r="D73" i="40" s="1"/>
  <c r="D74" i="40" s="1"/>
  <c r="A70" i="40"/>
  <c r="D75" i="40" l="1"/>
  <c r="A75" i="40"/>
  <c r="E77" i="40"/>
  <c r="B76" i="40"/>
  <c r="A76" i="40" l="1"/>
  <c r="D76" i="40"/>
  <c r="E78" i="40"/>
  <c r="E79" i="40" s="1"/>
  <c r="E80" i="40" s="1"/>
  <c r="E81" i="40" s="1"/>
  <c r="E82" i="40"/>
  <c r="B77" i="40"/>
  <c r="D77" i="40" l="1"/>
  <c r="D78" i="40" s="1"/>
  <c r="D79" i="40" s="1"/>
  <c r="D80" i="40" s="1"/>
  <c r="D81" i="40" s="1"/>
  <c r="A77" i="40"/>
  <c r="E83" i="40"/>
  <c r="E84" i="40" s="1"/>
  <c r="E85" i="40" s="1"/>
  <c r="E86" i="40" s="1"/>
  <c r="E87" i="40"/>
  <c r="B82" i="40"/>
  <c r="D82" i="40" l="1"/>
  <c r="D83" i="40" s="1"/>
  <c r="D84" i="40" s="1"/>
  <c r="D85" i="40" s="1"/>
  <c r="D86" i="40" s="1"/>
  <c r="A82" i="40"/>
  <c r="E92" i="40"/>
  <c r="E88" i="40"/>
  <c r="E89" i="40" s="1"/>
  <c r="E90" i="40" s="1"/>
  <c r="E91" i="40" s="1"/>
  <c r="B87" i="40"/>
  <c r="D87" i="40" l="1"/>
  <c r="D88" i="40" s="1"/>
  <c r="D89" i="40" s="1"/>
  <c r="D90" i="40" s="1"/>
  <c r="D91" i="40" s="1"/>
  <c r="A87" i="40"/>
  <c r="E98" i="40"/>
  <c r="E93" i="40"/>
  <c r="E94" i="40" s="1"/>
  <c r="E95" i="40" s="1"/>
  <c r="E96" i="40" s="1"/>
  <c r="E97" i="40" s="1"/>
  <c r="B92" i="40"/>
  <c r="D92" i="40" l="1"/>
  <c r="D93" i="40" s="1"/>
  <c r="D94" i="40" s="1"/>
  <c r="D95" i="40" s="1"/>
  <c r="D96" i="40" s="1"/>
  <c r="D97" i="40" s="1"/>
  <c r="A92" i="40"/>
  <c r="B98" i="40"/>
  <c r="E103" i="40"/>
  <c r="E99" i="40"/>
  <c r="E100" i="40" s="1"/>
  <c r="E101" i="40" s="1"/>
  <c r="E102" i="40" s="1"/>
  <c r="E104" i="40" l="1"/>
  <c r="B103" i="40"/>
  <c r="A98" i="40"/>
  <c r="D98" i="40"/>
  <c r="D99" i="40" s="1"/>
  <c r="D100" i="40" s="1"/>
  <c r="D101" i="40" s="1"/>
  <c r="D102" i="40" s="1"/>
  <c r="A103" i="40" l="1"/>
  <c r="D103" i="40"/>
  <c r="E109" i="40"/>
  <c r="E105" i="40"/>
  <c r="E106" i="40" s="1"/>
  <c r="E107" i="40" s="1"/>
  <c r="E108" i="40" s="1"/>
  <c r="B104" i="40"/>
  <c r="D104" i="40" l="1"/>
  <c r="D105" i="40" s="1"/>
  <c r="D106" i="40" s="1"/>
  <c r="D107" i="40" s="1"/>
  <c r="D108" i="40" s="1"/>
  <c r="A104" i="40"/>
  <c r="E114" i="40"/>
  <c r="E110" i="40"/>
  <c r="E111" i="40" s="1"/>
  <c r="E112" i="40" s="1"/>
  <c r="E113" i="40" s="1"/>
  <c r="B109" i="40"/>
  <c r="D109" i="40" l="1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D114" i="40" l="1"/>
  <c r="D115" i="40" s="1"/>
  <c r="D116" i="40" s="1"/>
  <c r="D117" i="40" s="1"/>
  <c r="D118" i="40" s="1"/>
  <c r="A114" i="40"/>
  <c r="E124" i="40"/>
  <c r="E120" i="40"/>
  <c r="E121" i="40" s="1"/>
  <c r="E122" i="40" s="1"/>
  <c r="E123" i="40" s="1"/>
  <c r="B119" i="40"/>
  <c r="B124" i="40"/>
  <c r="D124" i="40" l="1"/>
  <c r="D125" i="40" s="1"/>
  <c r="D126" i="40" s="1"/>
  <c r="D127" i="40" s="1"/>
  <c r="D128" i="40" s="1"/>
  <c r="A124" i="40"/>
  <c r="D119" i="40"/>
  <c r="D120" i="40" s="1"/>
  <c r="D121" i="40" s="1"/>
  <c r="D122" i="40" s="1"/>
  <c r="D123" i="40" s="1"/>
  <c r="A119" i="40"/>
  <c r="E129" i="40"/>
  <c r="E125" i="40"/>
  <c r="E130" i="40" l="1"/>
  <c r="E126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7" i="40" l="1"/>
  <c r="E131" i="40"/>
  <c r="J8" i="39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32" i="40" l="1"/>
  <c r="E128" i="40"/>
  <c r="E133" i="40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6" i="36" l="1"/>
</calcChain>
</file>

<file path=xl/sharedStrings.xml><?xml version="1.0" encoding="utf-8"?>
<sst xmlns="http://schemas.openxmlformats.org/spreadsheetml/2006/main" count="263" uniqueCount="85">
  <si>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</si>
  <si>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</si>
  <si>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</si>
  <si>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</si>
  <si>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</si>
  <si>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</si>
  <si>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</si>
  <si>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</si>
  <si>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</si>
  <si>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</si>
  <si>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</si>
  <si>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</si>
  <si>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</si>
  <si>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</si>
  <si>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</si>
  <si>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</si>
  <si>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</si>
  <si>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</si>
  <si>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</si>
  <si>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</si>
  <si>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</si>
  <si>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</si>
  <si>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</si>
  <si>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</si>
  <si>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</si>
  <si>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</si>
  <si>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</si>
  <si>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</si>
  <si>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</si>
  <si>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</si>
  <si>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</si>
  <si>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</si>
  <si>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</si>
  <si>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</si>
  <si>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</si>
  <si>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</si>
  <si>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</si>
  <si>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</si>
  <si>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</si>
  <si>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</si>
  <si>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</si>
  <si>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</si>
  <si>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</si>
  <si>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</si>
  <si>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</si>
  <si>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</si>
  <si>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</si>
  <si>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</si>
  <si>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</si>
  <si>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</si>
  <si>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Janejira</t>
  </si>
  <si>
    <t>Olansuksakun</t>
  </si>
  <si>
    <t>TIME150</t>
  </si>
  <si>
    <t>TIME Consulting Employee Orientation</t>
  </si>
  <si>
    <t>Starbuck</t>
  </si>
  <si>
    <t>TIME-202089</t>
  </si>
  <si>
    <t>TIME</t>
  </si>
  <si>
    <t>Read TOR TCEP</t>
  </si>
  <si>
    <t>Researched TCEP Stakeholder</t>
  </si>
  <si>
    <t>MICE Innovation ecosystem</t>
  </si>
  <si>
    <t>MICE industry performance</t>
  </si>
  <si>
    <t xml:space="preserve">Slide kick-off meeting </t>
  </si>
  <si>
    <t>Researched TCEP MICE innovation</t>
  </si>
  <si>
    <t>TIME-202067</t>
  </si>
  <si>
    <t>MICE Winnovation</t>
  </si>
  <si>
    <t>Marriot</t>
  </si>
  <si>
    <t>Digital Leadership facilitator</t>
  </si>
  <si>
    <t>1st draft Inception Report meeting</t>
  </si>
  <si>
    <t>MICE Innovation ecosystem Inception Report</t>
  </si>
  <si>
    <t>proposal EA PMC</t>
  </si>
  <si>
    <t>Workwize</t>
  </si>
  <si>
    <t>MICE Readiness Question</t>
  </si>
  <si>
    <t>TCEB MICE Industry slide</t>
  </si>
  <si>
    <t xml:space="preserve">MICE Industry Overview Research </t>
  </si>
  <si>
    <t>MICE Industry Overview Research</t>
  </si>
  <si>
    <t>MICE innovation Research</t>
  </si>
  <si>
    <t>MICE Innovation Research</t>
  </si>
  <si>
    <t>MICE innovation stakeholder Research</t>
  </si>
  <si>
    <t>time</t>
  </si>
  <si>
    <t>MICE Innovation ecosystem slide</t>
  </si>
  <si>
    <t>home</t>
  </si>
  <si>
    <t>หยุดวันจักรี</t>
  </si>
  <si>
    <t>MICE Innovation ecosystem research</t>
  </si>
  <si>
    <t>MICE Innovation ecosystem report</t>
  </si>
  <si>
    <t>หยุดวันสงกราน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</si>
</sst>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8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187" fontId="7" fillId="0" borderId="14" xfId="0" applyNumberFormat="1" applyFont="1" applyBorder="1" applyAlignment="1">
      <alignment vertical="center"/>
    </xf>
    <xf numFmtId="0" fontId="7" fillId="0" borderId="12" xfId="0" applyFont="1" applyBorder="1" applyAlignment="1" applyProtection="1">
      <alignment horizontal="center" vertical="center" textRotation="90" wrapText="1"/>
      <protection locked="0"/>
    </xf>
    <xf numFmtId="0" fontId="4" fillId="4" borderId="22" xfId="0" applyFont="1" applyFill="1" applyBorder="1" applyAlignment="1">
      <alignment horizontal="center" vertical="center"/>
    </xf>
    <xf numFmtId="20" fontId="7" fillId="0" borderId="30" xfId="0" applyNumberFormat="1" applyFont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20" fontId="7" fillId="8" borderId="30" xfId="0" applyNumberFormat="1" applyFont="1" applyFill="1" applyBorder="1" applyAlignment="1">
      <alignment horizontal="center" vertical="center"/>
    </xf>
    <xf numFmtId="14" fontId="7" fillId="8" borderId="33" xfId="0" applyNumberFormat="1" applyFont="1" applyFill="1" applyBorder="1" applyAlignment="1">
      <alignment horizontal="center" vertical="center"/>
    </xf>
    <xf numFmtId="20" fontId="7" fillId="5" borderId="30" xfId="0" applyNumberFormat="1" applyFont="1" applyFill="1" applyBorder="1" applyAlignment="1">
      <alignment horizontal="center" vertical="center"/>
    </xf>
    <xf numFmtId="14" fontId="7" fillId="5" borderId="33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44637</xdr:colOff>
      <xdr:row>2</xdr:row>
      <xdr:rowOff>210723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4DB64B68-9C94-4EE0-BAC2-C87E6EC4A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imesheet-2021_Janej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Janejira</v>
          </cell>
        </row>
        <row r="4">
          <cell r="C4" t="str">
            <v>Olansuksakun</v>
          </cell>
        </row>
        <row r="5">
          <cell r="C5" t="str">
            <v>TIME150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5" zoomScaleNormal="100" workbookViewId="0">
      <selection activeCell="B15" sqref="B15"/>
    </sheetView>
  </sheetViews>
  <sheetFormatPr defaultColWidth="11.453125" defaultRowHeight="14" x14ac:dyDescent="0.3"/>
  <cols>
    <col min="1" max="1" width="3" style="1" customWidth="1"/>
    <col min="2" max="2" width="27.36328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45312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3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3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3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3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3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3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3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3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3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3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3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3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3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3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3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80" priority="29" stopIfTrue="1">
      <formula>IF($A11=1,B11,)</formula>
    </cfRule>
    <cfRule type="expression" dxfId="279" priority="30" stopIfTrue="1">
      <formula>IF($A11="",B11,)</formula>
    </cfRule>
  </conditionalFormatting>
  <conditionalFormatting sqref="E11:E15">
    <cfRule type="expression" dxfId="278" priority="31" stopIfTrue="1">
      <formula>IF($A11="",B11,"")</formula>
    </cfRule>
  </conditionalFormatting>
  <conditionalFormatting sqref="E16:E124">
    <cfRule type="expression" dxfId="277" priority="32" stopIfTrue="1">
      <formula>IF($A16&lt;&gt;1,B16,"")</formula>
    </cfRule>
  </conditionalFormatting>
  <conditionalFormatting sqref="D11:D124">
    <cfRule type="expression" dxfId="276" priority="33" stopIfTrue="1">
      <formula>IF($A11="",B11,)</formula>
    </cfRule>
  </conditionalFormatting>
  <conditionalFormatting sqref="G11:G16 G82:G119 G18:G76">
    <cfRule type="expression" dxfId="275" priority="34" stopIfTrue="1">
      <formula>#REF!="Freelancer"</formula>
    </cfRule>
    <cfRule type="expression" dxfId="274" priority="35" stopIfTrue="1">
      <formula>#REF!="DTC Int. Staff"</formula>
    </cfRule>
  </conditionalFormatting>
  <conditionalFormatting sqref="G115:G119 G87:G104 G18:G22 G33:G49 G60:G76">
    <cfRule type="expression" dxfId="273" priority="27" stopIfTrue="1">
      <formula>$F$5="Freelancer"</formula>
    </cfRule>
    <cfRule type="expression" dxfId="272" priority="28" stopIfTrue="1">
      <formula>$F$5="DTC Int. Staff"</formula>
    </cfRule>
  </conditionalFormatting>
  <conditionalFormatting sqref="G16">
    <cfRule type="expression" dxfId="271" priority="25" stopIfTrue="1">
      <formula>#REF!="Freelancer"</formula>
    </cfRule>
    <cfRule type="expression" dxfId="270" priority="26" stopIfTrue="1">
      <formula>#REF!="DTC Int. Staff"</formula>
    </cfRule>
  </conditionalFormatting>
  <conditionalFormatting sqref="G16">
    <cfRule type="expression" dxfId="269" priority="23" stopIfTrue="1">
      <formula>$F$5="Freelancer"</formula>
    </cfRule>
    <cfRule type="expression" dxfId="268" priority="24" stopIfTrue="1">
      <formula>$F$5="DTC Int. Staff"</formula>
    </cfRule>
  </conditionalFormatting>
  <conditionalFormatting sqref="G17">
    <cfRule type="expression" dxfId="267" priority="21" stopIfTrue="1">
      <formula>#REF!="Freelancer"</formula>
    </cfRule>
    <cfRule type="expression" dxfId="266" priority="22" stopIfTrue="1">
      <formula>#REF!="DTC Int. Staff"</formula>
    </cfRule>
  </conditionalFormatting>
  <conditionalFormatting sqref="G17">
    <cfRule type="expression" dxfId="265" priority="19" stopIfTrue="1">
      <formula>$F$5="Freelancer"</formula>
    </cfRule>
    <cfRule type="expression" dxfId="264" priority="20" stopIfTrue="1">
      <formula>$F$5="DTC Int. Staff"</formula>
    </cfRule>
  </conditionalFormatting>
  <conditionalFormatting sqref="C126">
    <cfRule type="expression" dxfId="263" priority="16" stopIfTrue="1">
      <formula>IF($A126=1,B126,)</formula>
    </cfRule>
    <cfRule type="expression" dxfId="262" priority="17" stopIfTrue="1">
      <formula>IF($A126="",B126,)</formula>
    </cfRule>
  </conditionalFormatting>
  <conditionalFormatting sqref="D126">
    <cfRule type="expression" dxfId="261" priority="18" stopIfTrue="1">
      <formula>IF($A126="",B126,)</formula>
    </cfRule>
  </conditionalFormatting>
  <conditionalFormatting sqref="C125">
    <cfRule type="expression" dxfId="260" priority="13" stopIfTrue="1">
      <formula>IF($A125=1,B125,)</formula>
    </cfRule>
    <cfRule type="expression" dxfId="259" priority="14" stopIfTrue="1">
      <formula>IF($A125="",B125,)</formula>
    </cfRule>
  </conditionalFormatting>
  <conditionalFormatting sqref="D125">
    <cfRule type="expression" dxfId="258" priority="15" stopIfTrue="1">
      <formula>IF($A125="",B125,)</formula>
    </cfRule>
  </conditionalFormatting>
  <conditionalFormatting sqref="E125">
    <cfRule type="expression" dxfId="257" priority="12" stopIfTrue="1">
      <formula>IF($A125&lt;&gt;1,B125,"")</formula>
    </cfRule>
  </conditionalFormatting>
  <conditionalFormatting sqref="E126">
    <cfRule type="expression" dxfId="256" priority="11" stopIfTrue="1">
      <formula>IF($A126&lt;&gt;1,B126,"")</formula>
    </cfRule>
  </conditionalFormatting>
  <conditionalFormatting sqref="G55:G59">
    <cfRule type="expression" dxfId="255" priority="9" stopIfTrue="1">
      <formula>$F$5="Freelancer"</formula>
    </cfRule>
    <cfRule type="expression" dxfId="254" priority="10" stopIfTrue="1">
      <formula>$F$5="DTC Int. Staff"</formula>
    </cfRule>
  </conditionalFormatting>
  <conditionalFormatting sqref="G77:G81">
    <cfRule type="expression" dxfId="253" priority="7" stopIfTrue="1">
      <formula>#REF!="Freelancer"</formula>
    </cfRule>
    <cfRule type="expression" dxfId="252" priority="8" stopIfTrue="1">
      <formula>#REF!="DTC Int. Staff"</formula>
    </cfRule>
  </conditionalFormatting>
  <conditionalFormatting sqref="G77:G81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" zoomScale="90" zoomScaleNormal="90" workbookViewId="0">
      <selection activeCell="F26" sqref="F26:J26"/>
    </sheetView>
  </sheetViews>
  <sheetFormatPr defaultColWidth="11.453125" defaultRowHeight="14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49" priority="42" stopIfTrue="1">
      <formula>IF($A11=1,B11,)</formula>
    </cfRule>
    <cfRule type="expression" dxfId="248" priority="43" stopIfTrue="1">
      <formula>IF($A11="",B11,)</formula>
    </cfRule>
  </conditionalFormatting>
  <conditionalFormatting sqref="E11:E15">
    <cfRule type="expression" dxfId="247" priority="44" stopIfTrue="1">
      <formula>IF($A11="",B11,"")</formula>
    </cfRule>
  </conditionalFormatting>
  <conditionalFormatting sqref="E17:E20 E26:E43 E48 E53:E70 E75 E80:E98 E103 E108:E119">
    <cfRule type="expression" dxfId="246" priority="45" stopIfTrue="1">
      <formula>IF($A17&lt;&gt;1,B17,"")</formula>
    </cfRule>
  </conditionalFormatting>
  <conditionalFormatting sqref="D11:D15 D26:D43 D48 D53:D70 D75 D80:D98 D103 D108:D119 D17:D20">
    <cfRule type="expression" dxfId="245" priority="46" stopIfTrue="1">
      <formula>IF($A11="",B11,)</formula>
    </cfRule>
  </conditionalFormatting>
  <conditionalFormatting sqref="G11:G20 G26:G84 G90:G119">
    <cfRule type="expression" dxfId="244" priority="47" stopIfTrue="1">
      <formula>#REF!="Freelancer"</formula>
    </cfRule>
    <cfRule type="expression" dxfId="243" priority="48" stopIfTrue="1">
      <formula>#REF!="DTC Int. Staff"</formula>
    </cfRule>
  </conditionalFormatting>
  <conditionalFormatting sqref="G119 G26:G30 G37:G57 G64:G84 G91:G112">
    <cfRule type="expression" dxfId="242" priority="40" stopIfTrue="1">
      <formula>$F$5="Freelancer"</formula>
    </cfRule>
    <cfRule type="expression" dxfId="241" priority="41" stopIfTrue="1">
      <formula>$F$5="DTC Int. Staff"</formula>
    </cfRule>
  </conditionalFormatting>
  <conditionalFormatting sqref="G16:G20">
    <cfRule type="expression" dxfId="240" priority="38" stopIfTrue="1">
      <formula>#REF!="Freelancer"</formula>
    </cfRule>
    <cfRule type="expression" dxfId="239" priority="39" stopIfTrue="1">
      <formula>#REF!="DTC Int. Staff"</formula>
    </cfRule>
  </conditionalFormatting>
  <conditionalFormatting sqref="G16:G20">
    <cfRule type="expression" dxfId="238" priority="36" stopIfTrue="1">
      <formula>$F$5="Freelancer"</formula>
    </cfRule>
    <cfRule type="expression" dxfId="237" priority="37" stopIfTrue="1">
      <formula>$F$5="DTC Int. Staff"</formula>
    </cfRule>
  </conditionalFormatting>
  <conditionalFormatting sqref="G21:G25">
    <cfRule type="expression" dxfId="236" priority="34" stopIfTrue="1">
      <formula>#REF!="Freelancer"</formula>
    </cfRule>
    <cfRule type="expression" dxfId="235" priority="35" stopIfTrue="1">
      <formula>#REF!="DTC Int. Staff"</formula>
    </cfRule>
  </conditionalFormatting>
  <conditionalFormatting sqref="G21:G25">
    <cfRule type="expression" dxfId="234" priority="32" stopIfTrue="1">
      <formula>$F$5="Freelancer"</formula>
    </cfRule>
    <cfRule type="expression" dxfId="233" priority="33" stopIfTrue="1">
      <formula>$F$5="DTC Int. Staff"</formula>
    </cfRule>
  </conditionalFormatting>
  <conditionalFormatting sqref="G63">
    <cfRule type="expression" dxfId="232" priority="22" stopIfTrue="1">
      <formula>$F$5="Freelancer"</formula>
    </cfRule>
    <cfRule type="expression" dxfId="231" priority="23" stopIfTrue="1">
      <formula>$F$5="DTC Int. Staff"</formula>
    </cfRule>
  </conditionalFormatting>
  <conditionalFormatting sqref="G85:G89">
    <cfRule type="expression" dxfId="230" priority="20" stopIfTrue="1">
      <formula>#REF!="Freelancer"</formula>
    </cfRule>
    <cfRule type="expression" dxfId="229" priority="21" stopIfTrue="1">
      <formula>#REF!="DTC Int. Staff"</formula>
    </cfRule>
  </conditionalFormatting>
  <conditionalFormatting sqref="G85:G89">
    <cfRule type="expression" dxfId="228" priority="18" stopIfTrue="1">
      <formula>$F$5="Freelancer"</formula>
    </cfRule>
    <cfRule type="expression" dxfId="227" priority="19" stopIfTrue="1">
      <formula>$F$5="DTC Int. Staff"</formula>
    </cfRule>
  </conditionalFormatting>
  <conditionalFormatting sqref="E22:E25">
    <cfRule type="expression" dxfId="226" priority="16" stopIfTrue="1">
      <formula>IF($A22&lt;&gt;1,B22,"")</formula>
    </cfRule>
  </conditionalFormatting>
  <conditionalFormatting sqref="D22:D25">
    <cfRule type="expression" dxfId="225" priority="17" stopIfTrue="1">
      <formula>IF($A22="",B22,)</formula>
    </cfRule>
  </conditionalFormatting>
  <conditionalFormatting sqref="E44:E47">
    <cfRule type="expression" dxfId="224" priority="14" stopIfTrue="1">
      <formula>IF($A44&lt;&gt;1,B44,"")</formula>
    </cfRule>
  </conditionalFormatting>
  <conditionalFormatting sqref="D44:D47">
    <cfRule type="expression" dxfId="223" priority="15" stopIfTrue="1">
      <formula>IF($A44="",B44,)</formula>
    </cfRule>
  </conditionalFormatting>
  <conditionalFormatting sqref="E49:E52">
    <cfRule type="expression" dxfId="222" priority="12" stopIfTrue="1">
      <formula>IF($A49&lt;&gt;1,B49,"")</formula>
    </cfRule>
  </conditionalFormatting>
  <conditionalFormatting sqref="D49:D52">
    <cfRule type="expression" dxfId="221" priority="13" stopIfTrue="1">
      <formula>IF($A49="",B49,)</formula>
    </cfRule>
  </conditionalFormatting>
  <conditionalFormatting sqref="E71:E74">
    <cfRule type="expression" dxfId="220" priority="10" stopIfTrue="1">
      <formula>IF($A71&lt;&gt;1,B71,"")</formula>
    </cfRule>
  </conditionalFormatting>
  <conditionalFormatting sqref="D71:D74">
    <cfRule type="expression" dxfId="219" priority="11" stopIfTrue="1">
      <formula>IF($A71="",B71,)</formula>
    </cfRule>
  </conditionalFormatting>
  <conditionalFormatting sqref="E76:E79">
    <cfRule type="expression" dxfId="218" priority="8" stopIfTrue="1">
      <formula>IF($A76&lt;&gt;1,B76,"")</formula>
    </cfRule>
  </conditionalFormatting>
  <conditionalFormatting sqref="D76:D79">
    <cfRule type="expression" dxfId="217" priority="9" stopIfTrue="1">
      <formula>IF($A76="",B76,)</formula>
    </cfRule>
  </conditionalFormatting>
  <conditionalFormatting sqref="E93">
    <cfRule type="timePeriod" dxfId="21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15" priority="5" stopIfTrue="1">
      <formula>IF($A99&lt;&gt;1,B99,"")</formula>
    </cfRule>
  </conditionalFormatting>
  <conditionalFormatting sqref="D99:D102">
    <cfRule type="expression" dxfId="214" priority="6" stopIfTrue="1">
      <formula>IF($A99="",B99,)</formula>
    </cfRule>
  </conditionalFormatting>
  <conditionalFormatting sqref="E99:E102">
    <cfRule type="timePeriod" dxfId="21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12" priority="2" stopIfTrue="1">
      <formula>IF($A104&lt;&gt;1,B104,"")</formula>
    </cfRule>
  </conditionalFormatting>
  <conditionalFormatting sqref="D104:D107">
    <cfRule type="expression" dxfId="211" priority="3" stopIfTrue="1">
      <formula>IF($A104="",B104,)</formula>
    </cfRule>
  </conditionalFormatting>
  <conditionalFormatting sqref="E104:E107">
    <cfRule type="timePeriod" dxfId="21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1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185</v>
      </c>
      <c r="J8" s="25">
        <f>I8/8</f>
        <v>23.125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3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60">
        <v>9009</v>
      </c>
      <c r="H11" s="43" t="s">
        <v>53</v>
      </c>
      <c r="I11" s="47" t="s">
        <v>54</v>
      </c>
      <c r="J11" s="86">
        <v>3</v>
      </c>
    </row>
    <row r="12" spans="1:10" ht="22.5" customHeight="1" x14ac:dyDescent="0.3">
      <c r="A12" s="31"/>
      <c r="C12" s="75"/>
      <c r="D12" s="77" t="str">
        <f>D11</f>
        <v>Mo</v>
      </c>
      <c r="E12" s="45">
        <f>E11</f>
        <v>44256</v>
      </c>
      <c r="F12" s="46" t="s">
        <v>55</v>
      </c>
      <c r="G12" s="60">
        <v>9002</v>
      </c>
      <c r="H12" s="43" t="s">
        <v>57</v>
      </c>
      <c r="I12" s="47" t="s">
        <v>56</v>
      </c>
      <c r="J12" s="86">
        <v>1</v>
      </c>
    </row>
    <row r="13" spans="1:10" ht="22.5" customHeight="1" x14ac:dyDescent="0.3">
      <c r="A13" s="31"/>
      <c r="C13" s="75"/>
      <c r="D13" s="77" t="str">
        <f t="shared" ref="D13:E15" si="2">D12</f>
        <v>Mo</v>
      </c>
      <c r="E13" s="45">
        <f t="shared" si="2"/>
        <v>44256</v>
      </c>
      <c r="F13" s="46" t="s">
        <v>55</v>
      </c>
      <c r="G13" s="60">
        <v>9002</v>
      </c>
      <c r="H13" s="43" t="s">
        <v>58</v>
      </c>
      <c r="I13" s="47" t="s">
        <v>56</v>
      </c>
      <c r="J13" s="86">
        <v>5</v>
      </c>
    </row>
    <row r="14" spans="1:10" ht="22.5" customHeight="1" x14ac:dyDescent="0.3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60"/>
      <c r="H14" s="71"/>
      <c r="I14" s="47"/>
      <c r="J14" s="86"/>
    </row>
    <row r="15" spans="1:10" ht="22.5" customHeight="1" x14ac:dyDescent="0.3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60"/>
      <c r="H15" s="71"/>
      <c r="I15" s="47"/>
      <c r="J15" s="86"/>
    </row>
    <row r="16" spans="1:10" ht="22.5" customHeight="1" x14ac:dyDescent="0.3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08" t="s">
        <v>55</v>
      </c>
      <c r="G16" s="60">
        <v>9002</v>
      </c>
      <c r="H16" s="43" t="s">
        <v>59</v>
      </c>
      <c r="I16" s="109" t="s">
        <v>56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3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60">
        <v>9002</v>
      </c>
      <c r="H21" s="43" t="s">
        <v>59</v>
      </c>
      <c r="I21" s="47" t="s">
        <v>56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3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08" t="s">
        <v>55</v>
      </c>
      <c r="G26" s="60">
        <v>9002</v>
      </c>
      <c r="H26" s="43" t="s">
        <v>59</v>
      </c>
      <c r="I26" s="109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3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60">
        <v>9002</v>
      </c>
      <c r="H31" s="48" t="s">
        <v>60</v>
      </c>
      <c r="I31" s="47" t="s">
        <v>56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3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108" t="s">
        <v>55</v>
      </c>
      <c r="G38" s="60">
        <v>9002</v>
      </c>
      <c r="H38" s="43" t="s">
        <v>61</v>
      </c>
      <c r="I38" s="109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3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60">
        <v>9002</v>
      </c>
      <c r="H43" s="48" t="s">
        <v>62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3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08" t="s">
        <v>55</v>
      </c>
      <c r="G48" s="60">
        <v>9002</v>
      </c>
      <c r="H48" s="43" t="s">
        <v>62</v>
      </c>
      <c r="I48" s="109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3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60">
        <v>9002</v>
      </c>
      <c r="H53" s="48" t="s">
        <v>62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3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108" t="s">
        <v>55</v>
      </c>
      <c r="G58" s="60">
        <v>9002</v>
      </c>
      <c r="H58" s="70" t="s">
        <v>71</v>
      </c>
      <c r="I58" s="109" t="s">
        <v>56</v>
      </c>
      <c r="J58" s="85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3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08" t="s">
        <v>55</v>
      </c>
      <c r="G65" s="60">
        <v>9002</v>
      </c>
      <c r="H65" s="70" t="s">
        <v>71</v>
      </c>
      <c r="I65" s="109" t="s">
        <v>56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3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60">
        <v>9002</v>
      </c>
      <c r="H70" s="48" t="s">
        <v>72</v>
      </c>
      <c r="I70" s="47" t="s">
        <v>56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3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08" t="s">
        <v>55</v>
      </c>
      <c r="G75" s="60">
        <v>9002</v>
      </c>
      <c r="H75" s="43" t="s">
        <v>68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3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60">
        <v>9002</v>
      </c>
      <c r="H80" s="48" t="s">
        <v>68</v>
      </c>
      <c r="I80" s="47" t="s">
        <v>56</v>
      </c>
      <c r="J80" s="86">
        <v>7</v>
      </c>
    </row>
    <row r="81" spans="1:10" ht="22.5" customHeight="1" x14ac:dyDescent="0.3">
      <c r="A81" s="31"/>
      <c r="C81" s="76"/>
      <c r="D81" s="77" t="str">
        <f>D80</f>
        <v>Thu</v>
      </c>
      <c r="E81" s="45">
        <f>E80</f>
        <v>44273</v>
      </c>
      <c r="F81" s="46" t="s">
        <v>55</v>
      </c>
      <c r="G81" s="60">
        <v>9002</v>
      </c>
      <c r="H81" s="48" t="s">
        <v>67</v>
      </c>
      <c r="I81" s="47" t="s">
        <v>56</v>
      </c>
      <c r="J81" s="86">
        <v>1</v>
      </c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3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08" t="s">
        <v>55</v>
      </c>
      <c r="G85" s="60">
        <v>9002</v>
      </c>
      <c r="H85" s="67" t="s">
        <v>73</v>
      </c>
      <c r="I85" s="66" t="s">
        <v>56</v>
      </c>
      <c r="J85" s="87">
        <v>3</v>
      </c>
    </row>
    <row r="86" spans="1:10" ht="22.5" customHeight="1" x14ac:dyDescent="0.3">
      <c r="A86" s="31"/>
      <c r="C86" s="76"/>
      <c r="D86" s="74" t="str">
        <f>D85</f>
        <v>Fri</v>
      </c>
      <c r="E86" s="34">
        <f>E85</f>
        <v>44274</v>
      </c>
      <c r="F86" s="65"/>
      <c r="G86" s="60">
        <v>9002</v>
      </c>
      <c r="H86" s="67" t="s">
        <v>69</v>
      </c>
      <c r="I86" s="66" t="s">
        <v>56</v>
      </c>
      <c r="J86" s="87">
        <v>5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3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60">
        <v>9002</v>
      </c>
      <c r="H92" s="43" t="s">
        <v>69</v>
      </c>
      <c r="I92" s="66" t="s">
        <v>56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3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60">
        <v>9002</v>
      </c>
      <c r="H98" s="48" t="s">
        <v>73</v>
      </c>
      <c r="I98" s="47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3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55</v>
      </c>
      <c r="G103" s="60">
        <v>9002</v>
      </c>
      <c r="H103" s="43" t="s">
        <v>74</v>
      </c>
      <c r="I103" s="66" t="s">
        <v>56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3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60">
        <v>9002</v>
      </c>
      <c r="H108" s="48" t="s">
        <v>75</v>
      </c>
      <c r="I108" s="47" t="s">
        <v>56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3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46" t="s">
        <v>55</v>
      </c>
      <c r="G113" s="60">
        <v>9002</v>
      </c>
      <c r="H113" s="67" t="s">
        <v>64</v>
      </c>
      <c r="I113" s="66" t="s">
        <v>65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3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46" t="s">
        <v>55</v>
      </c>
      <c r="G120" s="60">
        <v>9002</v>
      </c>
      <c r="H120" s="43" t="s">
        <v>76</v>
      </c>
      <c r="I120" s="36" t="s">
        <v>56</v>
      </c>
      <c r="J120" s="85">
        <v>5</v>
      </c>
    </row>
    <row r="121" spans="1:10" ht="22.5" customHeight="1" x14ac:dyDescent="0.3">
      <c r="A121" s="31"/>
      <c r="C121" s="76"/>
      <c r="D121" s="74" t="str">
        <f>D120</f>
        <v>Mo</v>
      </c>
      <c r="E121" s="34">
        <f>E120</f>
        <v>44284</v>
      </c>
      <c r="F121" s="46" t="s">
        <v>63</v>
      </c>
      <c r="G121" s="60">
        <v>9002</v>
      </c>
      <c r="H121" s="43" t="s">
        <v>66</v>
      </c>
      <c r="I121" s="66" t="s">
        <v>70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3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55</v>
      </c>
      <c r="G125" s="60">
        <v>9002</v>
      </c>
      <c r="H125" s="48" t="s">
        <v>77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3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46" t="s">
        <v>55</v>
      </c>
      <c r="G130" s="60">
        <v>9002</v>
      </c>
      <c r="H130" s="43" t="s">
        <v>77</v>
      </c>
      <c r="I130" s="36" t="s">
        <v>56</v>
      </c>
      <c r="J130" s="85">
        <v>8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09" priority="79" stopIfTrue="1">
      <formula>IF($A11=1,B11,)</formula>
    </cfRule>
    <cfRule type="expression" dxfId="208" priority="80" stopIfTrue="1">
      <formula>IF($A11="",B11,)</formula>
    </cfRule>
  </conditionalFormatting>
  <conditionalFormatting sqref="E11:E15">
    <cfRule type="expression" dxfId="207" priority="81" stopIfTrue="1">
      <formula>IF($A11="",B11,"")</formula>
    </cfRule>
  </conditionalFormatting>
  <conditionalFormatting sqref="E130:E134 E26:E124">
    <cfRule type="expression" dxfId="206" priority="82" stopIfTrue="1">
      <formula>IF($A26&lt;&gt;1,B26,"")</formula>
    </cfRule>
  </conditionalFormatting>
  <conditionalFormatting sqref="D130:D134 D11:D15 D26:D124">
    <cfRule type="expression" dxfId="205" priority="83" stopIfTrue="1">
      <formula>IF($A11="",B11,)</formula>
    </cfRule>
  </conditionalFormatting>
  <conditionalFormatting sqref="G27:G30 G90:G91 G17:G20 G32:G37 G39:G42 G44:G47 G49:G52 G54:G57 G59:G64 G66:G69 G71:G74 G76:G79 G82:G84 G99:G102 G104:G107 G109:G112 G114:G119 G11:G15 G93:G97">
    <cfRule type="expression" dxfId="204" priority="84" stopIfTrue="1">
      <formula>#REF!="Freelancer"</formula>
    </cfRule>
    <cfRule type="expression" dxfId="203" priority="85" stopIfTrue="1">
      <formula>#REF!="DTC Int. Staff"</formula>
    </cfRule>
  </conditionalFormatting>
  <conditionalFormatting sqref="G119 G27:G30 G37 G64 G91 G39:G42 G44:G47 G49:G52 G54:G57 G66:G69 G71:G74 G76:G79 G82:G84 G99:G102 G104:G107 G109:G112 G93:G97">
    <cfRule type="expression" dxfId="202" priority="77" stopIfTrue="1">
      <formula>$F$5="Freelancer"</formula>
    </cfRule>
    <cfRule type="expression" dxfId="201" priority="78" stopIfTrue="1">
      <formula>$F$5="DTC Int. Staff"</formula>
    </cfRule>
  </conditionalFormatting>
  <conditionalFormatting sqref="G17:G20">
    <cfRule type="expression" dxfId="200" priority="75" stopIfTrue="1">
      <formula>#REF!="Freelancer"</formula>
    </cfRule>
    <cfRule type="expression" dxfId="199" priority="76" stopIfTrue="1">
      <formula>#REF!="DTC Int. Staff"</formula>
    </cfRule>
  </conditionalFormatting>
  <conditionalFormatting sqref="G17:G20">
    <cfRule type="expression" dxfId="198" priority="73" stopIfTrue="1">
      <formula>$F$5="Freelancer"</formula>
    </cfRule>
    <cfRule type="expression" dxfId="197" priority="74" stopIfTrue="1">
      <formula>$F$5="DTC Int. Staff"</formula>
    </cfRule>
  </conditionalFormatting>
  <conditionalFormatting sqref="G22:G25">
    <cfRule type="expression" dxfId="196" priority="71" stopIfTrue="1">
      <formula>#REF!="Freelancer"</formula>
    </cfRule>
    <cfRule type="expression" dxfId="195" priority="72" stopIfTrue="1">
      <formula>#REF!="DTC Int. Staff"</formula>
    </cfRule>
  </conditionalFormatting>
  <conditionalFormatting sqref="G22:G25">
    <cfRule type="expression" dxfId="194" priority="69" stopIfTrue="1">
      <formula>$F$5="Freelancer"</formula>
    </cfRule>
    <cfRule type="expression" dxfId="193" priority="70" stopIfTrue="1">
      <formula>$F$5="DTC Int. Staff"</formula>
    </cfRule>
  </conditionalFormatting>
  <conditionalFormatting sqref="C125:C129">
    <cfRule type="expression" dxfId="192" priority="63" stopIfTrue="1">
      <formula>IF($A125=1,B125,)</formula>
    </cfRule>
    <cfRule type="expression" dxfId="191" priority="64" stopIfTrue="1">
      <formula>IF($A125="",B125,)</formula>
    </cfRule>
  </conditionalFormatting>
  <conditionalFormatting sqref="D125:D129">
    <cfRule type="expression" dxfId="190" priority="65" stopIfTrue="1">
      <formula>IF($A125="",B125,)</formula>
    </cfRule>
  </conditionalFormatting>
  <conditionalFormatting sqref="E125:E129">
    <cfRule type="expression" dxfId="189" priority="62" stopIfTrue="1">
      <formula>IF($A125&lt;&gt;1,B125,"")</formula>
    </cfRule>
  </conditionalFormatting>
  <conditionalFormatting sqref="G63">
    <cfRule type="expression" dxfId="188" priority="59" stopIfTrue="1">
      <formula>$F$5="Freelancer"</formula>
    </cfRule>
    <cfRule type="expression" dxfId="187" priority="60" stopIfTrue="1">
      <formula>$F$5="DTC Int. Staff"</formula>
    </cfRule>
  </conditionalFormatting>
  <conditionalFormatting sqref="G87:G89">
    <cfRule type="expression" dxfId="186" priority="57" stopIfTrue="1">
      <formula>#REF!="Freelancer"</formula>
    </cfRule>
    <cfRule type="expression" dxfId="185" priority="58" stopIfTrue="1">
      <formula>#REF!="DTC Int. Staff"</formula>
    </cfRule>
  </conditionalFormatting>
  <conditionalFormatting sqref="G87:G89">
    <cfRule type="expression" dxfId="184" priority="55" stopIfTrue="1">
      <formula>$F$5="Freelancer"</formula>
    </cfRule>
    <cfRule type="expression" dxfId="183" priority="56" stopIfTrue="1">
      <formula>$F$5="DTC Int. Staff"</formula>
    </cfRule>
  </conditionalFormatting>
  <conditionalFormatting sqref="E17:E20">
    <cfRule type="expression" dxfId="182" priority="53" stopIfTrue="1">
      <formula>IF($A17="",B17,"")</formula>
    </cfRule>
  </conditionalFormatting>
  <conditionalFormatting sqref="D17:D20">
    <cfRule type="expression" dxfId="181" priority="54" stopIfTrue="1">
      <formula>IF($A17="",B17,)</formula>
    </cfRule>
  </conditionalFormatting>
  <conditionalFormatting sqref="E22:E25">
    <cfRule type="expression" dxfId="180" priority="51" stopIfTrue="1">
      <formula>IF($A22="",B22,"")</formula>
    </cfRule>
  </conditionalFormatting>
  <conditionalFormatting sqref="D22:D25">
    <cfRule type="expression" dxfId="179" priority="52" stopIfTrue="1">
      <formula>IF($A22="",B22,)</formula>
    </cfRule>
  </conditionalFormatting>
  <conditionalFormatting sqref="G16">
    <cfRule type="expression" dxfId="178" priority="49" stopIfTrue="1">
      <formula>#REF!="Freelancer"</formula>
    </cfRule>
    <cfRule type="expression" dxfId="177" priority="50" stopIfTrue="1">
      <formula>#REF!="DTC Int. Staff"</formula>
    </cfRule>
  </conditionalFormatting>
  <conditionalFormatting sqref="G21">
    <cfRule type="expression" dxfId="176" priority="47" stopIfTrue="1">
      <formula>#REF!="Freelancer"</formula>
    </cfRule>
    <cfRule type="expression" dxfId="175" priority="48" stopIfTrue="1">
      <formula>#REF!="DTC Int. Staff"</formula>
    </cfRule>
  </conditionalFormatting>
  <conditionalFormatting sqref="G26">
    <cfRule type="expression" dxfId="174" priority="45" stopIfTrue="1">
      <formula>#REF!="Freelancer"</formula>
    </cfRule>
    <cfRule type="expression" dxfId="173" priority="46" stopIfTrue="1">
      <formula>#REF!="DTC Int. Staff"</formula>
    </cfRule>
  </conditionalFormatting>
  <conditionalFormatting sqref="G31">
    <cfRule type="expression" dxfId="172" priority="43" stopIfTrue="1">
      <formula>#REF!="Freelancer"</formula>
    </cfRule>
    <cfRule type="expression" dxfId="171" priority="44" stopIfTrue="1">
      <formula>#REF!="DTC Int. Staff"</formula>
    </cfRule>
  </conditionalFormatting>
  <conditionalFormatting sqref="G38">
    <cfRule type="expression" dxfId="170" priority="41" stopIfTrue="1">
      <formula>#REF!="Freelancer"</formula>
    </cfRule>
    <cfRule type="expression" dxfId="169" priority="42" stopIfTrue="1">
      <formula>#REF!="DTC Int. Staff"</formula>
    </cfRule>
  </conditionalFormatting>
  <conditionalFormatting sqref="G43">
    <cfRule type="expression" dxfId="168" priority="39" stopIfTrue="1">
      <formula>#REF!="Freelancer"</formula>
    </cfRule>
    <cfRule type="expression" dxfId="167" priority="40" stopIfTrue="1">
      <formula>#REF!="DTC Int. Staff"</formula>
    </cfRule>
  </conditionalFormatting>
  <conditionalFormatting sqref="G121">
    <cfRule type="expression" dxfId="166" priority="37" stopIfTrue="1">
      <formula>#REF!="Freelancer"</formula>
    </cfRule>
    <cfRule type="expression" dxfId="165" priority="38" stopIfTrue="1">
      <formula>#REF!="DTC Int. Staff"</formula>
    </cfRule>
  </conditionalFormatting>
  <conditionalFormatting sqref="G48">
    <cfRule type="expression" dxfId="164" priority="35" stopIfTrue="1">
      <formula>#REF!="Freelancer"</formula>
    </cfRule>
    <cfRule type="expression" dxfId="163" priority="36" stopIfTrue="1">
      <formula>#REF!="DTC Int. Staff"</formula>
    </cfRule>
  </conditionalFormatting>
  <conditionalFormatting sqref="G53">
    <cfRule type="expression" dxfId="162" priority="33" stopIfTrue="1">
      <formula>#REF!="Freelancer"</formula>
    </cfRule>
    <cfRule type="expression" dxfId="161" priority="34" stopIfTrue="1">
      <formula>#REF!="DTC Int. Staff"</formula>
    </cfRule>
  </conditionalFormatting>
  <conditionalFormatting sqref="G58">
    <cfRule type="expression" dxfId="160" priority="31" stopIfTrue="1">
      <formula>#REF!="Freelancer"</formula>
    </cfRule>
    <cfRule type="expression" dxfId="159" priority="32" stopIfTrue="1">
      <formula>#REF!="DTC Int. Staff"</formula>
    </cfRule>
  </conditionalFormatting>
  <conditionalFormatting sqref="G65">
    <cfRule type="expression" dxfId="158" priority="29" stopIfTrue="1">
      <formula>#REF!="Freelancer"</formula>
    </cfRule>
    <cfRule type="expression" dxfId="157" priority="30" stopIfTrue="1">
      <formula>#REF!="DTC Int. Staff"</formula>
    </cfRule>
  </conditionalFormatting>
  <conditionalFormatting sqref="G70">
    <cfRule type="expression" dxfId="156" priority="27" stopIfTrue="1">
      <formula>#REF!="Freelancer"</formula>
    </cfRule>
    <cfRule type="expression" dxfId="155" priority="28" stopIfTrue="1">
      <formula>#REF!="DTC Int. Staff"</formula>
    </cfRule>
  </conditionalFormatting>
  <conditionalFormatting sqref="G75">
    <cfRule type="expression" dxfId="154" priority="25" stopIfTrue="1">
      <formula>#REF!="Freelancer"</formula>
    </cfRule>
    <cfRule type="expression" dxfId="153" priority="26" stopIfTrue="1">
      <formula>#REF!="DTC Int. Staff"</formula>
    </cfRule>
  </conditionalFormatting>
  <conditionalFormatting sqref="G80">
    <cfRule type="expression" dxfId="152" priority="23" stopIfTrue="1">
      <formula>#REF!="Freelancer"</formula>
    </cfRule>
    <cfRule type="expression" dxfId="151" priority="24" stopIfTrue="1">
      <formula>#REF!="DTC Int. Staff"</formula>
    </cfRule>
  </conditionalFormatting>
  <conditionalFormatting sqref="G81">
    <cfRule type="expression" dxfId="150" priority="21" stopIfTrue="1">
      <formula>#REF!="Freelancer"</formula>
    </cfRule>
    <cfRule type="expression" dxfId="149" priority="22" stopIfTrue="1">
      <formula>#REF!="DTC Int. Staff"</formula>
    </cfRule>
  </conditionalFormatting>
  <conditionalFormatting sqref="G85">
    <cfRule type="expression" dxfId="148" priority="19" stopIfTrue="1">
      <formula>#REF!="Freelancer"</formula>
    </cfRule>
    <cfRule type="expression" dxfId="147" priority="20" stopIfTrue="1">
      <formula>#REF!="DTC Int. Staff"</formula>
    </cfRule>
  </conditionalFormatting>
  <conditionalFormatting sqref="G98">
    <cfRule type="expression" dxfId="146" priority="17" stopIfTrue="1">
      <formula>#REF!="Freelancer"</formula>
    </cfRule>
    <cfRule type="expression" dxfId="145" priority="18" stopIfTrue="1">
      <formula>#REF!="DTC Int. Staff"</formula>
    </cfRule>
  </conditionalFormatting>
  <conditionalFormatting sqref="G103">
    <cfRule type="expression" dxfId="144" priority="15" stopIfTrue="1">
      <formula>#REF!="Freelancer"</formula>
    </cfRule>
    <cfRule type="expression" dxfId="143" priority="16" stopIfTrue="1">
      <formula>#REF!="DTC Int. Staff"</formula>
    </cfRule>
  </conditionalFormatting>
  <conditionalFormatting sqref="G108">
    <cfRule type="expression" dxfId="142" priority="13" stopIfTrue="1">
      <formula>#REF!="Freelancer"</formula>
    </cfRule>
    <cfRule type="expression" dxfId="141" priority="14" stopIfTrue="1">
      <formula>#REF!="DTC Int. Staff"</formula>
    </cfRule>
  </conditionalFormatting>
  <conditionalFormatting sqref="G113">
    <cfRule type="expression" dxfId="140" priority="11" stopIfTrue="1">
      <formula>#REF!="Freelancer"</formula>
    </cfRule>
    <cfRule type="expression" dxfId="139" priority="12" stopIfTrue="1">
      <formula>#REF!="DTC Int. Staff"</formula>
    </cfRule>
  </conditionalFormatting>
  <conditionalFormatting sqref="G120">
    <cfRule type="expression" dxfId="138" priority="9" stopIfTrue="1">
      <formula>#REF!="Freelancer"</formula>
    </cfRule>
    <cfRule type="expression" dxfId="137" priority="10" stopIfTrue="1">
      <formula>#REF!="DTC Int. Staff"</formula>
    </cfRule>
  </conditionalFormatting>
  <conditionalFormatting sqref="G125">
    <cfRule type="expression" dxfId="136" priority="7" stopIfTrue="1">
      <formula>#REF!="Freelancer"</formula>
    </cfRule>
    <cfRule type="expression" dxfId="135" priority="8" stopIfTrue="1">
      <formula>#REF!="DTC Int. Staff"</formula>
    </cfRule>
  </conditionalFormatting>
  <conditionalFormatting sqref="G130">
    <cfRule type="expression" dxfId="134" priority="5" stopIfTrue="1">
      <formula>#REF!="Freelancer"</formula>
    </cfRule>
    <cfRule type="expression" dxfId="133" priority="6" stopIfTrue="1">
      <formula>#REF!="DTC Int. Staff"</formula>
    </cfRule>
  </conditionalFormatting>
  <conditionalFormatting sqref="G86">
    <cfRule type="expression" dxfId="132" priority="3" stopIfTrue="1">
      <formula>#REF!="Freelancer"</formula>
    </cfRule>
    <cfRule type="expression" dxfId="131" priority="4" stopIfTrue="1">
      <formula>#REF!="DTC Int. Staff"</formula>
    </cfRule>
  </conditionalFormatting>
  <conditionalFormatting sqref="G92">
    <cfRule type="expression" dxfId="130" priority="1" stopIfTrue="1">
      <formula>#REF!="Freelancer"</formula>
    </cfRule>
    <cfRule type="expression" dxfId="12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118" zoomScale="90" zoomScaleNormal="90" workbookViewId="0">
      <selection activeCell="K127" sqref="K12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162"/>
      <c r="E2" s="162"/>
      <c r="F2" s="162"/>
      <c r="G2" s="162"/>
      <c r="H2" s="162"/>
      <c r="I2" s="162"/>
      <c r="J2" s="163"/>
    </row>
    <row r="3" spans="1:10" ht="20.25" customHeight="1" x14ac:dyDescent="0.25">
      <c r="D3" s="164" t="s">
        <v>0</v>
      </c>
      <c r="E3" s="165"/>
      <c r="F3" s="166" t="str">
        <f>'[1]Information-General Settings'!C3</f>
        <v>Janejira</v>
      </c>
      <c r="G3" s="167"/>
      <c r="I3" s="168"/>
      <c r="J3" s="168"/>
    </row>
    <row r="4" spans="1:10" ht="20.25" customHeight="1" x14ac:dyDescent="0.25">
      <c r="D4" s="169" t="s">
        <v>8</v>
      </c>
      <c r="E4" s="170"/>
      <c r="F4" s="166" t="str">
        <f>'[1]Information-General Settings'!C4</f>
        <v>Olansuksakun</v>
      </c>
      <c r="G4" s="167"/>
      <c r="I4" s="168"/>
      <c r="J4" s="168"/>
    </row>
    <row r="5" spans="1:10" ht="20.25" customHeight="1" x14ac:dyDescent="0.25">
      <c r="D5" s="164" t="s">
        <v>7</v>
      </c>
      <c r="E5" s="171"/>
      <c r="F5" s="166" t="str">
        <f>'[1]Information-General Settings'!C5</f>
        <v>TIME150</v>
      </c>
      <c r="G5" s="167"/>
      <c r="I5" s="168"/>
      <c r="J5" s="168"/>
    </row>
    <row r="6" spans="1:10" ht="20.25" customHeight="1" x14ac:dyDescent="0.25">
      <c r="E6" s="168"/>
      <c r="F6" s="168"/>
      <c r="G6" s="168"/>
      <c r="H6" s="167"/>
      <c r="I6" s="168"/>
      <c r="J6" s="19"/>
    </row>
    <row r="7" spans="1:10" ht="28" x14ac:dyDescent="0.25">
      <c r="G7" s="172"/>
      <c r="H7" s="167"/>
      <c r="I7" s="21" t="s">
        <v>34</v>
      </c>
      <c r="J7" s="173" t="s">
        <v>35</v>
      </c>
    </row>
    <row r="8" spans="1:10" ht="43.5" customHeight="1" x14ac:dyDescent="0.25">
      <c r="G8" s="168"/>
      <c r="H8" s="167"/>
      <c r="I8" s="24">
        <f>SUM(J10:J144)</f>
        <v>152</v>
      </c>
      <c r="J8" s="174">
        <f>I8/8</f>
        <v>19</v>
      </c>
    </row>
    <row r="9" spans="1:10" ht="20.25" customHeight="1" thickBot="1" x14ac:dyDescent="0.3">
      <c r="E9" s="168"/>
      <c r="F9" s="168"/>
      <c r="G9" s="168"/>
      <c r="H9" s="167"/>
      <c r="I9" s="168"/>
      <c r="J9" s="19"/>
    </row>
    <row r="10" spans="1:10" ht="22.5" customHeight="1" thickBot="1" x14ac:dyDescent="0.3">
      <c r="B10" s="8">
        <f>MONTH(E11)</f>
        <v>4</v>
      </c>
      <c r="C10" s="175"/>
      <c r="D10" s="27">
        <v>44287</v>
      </c>
      <c r="E10" s="28" t="s">
        <v>33</v>
      </c>
      <c r="F10" s="29" t="s">
        <v>4</v>
      </c>
      <c r="G10" s="59" t="s">
        <v>6</v>
      </c>
      <c r="H10" s="176" t="s">
        <v>3</v>
      </c>
      <c r="I10" s="176" t="s">
        <v>1</v>
      </c>
      <c r="J10" s="176" t="s">
        <v>2</v>
      </c>
    </row>
    <row r="11" spans="1:10" ht="22.5" customHeight="1" x14ac:dyDescent="0.3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77" t="str">
        <f>IF(B11=1,"Mo",IF(B11=2,"Tue",IF(B11=3,"Wed",IF(B11=4,"Thu",IF(B11=5,"Fri",IF(B11=6,"Sat",IF(B11=7,"Sun","")))))))</f>
        <v>Thu</v>
      </c>
      <c r="E11" s="178">
        <f>+D10</f>
        <v>44287</v>
      </c>
      <c r="F11" s="46" t="s">
        <v>63</v>
      </c>
      <c r="G11" s="60">
        <v>9002</v>
      </c>
      <c r="H11" s="43" t="s">
        <v>66</v>
      </c>
      <c r="I11" s="36" t="s">
        <v>78</v>
      </c>
      <c r="J11" s="38">
        <v>5</v>
      </c>
    </row>
    <row r="12" spans="1:10" ht="22.5" customHeight="1" x14ac:dyDescent="0.3">
      <c r="C12" s="39"/>
      <c r="D12" s="177" t="str">
        <f>D11</f>
        <v>Thu</v>
      </c>
      <c r="E12" s="178">
        <f>E11</f>
        <v>44287</v>
      </c>
      <c r="F12" s="46" t="s">
        <v>55</v>
      </c>
      <c r="G12" s="60">
        <v>9002</v>
      </c>
      <c r="H12" s="51" t="s">
        <v>79</v>
      </c>
      <c r="I12" s="36" t="s">
        <v>78</v>
      </c>
      <c r="J12" s="38">
        <v>3</v>
      </c>
    </row>
    <row r="13" spans="1:10" ht="22.5" customHeight="1" x14ac:dyDescent="0.25">
      <c r="C13" s="39"/>
      <c r="D13" s="177" t="str">
        <f t="shared" ref="D13:E15" si="2">D12</f>
        <v>Thu</v>
      </c>
      <c r="E13" s="178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77" t="str">
        <f t="shared" si="2"/>
        <v>Thu</v>
      </c>
      <c r="E14" s="178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77" t="str">
        <f t="shared" si="2"/>
        <v>Thu</v>
      </c>
      <c r="E15" s="178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3">
      <c r="A16" s="8">
        <f t="shared" si="0"/>
        <v>1</v>
      </c>
      <c r="B16" s="8">
        <f t="shared" si="1"/>
        <v>5</v>
      </c>
      <c r="C16" s="40"/>
      <c r="D16" s="179" t="str">
        <f>IF(B16=1,"Mo",IF(B16=2,"Tue",IF(B16=3,"Wed",IF(B16=4,"Thu",IF(B16=5,"Fri",IF(B16=6,"Sat",IF(B16=7,"Sun","")))))))</f>
        <v>Fri</v>
      </c>
      <c r="E16" s="180">
        <f>+E11+1</f>
        <v>44288</v>
      </c>
      <c r="F16" s="46" t="s">
        <v>63</v>
      </c>
      <c r="G16" s="60">
        <v>9002</v>
      </c>
      <c r="H16" s="43" t="s">
        <v>66</v>
      </c>
      <c r="I16" s="36" t="s">
        <v>78</v>
      </c>
      <c r="J16" s="49">
        <v>5</v>
      </c>
    </row>
    <row r="17" spans="1:10" ht="22.5" customHeight="1" x14ac:dyDescent="0.3">
      <c r="C17" s="40"/>
      <c r="D17" s="179" t="str">
        <f>D16</f>
        <v>Fri</v>
      </c>
      <c r="E17" s="180">
        <f>E16</f>
        <v>44288</v>
      </c>
      <c r="F17" s="46" t="s">
        <v>55</v>
      </c>
      <c r="G17" s="60">
        <v>9002</v>
      </c>
      <c r="H17" s="51" t="s">
        <v>79</v>
      </c>
      <c r="I17" s="36" t="s">
        <v>78</v>
      </c>
      <c r="J17" s="38">
        <v>3</v>
      </c>
    </row>
    <row r="18" spans="1:10" ht="22.5" customHeight="1" x14ac:dyDescent="0.25">
      <c r="C18" s="40"/>
      <c r="D18" s="179" t="str">
        <f t="shared" ref="D18:E20" si="3">D17</f>
        <v>Fri</v>
      </c>
      <c r="E18" s="180">
        <f t="shared" si="3"/>
        <v>44288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79" t="str">
        <f t="shared" si="3"/>
        <v>Fri</v>
      </c>
      <c r="E19" s="180">
        <f t="shared" si="3"/>
        <v>44288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79" t="str">
        <f t="shared" si="3"/>
        <v>Fri</v>
      </c>
      <c r="E20" s="180">
        <f t="shared" si="3"/>
        <v>44288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81" t="str">
        <f>IF(B21=1,"Mo",IF(B21=2,"Tue",IF(B21=3,"Wed",IF(B21=4,"Thu",IF(B21=5,"Fri",IF(B21=6,"Sat",IF(B21=7,"Sun","")))))))</f>
        <v>Sat</v>
      </c>
      <c r="E21" s="18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77" t="str">
        <f t="shared" ref="D22:D119" si="4">IF(B22=1,"Mo",IF(B22=2,"Tue",IF(B22=3,"Wed",IF(B22=4,"Thu",IF(B22=5,"Fri",IF(B22=6,"Sat",IF(B22=7,"Sun","")))))))</f>
        <v>Sun</v>
      </c>
      <c r="E22" s="178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 x14ac:dyDescent="0.3">
      <c r="A23" s="8">
        <f t="shared" si="0"/>
        <v>1</v>
      </c>
      <c r="B23" s="8">
        <f t="shared" si="1"/>
        <v>1</v>
      </c>
      <c r="C23" s="40"/>
      <c r="D23" s="179" t="str">
        <f t="shared" si="4"/>
        <v>Mo</v>
      </c>
      <c r="E23" s="180">
        <f>+E22+1</f>
        <v>44291</v>
      </c>
      <c r="F23" s="46" t="s">
        <v>55</v>
      </c>
      <c r="G23" s="60">
        <v>9002</v>
      </c>
      <c r="H23" s="51" t="s">
        <v>79</v>
      </c>
      <c r="I23" s="36" t="s">
        <v>80</v>
      </c>
      <c r="J23" s="49">
        <v>8</v>
      </c>
    </row>
    <row r="24" spans="1:10" ht="22.5" customHeight="1" x14ac:dyDescent="0.25">
      <c r="C24" s="40"/>
      <c r="D24" s="179" t="str">
        <f>D23</f>
        <v>Mo</v>
      </c>
      <c r="E24" s="180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79" t="str">
        <f t="shared" ref="D25:E27" si="6">D24</f>
        <v>Mo</v>
      </c>
      <c r="E25" s="180">
        <f t="shared" si="6"/>
        <v>44291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79" t="str">
        <f t="shared" si="6"/>
        <v>Mo</v>
      </c>
      <c r="E26" s="180">
        <f t="shared" si="6"/>
        <v>44291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79" t="str">
        <f t="shared" si="6"/>
        <v>Mo</v>
      </c>
      <c r="E27" s="180">
        <f t="shared" si="6"/>
        <v>44291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2</v>
      </c>
      <c r="C28" s="40"/>
      <c r="D28" s="177" t="str">
        <f t="shared" si="4"/>
        <v>Tue</v>
      </c>
      <c r="E28" s="178">
        <f>+E23+1</f>
        <v>44292</v>
      </c>
      <c r="F28" s="35"/>
      <c r="G28" s="36"/>
      <c r="H28" s="50" t="s">
        <v>81</v>
      </c>
      <c r="I28" s="36"/>
      <c r="J28" s="38"/>
    </row>
    <row r="29" spans="1:10" ht="22.5" customHeight="1" x14ac:dyDescent="0.25">
      <c r="C29" s="40"/>
      <c r="D29" s="177" t="str">
        <f>D28</f>
        <v>Tue</v>
      </c>
      <c r="E29" s="178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C30" s="40"/>
      <c r="D30" s="177" t="str">
        <f t="shared" ref="D30:E32" si="7">D29</f>
        <v>Tue</v>
      </c>
      <c r="E30" s="178">
        <f t="shared" si="7"/>
        <v>44292</v>
      </c>
      <c r="F30" s="35"/>
      <c r="G30" s="36"/>
      <c r="H30" s="50"/>
      <c r="I30" s="36"/>
      <c r="J30" s="38"/>
    </row>
    <row r="31" spans="1:10" ht="22.5" customHeight="1" x14ac:dyDescent="0.25">
      <c r="C31" s="40"/>
      <c r="D31" s="177" t="str">
        <f t="shared" si="7"/>
        <v>Tue</v>
      </c>
      <c r="E31" s="178">
        <f t="shared" si="7"/>
        <v>44292</v>
      </c>
      <c r="F31" s="35"/>
      <c r="G31" s="36"/>
      <c r="H31" s="50"/>
      <c r="I31" s="36"/>
      <c r="J31" s="38"/>
    </row>
    <row r="32" spans="1:10" ht="22.5" customHeight="1" x14ac:dyDescent="0.25">
      <c r="C32" s="40"/>
      <c r="D32" s="177" t="str">
        <f t="shared" si="7"/>
        <v>Tue</v>
      </c>
      <c r="E32" s="178">
        <f t="shared" si="7"/>
        <v>44292</v>
      </c>
      <c r="F32" s="35"/>
      <c r="G32" s="36"/>
      <c r="H32" s="50"/>
      <c r="I32" s="36"/>
      <c r="J32" s="38"/>
    </row>
    <row r="33" spans="1:10" ht="22.5" customHeight="1" x14ac:dyDescent="0.3">
      <c r="A33" s="8">
        <f t="shared" si="0"/>
        <v>1</v>
      </c>
      <c r="B33" s="8">
        <f t="shared" si="1"/>
        <v>3</v>
      </c>
      <c r="C33" s="40"/>
      <c r="D33" s="179" t="str">
        <f t="shared" si="4"/>
        <v>Wed</v>
      </c>
      <c r="E33" s="180">
        <f>+E28+1</f>
        <v>44293</v>
      </c>
      <c r="F33" s="46" t="s">
        <v>55</v>
      </c>
      <c r="G33" s="60">
        <v>9002</v>
      </c>
      <c r="H33" s="51" t="s">
        <v>79</v>
      </c>
      <c r="I33" s="36" t="s">
        <v>80</v>
      </c>
      <c r="J33" s="49">
        <v>8</v>
      </c>
    </row>
    <row r="34" spans="1:10" ht="22.5" customHeight="1" x14ac:dyDescent="0.25">
      <c r="C34" s="40"/>
      <c r="D34" s="179" t="str">
        <f>D33</f>
        <v>Wed</v>
      </c>
      <c r="E34" s="180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79" t="str">
        <f t="shared" ref="D35:E37" si="8">D34</f>
        <v>Wed</v>
      </c>
      <c r="E35" s="180">
        <f t="shared" si="8"/>
        <v>44293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79" t="str">
        <f t="shared" si="8"/>
        <v>Wed</v>
      </c>
      <c r="E36" s="180">
        <f t="shared" si="8"/>
        <v>44293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79" t="str">
        <f t="shared" si="8"/>
        <v>Wed</v>
      </c>
      <c r="E37" s="180">
        <f t="shared" si="8"/>
        <v>44293</v>
      </c>
      <c r="F37" s="46"/>
      <c r="G37" s="47"/>
      <c r="H37" s="48"/>
      <c r="I37" s="47"/>
      <c r="J37" s="49"/>
    </row>
    <row r="38" spans="1:10" ht="22.5" customHeight="1" x14ac:dyDescent="0.3">
      <c r="A38" s="8">
        <f t="shared" si="0"/>
        <v>1</v>
      </c>
      <c r="B38" s="8">
        <f t="shared" si="1"/>
        <v>4</v>
      </c>
      <c r="C38" s="40"/>
      <c r="D38" s="177" t="str">
        <f>IF(B38=1,"Mo",IF(B38=2,"Tue",IF(B38=3,"Wed",IF(B38=4,"Thu",IF(B38=5,"Fri",IF(B38=6,"Sat",IF(B38=7,"Sun","")))))))</f>
        <v>Thu</v>
      </c>
      <c r="E38" s="178">
        <f>+E33+1</f>
        <v>44294</v>
      </c>
      <c r="F38" s="46" t="s">
        <v>55</v>
      </c>
      <c r="G38" s="60">
        <v>9002</v>
      </c>
      <c r="H38" s="51" t="s">
        <v>79</v>
      </c>
      <c r="I38" s="36" t="s">
        <v>80</v>
      </c>
      <c r="J38" s="38">
        <v>8</v>
      </c>
    </row>
    <row r="39" spans="1:10" ht="22.5" customHeight="1" x14ac:dyDescent="0.25">
      <c r="C39" s="40"/>
      <c r="D39" s="177" t="str">
        <f t="shared" ref="D39:E42" si="9">D38</f>
        <v>Thu</v>
      </c>
      <c r="E39" s="178">
        <f t="shared" si="9"/>
        <v>44294</v>
      </c>
      <c r="F39" s="35"/>
      <c r="G39" s="36"/>
      <c r="H39" s="43"/>
      <c r="I39" s="36"/>
      <c r="J39" s="38"/>
    </row>
    <row r="40" spans="1:10" ht="22.5" customHeight="1" x14ac:dyDescent="0.25">
      <c r="C40" s="40"/>
      <c r="D40" s="177" t="str">
        <f t="shared" si="9"/>
        <v>Thu</v>
      </c>
      <c r="E40" s="178">
        <f t="shared" si="9"/>
        <v>44294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77" t="str">
        <f t="shared" si="9"/>
        <v>Thu</v>
      </c>
      <c r="E41" s="178">
        <f t="shared" si="9"/>
        <v>44294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77" t="str">
        <f t="shared" si="9"/>
        <v>Thu</v>
      </c>
      <c r="E42" s="178">
        <f t="shared" si="9"/>
        <v>44294</v>
      </c>
      <c r="F42" s="35"/>
      <c r="G42" s="36"/>
      <c r="H42" s="43"/>
      <c r="I42" s="36"/>
      <c r="J42" s="38"/>
    </row>
    <row r="43" spans="1:10" ht="22.5" customHeight="1" x14ac:dyDescent="0.3">
      <c r="A43" s="8">
        <f t="shared" si="0"/>
        <v>1</v>
      </c>
      <c r="B43" s="8">
        <f t="shared" si="1"/>
        <v>5</v>
      </c>
      <c r="C43" s="40"/>
      <c r="D43" s="179" t="str">
        <f>IF(B43=1,"Mo",IF(B43=2,"Tue",IF(B43=3,"Wed",IF(B43=4,"Thu",IF(B43=5,"Fri",IF(B43=6,"Sat",IF(B43=7,"Sun","")))))))</f>
        <v>Fri</v>
      </c>
      <c r="E43" s="180">
        <f>+E38+1</f>
        <v>44295</v>
      </c>
      <c r="F43" s="46" t="s">
        <v>55</v>
      </c>
      <c r="G43" s="60">
        <v>9002</v>
      </c>
      <c r="H43" s="51" t="s">
        <v>82</v>
      </c>
      <c r="I43" s="36" t="s">
        <v>80</v>
      </c>
      <c r="J43" s="49">
        <v>8</v>
      </c>
    </row>
    <row r="44" spans="1:10" ht="22.5" customHeight="1" x14ac:dyDescent="0.25">
      <c r="C44" s="40"/>
      <c r="D44" s="179" t="str">
        <f>D43</f>
        <v>Fri</v>
      </c>
      <c r="E44" s="180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C45" s="40"/>
      <c r="D45" s="179" t="str">
        <f t="shared" ref="D45:E47" si="10">D44</f>
        <v>Fri</v>
      </c>
      <c r="E45" s="180">
        <f t="shared" si="10"/>
        <v>44295</v>
      </c>
      <c r="F45" s="46"/>
      <c r="G45" s="47"/>
      <c r="H45" s="48"/>
      <c r="I45" s="47"/>
      <c r="J45" s="49"/>
    </row>
    <row r="46" spans="1:10" ht="22.5" customHeight="1" x14ac:dyDescent="0.25">
      <c r="C46" s="40"/>
      <c r="D46" s="179" t="str">
        <f t="shared" si="10"/>
        <v>Fri</v>
      </c>
      <c r="E46" s="180">
        <f t="shared" si="10"/>
        <v>44295</v>
      </c>
      <c r="F46" s="46"/>
      <c r="G46" s="47"/>
      <c r="H46" s="48"/>
      <c r="I46" s="47"/>
      <c r="J46" s="49"/>
    </row>
    <row r="47" spans="1:10" ht="22.5" customHeight="1" x14ac:dyDescent="0.25">
      <c r="C47" s="40"/>
      <c r="D47" s="179" t="str">
        <f t="shared" si="10"/>
        <v>Fri</v>
      </c>
      <c r="E47" s="180">
        <f t="shared" si="10"/>
        <v>44295</v>
      </c>
      <c r="F47" s="46"/>
      <c r="G47" s="47"/>
      <c r="H47" s="48"/>
      <c r="I47" s="47"/>
      <c r="J47" s="49"/>
    </row>
    <row r="48" spans="1:10" ht="22.5" customHeight="1" x14ac:dyDescent="0.25">
      <c r="A48" s="8" t="str">
        <f t="shared" si="0"/>
        <v/>
      </c>
      <c r="B48" s="8">
        <f t="shared" si="1"/>
        <v>6</v>
      </c>
      <c r="C48" s="40"/>
      <c r="D48" s="177" t="str">
        <f>IF(B48=1,"Mo",IF(B48=2,"Tue",IF(B48=3,"Wed",IF(B48=4,"Thu",IF(B48=5,"Fri",IF(B48=6,"Sat",IF(B48=7,"Sun","")))))))</f>
        <v>Sat</v>
      </c>
      <c r="E48" s="178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8" t="str">
        <f t="shared" si="0"/>
        <v/>
      </c>
      <c r="B49" s="8">
        <f t="shared" si="1"/>
        <v>7</v>
      </c>
      <c r="C49" s="40"/>
      <c r="D49" s="177" t="str">
        <f t="shared" si="4"/>
        <v>Sun</v>
      </c>
      <c r="E49" s="178">
        <f t="shared" si="5"/>
        <v>44297</v>
      </c>
      <c r="F49" s="35"/>
      <c r="G49" s="36"/>
      <c r="H49" s="43"/>
      <c r="I49" s="36"/>
      <c r="J49" s="38"/>
    </row>
    <row r="50" spans="1:10" ht="22.5" customHeight="1" x14ac:dyDescent="0.3">
      <c r="A50" s="8">
        <f t="shared" si="0"/>
        <v>1</v>
      </c>
      <c r="B50" s="8">
        <f t="shared" si="1"/>
        <v>1</v>
      </c>
      <c r="C50" s="40"/>
      <c r="D50" s="179" t="str">
        <f t="shared" si="4"/>
        <v>Mo</v>
      </c>
      <c r="E50" s="180">
        <f>+E49+1</f>
        <v>44298</v>
      </c>
      <c r="F50" s="46" t="s">
        <v>55</v>
      </c>
      <c r="G50" s="60">
        <v>9002</v>
      </c>
      <c r="H50" s="51" t="s">
        <v>83</v>
      </c>
      <c r="I50" s="36" t="s">
        <v>80</v>
      </c>
      <c r="J50" s="49">
        <v>8</v>
      </c>
    </row>
    <row r="51" spans="1:10" ht="22.5" customHeight="1" x14ac:dyDescent="0.25">
      <c r="C51" s="40"/>
      <c r="D51" s="179" t="str">
        <f t="shared" ref="D51:E54" si="11">D50</f>
        <v>Mo</v>
      </c>
      <c r="E51" s="180">
        <f t="shared" si="11"/>
        <v>44298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79" t="str">
        <f t="shared" si="11"/>
        <v>Mo</v>
      </c>
      <c r="E52" s="180">
        <f t="shared" si="11"/>
        <v>44298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79" t="str">
        <f t="shared" si="11"/>
        <v>Mo</v>
      </c>
      <c r="E53" s="180">
        <f t="shared" si="11"/>
        <v>44298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79" t="str">
        <f t="shared" si="11"/>
        <v>Mo</v>
      </c>
      <c r="E54" s="180">
        <f t="shared" si="11"/>
        <v>44298</v>
      </c>
      <c r="F54" s="46"/>
      <c r="G54" s="47"/>
      <c r="H54" s="51"/>
      <c r="I54" s="47"/>
      <c r="J54" s="49"/>
    </row>
    <row r="55" spans="1:10" ht="22.5" customHeight="1" x14ac:dyDescent="0.3">
      <c r="A55" s="8">
        <f t="shared" si="0"/>
        <v>1</v>
      </c>
      <c r="B55" s="8">
        <f t="shared" si="1"/>
        <v>2</v>
      </c>
      <c r="C55" s="40"/>
      <c r="D55" s="177" t="str">
        <f t="shared" si="4"/>
        <v>Tue</v>
      </c>
      <c r="E55" s="178">
        <f>+E50+1</f>
        <v>44299</v>
      </c>
      <c r="F55" s="46"/>
      <c r="G55" s="60"/>
      <c r="H55" s="43" t="s">
        <v>84</v>
      </c>
      <c r="I55" s="36"/>
      <c r="J55" s="38"/>
    </row>
    <row r="56" spans="1:10" ht="22.5" customHeight="1" x14ac:dyDescent="0.25">
      <c r="C56" s="40"/>
      <c r="D56" s="177" t="str">
        <f>D55</f>
        <v>Tue</v>
      </c>
      <c r="E56" s="178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77" t="str">
        <f t="shared" ref="D57:E59" si="12">D56</f>
        <v>Tue</v>
      </c>
      <c r="E57" s="178">
        <f t="shared" si="12"/>
        <v>44299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77" t="str">
        <f t="shared" si="12"/>
        <v>Tue</v>
      </c>
      <c r="E58" s="178">
        <f t="shared" si="12"/>
        <v>44299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77" t="str">
        <f t="shared" si="12"/>
        <v>Tue</v>
      </c>
      <c r="E59" s="178">
        <f t="shared" si="12"/>
        <v>44299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3</v>
      </c>
      <c r="C60" s="40"/>
      <c r="D60" s="179" t="str">
        <f t="shared" si="4"/>
        <v>Wed</v>
      </c>
      <c r="E60" s="180">
        <f>+E55+1</f>
        <v>44300</v>
      </c>
      <c r="F60" s="46"/>
      <c r="G60" s="47"/>
      <c r="H60" s="48" t="s">
        <v>84</v>
      </c>
      <c r="I60" s="47"/>
      <c r="J60" s="49"/>
    </row>
    <row r="61" spans="1:10" ht="22.5" customHeight="1" x14ac:dyDescent="0.25">
      <c r="C61" s="40"/>
      <c r="D61" s="179" t="str">
        <f>D60</f>
        <v>Wed</v>
      </c>
      <c r="E61" s="180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79" t="str">
        <f t="shared" ref="D62:E64" si="13">D61</f>
        <v>Wed</v>
      </c>
      <c r="E62" s="180">
        <f t="shared" si="13"/>
        <v>44300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79" t="str">
        <f t="shared" si="13"/>
        <v>Wed</v>
      </c>
      <c r="E63" s="180">
        <f t="shared" si="13"/>
        <v>44300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79" t="str">
        <f t="shared" si="13"/>
        <v>Wed</v>
      </c>
      <c r="E64" s="180">
        <f t="shared" si="13"/>
        <v>44300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4</v>
      </c>
      <c r="C65" s="40"/>
      <c r="D65" s="177" t="str">
        <f t="shared" si="4"/>
        <v>Thu</v>
      </c>
      <c r="E65" s="178">
        <f>+E60+1</f>
        <v>44301</v>
      </c>
      <c r="F65" s="35"/>
      <c r="G65" s="36"/>
      <c r="H65" s="43" t="s">
        <v>84</v>
      </c>
      <c r="I65" s="36"/>
      <c r="J65" s="38"/>
    </row>
    <row r="66" spans="1:10" ht="22.5" customHeight="1" x14ac:dyDescent="0.25">
      <c r="C66" s="40"/>
      <c r="D66" s="177" t="str">
        <f>D65</f>
        <v>Thu</v>
      </c>
      <c r="E66" s="178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C67" s="40"/>
      <c r="D67" s="177" t="str">
        <f t="shared" ref="D67:E69" si="14">D66</f>
        <v>Thu</v>
      </c>
      <c r="E67" s="178">
        <f t="shared" si="14"/>
        <v>44301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77" t="str">
        <f t="shared" si="14"/>
        <v>Thu</v>
      </c>
      <c r="E68" s="178">
        <f t="shared" si="14"/>
        <v>44301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77" t="str">
        <f t="shared" si="14"/>
        <v>Thu</v>
      </c>
      <c r="E69" s="178">
        <f t="shared" si="14"/>
        <v>44301</v>
      </c>
      <c r="F69" s="35"/>
      <c r="G69" s="36"/>
      <c r="H69" s="43"/>
      <c r="I69" s="36"/>
      <c r="J69" s="38"/>
    </row>
    <row r="70" spans="1:10" ht="22.5" customHeight="1" x14ac:dyDescent="0.3">
      <c r="A70" s="8">
        <f t="shared" si="0"/>
        <v>1</v>
      </c>
      <c r="B70" s="8">
        <f t="shared" si="1"/>
        <v>5</v>
      </c>
      <c r="C70" s="40"/>
      <c r="D70" s="179" t="str">
        <f t="shared" si="4"/>
        <v>Fri</v>
      </c>
      <c r="E70" s="180">
        <f>+E65+1</f>
        <v>44302</v>
      </c>
      <c r="F70" s="46" t="s">
        <v>55</v>
      </c>
      <c r="G70" s="60">
        <v>9002</v>
      </c>
      <c r="H70" s="51" t="s">
        <v>83</v>
      </c>
      <c r="I70" s="36" t="s">
        <v>80</v>
      </c>
      <c r="J70" s="49">
        <v>8</v>
      </c>
    </row>
    <row r="71" spans="1:10" ht="22.5" customHeight="1" x14ac:dyDescent="0.25">
      <c r="C71" s="40"/>
      <c r="D71" s="179" t="str">
        <f>D70</f>
        <v>Fri</v>
      </c>
      <c r="E71" s="180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C72" s="40"/>
      <c r="D72" s="179" t="str">
        <f t="shared" ref="D72:E74" si="15">D71</f>
        <v>Fri</v>
      </c>
      <c r="E72" s="180">
        <f t="shared" si="15"/>
        <v>44302</v>
      </c>
      <c r="F72" s="46"/>
      <c r="G72" s="47"/>
      <c r="H72" s="48"/>
      <c r="I72" s="47"/>
      <c r="J72" s="49"/>
    </row>
    <row r="73" spans="1:10" ht="22.5" customHeight="1" x14ac:dyDescent="0.25">
      <c r="C73" s="40"/>
      <c r="D73" s="179" t="str">
        <f t="shared" si="15"/>
        <v>Fri</v>
      </c>
      <c r="E73" s="180">
        <f t="shared" si="15"/>
        <v>44302</v>
      </c>
      <c r="F73" s="46"/>
      <c r="G73" s="47"/>
      <c r="H73" s="48"/>
      <c r="I73" s="47"/>
      <c r="J73" s="49"/>
    </row>
    <row r="74" spans="1:10" ht="22.5" customHeight="1" x14ac:dyDescent="0.25">
      <c r="C74" s="40"/>
      <c r="D74" s="179" t="str">
        <f t="shared" si="15"/>
        <v>Fri</v>
      </c>
      <c r="E74" s="180">
        <f t="shared" si="15"/>
        <v>44302</v>
      </c>
      <c r="F74" s="46"/>
      <c r="G74" s="47"/>
      <c r="H74" s="48"/>
      <c r="I74" s="47"/>
      <c r="J74" s="49"/>
    </row>
    <row r="75" spans="1:10" ht="22.5" customHeight="1" x14ac:dyDescent="0.25">
      <c r="A75" s="8" t="str">
        <f t="shared" si="0"/>
        <v/>
      </c>
      <c r="B75" s="8">
        <f t="shared" si="1"/>
        <v>6</v>
      </c>
      <c r="C75" s="40"/>
      <c r="D75" s="177" t="str">
        <f t="shared" si="4"/>
        <v>Sat</v>
      </c>
      <c r="E75" s="178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8" t="str">
        <f t="shared" si="0"/>
        <v/>
      </c>
      <c r="B76" s="8">
        <f t="shared" si="1"/>
        <v>7</v>
      </c>
      <c r="C76" s="40"/>
      <c r="D76" s="177" t="str">
        <f t="shared" si="4"/>
        <v>Sun</v>
      </c>
      <c r="E76" s="178">
        <f t="shared" si="5"/>
        <v>44304</v>
      </c>
      <c r="F76" s="35"/>
      <c r="G76" s="36"/>
      <c r="H76" s="43"/>
      <c r="I76" s="36"/>
      <c r="J76" s="38"/>
    </row>
    <row r="77" spans="1:10" ht="22.5" customHeight="1" x14ac:dyDescent="0.3">
      <c r="A77" s="8">
        <f t="shared" si="0"/>
        <v>1</v>
      </c>
      <c r="B77" s="8">
        <f t="shared" si="1"/>
        <v>1</v>
      </c>
      <c r="C77" s="40"/>
      <c r="D77" s="179" t="str">
        <f t="shared" si="4"/>
        <v>Mo</v>
      </c>
      <c r="E77" s="180">
        <f>+E76+1</f>
        <v>44305</v>
      </c>
      <c r="F77" s="46" t="s">
        <v>55</v>
      </c>
      <c r="G77" s="60">
        <v>9002</v>
      </c>
      <c r="H77" s="51" t="s">
        <v>83</v>
      </c>
      <c r="I77" s="36" t="s">
        <v>80</v>
      </c>
      <c r="J77" s="49">
        <v>8</v>
      </c>
    </row>
    <row r="78" spans="1:10" ht="22.5" customHeight="1" x14ac:dyDescent="0.25">
      <c r="C78" s="40"/>
      <c r="D78" s="179" t="str">
        <f>D77</f>
        <v>Mo</v>
      </c>
      <c r="E78" s="180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79" t="str">
        <f>D78</f>
        <v>Mo</v>
      </c>
      <c r="E79" s="180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79" t="str">
        <f t="shared" ref="D80:E81" si="16">D79</f>
        <v>Mo</v>
      </c>
      <c r="E80" s="180">
        <f t="shared" si="16"/>
        <v>44305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79" t="str">
        <f t="shared" si="16"/>
        <v>Mo</v>
      </c>
      <c r="E81" s="180">
        <f t="shared" si="16"/>
        <v>44305</v>
      </c>
      <c r="F81" s="46"/>
      <c r="G81" s="47"/>
      <c r="H81" s="48"/>
      <c r="I81" s="47"/>
      <c r="J81" s="49"/>
    </row>
    <row r="82" spans="1:10" ht="22.5" customHeight="1" x14ac:dyDescent="0.3">
      <c r="A82" s="8">
        <f t="shared" si="0"/>
        <v>1</v>
      </c>
      <c r="B82" s="8">
        <f t="shared" si="1"/>
        <v>2</v>
      </c>
      <c r="C82" s="40"/>
      <c r="D82" s="177" t="str">
        <f t="shared" si="4"/>
        <v>Tue</v>
      </c>
      <c r="E82" s="178">
        <f>+E77+1</f>
        <v>44306</v>
      </c>
      <c r="F82" s="46" t="s">
        <v>55</v>
      </c>
      <c r="G82" s="60">
        <v>9002</v>
      </c>
      <c r="H82" s="51" t="s">
        <v>83</v>
      </c>
      <c r="I82" s="36" t="s">
        <v>80</v>
      </c>
      <c r="J82" s="38">
        <v>8</v>
      </c>
    </row>
    <row r="83" spans="1:10" ht="22.5" customHeight="1" x14ac:dyDescent="0.25">
      <c r="C83" s="40"/>
      <c r="D83" s="177" t="str">
        <f>D82</f>
        <v>Tue</v>
      </c>
      <c r="E83" s="178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77" t="str">
        <f t="shared" ref="D84:E86" si="17">D83</f>
        <v>Tue</v>
      </c>
      <c r="E84" s="178">
        <f t="shared" si="17"/>
        <v>44306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77" t="str">
        <f t="shared" si="17"/>
        <v>Tue</v>
      </c>
      <c r="E85" s="178">
        <f t="shared" si="17"/>
        <v>44306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77" t="str">
        <f t="shared" si="17"/>
        <v>Tue</v>
      </c>
      <c r="E86" s="178">
        <f t="shared" si="17"/>
        <v>44306</v>
      </c>
      <c r="F86" s="35"/>
      <c r="G86" s="36"/>
      <c r="H86" s="43"/>
      <c r="I86" s="36"/>
      <c r="J86" s="38"/>
    </row>
    <row r="87" spans="1:10" ht="22.5" customHeight="1" x14ac:dyDescent="0.3">
      <c r="A87" s="8">
        <f t="shared" si="0"/>
        <v>1</v>
      </c>
      <c r="B87" s="8">
        <f t="shared" si="1"/>
        <v>3</v>
      </c>
      <c r="C87" s="40"/>
      <c r="D87" s="179" t="str">
        <f t="shared" si="4"/>
        <v>Wed</v>
      </c>
      <c r="E87" s="180">
        <f>+E82+1</f>
        <v>44307</v>
      </c>
      <c r="F87" s="46" t="s">
        <v>55</v>
      </c>
      <c r="G87" s="60">
        <v>9002</v>
      </c>
      <c r="H87" s="51" t="s">
        <v>83</v>
      </c>
      <c r="I87" s="36" t="s">
        <v>80</v>
      </c>
      <c r="J87" s="49">
        <v>8</v>
      </c>
    </row>
    <row r="88" spans="1:10" ht="22.5" customHeight="1" x14ac:dyDescent="0.25">
      <c r="C88" s="40"/>
      <c r="D88" s="179" t="str">
        <f>D87</f>
        <v>Wed</v>
      </c>
      <c r="E88" s="180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C89" s="40"/>
      <c r="D89" s="179" t="str">
        <f t="shared" ref="D89:E91" si="18">D88</f>
        <v>Wed</v>
      </c>
      <c r="E89" s="180">
        <f t="shared" si="18"/>
        <v>44307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79" t="str">
        <f t="shared" si="18"/>
        <v>Wed</v>
      </c>
      <c r="E90" s="180">
        <f t="shared" si="18"/>
        <v>44307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79" t="str">
        <f t="shared" si="18"/>
        <v>Wed</v>
      </c>
      <c r="E91" s="180">
        <f t="shared" si="18"/>
        <v>44307</v>
      </c>
      <c r="F91" s="46"/>
      <c r="G91" s="47"/>
      <c r="H91" s="48"/>
      <c r="I91" s="47"/>
      <c r="J91" s="49"/>
    </row>
    <row r="92" spans="1:10" ht="22.5" customHeight="1" x14ac:dyDescent="0.3">
      <c r="A92" s="8">
        <f t="shared" si="0"/>
        <v>1</v>
      </c>
      <c r="B92" s="8">
        <f t="shared" si="1"/>
        <v>4</v>
      </c>
      <c r="C92" s="40"/>
      <c r="D92" s="177" t="str">
        <f t="shared" si="4"/>
        <v>Thu</v>
      </c>
      <c r="E92" s="178">
        <f>+E87+1</f>
        <v>44308</v>
      </c>
      <c r="F92" s="46" t="s">
        <v>55</v>
      </c>
      <c r="G92" s="60">
        <v>9002</v>
      </c>
      <c r="H92" s="51" t="s">
        <v>83</v>
      </c>
      <c r="I92" s="36" t="s">
        <v>80</v>
      </c>
      <c r="J92" s="38">
        <v>8</v>
      </c>
    </row>
    <row r="93" spans="1:10" ht="22.5" customHeight="1" x14ac:dyDescent="0.25">
      <c r="C93" s="40"/>
      <c r="D93" s="177" t="str">
        <f>D92</f>
        <v>Thu</v>
      </c>
      <c r="E93" s="178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C94" s="40"/>
      <c r="D94" s="177" t="str">
        <f t="shared" ref="D94:E97" si="19">D93</f>
        <v>Thu</v>
      </c>
      <c r="E94" s="178">
        <f t="shared" si="19"/>
        <v>44308</v>
      </c>
      <c r="F94" s="35"/>
      <c r="G94" s="36"/>
      <c r="H94" s="43"/>
      <c r="I94" s="36"/>
      <c r="J94" s="38"/>
    </row>
    <row r="95" spans="1:10" ht="22.5" customHeight="1" x14ac:dyDescent="0.25">
      <c r="C95" s="40"/>
      <c r="D95" s="177" t="str">
        <f t="shared" si="19"/>
        <v>Thu</v>
      </c>
      <c r="E95" s="178">
        <f t="shared" si="19"/>
        <v>44308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77" t="str">
        <f t="shared" si="19"/>
        <v>Thu</v>
      </c>
      <c r="E96" s="178">
        <f t="shared" si="19"/>
        <v>44308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77" t="str">
        <f t="shared" si="19"/>
        <v>Thu</v>
      </c>
      <c r="E97" s="178">
        <f t="shared" si="19"/>
        <v>44308</v>
      </c>
      <c r="F97" s="35"/>
      <c r="G97" s="36"/>
      <c r="H97" s="43"/>
      <c r="I97" s="36"/>
      <c r="J97" s="38"/>
    </row>
    <row r="98" spans="1:10" ht="22.5" customHeight="1" x14ac:dyDescent="0.3">
      <c r="A98" s="8">
        <f t="shared" si="0"/>
        <v>1</v>
      </c>
      <c r="B98" s="8">
        <f t="shared" si="1"/>
        <v>5</v>
      </c>
      <c r="C98" s="40"/>
      <c r="D98" s="179" t="str">
        <f t="shared" si="4"/>
        <v>Fri</v>
      </c>
      <c r="E98" s="180">
        <f>+E92+1</f>
        <v>44309</v>
      </c>
      <c r="F98" s="46" t="s">
        <v>55</v>
      </c>
      <c r="G98" s="60">
        <v>9002</v>
      </c>
      <c r="H98" s="51" t="s">
        <v>83</v>
      </c>
      <c r="I98" s="36" t="s">
        <v>80</v>
      </c>
      <c r="J98" s="49">
        <v>8</v>
      </c>
    </row>
    <row r="99" spans="1:10" ht="22.5" customHeight="1" x14ac:dyDescent="0.25">
      <c r="C99" s="40"/>
      <c r="D99" s="179" t="str">
        <f>D98</f>
        <v>Fri</v>
      </c>
      <c r="E99" s="180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C100" s="40"/>
      <c r="D100" s="179" t="str">
        <f t="shared" ref="D100:E102" si="20">D99</f>
        <v>Fri</v>
      </c>
      <c r="E100" s="180">
        <f t="shared" si="20"/>
        <v>44309</v>
      </c>
      <c r="F100" s="46"/>
      <c r="G100" s="47"/>
      <c r="H100" s="71"/>
      <c r="I100" s="47"/>
      <c r="J100" s="49"/>
    </row>
    <row r="101" spans="1:10" ht="22.5" customHeight="1" x14ac:dyDescent="0.25">
      <c r="C101" s="40"/>
      <c r="D101" s="179" t="str">
        <f t="shared" si="20"/>
        <v>Fri</v>
      </c>
      <c r="E101" s="180">
        <f t="shared" si="20"/>
        <v>44309</v>
      </c>
      <c r="F101" s="46"/>
      <c r="G101" s="47"/>
      <c r="H101" s="71"/>
      <c r="I101" s="47"/>
      <c r="J101" s="49"/>
    </row>
    <row r="102" spans="1:10" ht="22.5" customHeight="1" x14ac:dyDescent="0.25">
      <c r="C102" s="40"/>
      <c r="D102" s="179" t="str">
        <f t="shared" si="20"/>
        <v>Fri</v>
      </c>
      <c r="E102" s="180">
        <f t="shared" si="20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77" t="str">
        <f t="shared" si="4"/>
        <v>Sat</v>
      </c>
      <c r="E103" s="178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77" t="str">
        <f t="shared" si="4"/>
        <v>Sun</v>
      </c>
      <c r="E104" s="178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 x14ac:dyDescent="0.3">
      <c r="C105" s="40"/>
      <c r="D105" s="177" t="str">
        <f>D104</f>
        <v>Sun</v>
      </c>
      <c r="E105" s="178">
        <f>E104</f>
        <v>44311</v>
      </c>
      <c r="F105" s="46" t="s">
        <v>55</v>
      </c>
      <c r="G105" s="60">
        <v>9002</v>
      </c>
      <c r="H105" s="51" t="s">
        <v>83</v>
      </c>
      <c r="I105" s="36" t="s">
        <v>80</v>
      </c>
      <c r="J105" s="38">
        <v>8</v>
      </c>
    </row>
    <row r="106" spans="1:10" ht="22.5" customHeight="1" x14ac:dyDescent="0.25">
      <c r="C106" s="40"/>
      <c r="D106" s="177" t="str">
        <f t="shared" ref="D106:E108" si="22">D105</f>
        <v>Sun</v>
      </c>
      <c r="E106" s="178">
        <f t="shared" si="22"/>
        <v>44311</v>
      </c>
      <c r="F106" s="35"/>
      <c r="G106" s="36"/>
      <c r="H106" s="43"/>
      <c r="I106" s="36"/>
      <c r="J106" s="38"/>
    </row>
    <row r="107" spans="1:10" ht="22.5" customHeight="1" x14ac:dyDescent="0.25">
      <c r="C107" s="40"/>
      <c r="D107" s="177" t="str">
        <f t="shared" si="22"/>
        <v>Sun</v>
      </c>
      <c r="E107" s="178">
        <f t="shared" si="22"/>
        <v>44311</v>
      </c>
      <c r="F107" s="35"/>
      <c r="G107" s="36"/>
      <c r="H107" s="43"/>
      <c r="I107" s="36"/>
      <c r="J107" s="38"/>
    </row>
    <row r="108" spans="1:10" ht="22.5" customHeight="1" x14ac:dyDescent="0.25">
      <c r="C108" s="40"/>
      <c r="D108" s="177" t="str">
        <f t="shared" si="22"/>
        <v>Sun</v>
      </c>
      <c r="E108" s="178">
        <f t="shared" si="22"/>
        <v>44311</v>
      </c>
      <c r="F108" s="35"/>
      <c r="G108" s="36"/>
      <c r="H108" s="43"/>
      <c r="I108" s="36"/>
      <c r="J108" s="38"/>
    </row>
    <row r="109" spans="1:10" ht="22.5" customHeight="1" x14ac:dyDescent="0.3">
      <c r="A109" s="8">
        <f t="shared" si="0"/>
        <v>1</v>
      </c>
      <c r="B109" s="8">
        <f t="shared" si="1"/>
        <v>1</v>
      </c>
      <c r="C109" s="40"/>
      <c r="D109" s="179" t="str">
        <f t="shared" si="4"/>
        <v>Mo</v>
      </c>
      <c r="E109" s="180">
        <f>+E104+1</f>
        <v>44312</v>
      </c>
      <c r="F109" s="46" t="s">
        <v>55</v>
      </c>
      <c r="G109" s="60">
        <v>9002</v>
      </c>
      <c r="H109" s="51" t="s">
        <v>83</v>
      </c>
      <c r="I109" s="36" t="s">
        <v>80</v>
      </c>
      <c r="J109" s="49">
        <v>8</v>
      </c>
    </row>
    <row r="110" spans="1:10" ht="22.5" customHeight="1" x14ac:dyDescent="0.25">
      <c r="C110" s="40"/>
      <c r="D110" s="179" t="str">
        <f>D109</f>
        <v>Mo</v>
      </c>
      <c r="E110" s="180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C111" s="40"/>
      <c r="D111" s="179" t="str">
        <f t="shared" ref="D111:E113" si="23">D110</f>
        <v>Mo</v>
      </c>
      <c r="E111" s="180">
        <f t="shared" si="23"/>
        <v>44312</v>
      </c>
      <c r="F111" s="46"/>
      <c r="G111" s="47"/>
      <c r="H111" s="48"/>
      <c r="I111" s="47"/>
      <c r="J111" s="49"/>
    </row>
    <row r="112" spans="1:10" ht="22.5" customHeight="1" x14ac:dyDescent="0.25">
      <c r="C112" s="40"/>
      <c r="D112" s="179" t="str">
        <f t="shared" si="23"/>
        <v>Mo</v>
      </c>
      <c r="E112" s="180">
        <f t="shared" si="23"/>
        <v>44312</v>
      </c>
      <c r="F112" s="46"/>
      <c r="G112" s="47"/>
      <c r="H112" s="48"/>
      <c r="I112" s="47"/>
      <c r="J112" s="49"/>
    </row>
    <row r="113" spans="1:10" ht="22.5" customHeight="1" x14ac:dyDescent="0.25">
      <c r="C113" s="40"/>
      <c r="D113" s="179" t="str">
        <f t="shared" si="23"/>
        <v>Mo</v>
      </c>
      <c r="E113" s="180">
        <f t="shared" si="23"/>
        <v>44312</v>
      </c>
      <c r="F113" s="46"/>
      <c r="G113" s="47"/>
      <c r="H113" s="48"/>
      <c r="I113" s="47"/>
      <c r="J113" s="49"/>
    </row>
    <row r="114" spans="1:10" ht="22.5" customHeight="1" x14ac:dyDescent="0.3">
      <c r="A114" s="8">
        <f t="shared" si="0"/>
        <v>1</v>
      </c>
      <c r="B114" s="8">
        <f t="shared" si="1"/>
        <v>2</v>
      </c>
      <c r="C114" s="40"/>
      <c r="D114" s="177" t="str">
        <f t="shared" si="4"/>
        <v>Tue</v>
      </c>
      <c r="E114" s="178">
        <f>+E109+1</f>
        <v>44313</v>
      </c>
      <c r="F114" s="46" t="s">
        <v>55</v>
      </c>
      <c r="G114" s="60">
        <v>9002</v>
      </c>
      <c r="H114" s="51" t="s">
        <v>83</v>
      </c>
      <c r="I114" s="36" t="s">
        <v>80</v>
      </c>
      <c r="J114" s="38">
        <v>8</v>
      </c>
    </row>
    <row r="115" spans="1:10" ht="22.5" customHeight="1" x14ac:dyDescent="0.25">
      <c r="C115" s="40"/>
      <c r="D115" s="177" t="str">
        <f>D114</f>
        <v>Tue</v>
      </c>
      <c r="E115" s="178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C116" s="40"/>
      <c r="D116" s="177" t="str">
        <f t="shared" ref="D116:E118" si="24">D115</f>
        <v>Tue</v>
      </c>
      <c r="E116" s="178">
        <f t="shared" si="24"/>
        <v>44313</v>
      </c>
      <c r="F116" s="35"/>
      <c r="G116" s="36"/>
      <c r="H116" s="43"/>
      <c r="I116" s="36"/>
      <c r="J116" s="38"/>
    </row>
    <row r="117" spans="1:10" ht="22.5" customHeight="1" x14ac:dyDescent="0.25">
      <c r="C117" s="40"/>
      <c r="D117" s="177" t="str">
        <f t="shared" si="24"/>
        <v>Tue</v>
      </c>
      <c r="E117" s="178">
        <f t="shared" si="24"/>
        <v>44313</v>
      </c>
      <c r="F117" s="35"/>
      <c r="G117" s="36"/>
      <c r="H117" s="43"/>
      <c r="I117" s="36"/>
      <c r="J117" s="38"/>
    </row>
    <row r="118" spans="1:10" ht="22.5" customHeight="1" x14ac:dyDescent="0.25">
      <c r="C118" s="40"/>
      <c r="D118" s="177" t="str">
        <f t="shared" si="24"/>
        <v>Tue</v>
      </c>
      <c r="E118" s="178">
        <f t="shared" si="24"/>
        <v>44313</v>
      </c>
      <c r="F118" s="35"/>
      <c r="G118" s="36"/>
      <c r="H118" s="43"/>
      <c r="I118" s="36"/>
      <c r="J118" s="38"/>
    </row>
    <row r="119" spans="1:10" ht="22.5" customHeight="1" x14ac:dyDescent="0.3">
      <c r="A119" s="8">
        <f t="shared" si="0"/>
        <v>1</v>
      </c>
      <c r="B119" s="8">
        <f t="shared" si="1"/>
        <v>3</v>
      </c>
      <c r="C119" s="40"/>
      <c r="D119" s="179" t="str">
        <f t="shared" si="4"/>
        <v>Wed</v>
      </c>
      <c r="E119" s="180">
        <f>+E114+1</f>
        <v>44314</v>
      </c>
      <c r="F119" s="46" t="s">
        <v>55</v>
      </c>
      <c r="G119" s="60">
        <v>9002</v>
      </c>
      <c r="H119" s="51" t="s">
        <v>83</v>
      </c>
      <c r="I119" s="36" t="s">
        <v>80</v>
      </c>
      <c r="J119" s="49">
        <v>8</v>
      </c>
    </row>
    <row r="120" spans="1:10" ht="22.5" customHeight="1" x14ac:dyDescent="0.25">
      <c r="C120" s="40"/>
      <c r="D120" s="179" t="str">
        <f>D119</f>
        <v>Wed</v>
      </c>
      <c r="E120" s="180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C121" s="40"/>
      <c r="D121" s="179" t="str">
        <f t="shared" ref="D121:E123" si="25">D120</f>
        <v>Wed</v>
      </c>
      <c r="E121" s="180">
        <f t="shared" si="25"/>
        <v>44314</v>
      </c>
      <c r="F121" s="46"/>
      <c r="G121" s="47"/>
      <c r="H121" s="51"/>
      <c r="I121" s="47"/>
      <c r="J121" s="49"/>
    </row>
    <row r="122" spans="1:10" ht="22.5" customHeight="1" x14ac:dyDescent="0.25">
      <c r="C122" s="40"/>
      <c r="D122" s="179" t="str">
        <f t="shared" si="25"/>
        <v>Wed</v>
      </c>
      <c r="E122" s="180">
        <f t="shared" si="25"/>
        <v>44314</v>
      </c>
      <c r="F122" s="46"/>
      <c r="G122" s="47"/>
      <c r="H122" s="51"/>
      <c r="I122" s="47"/>
      <c r="J122" s="49"/>
    </row>
    <row r="123" spans="1:10" ht="22.5" customHeight="1" x14ac:dyDescent="0.25">
      <c r="C123" s="40"/>
      <c r="D123" s="179" t="str">
        <f t="shared" si="25"/>
        <v>Wed</v>
      </c>
      <c r="E123" s="180">
        <f t="shared" si="25"/>
        <v>44314</v>
      </c>
      <c r="F123" s="46"/>
      <c r="G123" s="47"/>
      <c r="H123" s="51"/>
      <c r="I123" s="47"/>
      <c r="J123" s="49"/>
    </row>
    <row r="124" spans="1:10" ht="22.5" customHeight="1" x14ac:dyDescent="0.3">
      <c r="A124" s="8">
        <f t="shared" si="0"/>
        <v>1</v>
      </c>
      <c r="B124" s="8">
        <f>WEEKDAY(E119+1,2)</f>
        <v>4</v>
      </c>
      <c r="C124" s="40"/>
      <c r="D124" s="177" t="str">
        <f>IF(B124=1,"Mo",IF(B124=2,"Tue",IF(B124=3,"Wed",IF(B124=4,"Thu",IF(B124=5,"Fri",IF(B124=6,"Sat",IF(B124=7,"Sun","")))))))</f>
        <v>Thu</v>
      </c>
      <c r="E124" s="178">
        <f>IF(MONTH(E119+1)&gt;MONTH(E119),"",E119+1)</f>
        <v>44315</v>
      </c>
      <c r="F124" s="46" t="s">
        <v>55</v>
      </c>
      <c r="G124" s="60">
        <v>9002</v>
      </c>
      <c r="H124" s="51" t="s">
        <v>83</v>
      </c>
      <c r="I124" s="36" t="s">
        <v>80</v>
      </c>
      <c r="J124" s="38">
        <v>8</v>
      </c>
    </row>
    <row r="125" spans="1:10" ht="22.5" customHeight="1" x14ac:dyDescent="0.25">
      <c r="C125" s="40"/>
      <c r="D125" s="177" t="str">
        <f>D124</f>
        <v>Thu</v>
      </c>
      <c r="E125" s="178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C126" s="40"/>
      <c r="D126" s="177" t="str">
        <f t="shared" ref="D126:E128" si="26">D125</f>
        <v>Thu</v>
      </c>
      <c r="E126" s="178">
        <f t="shared" si="26"/>
        <v>44315</v>
      </c>
      <c r="F126" s="35"/>
      <c r="G126" s="36"/>
      <c r="H126" s="43"/>
      <c r="I126" s="36"/>
      <c r="J126" s="38"/>
    </row>
    <row r="127" spans="1:10" ht="22.5" customHeight="1" x14ac:dyDescent="0.25">
      <c r="C127" s="40"/>
      <c r="D127" s="177" t="str">
        <f t="shared" si="26"/>
        <v>Thu</v>
      </c>
      <c r="E127" s="178">
        <f t="shared" si="26"/>
        <v>44315</v>
      </c>
      <c r="F127" s="35"/>
      <c r="G127" s="36"/>
      <c r="H127" s="43"/>
      <c r="I127" s="36"/>
      <c r="J127" s="38"/>
    </row>
    <row r="128" spans="1:10" ht="21" customHeight="1" x14ac:dyDescent="0.25">
      <c r="C128" s="40"/>
      <c r="D128" s="177" t="str">
        <f t="shared" si="26"/>
        <v>Thu</v>
      </c>
      <c r="E128" s="178">
        <f t="shared" si="26"/>
        <v>44315</v>
      </c>
      <c r="F128" s="35"/>
      <c r="G128" s="36"/>
      <c r="H128" s="43"/>
      <c r="I128" s="36"/>
      <c r="J128" s="38"/>
    </row>
    <row r="129" spans="1:10" ht="21" customHeight="1" x14ac:dyDescent="0.3">
      <c r="A129" s="8">
        <f t="shared" si="0"/>
        <v>1</v>
      </c>
      <c r="B129" s="8">
        <v>5</v>
      </c>
      <c r="C129" s="40"/>
      <c r="D129" s="179" t="str">
        <f>IF(B129=1,"Mo",IF(B129=2,"Tue",IF(B129=3,"Wed",IF(B129=4,"Thu",IF(B129=5,"Fri",IF(B129=6,"Sat",IF(B129=7,"Sun","")))))))</f>
        <v>Fri</v>
      </c>
      <c r="E129" s="180">
        <f>IF(MONTH(E124+1)&gt;MONTH(E124),"",E124+1)</f>
        <v>44316</v>
      </c>
      <c r="F129" s="46" t="s">
        <v>55</v>
      </c>
      <c r="G129" s="60">
        <v>9002</v>
      </c>
      <c r="H129" s="51" t="s">
        <v>83</v>
      </c>
      <c r="I129" s="36" t="s">
        <v>80</v>
      </c>
      <c r="J129" s="49">
        <v>8</v>
      </c>
    </row>
    <row r="130" spans="1:10" ht="21" customHeight="1" x14ac:dyDescent="0.25">
      <c r="C130" s="40"/>
      <c r="D130" s="179" t="str">
        <f>D129</f>
        <v>Fri</v>
      </c>
      <c r="E130" s="180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179" t="str">
        <f t="shared" ref="D131:D133" si="28">D130</f>
        <v>Fri</v>
      </c>
      <c r="E131" s="180">
        <f t="shared" si="27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179" t="str">
        <f t="shared" si="28"/>
        <v>Fri</v>
      </c>
      <c r="E132" s="180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179" t="str">
        <f t="shared" si="28"/>
        <v>Fri</v>
      </c>
      <c r="E133" s="180">
        <f t="shared" si="27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70" priority="65" stopIfTrue="1">
      <formula>IF($A11=1,B11,)</formula>
    </cfRule>
    <cfRule type="expression" dxfId="69" priority="66" stopIfTrue="1">
      <formula>IF($A11="",B11,)</formula>
    </cfRule>
  </conditionalFormatting>
  <conditionalFormatting sqref="E11:E15">
    <cfRule type="expression" dxfId="68" priority="67" stopIfTrue="1">
      <formula>IF($A11="",B11,"")</formula>
    </cfRule>
  </conditionalFormatting>
  <conditionalFormatting sqref="E16:E128">
    <cfRule type="expression" dxfId="67" priority="68" stopIfTrue="1">
      <formula>IF($A16&lt;&gt;1,B16,"")</formula>
    </cfRule>
  </conditionalFormatting>
  <conditionalFormatting sqref="D11:D128">
    <cfRule type="expression" dxfId="66" priority="69" stopIfTrue="1">
      <formula>IF($A11="",B11,)</formula>
    </cfRule>
  </conditionalFormatting>
  <conditionalFormatting sqref="G13:G15 G83:G86 G22 G18:G20 G24:G32 G34:G37 G39:G42 G44:G49 G51:G54 G56:G69 G71:G76 G88:G91 G93:G97 G99:G104 G106:G108 G110:G113 G115:G118 G120:G123">
    <cfRule type="expression" dxfId="65" priority="70" stopIfTrue="1">
      <formula>#REF!="Freelancer"</formula>
    </cfRule>
    <cfRule type="expression" dxfId="64" priority="71" stopIfTrue="1">
      <formula>#REF!="DTC Int. Staff"</formula>
    </cfRule>
  </conditionalFormatting>
  <conditionalFormatting sqref="G120:G123 G88:G91 G22 G34:G37 G60:G69 G39:G42 G44:G49 G71:G76 G93:G97 G99:G104 G106:G108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8:G20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8:G20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21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21">
    <cfRule type="expression" dxfId="55" priority="55" stopIfTrue="1">
      <formula>$F$5="Freelancer"</formula>
    </cfRule>
    <cfRule type="expression" dxfId="54" priority="56" stopIfTrue="1">
      <formula>$F$5="DTC Int. Staff"</formula>
    </cfRule>
  </conditionalFormatting>
  <conditionalFormatting sqref="C129:C133">
    <cfRule type="expression" dxfId="53" priority="52" stopIfTrue="1">
      <formula>IF($A129=1,B129,)</formula>
    </cfRule>
    <cfRule type="expression" dxfId="52" priority="53" stopIfTrue="1">
      <formula>IF($A129="",B129,)</formula>
    </cfRule>
  </conditionalFormatting>
  <conditionalFormatting sqref="D129:D133">
    <cfRule type="expression" dxfId="51" priority="54" stopIfTrue="1">
      <formula>IF($A129="",B129,)</formula>
    </cfRule>
  </conditionalFormatting>
  <conditionalFormatting sqref="E129:E133">
    <cfRule type="expression" dxfId="50" priority="51" stopIfTrue="1">
      <formula>IF($A129&lt;&gt;1,B129,"")</formula>
    </cfRule>
  </conditionalFormatting>
  <conditionalFormatting sqref="G56:G5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78:G8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78:G8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6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2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33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8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3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5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7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77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8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7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0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1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2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7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28" priority="25" stopIfTrue="1">
      <formula>IF($A11=1,B11,)</formula>
    </cfRule>
    <cfRule type="expression" dxfId="127" priority="26" stopIfTrue="1">
      <formula>IF($A11="",B11,)</formula>
    </cfRule>
  </conditionalFormatting>
  <conditionalFormatting sqref="E11">
    <cfRule type="expression" dxfId="126" priority="27" stopIfTrue="1">
      <formula>IF($A11="",B11,"")</formula>
    </cfRule>
  </conditionalFormatting>
  <conditionalFormatting sqref="E12:E119">
    <cfRule type="expression" dxfId="125" priority="28" stopIfTrue="1">
      <formula>IF($A12&lt;&gt;1,B12,"")</formula>
    </cfRule>
  </conditionalFormatting>
  <conditionalFormatting sqref="D11:D119">
    <cfRule type="expression" dxfId="124" priority="29" stopIfTrue="1">
      <formula>IF($A11="",B11,)</formula>
    </cfRule>
  </conditionalFormatting>
  <conditionalFormatting sqref="G11:G12 G18:G76 G82:G118">
    <cfRule type="expression" dxfId="123" priority="30" stopIfTrue="1">
      <formula>#REF!="Freelancer"</formula>
    </cfRule>
    <cfRule type="expression" dxfId="122" priority="31" stopIfTrue="1">
      <formula>#REF!="DTC Int. Staff"</formula>
    </cfRule>
  </conditionalFormatting>
  <conditionalFormatting sqref="G114:G118 G18:G22 G33:G49 G60:G76 G87:G103">
    <cfRule type="expression" dxfId="121" priority="23" stopIfTrue="1">
      <formula>$F$5="Freelancer"</formula>
    </cfRule>
    <cfRule type="expression" dxfId="120" priority="24" stopIfTrue="1">
      <formula>$F$5="DTC Int. Staff"</formula>
    </cfRule>
  </conditionalFormatting>
  <conditionalFormatting sqref="G12">
    <cfRule type="expression" dxfId="119" priority="21" stopIfTrue="1">
      <formula>#REF!="Freelancer"</formula>
    </cfRule>
    <cfRule type="expression" dxfId="118" priority="22" stopIfTrue="1">
      <formula>#REF!="DTC Int. Staff"</formula>
    </cfRule>
  </conditionalFormatting>
  <conditionalFormatting sqref="G12">
    <cfRule type="expression" dxfId="117" priority="19" stopIfTrue="1">
      <formula>$F$5="Freelancer"</formula>
    </cfRule>
    <cfRule type="expression" dxfId="116" priority="20" stopIfTrue="1">
      <formula>$F$5="DTC Int. Staff"</formula>
    </cfRule>
  </conditionalFormatting>
  <conditionalFormatting sqref="G13:G17">
    <cfRule type="expression" dxfId="115" priority="17" stopIfTrue="1">
      <formula>#REF!="Freelancer"</formula>
    </cfRule>
    <cfRule type="expression" dxfId="114" priority="18" stopIfTrue="1">
      <formula>#REF!="DTC Int. Staff"</formula>
    </cfRule>
  </conditionalFormatting>
  <conditionalFormatting sqref="G13:G17">
    <cfRule type="expression" dxfId="113" priority="15" stopIfTrue="1">
      <formula>$F$5="Freelancer"</formula>
    </cfRule>
    <cfRule type="expression" dxfId="112" priority="16" stopIfTrue="1">
      <formula>$F$5="DTC Int. Staff"</formula>
    </cfRule>
  </conditionalFormatting>
  <conditionalFormatting sqref="C121:C125">
    <cfRule type="expression" dxfId="111" priority="12" stopIfTrue="1">
      <formula>IF($A121=1,B121,)</formula>
    </cfRule>
    <cfRule type="expression" dxfId="110" priority="13" stopIfTrue="1">
      <formula>IF($A121="",B121,)</formula>
    </cfRule>
  </conditionalFormatting>
  <conditionalFormatting sqref="D121:D125">
    <cfRule type="expression" dxfId="109" priority="14" stopIfTrue="1">
      <formula>IF($A121="",B121,)</formula>
    </cfRule>
  </conditionalFormatting>
  <conditionalFormatting sqref="C120">
    <cfRule type="expression" dxfId="108" priority="9" stopIfTrue="1">
      <formula>IF($A120=1,B120,)</formula>
    </cfRule>
    <cfRule type="expression" dxfId="107" priority="10" stopIfTrue="1">
      <formula>IF($A120="",B120,)</formula>
    </cfRule>
  </conditionalFormatting>
  <conditionalFormatting sqref="D120">
    <cfRule type="expression" dxfId="106" priority="11" stopIfTrue="1">
      <formula>IF($A120="",B120,)</formula>
    </cfRule>
  </conditionalFormatting>
  <conditionalFormatting sqref="E120">
    <cfRule type="expression" dxfId="105" priority="8" stopIfTrue="1">
      <formula>IF($A120&lt;&gt;1,B120,"")</formula>
    </cfRule>
  </conditionalFormatting>
  <conditionalFormatting sqref="E121:E125">
    <cfRule type="expression" dxfId="104" priority="7" stopIfTrue="1">
      <formula>IF($A121&lt;&gt;1,B121,"")</formula>
    </cfRule>
  </conditionalFormatting>
  <conditionalFormatting sqref="G55:G59">
    <cfRule type="expression" dxfId="103" priority="5" stopIfTrue="1">
      <formula>$F$5="Freelancer"</formula>
    </cfRule>
    <cfRule type="expression" dxfId="102" priority="6" stopIfTrue="1">
      <formula>$F$5="DTC Int. Staff"</formula>
    </cfRule>
  </conditionalFormatting>
  <conditionalFormatting sqref="G77:G81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77:G81">
    <cfRule type="expression" dxfId="99" priority="1" stopIfTrue="1">
      <formula>$F$5="Freelancer"</formula>
    </cfRule>
    <cfRule type="expression" dxfId="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7" priority="25" stopIfTrue="1">
      <formula>IF($A11=1,B11,)</formula>
    </cfRule>
    <cfRule type="expression" dxfId="96" priority="26" stopIfTrue="1">
      <formula>IF($A11="",B11,)</formula>
    </cfRule>
  </conditionalFormatting>
  <conditionalFormatting sqref="E11:E15">
    <cfRule type="expression" dxfId="95" priority="27" stopIfTrue="1">
      <formula>IF($A11="",B11,"")</formula>
    </cfRule>
  </conditionalFormatting>
  <conditionalFormatting sqref="E16:E124">
    <cfRule type="expression" dxfId="94" priority="28" stopIfTrue="1">
      <formula>IF($A16&lt;&gt;1,B16,"")</formula>
    </cfRule>
  </conditionalFormatting>
  <conditionalFormatting sqref="D11:D124">
    <cfRule type="expression" dxfId="93" priority="29" stopIfTrue="1">
      <formula>IF($A11="",B11,)</formula>
    </cfRule>
  </conditionalFormatting>
  <conditionalFormatting sqref="G11:G20 G26:G84 G86:G119">
    <cfRule type="expression" dxfId="92" priority="30" stopIfTrue="1">
      <formula>#REF!="Freelancer"</formula>
    </cfRule>
    <cfRule type="expression" dxfId="91" priority="31" stopIfTrue="1">
      <formula>#REF!="DTC Int. Staff"</formula>
    </cfRule>
  </conditionalFormatting>
  <conditionalFormatting sqref="G115:G119 G87:G112 G26:G30 G33:G57 G60:G84">
    <cfRule type="expression" dxfId="90" priority="23" stopIfTrue="1">
      <formula>$F$5="Freelancer"</formula>
    </cfRule>
    <cfRule type="expression" dxfId="89" priority="24" stopIfTrue="1">
      <formula>$F$5="DTC Int. Staff"</formula>
    </cfRule>
  </conditionalFormatting>
  <conditionalFormatting sqref="G16:G20">
    <cfRule type="expression" dxfId="88" priority="21" stopIfTrue="1">
      <formula>#REF!="Freelancer"</formula>
    </cfRule>
    <cfRule type="expression" dxfId="87" priority="22" stopIfTrue="1">
      <formula>#REF!="DTC Int. Staff"</formula>
    </cfRule>
  </conditionalFormatting>
  <conditionalFormatting sqref="G16:G20">
    <cfRule type="expression" dxfId="86" priority="19" stopIfTrue="1">
      <formula>$F$5="Freelancer"</formula>
    </cfRule>
    <cfRule type="expression" dxfId="85" priority="20" stopIfTrue="1">
      <formula>$F$5="DTC Int. Staff"</formula>
    </cfRule>
  </conditionalFormatting>
  <conditionalFormatting sqref="G21:G25">
    <cfRule type="expression" dxfId="84" priority="17" stopIfTrue="1">
      <formula>#REF!="Freelancer"</formula>
    </cfRule>
    <cfRule type="expression" dxfId="83" priority="18" stopIfTrue="1">
      <formula>#REF!="DTC Int. Staff"</formula>
    </cfRule>
  </conditionalFormatting>
  <conditionalFormatting sqref="G21:G25">
    <cfRule type="expression" dxfId="82" priority="15" stopIfTrue="1">
      <formula>$F$5="Freelancer"</formula>
    </cfRule>
    <cfRule type="expression" dxfId="81" priority="16" stopIfTrue="1">
      <formula>$F$5="DTC Int. Staff"</formula>
    </cfRule>
  </conditionalFormatting>
  <conditionalFormatting sqref="C125:C129">
    <cfRule type="expression" dxfId="80" priority="9" stopIfTrue="1">
      <formula>IF($A125=1,B125,)</formula>
    </cfRule>
    <cfRule type="expression" dxfId="79" priority="10" stopIfTrue="1">
      <formula>IF($A125="",B125,)</formula>
    </cfRule>
  </conditionalFormatting>
  <conditionalFormatting sqref="D125:D129">
    <cfRule type="expression" dxfId="78" priority="11" stopIfTrue="1">
      <formula>IF($A125="",B125,)</formula>
    </cfRule>
  </conditionalFormatting>
  <conditionalFormatting sqref="E125:E129">
    <cfRule type="expression" dxfId="77" priority="8" stopIfTrue="1">
      <formula>IF($A125&lt;&gt;1,B125,"")</formula>
    </cfRule>
  </conditionalFormatting>
  <conditionalFormatting sqref="G59">
    <cfRule type="expression" dxfId="76" priority="5" stopIfTrue="1">
      <formula>$F$5="Freelancer"</formula>
    </cfRule>
    <cfRule type="expression" dxfId="75" priority="6" stopIfTrue="1">
      <formula>$F$5="DTC Int. Staff"</formula>
    </cfRule>
  </conditionalFormatting>
  <conditionalFormatting sqref="G85">
    <cfRule type="expression" dxfId="74" priority="3" stopIfTrue="1">
      <formula>#REF!="Freelancer"</formula>
    </cfRule>
    <cfRule type="expression" dxfId="73" priority="4" stopIfTrue="1">
      <formula>#REF!="DTC Int. Staff"</formula>
    </cfRule>
  </conditionalFormatting>
  <conditionalFormatting sqref="G85">
    <cfRule type="expression" dxfId="72" priority="1" stopIfTrue="1">
      <formula>$F$5="Freelancer"</formula>
    </cfRule>
    <cfRule type="expression" dxfId="7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2021-05-17T05:31:00Z</dcterms:modified>
</cp:coreProperties>
</file>