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3 Project 2021\00 Timesheet\"/>
    </mc:Choice>
  </mc:AlternateContent>
  <xr:revisionPtr revIDLastSave="0" documentId="13_ncr:1_{62E3B26D-53AC-434E-B808-F708EF0579C4}" xr6:coauthVersionLast="47" xr6:coauthVersionMax="47" xr10:uidLastSave="{00000000-0000-0000-0000-000000000000}"/>
  <bookViews>
    <workbookView xWindow="-108" yWindow="-108" windowWidth="23256" windowHeight="12576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E106" i="37"/>
  <c r="E107" i="37"/>
  <c r="E108" i="37"/>
  <c r="E105" i="37"/>
  <c r="E101" i="37"/>
  <c r="E102" i="37"/>
  <c r="E103" i="37" s="1"/>
  <c r="E100" i="37"/>
  <c r="E78" i="37"/>
  <c r="E79" i="37"/>
  <c r="E80" i="37"/>
  <c r="E77" i="37"/>
  <c r="E73" i="37"/>
  <c r="E74" i="37"/>
  <c r="E75" i="37" s="1"/>
  <c r="E72" i="37"/>
  <c r="E51" i="37"/>
  <c r="E52" i="37"/>
  <c r="E53" i="37"/>
  <c r="E50" i="37"/>
  <c r="E46" i="37"/>
  <c r="E47" i="37" s="1"/>
  <c r="E48" i="37" s="1"/>
  <c r="E45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6" i="41" s="1"/>
  <c r="A122" i="41"/>
  <c r="D121" i="41"/>
  <c r="A121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2" i="39"/>
  <c r="D133" i="39" s="1"/>
  <c r="D134" i="39" s="1"/>
  <c r="D135" i="39" s="1"/>
  <c r="D136" i="39" s="1"/>
  <c r="A132" i="39"/>
  <c r="D127" i="39"/>
  <c r="D128" i="39" s="1"/>
  <c r="D129" i="39" s="1"/>
  <c r="D130" i="39" s="1"/>
  <c r="D131" i="39" s="1"/>
  <c r="A127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8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8" i="37"/>
  <c r="E39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9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7"/>
  <c r="D38" i="37"/>
  <c r="E40" i="37"/>
  <c r="E41" i="37" s="1"/>
  <c r="E42" i="37" s="1"/>
  <c r="E43" i="37" s="1"/>
  <c r="B39" i="37"/>
  <c r="E44" i="37"/>
  <c r="D33" i="36"/>
  <c r="D34" i="36" s="1"/>
  <c r="D35" i="36" s="1"/>
  <c r="D36" i="36" s="1"/>
  <c r="D37" i="36" s="1"/>
  <c r="A33" i="36"/>
  <c r="B38" i="36"/>
  <c r="E43" i="36"/>
  <c r="B39" i="39" l="1"/>
  <c r="E44" i="39"/>
  <c r="E40" i="39"/>
  <c r="E41" i="39" s="1"/>
  <c r="E42" i="39" s="1"/>
  <c r="E43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4" i="37"/>
  <c r="E49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45" i="39" l="1"/>
  <c r="E46" i="39" s="1"/>
  <c r="E47" i="39" s="1"/>
  <c r="E48" i="39" s="1"/>
  <c r="B44" i="39"/>
  <c r="E49" i="39"/>
  <c r="D39" i="39"/>
  <c r="D40" i="39" s="1"/>
  <c r="D41" i="39" s="1"/>
  <c r="D42" i="39" s="1"/>
  <c r="D43" i="39" s="1"/>
  <c r="A3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4" i="37"/>
  <c r="B49" i="37"/>
  <c r="A44" i="37"/>
  <c r="D44" i="37"/>
  <c r="D45" i="37" s="1"/>
  <c r="D46" i="37" s="1"/>
  <c r="D47" i="37" s="1"/>
  <c r="D48" i="37" s="1"/>
  <c r="D43" i="36"/>
  <c r="A43" i="36"/>
  <c r="B44" i="36"/>
  <c r="E45" i="36"/>
  <c r="E46" i="36" s="1"/>
  <c r="E47" i="36" s="1"/>
  <c r="E48" i="36" s="1"/>
  <c r="E49" i="36" s="1"/>
  <c r="D44" i="39" l="1"/>
  <c r="D45" i="39" s="1"/>
  <c r="D46" i="39" s="1"/>
  <c r="D47" i="39" s="1"/>
  <c r="D48" i="39" s="1"/>
  <c r="A44" i="39"/>
  <c r="E50" i="39"/>
  <c r="E51" i="39" s="1"/>
  <c r="E52" i="39" s="1"/>
  <c r="E53" i="39" s="1"/>
  <c r="B49" i="39"/>
  <c r="E54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9" i="37"/>
  <c r="B54" i="37"/>
  <c r="E55" i="37"/>
  <c r="E56" i="37" s="1"/>
  <c r="E57" i="37" s="1"/>
  <c r="E58" i="37" s="1"/>
  <c r="D49" i="37"/>
  <c r="D50" i="37" s="1"/>
  <c r="D51" i="37" s="1"/>
  <c r="D52" i="37" s="1"/>
  <c r="D53" i="37" s="1"/>
  <c r="A49" i="37"/>
  <c r="D44" i="36"/>
  <c r="A44" i="36"/>
  <c r="B45" i="36"/>
  <c r="E50" i="36"/>
  <c r="E51" i="36" s="1"/>
  <c r="E52" i="36" s="1"/>
  <c r="E53" i="36" s="1"/>
  <c r="E54" i="36" s="1"/>
  <c r="E59" i="39" l="1"/>
  <c r="E55" i="39"/>
  <c r="E56" i="39" s="1"/>
  <c r="E57" i="39" s="1"/>
  <c r="E58" i="39" s="1"/>
  <c r="B54" i="39"/>
  <c r="A49" i="39"/>
  <c r="D49" i="39"/>
  <c r="D50" i="39" s="1"/>
  <c r="D51" i="39" s="1"/>
  <c r="D52" i="39" s="1"/>
  <c r="D53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4" i="37"/>
  <c r="D54" i="37"/>
  <c r="D55" i="37" s="1"/>
  <c r="D56" i="37" s="1"/>
  <c r="D57" i="37" s="1"/>
  <c r="D58" i="37" s="1"/>
  <c r="E64" i="37"/>
  <c r="E60" i="37"/>
  <c r="E61" i="37" s="1"/>
  <c r="E62" i="37" s="1"/>
  <c r="E63" i="37" s="1"/>
  <c r="B59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4" i="39" l="1"/>
  <c r="D55" i="39" s="1"/>
  <c r="D56" i="39" s="1"/>
  <c r="D57" i="39" s="1"/>
  <c r="D58" i="39" s="1"/>
  <c r="A54" i="39"/>
  <c r="B59" i="39"/>
  <c r="E60" i="39"/>
  <c r="E61" i="39" s="1"/>
  <c r="E62" i="39" s="1"/>
  <c r="E63" i="39" s="1"/>
  <c r="E6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9" i="37"/>
  <c r="D60" i="37" s="1"/>
  <c r="D61" i="37" s="1"/>
  <c r="D62" i="37" s="1"/>
  <c r="D63" i="37" s="1"/>
  <c r="A59" i="37"/>
  <c r="B64" i="37"/>
  <c r="E65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4" i="39" l="1"/>
  <c r="E66" i="39"/>
  <c r="A59" i="39"/>
  <c r="D59" i="39"/>
  <c r="D60" i="39" s="1"/>
  <c r="D61" i="39" s="1"/>
  <c r="D62" i="39" s="1"/>
  <c r="D63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4" i="37"/>
  <c r="D64" i="37"/>
  <c r="E66" i="37"/>
  <c r="B65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39" l="1"/>
  <c r="B66" i="39"/>
  <c r="A64" i="39"/>
  <c r="D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5" i="37"/>
  <c r="A65" i="37"/>
  <c r="B66" i="37"/>
  <c r="E71" i="37"/>
  <c r="E67" i="37"/>
  <c r="E68" i="37" s="1"/>
  <c r="E69" i="37" s="1"/>
  <c r="E70" i="37" s="1"/>
  <c r="D60" i="36"/>
  <c r="D61" i="36" s="1"/>
  <c r="D62" i="36" s="1"/>
  <c r="D63" i="36" s="1"/>
  <c r="D64" i="36" s="1"/>
  <c r="A60" i="36"/>
  <c r="E70" i="36"/>
  <c r="B65" i="36"/>
  <c r="D66" i="39" l="1"/>
  <c r="A66" i="39"/>
  <c r="E72" i="39"/>
  <c r="B67" i="39"/>
  <c r="E68" i="39"/>
  <c r="E69" i="39" s="1"/>
  <c r="E70" i="39" s="1"/>
  <c r="E71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6" i="37"/>
  <c r="B71" i="37"/>
  <c r="A66" i="37"/>
  <c r="D66" i="37"/>
  <c r="D67" i="37" s="1"/>
  <c r="D68" i="37" s="1"/>
  <c r="D69" i="37" s="1"/>
  <c r="D70" i="37" s="1"/>
  <c r="A65" i="36"/>
  <c r="D65" i="36"/>
  <c r="D66" i="36" s="1"/>
  <c r="D67" i="36" s="1"/>
  <c r="D68" i="36" s="1"/>
  <c r="D69" i="36" s="1"/>
  <c r="B70" i="36"/>
  <c r="E71" i="36"/>
  <c r="A67" i="39" l="1"/>
  <c r="D67" i="39"/>
  <c r="D68" i="39" s="1"/>
  <c r="D69" i="39" s="1"/>
  <c r="D70" i="39" s="1"/>
  <c r="D71" i="39" s="1"/>
  <c r="E73" i="39"/>
  <c r="E74" i="39" s="1"/>
  <c r="E75" i="39" s="1"/>
  <c r="E76" i="39" s="1"/>
  <c r="E77" i="39"/>
  <c r="B72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1" i="37"/>
  <c r="D72" i="37" s="1"/>
  <c r="D73" i="37" s="1"/>
  <c r="D74" i="37" s="1"/>
  <c r="D75" i="37" s="1"/>
  <c r="A71" i="37"/>
  <c r="E81" i="37"/>
  <c r="B76" i="37"/>
  <c r="E72" i="36"/>
  <c r="E73" i="36" s="1"/>
  <c r="E74" i="36" s="1"/>
  <c r="E75" i="36" s="1"/>
  <c r="E76" i="36" s="1"/>
  <c r="B71" i="36"/>
  <c r="D70" i="36"/>
  <c r="A70" i="36"/>
  <c r="D72" i="39" l="1"/>
  <c r="D73" i="39" s="1"/>
  <c r="D74" i="39" s="1"/>
  <c r="D75" i="39" s="1"/>
  <c r="D76" i="39" s="1"/>
  <c r="A72" i="39"/>
  <c r="E78" i="39"/>
  <c r="E79" i="39" s="1"/>
  <c r="E80" i="39" s="1"/>
  <c r="E81" i="39" s="1"/>
  <c r="E82" i="39"/>
  <c r="B7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6" i="37"/>
  <c r="D76" i="37"/>
  <c r="D77" i="37" s="1"/>
  <c r="D78" i="37" s="1"/>
  <c r="D79" i="37" s="1"/>
  <c r="D80" i="37" s="1"/>
  <c r="E86" i="37"/>
  <c r="E82" i="37"/>
  <c r="E83" i="37" s="1"/>
  <c r="E84" i="37" s="1"/>
  <c r="E85" i="37" s="1"/>
  <c r="B81" i="37"/>
  <c r="D71" i="36"/>
  <c r="A71" i="36"/>
  <c r="B72" i="36"/>
  <c r="E77" i="36"/>
  <c r="E78" i="36" s="1"/>
  <c r="E79" i="36" s="1"/>
  <c r="E80" i="36" s="1"/>
  <c r="E81" i="36" s="1"/>
  <c r="E87" i="39" l="1"/>
  <c r="B82" i="39"/>
  <c r="E83" i="39"/>
  <c r="E84" i="39" s="1"/>
  <c r="E85" i="39" s="1"/>
  <c r="E86" i="39" s="1"/>
  <c r="D77" i="39"/>
  <c r="D78" i="39" s="1"/>
  <c r="D79" i="39" s="1"/>
  <c r="D80" i="39" s="1"/>
  <c r="D81" i="39" s="1"/>
  <c r="A7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6" i="37"/>
  <c r="E91" i="37"/>
  <c r="E87" i="37"/>
  <c r="E88" i="37" s="1"/>
  <c r="E89" i="37" s="1"/>
  <c r="E90" i="37" s="1"/>
  <c r="D81" i="37"/>
  <c r="D82" i="37" s="1"/>
  <c r="D83" i="37" s="1"/>
  <c r="D84" i="37" s="1"/>
  <c r="D85" i="37" s="1"/>
  <c r="A81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2" i="39" l="1"/>
  <c r="D83" i="39" s="1"/>
  <c r="D84" i="39" s="1"/>
  <c r="D85" i="39" s="1"/>
  <c r="D86" i="39" s="1"/>
  <c r="A82" i="39"/>
  <c r="E92" i="39"/>
  <c r="B87" i="39"/>
  <c r="E88" i="39"/>
  <c r="E89" i="39" s="1"/>
  <c r="E90" i="39" s="1"/>
  <c r="E91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2" i="37"/>
  <c r="B91" i="37"/>
  <c r="A86" i="37"/>
  <c r="D86" i="37"/>
  <c r="D87" i="37" s="1"/>
  <c r="D88" i="37" s="1"/>
  <c r="D89" i="37" s="1"/>
  <c r="D90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39" l="1"/>
  <c r="D88" i="39" s="1"/>
  <c r="D89" i="39" s="1"/>
  <c r="D90" i="39" s="1"/>
  <c r="D91" i="39" s="1"/>
  <c r="A87" i="39"/>
  <c r="E93" i="39"/>
  <c r="B92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7"/>
  <c r="A91" i="37"/>
  <c r="E93" i="37"/>
  <c r="B92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2" i="39" l="1"/>
  <c r="A92" i="39"/>
  <c r="B93" i="39"/>
  <c r="E9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4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7"/>
  <c r="D92" i="37"/>
  <c r="E94" i="37"/>
  <c r="E95" i="37" s="1"/>
  <c r="E96" i="37" s="1"/>
  <c r="E97" i="37" s="1"/>
  <c r="E98" i="37" s="1"/>
  <c r="E99" i="37"/>
  <c r="B93" i="37"/>
  <c r="A87" i="36"/>
  <c r="D87" i="36"/>
  <c r="D88" i="36" s="1"/>
  <c r="D89" i="36" s="1"/>
  <c r="D90" i="36" s="1"/>
  <c r="D91" i="36" s="1"/>
  <c r="B92" i="36"/>
  <c r="E98" i="36"/>
  <c r="E95" i="39" l="1"/>
  <c r="E96" i="39" s="1"/>
  <c r="E97" i="39" s="1"/>
  <c r="E98" i="39" s="1"/>
  <c r="E99" i="39" s="1"/>
  <c r="B94" i="39"/>
  <c r="E100" i="39"/>
  <c r="A93" i="39"/>
  <c r="D9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3" i="37"/>
  <c r="D94" i="37" s="1"/>
  <c r="D95" i="37" s="1"/>
  <c r="D96" i="37" s="1"/>
  <c r="D97" i="37" s="1"/>
  <c r="D98" i="37" s="1"/>
  <c r="A93" i="37"/>
  <c r="B99" i="37"/>
  <c r="E104" i="37"/>
  <c r="D92" i="36"/>
  <c r="D93" i="36" s="1"/>
  <c r="D94" i="36" s="1"/>
  <c r="D95" i="36" s="1"/>
  <c r="D96" i="36" s="1"/>
  <c r="D97" i="36" s="1"/>
  <c r="A92" i="36"/>
  <c r="B98" i="36"/>
  <c r="E99" i="36"/>
  <c r="E101" i="39" l="1"/>
  <c r="E102" i="39" s="1"/>
  <c r="E103" i="39" s="1"/>
  <c r="E104" i="39" s="1"/>
  <c r="B100" i="39"/>
  <c r="E105" i="39"/>
  <c r="A94" i="39"/>
  <c r="D94" i="39"/>
  <c r="D95" i="39" s="1"/>
  <c r="D96" i="39" s="1"/>
  <c r="D97" i="39" s="1"/>
  <c r="D98" i="39" s="1"/>
  <c r="D99" i="39" s="1"/>
  <c r="B103" i="42"/>
  <c r="E108" i="42"/>
  <c r="A98" i="42"/>
  <c r="D98" i="42"/>
  <c r="D99" i="42" s="1"/>
  <c r="D100" i="42" s="1"/>
  <c r="D101" i="42" s="1"/>
  <c r="D102" i="42" s="1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4" i="37"/>
  <c r="E109" i="37"/>
  <c r="A99" i="37"/>
  <c r="D99" i="37"/>
  <c r="D100" i="37" s="1"/>
  <c r="D101" i="37" s="1"/>
  <c r="D102" i="37" s="1"/>
  <c r="D103" i="37" s="1"/>
  <c r="B99" i="36"/>
  <c r="E101" i="36"/>
  <c r="E102" i="36" s="1"/>
  <c r="E103" i="36" s="1"/>
  <c r="E104" i="36" s="1"/>
  <c r="E105" i="36" s="1"/>
  <c r="A98" i="36"/>
  <c r="D98" i="36"/>
  <c r="E106" i="39" l="1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D104" i="37"/>
  <c r="D105" i="37" s="1"/>
  <c r="D106" i="37" s="1"/>
  <c r="D107" i="37" s="1"/>
  <c r="D108" i="37" s="1"/>
  <c r="A104" i="37"/>
  <c r="B109" i="37"/>
  <c r="E114" i="37"/>
  <c r="E110" i="37"/>
  <c r="E111" i="37" s="1"/>
  <c r="E112" i="37" s="1"/>
  <c r="E113" i="37" s="1"/>
  <c r="B101" i="36"/>
  <c r="E106" i="36"/>
  <c r="E107" i="36" s="1"/>
  <c r="E108" i="36" s="1"/>
  <c r="E109" i="36" s="1"/>
  <c r="E110" i="36" s="1"/>
  <c r="D99" i="36"/>
  <c r="A99" i="36"/>
  <c r="E115" i="39" l="1"/>
  <c r="B110" i="39"/>
  <c r="E111" i="39"/>
  <c r="E112" i="39" s="1"/>
  <c r="E113" i="39" s="1"/>
  <c r="E114" i="39" s="1"/>
  <c r="A105" i="39"/>
  <c r="D105" i="39"/>
  <c r="D106" i="39" s="1"/>
  <c r="D107" i="39" s="1"/>
  <c r="D108" i="39" s="1"/>
  <c r="D109" i="39" s="1"/>
  <c r="A108" i="42"/>
  <c r="D108" i="42"/>
  <c r="D109" i="42" s="1"/>
  <c r="D110" i="42" s="1"/>
  <c r="D111" i="42" s="1"/>
  <c r="D112" i="42" s="1"/>
  <c r="B113" i="42"/>
  <c r="E114" i="42"/>
  <c r="A100" i="41"/>
  <c r="D100" i="41"/>
  <c r="D101" i="41" s="1"/>
  <c r="D102" i="41" s="1"/>
  <c r="D103" i="41" s="1"/>
  <c r="D104" i="41" s="1"/>
  <c r="E106" i="41"/>
  <c r="E107" i="41" s="1"/>
  <c r="E108" i="41" s="1"/>
  <c r="E109" i="41" s="1"/>
  <c r="B105" i="41"/>
  <c r="E110" i="41"/>
  <c r="E109" i="40"/>
  <c r="E105" i="40"/>
  <c r="E106" i="40" s="1"/>
  <c r="E107" i="40" s="1"/>
  <c r="E108" i="40" s="1"/>
  <c r="B104" i="40"/>
  <c r="D103" i="40"/>
  <c r="A103" i="40"/>
  <c r="E115" i="37"/>
  <c r="E116" i="37" s="1"/>
  <c r="E117" i="37" s="1"/>
  <c r="E118" i="37" s="1"/>
  <c r="B114" i="37"/>
  <c r="E119" i="37"/>
  <c r="A109" i="37"/>
  <c r="D109" i="37"/>
  <c r="D110" i="37" s="1"/>
  <c r="D111" i="37" s="1"/>
  <c r="D112" i="37" s="1"/>
  <c r="D113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A110" i="39" l="1"/>
  <c r="D110" i="39"/>
  <c r="D111" i="39" s="1"/>
  <c r="D112" i="39" s="1"/>
  <c r="D113" i="39" s="1"/>
  <c r="D114" i="39" s="1"/>
  <c r="B115" i="39"/>
  <c r="E116" i="39"/>
  <c r="E117" i="39" s="1"/>
  <c r="E118" i="39" s="1"/>
  <c r="E119" i="39" s="1"/>
  <c r="E120" i="39"/>
  <c r="B114" i="42"/>
  <c r="E115" i="42"/>
  <c r="D113" i="42"/>
  <c r="A113" i="42"/>
  <c r="D105" i="41"/>
  <c r="D106" i="41" s="1"/>
  <c r="D107" i="41" s="1"/>
  <c r="D108" i="41" s="1"/>
  <c r="D109" i="41" s="1"/>
  <c r="A105" i="41"/>
  <c r="B110" i="41"/>
  <c r="E115" i="41"/>
  <c r="E111" i="41"/>
  <c r="E112" i="41" s="1"/>
  <c r="E113" i="41" s="1"/>
  <c r="E114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9" i="37"/>
  <c r="E120" i="37"/>
  <c r="D114" i="37"/>
  <c r="D115" i="37" s="1"/>
  <c r="D116" i="37" s="1"/>
  <c r="D117" i="37" s="1"/>
  <c r="D118" i="37" s="1"/>
  <c r="A114" i="37"/>
  <c r="B111" i="36"/>
  <c r="E116" i="36"/>
  <c r="D106" i="36"/>
  <c r="D107" i="36" s="1"/>
  <c r="D108" i="36" s="1"/>
  <c r="D109" i="36" s="1"/>
  <c r="D110" i="36" s="1"/>
  <c r="A106" i="36"/>
  <c r="D115" i="39" l="1"/>
  <c r="D116" i="39" s="1"/>
  <c r="D117" i="39" s="1"/>
  <c r="D118" i="39" s="1"/>
  <c r="D119" i="39" s="1"/>
  <c r="A115" i="39"/>
  <c r="E121" i="39"/>
  <c r="B120" i="39"/>
  <c r="B120" i="42"/>
  <c r="E116" i="42"/>
  <c r="E117" i="42" s="1"/>
  <c r="E118" i="42" s="1"/>
  <c r="E119" i="42" s="1"/>
  <c r="B115" i="42"/>
  <c r="E120" i="42"/>
  <c r="A114" i="42"/>
  <c r="D114" i="42"/>
  <c r="B120" i="41"/>
  <c r="E116" i="41"/>
  <c r="E117" i="41" s="1"/>
  <c r="E118" i="41" s="1"/>
  <c r="E119" i="41" s="1"/>
  <c r="B115" i="41"/>
  <c r="E120" i="41"/>
  <c r="A110" i="41"/>
  <c r="D110" i="41"/>
  <c r="D111" i="41" s="1"/>
  <c r="D112" i="41" s="1"/>
  <c r="D113" i="41" s="1"/>
  <c r="D114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20" i="37"/>
  <c r="A119" i="37"/>
  <c r="D119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D120" i="39" l="1"/>
  <c r="A120" i="39"/>
  <c r="B122" i="39"/>
  <c r="E122" i="39"/>
  <c r="B121" i="39"/>
  <c r="E122" i="36"/>
  <c r="E123" i="36" s="1"/>
  <c r="E124" i="36" s="1"/>
  <c r="E125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1" i="41"/>
  <c r="E122" i="41" s="1"/>
  <c r="E123" i="41" s="1"/>
  <c r="E124" i="41" s="1"/>
  <c r="E125" i="41" s="1"/>
  <c r="E126" i="41" s="1"/>
  <c r="D115" i="41"/>
  <c r="D116" i="41" s="1"/>
  <c r="D117" i="41" s="1"/>
  <c r="D118" i="41" s="1"/>
  <c r="D119" i="41" s="1"/>
  <c r="A115" i="41"/>
  <c r="A120" i="41"/>
  <c r="D120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20" i="37"/>
  <c r="A120" i="37"/>
  <c r="E127" i="36"/>
  <c r="D127" i="36"/>
  <c r="A121" i="36"/>
  <c r="A116" i="36"/>
  <c r="A126" i="36"/>
  <c r="A121" i="39" l="1"/>
  <c r="D121" i="39"/>
  <c r="A122" i="39"/>
  <c r="D122" i="39"/>
  <c r="D123" i="39" s="1"/>
  <c r="D124" i="39" s="1"/>
  <c r="D125" i="39" s="1"/>
  <c r="D126" i="39" s="1"/>
  <c r="E127" i="39"/>
  <c r="E123" i="39"/>
  <c r="E124" i="39" s="1"/>
  <c r="E125" i="39" s="1"/>
  <c r="E126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  <c r="E128" i="39" l="1"/>
  <c r="E129" i="39" s="1"/>
  <c r="E130" i="39" s="1"/>
  <c r="E131" i="39" s="1"/>
  <c r="E132" i="39"/>
  <c r="E133" i="39" s="1"/>
  <c r="E134" i="39" s="1"/>
  <c r="E135" i="39" s="1"/>
  <c r="E136" i="39" s="1"/>
</calcChain>
</file>

<file path=xl/sharedStrings.xml><?xml version="1.0" encoding="utf-8"?>
<sst xmlns="http://schemas.openxmlformats.org/spreadsheetml/2006/main" count="934" uniqueCount="278">
  <si>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</si>
  <si>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</si>
  <si>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</si>
  <si>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</si>
  <si>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</si>
  <si>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</si>
  <si>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</si>
  <si>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</si>
  <si>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</si>
  <si>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</si>
  <si>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</si>
  <si>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</si>
  <si>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</si>
  <si>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</si>
  <si>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</si>
  <si>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</si>
  <si>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</si>
  <si>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</si>
  <si>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</si>
  <si>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</si>
  <si>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</si>
  <si>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</si>
  <si>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</si>
  <si>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</si>
  <si>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</si>
  <si>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</si>
  <si>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</si>
  <si>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</si>
  <si>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</si>
  <si>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</si>
  <si>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</si>
  <si>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</si>
  <si>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</si>
  <si>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</si>
  <si>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</si>
  <si>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</si>
  <si>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</si>
  <si>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</si>
  <si>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</si>
  <si>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</si>
  <si>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</si>
  <si>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</si>
  <si>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</si>
  <si>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</si>
  <si>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</si>
  <si>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</si>
  <si>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</si>
  <si>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</si>
  <si>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</si>
  <si>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</si>
  <si>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</si>
  <si>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</si>
  <si>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</si>
  <si>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</si>
  <si>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</si>
  <si>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</si>
  <si>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</si>
  <si>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</si>
  <si>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</si>
  <si>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</si>
  <si>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</si>
  <si>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</si>
  <si>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</si>
  <si>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</si>
  <si>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</si>
  <si>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</si>
  <si>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</si>
  <si>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</si>
  <si>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</si>
  <si>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</si>
  <si>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</si>
  <si>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</si>
  <si>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</si>
  <si>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</si>
  <si>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</si>
  <si>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</si>
  <si>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</si>
  <si>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</si>
  <si>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</si>
  <si>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</si>
  <si>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</si>
  <si>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</si>
  <si>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</si>
  <si>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</si>
  <si>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</si>
  <si>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</si>
  <si>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</si>
  <si>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</si>
  <si>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</si>
  <si>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</si>
  <si>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</si>
  <si>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</si>
  <si>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</si>
  <si>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</si>
  <si>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</si>
  <si>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</si>
  <si>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</si>
  <si>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</si>
  <si>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</si>
  <si>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</si>
  <si>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</si>
  <si>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</si>
  <si>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</si>
  <si>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</si>
  <si>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</si>
  <si>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</si>
  <si>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</si>
  <si>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</si>
  <si>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</si>
  <si>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</si>
  <si>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</si>
  <si>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</si>
  <si>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</si>
  <si>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</si>
  <si>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Vacation time (CNY)</t>
  </si>
  <si>
    <t>ETDA Index: 1) Worked on Progress Report 01 &amp; 2) Reviewed on Intern's and Team's works</t>
  </si>
  <si>
    <t>ETDA Master Plan: 1) Internal Meeting &amp; 2) 1st Work Submission Approval Meeting (Online)</t>
  </si>
  <si>
    <t>ETDA Master Plan: 1) Internal Meeting &amp; 2) Online Meeting with ETDA (K.Tong) &amp; 3) Revised on Presentation</t>
  </si>
  <si>
    <t>ETDA Master Plan: 1) Online Meeting with ETDA (K.Tong) &amp; 2) Worked on Interim Presentations</t>
  </si>
  <si>
    <t xml:space="preserve">ETDA Index: Worked on Progress Report 01 </t>
  </si>
  <si>
    <t>ETDA Master Plan: 1) Internal Meeting &amp; 2) Worked on Interim Presentations</t>
  </si>
  <si>
    <t>ETDA 7 hrs. Other 1 hrs.</t>
  </si>
  <si>
    <t>Sat</t>
  </si>
  <si>
    <t>ONDE Outlook Ph2: Adhoc Work from K.Ple</t>
  </si>
  <si>
    <t>Meeting with ESRI Thailand for opportunities on ArcGIS Solution</t>
  </si>
  <si>
    <t>ETDA Index: 1) Worked on Progress Report 01 Structure &amp; 2) Reviewed on Intern's and Team's works</t>
  </si>
  <si>
    <t>ETDA Master Plan: Worked on Interim Presentations</t>
  </si>
  <si>
    <t>Interviewed a FTE</t>
  </si>
  <si>
    <t>OIC: 1) Internal Meeting &amp; 2) Worked on OIC Presentation at 8 Feb</t>
  </si>
  <si>
    <t>OIC: Meeting with OIC IT Committee</t>
  </si>
  <si>
    <t>OIC: Worked on OIC Presentation at 10 Feb</t>
  </si>
  <si>
    <t>ONDE Digital Infra Master Plan: 1) Internal Meeting &amp; 2) Revised the Master Plan</t>
  </si>
  <si>
    <t>ETDA Index: Worked on Interim Presentations</t>
  </si>
  <si>
    <t>DBD</t>
  </si>
  <si>
    <t xml:space="preserve">Internal Discussion on Business Opportunity in ONDE (Current &amp; Future) </t>
  </si>
  <si>
    <t xml:space="preserve">ETDA Index: 1) Worked on Progress Report 01 &amp; 2) Interviewed with DBD Representatives </t>
  </si>
  <si>
    <t>ETDA Index: 1) Internal Meeting &amp; 2) Worked on Progress Report 01</t>
  </si>
  <si>
    <t>ETDA</t>
  </si>
  <si>
    <t>ETDA Index: Internal Meeting with ETDA Working Team</t>
  </si>
  <si>
    <t>ETDA Index: 1) Worked on Progress Report 01 &amp; 2) Prepared for Interview on 18 Feb &amp; 3) Internal Meeting with A.Peera and A.Pornthep</t>
  </si>
  <si>
    <t xml:space="preserve">ETDA Master Plan: 1) Internal Meeting with ETDA Working Team &amp; 2) Prepared for Interview on 18 Feb </t>
  </si>
  <si>
    <t>OPDC</t>
  </si>
  <si>
    <t>ETDA Index: 1) Interview with OPDC Representatives</t>
  </si>
  <si>
    <t>ETDA Index: 1)  Worked on Progress Report 01 &amp; 2) Prepared for Next Interview</t>
  </si>
  <si>
    <t>ETDA Master Plan: Interview with OPDC Representatives</t>
  </si>
  <si>
    <t>ONDE Outlook Ph2: Revised on Annual Report</t>
  </si>
  <si>
    <t>ONDE 5 hrs. Other 1 hrs.</t>
  </si>
  <si>
    <t>ETDA Index: Interview with DCT (Offline)</t>
  </si>
  <si>
    <t>DCT</t>
  </si>
  <si>
    <t>ETDA Index: 1) Revised Team's Works &amp; 2) Prepared for Next Interview (NXPO, DCT, TMA) &amp; 3) Worked on Progress Report 01</t>
  </si>
  <si>
    <t>ETDA Index: 1) Worked on Ad-hoc &amp; 2) Prepared for Next Interview and International Panel</t>
  </si>
  <si>
    <t>ETDA Index: Interview with DGA (Offline)</t>
  </si>
  <si>
    <t>ETDA Index: 1) Interview with NSO (Online) and 2) Prepared for Next Interview and International Panel</t>
  </si>
  <si>
    <t>NBTC</t>
  </si>
  <si>
    <t>ETDA Master Paln: Interview with NBTC (Offline)</t>
  </si>
  <si>
    <t>ETDA Index: 1) Prepared for Next Interview &amp; 2) Interview with NBTC (Offline) &amp; 3) Worked on Progress Report 01 &amp; 4) Revised Team's Works</t>
  </si>
  <si>
    <t>ETDA Master Paln: Interview with OIC (Offline)</t>
  </si>
  <si>
    <t>ETDA Index: 1)  Revised Team's Works  &amp; 2) Worked on Progress Report 01</t>
  </si>
  <si>
    <t>Makha Bucha Day</t>
  </si>
  <si>
    <t>ONDE Outlook Ph2: Worked on KM Session Presentation at 9 Mar (Ad-hoc)</t>
  </si>
  <si>
    <t xml:space="preserve">ETDA Index: Interview with DIP (Offline) </t>
  </si>
  <si>
    <t>DIP</t>
  </si>
  <si>
    <t>ONDE Digital Infra Master Plan: Revised the Master Plan &amp; Worked on Ad-hoc</t>
  </si>
  <si>
    <t>NESDC</t>
  </si>
  <si>
    <t xml:space="preserve">ETDA Index: Interview with NESDC (Offline) </t>
  </si>
  <si>
    <t>ETDA Master Paln: Interview with PDPC (Offline)</t>
  </si>
  <si>
    <t>PDPC</t>
  </si>
  <si>
    <t>ETDA Index: 1) Worked on Progress Report &amp; 2) Prepared for Next Interview</t>
  </si>
  <si>
    <t>Outlook 3 hrs. Other 1 hrs.</t>
  </si>
  <si>
    <t>ETDA Master Paln: Internal Meeting</t>
  </si>
  <si>
    <t>ETDA Index: 1) Prepared for Next Interview &amp; 2) Worked on Knowledge sharing session Presentation &amp; 3) Worked on Progress Report</t>
  </si>
  <si>
    <t>ETDA Master Paln: 1) Interview with SET (Online) &amp; 2) Worked on Presentation</t>
  </si>
  <si>
    <t>ETDA Index: 1) Internal Update with ETDA Team &amp; 2) Worked on Preogress Report 01 &amp; 3) Prepared for International Panel</t>
  </si>
  <si>
    <t>ONDE Digital Infra Master Plan: Meeting with Director Jo about Master Plan Revising</t>
  </si>
  <si>
    <t>ETDA Index: 1) Worked on Preogress Report 01 &amp; 2) Prepared for Knowledge sharing session</t>
  </si>
  <si>
    <t>ETDA Master Paln: Worked on Draft Action Plan</t>
  </si>
  <si>
    <t>OIC: Revised Infographic Pocket Book</t>
  </si>
  <si>
    <t>ETDA Index: Worked on Progress Report</t>
  </si>
  <si>
    <t>ONDE Outlook Ph2: Knowledge Transfer Session (Workshop)</t>
  </si>
  <si>
    <t>ETDA Index: Interview with ONDE (Offline)</t>
  </si>
  <si>
    <t>ETDA Master Paln: 1) Interview with Dr.Sak (Offline) &amp; 2) Internal Meeting &amp; 3) Worked on Presentation</t>
  </si>
  <si>
    <t>ETDA Index: 1) Revised Team's Works &amp; 2) Worked on Progress Report &amp; 3) Prepared for International Panel</t>
  </si>
  <si>
    <t>ETDA Index: 1) Worked on Progress Report &amp; 2) Prepared for International Panel</t>
  </si>
  <si>
    <t>ETDA Index: Interview with BOT (Online)</t>
  </si>
  <si>
    <t>ETDA Index: 1) Worked on Progress Report &amp; 2) Prepared for International Panel &amp; 3) Worked on Progress Update Presentation 19 Mar</t>
  </si>
  <si>
    <t>ETDA 11 hrs. Other 1 hrs.</t>
  </si>
  <si>
    <t>TIME-202081</t>
  </si>
  <si>
    <t>ETDA Master Paln: 1) Worked on Draft Action Plan &amp; 2) Attended Breif Meeting to Permanent Secretary of MDES</t>
  </si>
  <si>
    <t>ETDA Index: Prepared for International Panel</t>
  </si>
  <si>
    <t>ETDA Master Paln: 1) Worked on Draft Action Plan &amp; 2) Internal Meeting &amp; 3) Printed the Interim Report</t>
  </si>
  <si>
    <t xml:space="preserve">ETDA Index: 1) Prepared for International Panel &amp; 2) Worked on Presentation for International Panel &amp; 3) Revised Team's Works </t>
  </si>
  <si>
    <t>ETDA Master Paln: Attended E-Transaction Committee Meeting</t>
  </si>
  <si>
    <t>ETDA Index: 1) Prepared for International Panel &amp; 2) Rivsed on Presentation for 17 Mar</t>
  </si>
  <si>
    <t>ETDA Index: Meeting with Director Chaichana</t>
  </si>
  <si>
    <t>ETDA Index: 1) Prepared for International Panel &amp; 2) Worked on Presentation for International Panel</t>
  </si>
  <si>
    <t>ETDA Index: Worked on Presentation for International Panel</t>
  </si>
  <si>
    <t>MWA: Researched for TOR Discussion</t>
  </si>
  <si>
    <t>MWA</t>
  </si>
  <si>
    <t>MWA: Meeting with MWA</t>
  </si>
  <si>
    <t>ETDA Index: 1) Interview with BOT (K.Suwatchai) (Online) &amp; 2) Prepared for International Panel</t>
  </si>
  <si>
    <t>ONDE Digital Infra Master Plan: Digital Infrastructure Committee (Under DE Committee) Meeting</t>
  </si>
  <si>
    <t>ETDA Index: 1) Internal Meeting with ETDA for International Panel (Online) &amp; 2) Revised some slides of the Presentation &amp; 3) Prepared for International Panel</t>
  </si>
  <si>
    <t>ETDA Index: 1) Internal Meeting with A.Peera (Online) &amp; 2) Prepared for International Panel</t>
  </si>
  <si>
    <t>ETDA Index: 1) International Panel 1st Meeting &amp; 2) Worked on Press Released</t>
  </si>
  <si>
    <t>ETDA Master Paln: Discussed with K.Tong (Online)</t>
  </si>
  <si>
    <t xml:space="preserve">ETDA Index: Revised Team's Works </t>
  </si>
  <si>
    <t>ETDA 3 hrs. Other 1 hrs.</t>
  </si>
  <si>
    <t>ETDA Master Paln: 1) Meeting with Direct Suphachok (Peng) (Online) &amp; 2) Worked on Draft Master Plan</t>
  </si>
  <si>
    <t>ETDA 2 hrs. Other 1 hrs.</t>
  </si>
  <si>
    <t xml:space="preserve">ETDA Index: 1) Revised Team's Works &amp; 2) Prepared for Additional In-depth Interview </t>
  </si>
  <si>
    <t>ONDE Digital Infra Master Plan: Discussion Meeting with Director Jo, K.Keaw, K.Bob, &amp; K.Eat</t>
  </si>
  <si>
    <t>ETDA Index: Prepared for Additional In-depth Interview and 2nd International Panel</t>
  </si>
  <si>
    <t>Chakri Day</t>
  </si>
  <si>
    <t>Songkran Day</t>
  </si>
  <si>
    <t>Vacation Leave</t>
  </si>
  <si>
    <t>Labour Day</t>
  </si>
  <si>
    <t>Coronation Day</t>
  </si>
  <si>
    <t>ETDA Master Plan: 1) Prepared for Focus Group, 1st Meeting &amp; 2) Worked on Deck for Draft Master Plan &amp; Focus Group &amp; 3) Worked on example dashboard by using Slido</t>
  </si>
  <si>
    <t>ETDA Master Plan: 1) Worked on Draft Master Plan &amp; 2) Internal Meeting &amp; 3) Revised Team's Works</t>
  </si>
  <si>
    <t>ETDA Master Plan: Worked on Deck for Draft Master Plan &amp; Focus Group</t>
  </si>
  <si>
    <t>ETDA Master Plan: ETDA's Standard Sub-Committee Meeting</t>
  </si>
  <si>
    <t>ETDA Master Plan: 1) Worked on Deck for Draft Master Plan &amp; Focus Group &amp; 2) Worked on example dashboard by using MURAL</t>
  </si>
  <si>
    <t>ETDA Master Plan: Meeting with ETDA (K.Chatchai &amp; K.Jiraporn)</t>
  </si>
  <si>
    <t>ETDA Index: Interviewed with K.Thiraput CBS (Online)</t>
  </si>
  <si>
    <t>ETDA Master Plan: 1) Internal Meeting &amp; 2) Meeting with ETDA Team for Focus Group Preparations (Online)</t>
  </si>
  <si>
    <t>ETDA Master Plan: Meeting with ETDA Team for Focus Group Preparations (Online)</t>
  </si>
  <si>
    <t>ETDA Index: 1) Revised Team's Works &amp; 2) Worked on Progress Report 01</t>
  </si>
  <si>
    <t>ETDA Index: Worked on Progress Report 01</t>
  </si>
  <si>
    <t>ETDA Index: 1) Worked on Progress Report 01 &amp; 2) Worked on Progress Update Presentation for 22 Apr</t>
  </si>
  <si>
    <t>ETDA Index: 1) Invertivew with DEPA (Online) &amp; 2) Worked on Progress Report 01 &amp; 3)  Worked on Progress Update Presentation for 22 Apr</t>
  </si>
  <si>
    <t>ETDA Index: 1) Worked on Progress Report 01 &amp; 2) Progress Update Meeting with ETDA (Online)</t>
  </si>
  <si>
    <t>Interview FTE candidate (Online)</t>
  </si>
  <si>
    <t>OIC: Worked on OIC Presentation at 27 Apr</t>
  </si>
  <si>
    <t xml:space="preserve">ETDA Master Plan: 1) Meeting with ETDA Team for Focus Group Preparations (Online) &amp; 2) Worked on Revised Master Plan </t>
  </si>
  <si>
    <t>ETDA Index: 1) Worked on Progress Report 01 &amp; 2) Worked on Progress Update Presentation for 29 Apr</t>
  </si>
  <si>
    <t>ETDA 9 hrs. OIC 1 hrs.</t>
  </si>
  <si>
    <t>OIC 1 hrs. ETDA 1 hrs.</t>
  </si>
  <si>
    <t>ETDA Master Plan: 1) Focus Group Preparations &amp; 2) Meeting with ETDA Team (Mr.Chatchai) (Online)</t>
  </si>
  <si>
    <t>ETDA Master Plan: 1) Focus Group Preparations &amp; 2) Internal Meeting</t>
  </si>
  <si>
    <t>ETDA Master Plan:  Focus Group, 1st Meeting</t>
  </si>
  <si>
    <t>ETDA Index: 1) Worked on Progress Report 01 &amp; 2) Worked on Presentation for 5 May</t>
  </si>
  <si>
    <t>ETDA Index: Worked on Presentation for 5 May</t>
  </si>
  <si>
    <t>ETDA Index: 1) 2nd Work Submission Approval Meeting (Online) &amp; 2) Preparation of 2nd International Panel &amp; 3) Revised on Progress Report 01</t>
  </si>
  <si>
    <t>ETDA Index: 1) Preparation of 2nd International Panel &amp; 2) Revised on Progress Report 01</t>
  </si>
  <si>
    <t>ETDA Index: Preparation of 2nd International Panel</t>
  </si>
  <si>
    <t>ONDE Outlook Ph2: Worked on OECD Workshop Presentation at 27 May</t>
  </si>
  <si>
    <t>ETDA Master Plan: 1) Internal Update &amp; 2) Meeting with ETDA Team (Online)</t>
  </si>
  <si>
    <t>ETDA Master Plan: Meeting with ETDA Team (Online)</t>
  </si>
  <si>
    <t>ETDA Index: 1) Preparation of 2nd International Panel &amp; 2) Worked on Progress Report 02</t>
  </si>
  <si>
    <t>MWA: 1) Internal Meeting &amp; 2) Reviewed Draft TOR</t>
  </si>
  <si>
    <t>ETDA Master Plan: 1) Worked on Draft Master Plan &amp; 2) Worked on Desgin concept of Master Plan Dashboard</t>
  </si>
  <si>
    <t>ETDA Index: 1) Preparation of 2nd International Panel &amp; 2) Preparation of Workshop &amp; 3) Worked on Design concept of Index Dashboard</t>
  </si>
  <si>
    <t>ETDA Index: 1) Preparation of 2nd International Panel &amp; 2) Preparation of Workshop</t>
  </si>
  <si>
    <t>ETDA Index: 1) Preparation of 2nd International Panel &amp;) Rehearsal the 2nd International Panel with ETDA</t>
  </si>
  <si>
    <t>ETDA Index: Preparation of Workshop</t>
  </si>
  <si>
    <t>ONDE Outlook Ph2: 1) Worked on OECD Workshop Presentation at 27 May &amp; 2) Adhoc for Khun Pook</t>
  </si>
  <si>
    <t>ETDA Master Plan: 1) Meeting with ETDA Team for Focus Group Preparation (Online) &amp; 2) Internal Meeting &amp; 3) Worked on Draft Master Plan</t>
  </si>
  <si>
    <t>ETDA Index: 2nd International Panel Meeting</t>
  </si>
  <si>
    <t>Visakha Bucha</t>
  </si>
  <si>
    <t>ONDE Outlook Ph2: OECD Workshop Meeting with ONDE (Online)</t>
  </si>
  <si>
    <t>ETDA Index: 1) Revised Team's work &amp; 2) Preparation of 2nd International Panel</t>
  </si>
  <si>
    <t xml:space="preserve">ETDA Index: 1) Preparation of 2nd International Panel &amp; 1) Worked on Design concept of Index Dashboard </t>
  </si>
  <si>
    <t>ETDA Index: Worked on Press Release of 2nd International Panel Meeting</t>
  </si>
  <si>
    <t>ETDA Master Plan: 1) Internal Meeting &amp; 2) Worked on Draft Master Plan &amp; 3) Meeting with ETDA Team (Online)</t>
  </si>
  <si>
    <t>ETDA Master Plan: Prepared for 2nd Focus Group</t>
  </si>
  <si>
    <t>ETDA Master Plan: 2nd Focus Group</t>
  </si>
  <si>
    <t>ONDE Outlook Ph2: Prepared for OECD Workshop</t>
  </si>
  <si>
    <t>ETDA Index: 1) Preparation of Workshop &amp; 2) Discussed with TEAM (+Win) for Dashboard</t>
  </si>
  <si>
    <t>TIME-202098</t>
  </si>
  <si>
    <t>OIC Strategic Management: Very Pre-Internal Kick-off Project with Pop</t>
  </si>
  <si>
    <t>ETDA 6 hrs. Other 1 hrs.</t>
  </si>
  <si>
    <t>ETDA Master Plan: Meeting with ETDA Team (Dr.Sak &amp; Dr.Suphachok)</t>
  </si>
  <si>
    <t>OIC Strategic Management: Worked on Kick-off Presentation</t>
  </si>
  <si>
    <t>ETDA Master Plan: 1) Internal Meeting &amp; 2) Revised Draft Master Plan</t>
  </si>
  <si>
    <t>Queen Suthida's Birthday</t>
  </si>
  <si>
    <t>Attended TMA's Online Public Conference on Thailand Digital Competitiveness</t>
  </si>
  <si>
    <t>OIC Strategic Management: 1) Worked on Kick-off Presentation &amp; 2) Worked on Gantt Chart &amp; 3) Worked on Project Budget Calculation</t>
  </si>
  <si>
    <t>Other 1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</si>
</sst>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0">
    <xf numFmtId="0" fontId="0" fillId="0" borderId="0" xfId="0"/>
    <xf numFmtId="0" fontId="22" fillId="0" borderId="0" xfId="0" applyFont="1"/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Alignment="1">
      <alignment wrapText="1"/>
    </xf>
    <xf numFmtId="0" fontId="22" fillId="0" borderId="0" xfId="0" applyFont="1" applyBorder="1" applyAlignment="1">
      <alignment wrapText="1"/>
    </xf>
    <xf numFmtId="0" fontId="22" fillId="0" borderId="0" xfId="0" applyFont="1" applyAlignment="1">
      <alignment wrapText="1"/>
    </xf>
    <xf numFmtId="0" fontId="24" fillId="6" borderId="10" xfId="0" applyFont="1" applyFill="1" applyBorder="1" applyAlignment="1">
      <alignment horizontal="left"/>
    </xf>
    <xf numFmtId="0" fontId="24" fillId="6" borderId="21" xfId="0" applyFont="1" applyFill="1" applyBorder="1" applyAlignment="1">
      <alignment horizontal="left"/>
    </xf>
    <xf numFmtId="0" fontId="22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</xf>
    <xf numFmtId="0" fontId="22" fillId="0" borderId="0" xfId="0" applyFont="1" applyAlignment="1" applyProtection="1">
      <alignment vertical="center"/>
    </xf>
    <xf numFmtId="0" fontId="24" fillId="0" borderId="8" xfId="0" applyFont="1" applyBorder="1" applyAlignment="1" applyProtection="1">
      <alignment vertical="center"/>
    </xf>
    <xf numFmtId="0" fontId="24" fillId="0" borderId="4" xfId="0" applyFont="1" applyBorder="1" applyAlignment="1" applyProtection="1">
      <alignment vertical="center"/>
    </xf>
    <xf numFmtId="0" fontId="22" fillId="0" borderId="10" xfId="0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left" vertical="center"/>
    </xf>
    <xf numFmtId="0" fontId="24" fillId="0" borderId="0" xfId="0" applyFont="1" applyAlignment="1" applyProtection="1">
      <alignment vertical="center"/>
    </xf>
    <xf numFmtId="0" fontId="24" fillId="0" borderId="11" xfId="0" applyFont="1" applyBorder="1" applyAlignment="1" applyProtection="1">
      <alignment vertical="center"/>
    </xf>
    <xf numFmtId="0" fontId="24" fillId="0" borderId="0" xfId="0" applyFont="1" applyAlignment="1" applyProtection="1">
      <alignment horizontal="left" vertical="center"/>
    </xf>
    <xf numFmtId="0" fontId="24" fillId="0" borderId="0" xfId="0" applyFont="1" applyBorder="1" applyAlignment="1" applyProtection="1">
      <alignment vertical="center"/>
    </xf>
    <xf numFmtId="43" fontId="24" fillId="0" borderId="0" xfId="1" applyFont="1" applyBorder="1" applyAlignment="1" applyProtection="1">
      <alignment vertical="center"/>
    </xf>
    <xf numFmtId="0" fontId="24" fillId="0" borderId="0" xfId="0" applyFont="1" applyAlignment="1" applyProtection="1">
      <alignment horizontal="left" vertical="top"/>
    </xf>
    <xf numFmtId="0" fontId="22" fillId="0" borderId="0" xfId="0" applyFont="1" applyAlignment="1" applyProtection="1">
      <alignment horizontal="center" vertical="top" wrapText="1"/>
      <protection locked="0"/>
    </xf>
    <xf numFmtId="0" fontId="22" fillId="0" borderId="0" xfId="0" applyFont="1" applyAlignment="1" applyProtection="1">
      <alignment horizontal="center" vertical="top" wrapText="1"/>
    </xf>
    <xf numFmtId="0" fontId="22" fillId="0" borderId="0" xfId="0" applyFont="1" applyBorder="1" applyAlignment="1" applyProtection="1">
      <alignment vertical="center"/>
      <protection locked="0"/>
    </xf>
    <xf numFmtId="43" fontId="22" fillId="0" borderId="14" xfId="1" applyFont="1" applyBorder="1" applyAlignment="1" applyProtection="1">
      <alignment vertical="center"/>
    </xf>
    <xf numFmtId="43" fontId="22" fillId="0" borderId="14" xfId="0" applyNumberFormat="1" applyFont="1" applyBorder="1" applyAlignment="1" applyProtection="1">
      <alignment vertical="center"/>
    </xf>
    <xf numFmtId="0" fontId="2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22" xfId="0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vertical="center"/>
      <protection locked="0"/>
    </xf>
    <xf numFmtId="20" fontId="22" fillId="2" borderId="1" xfId="0" applyNumberFormat="1" applyFont="1" applyFill="1" applyBorder="1" applyAlignment="1" applyProtection="1">
      <alignment horizontal="center" vertical="center"/>
      <protection locked="0"/>
    </xf>
    <xf numFmtId="20" fontId="22" fillId="0" borderId="30" xfId="0" applyNumberFormat="1" applyFont="1" applyFill="1" applyBorder="1" applyAlignment="1" applyProtection="1">
      <alignment horizontal="center" vertical="center"/>
    </xf>
    <xf numFmtId="14" fontId="22" fillId="0" borderId="33" xfId="0" applyNumberFormat="1" applyFont="1" applyFill="1" applyBorder="1" applyAlignment="1" applyProtection="1">
      <alignment horizontal="center" vertical="center"/>
    </xf>
    <xf numFmtId="0" fontId="22" fillId="0" borderId="11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4" fillId="0" borderId="10" xfId="0" applyFont="1" applyBorder="1" applyAlignment="1" applyProtection="1">
      <alignment vertical="center" wrapText="1"/>
      <protection locked="0"/>
    </xf>
    <xf numFmtId="2" fontId="22" fillId="0" borderId="10" xfId="0" applyNumberFormat="1" applyFont="1" applyBorder="1" applyAlignment="1" applyProtection="1">
      <alignment horizontal="center" vertical="center"/>
      <protection locked="0"/>
    </xf>
    <xf numFmtId="20" fontId="22" fillId="2" borderId="35" xfId="0" applyNumberFormat="1" applyFont="1" applyFill="1" applyBorder="1" applyAlignment="1" applyProtection="1">
      <alignment horizontal="center" vertical="center"/>
      <protection locked="0"/>
    </xf>
    <xf numFmtId="20" fontId="22" fillId="2" borderId="2" xfId="0" applyNumberFormat="1" applyFont="1" applyFill="1" applyBorder="1" applyAlignment="1" applyProtection="1">
      <alignment horizontal="center" vertical="center"/>
      <protection locked="0"/>
    </xf>
    <xf numFmtId="20" fontId="22" fillId="5" borderId="30" xfId="0" applyNumberFormat="1" applyFont="1" applyFill="1" applyBorder="1" applyAlignment="1" applyProtection="1">
      <alignment horizontal="center" vertical="center"/>
    </xf>
    <xf numFmtId="14" fontId="22" fillId="5" borderId="33" xfId="0" applyNumberFormat="1" applyFont="1" applyFill="1" applyBorder="1" applyAlignment="1" applyProtection="1">
      <alignment horizontal="center" vertical="center"/>
    </xf>
    <xf numFmtId="0" fontId="22" fillId="0" borderId="10" xfId="0" applyFont="1" applyBorder="1" applyAlignment="1" applyProtection="1">
      <alignment vertical="center" wrapText="1"/>
      <protection locked="0"/>
    </xf>
    <xf numFmtId="20" fontId="22" fillId="8" borderId="30" xfId="0" applyNumberFormat="1" applyFont="1" applyFill="1" applyBorder="1" applyAlignment="1" applyProtection="1">
      <alignment horizontal="center" vertical="center"/>
    </xf>
    <xf numFmtId="14" fontId="22" fillId="8" borderId="33" xfId="0" applyNumberFormat="1" applyFont="1" applyFill="1" applyBorder="1" applyAlignment="1" applyProtection="1">
      <alignment horizontal="center" vertical="center"/>
    </xf>
    <xf numFmtId="0" fontId="22" fillId="8" borderId="11" xfId="0" applyFont="1" applyFill="1" applyBorder="1" applyAlignment="1" applyProtection="1">
      <alignment horizontal="center" vertical="center"/>
      <protection locked="0"/>
    </xf>
    <xf numFmtId="0" fontId="22" fillId="8" borderId="10" xfId="0" applyFont="1" applyFill="1" applyBorder="1" applyAlignment="1" applyProtection="1">
      <alignment horizontal="center" vertical="center"/>
      <protection locked="0"/>
    </xf>
    <xf numFmtId="0" fontId="22" fillId="8" borderId="10" xfId="0" applyFont="1" applyFill="1" applyBorder="1" applyAlignment="1" applyProtection="1">
      <alignment vertical="center" wrapText="1"/>
      <protection locked="0"/>
    </xf>
    <xf numFmtId="2" fontId="22" fillId="8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left" vertical="center" wrapText="1"/>
      <protection locked="0"/>
    </xf>
    <xf numFmtId="0" fontId="26" fillId="8" borderId="10" xfId="0" applyFont="1" applyFill="1" applyBorder="1" applyAlignment="1" applyProtection="1">
      <alignment horizontal="left" vertical="center" wrapText="1"/>
      <protection locked="0"/>
    </xf>
    <xf numFmtId="20" fontId="22" fillId="0" borderId="31" xfId="0" applyNumberFormat="1" applyFont="1" applyFill="1" applyBorder="1" applyAlignment="1" applyProtection="1">
      <alignment horizontal="center" vertical="center"/>
    </xf>
    <xf numFmtId="14" fontId="22" fillId="0" borderId="34" xfId="0" applyNumberFormat="1" applyFont="1" applyFill="1" applyBorder="1" applyAlignment="1" applyProtection="1">
      <alignment horizontal="center" vertical="center"/>
    </xf>
    <xf numFmtId="0" fontId="22" fillId="0" borderId="27" xfId="0" applyFont="1" applyBorder="1" applyAlignment="1" applyProtection="1">
      <alignment horizontal="center" vertical="center"/>
      <protection locked="0"/>
    </xf>
    <xf numFmtId="0" fontId="22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vertical="center" wrapText="1"/>
      <protection locked="0"/>
    </xf>
    <xf numFmtId="2" fontId="22" fillId="0" borderId="24" xfId="0" applyNumberFormat="1" applyFont="1" applyBorder="1" applyAlignment="1" applyProtection="1">
      <alignment horizontal="center" vertical="center"/>
      <protection locked="0"/>
    </xf>
    <xf numFmtId="0" fontId="19" fillId="9" borderId="9" xfId="0" applyFont="1" applyFill="1" applyBorder="1" applyAlignment="1">
      <alignment horizontal="center" vertical="center" wrapText="1"/>
    </xf>
    <xf numFmtId="17" fontId="19" fillId="10" borderId="22" xfId="0" applyNumberFormat="1" applyFont="1" applyFill="1" applyBorder="1" applyAlignment="1" applyProtection="1">
      <alignment horizontal="center" vertical="center"/>
      <protection locked="0"/>
    </xf>
    <xf numFmtId="0" fontId="24" fillId="6" borderId="20" xfId="0" applyFont="1" applyFill="1" applyBorder="1" applyAlignment="1">
      <alignment horizontal="left"/>
    </xf>
    <xf numFmtId="0" fontId="24" fillId="6" borderId="28" xfId="0" applyFont="1" applyFill="1" applyBorder="1" applyAlignment="1">
      <alignment horizontal="left"/>
    </xf>
    <xf numFmtId="0" fontId="24" fillId="6" borderId="20" xfId="0" applyFont="1" applyFill="1" applyBorder="1" applyAlignment="1">
      <alignment horizontal="left" vertical="center"/>
    </xf>
    <xf numFmtId="0" fontId="24" fillId="6" borderId="21" xfId="0" applyFont="1" applyFill="1" applyBorder="1" applyAlignment="1">
      <alignment horizontal="left" vertical="center"/>
    </xf>
    <xf numFmtId="0" fontId="24" fillId="6" borderId="21" xfId="0" applyFont="1" applyFill="1" applyBorder="1"/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0" xfId="0" applyFont="1" applyFill="1" applyBorder="1" applyAlignment="1" applyProtection="1">
      <alignment horizontal="center" vertical="center"/>
      <protection locked="0"/>
    </xf>
    <xf numFmtId="0" fontId="22" fillId="0" borderId="10" xfId="0" applyFont="1" applyFill="1" applyBorder="1" applyAlignment="1" applyProtection="1">
      <alignment vertical="center" wrapText="1"/>
      <protection locked="0"/>
    </xf>
    <xf numFmtId="0" fontId="26" fillId="0" borderId="10" xfId="0" applyFont="1" applyFill="1" applyBorder="1" applyAlignment="1" applyProtection="1">
      <alignment horizontal="left" vertical="center" wrapText="1"/>
      <protection locked="0"/>
    </xf>
    <xf numFmtId="0" fontId="22" fillId="0" borderId="0" xfId="0" applyFont="1" applyFill="1" applyAlignment="1" applyProtection="1">
      <alignment vertical="center"/>
      <protection locked="0"/>
    </xf>
    <xf numFmtId="0" fontId="24" fillId="8" borderId="10" xfId="0" applyFont="1" applyFill="1" applyBorder="1" applyAlignment="1" applyProtection="1">
      <alignment vertical="center" wrapText="1"/>
      <protection locked="0"/>
    </xf>
    <xf numFmtId="0" fontId="2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22" fillId="2" borderId="29" xfId="0" applyNumberFormat="1" applyFont="1" applyFill="1" applyBorder="1" applyAlignment="1" applyProtection="1">
      <alignment horizontal="center" vertical="center"/>
      <protection locked="0"/>
    </xf>
    <xf numFmtId="20" fontId="22" fillId="0" borderId="33" xfId="0" applyNumberFormat="1" applyFont="1" applyFill="1" applyBorder="1" applyAlignment="1" applyProtection="1">
      <alignment horizontal="center" vertical="center"/>
    </xf>
    <xf numFmtId="20" fontId="22" fillId="2" borderId="38" xfId="0" applyNumberFormat="1" applyFont="1" applyFill="1" applyBorder="1" applyAlignment="1" applyProtection="1">
      <alignment horizontal="center" vertical="center"/>
      <protection locked="0"/>
    </xf>
    <xf numFmtId="20" fontId="22" fillId="2" borderId="30" xfId="0" applyNumberFormat="1" applyFont="1" applyFill="1" applyBorder="1" applyAlignment="1" applyProtection="1">
      <alignment horizontal="center" vertical="center"/>
      <protection locked="0"/>
    </xf>
    <xf numFmtId="20" fontId="22" fillId="8" borderId="33" xfId="0" applyNumberFormat="1" applyFont="1" applyFill="1" applyBorder="1" applyAlignment="1" applyProtection="1">
      <alignment horizontal="center" vertical="center"/>
    </xf>
    <xf numFmtId="20" fontId="22" fillId="0" borderId="30" xfId="0" applyNumberFormat="1" applyFont="1" applyFill="1" applyBorder="1" applyAlignment="1" applyProtection="1">
      <alignment horizontal="center" vertical="center"/>
      <protection locked="0"/>
    </xf>
    <xf numFmtId="20" fontId="22" fillId="2" borderId="39" xfId="0" applyNumberFormat="1" applyFont="1" applyFill="1" applyBorder="1" applyAlignment="1" applyProtection="1">
      <alignment horizontal="center" vertical="center"/>
      <protection locked="0"/>
    </xf>
    <xf numFmtId="20" fontId="22" fillId="0" borderId="3" xfId="0" applyNumberFormat="1" applyFont="1" applyFill="1" applyBorder="1" applyAlignment="1" applyProtection="1">
      <alignment horizontal="center" vertical="center"/>
    </xf>
    <xf numFmtId="20" fontId="22" fillId="2" borderId="40" xfId="0" applyNumberFormat="1" applyFont="1" applyFill="1" applyBorder="1" applyAlignment="1" applyProtection="1">
      <alignment horizontal="center" vertical="center"/>
      <protection locked="0"/>
    </xf>
    <xf numFmtId="20" fontId="22" fillId="0" borderId="25" xfId="0" applyNumberFormat="1" applyFont="1" applyFill="1" applyBorder="1" applyAlignment="1" applyProtection="1">
      <alignment horizontal="center" vertical="center"/>
    </xf>
    <xf numFmtId="20" fontId="22" fillId="2" borderId="31" xfId="0" applyNumberFormat="1" applyFont="1" applyFill="1" applyBorder="1" applyAlignment="1" applyProtection="1">
      <alignment horizontal="center" vertical="center"/>
      <protection locked="0"/>
    </xf>
    <xf numFmtId="0" fontId="19" fillId="4" borderId="23" xfId="0" applyFont="1" applyFill="1" applyBorder="1" applyAlignment="1" applyProtection="1">
      <alignment horizontal="center" vertical="center"/>
    </xf>
    <xf numFmtId="2" fontId="22" fillId="0" borderId="3" xfId="0" applyNumberFormat="1" applyFont="1" applyBorder="1" applyAlignment="1" applyProtection="1">
      <alignment horizontal="center" vertical="center"/>
      <protection locked="0"/>
    </xf>
    <xf numFmtId="2" fontId="22" fillId="8" borderId="3" xfId="0" applyNumberFormat="1" applyFont="1" applyFill="1" applyBorder="1" applyAlignment="1" applyProtection="1">
      <alignment horizontal="center" vertical="center"/>
      <protection locked="0"/>
    </xf>
    <xf numFmtId="2" fontId="22" fillId="0" borderId="3" xfId="0" applyNumberFormat="1" applyFont="1" applyFill="1" applyBorder="1" applyAlignment="1" applyProtection="1">
      <alignment horizontal="center" vertical="center"/>
      <protection locked="0"/>
    </xf>
    <xf numFmtId="20" fontId="22" fillId="0" borderId="34" xfId="0" applyNumberFormat="1" applyFont="1" applyFill="1" applyBorder="1" applyAlignment="1" applyProtection="1">
      <alignment horizontal="center" vertical="center"/>
    </xf>
    <xf numFmtId="2" fontId="22" fillId="0" borderId="25" xfId="0" applyNumberFormat="1" applyFont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0" fontId="2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22" fillId="5" borderId="3" xfId="0" applyNumberFormat="1" applyFont="1" applyFill="1" applyBorder="1" applyAlignment="1" applyProtection="1">
      <alignment horizontal="center" vertical="center"/>
    </xf>
    <xf numFmtId="20" fontId="22" fillId="8" borderId="3" xfId="0" applyNumberFormat="1" applyFont="1" applyFill="1" applyBorder="1" applyAlignment="1" applyProtection="1">
      <alignment horizontal="center" vertical="center"/>
    </xf>
    <xf numFmtId="20" fontId="22" fillId="8" borderId="36" xfId="0" applyNumberFormat="1" applyFont="1" applyFill="1" applyBorder="1" applyAlignment="1" applyProtection="1">
      <alignment horizontal="center" vertical="center"/>
    </xf>
    <xf numFmtId="14" fontId="22" fillId="8" borderId="36" xfId="0" applyNumberFormat="1" applyFont="1" applyFill="1" applyBorder="1" applyAlignment="1" applyProtection="1">
      <alignment horizontal="center" vertical="center"/>
    </xf>
    <xf numFmtId="0" fontId="22" fillId="8" borderId="15" xfId="0" applyFont="1" applyFill="1" applyBorder="1" applyAlignment="1" applyProtection="1">
      <alignment horizontal="center" vertical="center"/>
      <protection locked="0"/>
    </xf>
    <xf numFmtId="0" fontId="22" fillId="8" borderId="20" xfId="0" applyFont="1" applyFill="1" applyBorder="1" applyAlignment="1" applyProtection="1">
      <alignment horizontal="center" vertical="center"/>
      <protection locked="0"/>
    </xf>
    <xf numFmtId="2" fontId="22" fillId="8" borderId="41" xfId="0" applyNumberFormat="1" applyFont="1" applyFill="1" applyBorder="1" applyAlignment="1" applyProtection="1">
      <alignment horizontal="center" vertical="center"/>
      <protection locked="0"/>
    </xf>
    <xf numFmtId="20" fontId="22" fillId="8" borderId="25" xfId="0" applyNumberFormat="1" applyFont="1" applyFill="1" applyBorder="1" applyAlignment="1" applyProtection="1">
      <alignment horizontal="center" vertical="center"/>
    </xf>
    <xf numFmtId="14" fontId="22" fillId="8" borderId="34" xfId="0" applyNumberFormat="1" applyFont="1" applyFill="1" applyBorder="1" applyAlignment="1" applyProtection="1">
      <alignment horizontal="center" vertical="center"/>
    </xf>
    <xf numFmtId="0" fontId="22" fillId="8" borderId="27" xfId="0" applyFont="1" applyFill="1" applyBorder="1" applyAlignment="1" applyProtection="1">
      <alignment horizontal="center" vertical="center"/>
      <protection locked="0"/>
    </xf>
    <xf numFmtId="0" fontId="22" fillId="8" borderId="24" xfId="0" applyFont="1" applyFill="1" applyBorder="1" applyAlignment="1" applyProtection="1">
      <alignment horizontal="center" vertical="center"/>
      <protection locked="0"/>
    </xf>
    <xf numFmtId="2" fontId="22" fillId="8" borderId="25" xfId="0" applyNumberFormat="1" applyFont="1" applyFill="1" applyBorder="1" applyAlignment="1" applyProtection="1">
      <alignment horizontal="center" vertical="center"/>
      <protection locked="0"/>
    </xf>
    <xf numFmtId="2" fontId="22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22" fillId="11" borderId="30" xfId="0" applyNumberFormat="1" applyFont="1" applyFill="1" applyBorder="1" applyAlignment="1" applyProtection="1">
      <alignment horizontal="center" vertical="center"/>
    </xf>
    <xf numFmtId="14" fontId="22" fillId="11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20" fontId="22" fillId="12" borderId="30" xfId="0" applyNumberFormat="1" applyFont="1" applyFill="1" applyBorder="1" applyAlignment="1" applyProtection="1">
      <alignment horizontal="center" vertical="center"/>
    </xf>
    <xf numFmtId="14" fontId="22" fillId="12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24" fillId="0" borderId="10" xfId="0" applyFont="1" applyFill="1" applyBorder="1" applyAlignment="1" applyProtection="1">
      <alignment vertical="center" wrapText="1"/>
      <protection locked="0"/>
    </xf>
    <xf numFmtId="0" fontId="27" fillId="0" borderId="0" xfId="0" applyFont="1" applyFill="1" applyAlignment="1" applyProtection="1">
      <alignment vertical="center"/>
      <protection locked="0"/>
    </xf>
    <xf numFmtId="20" fontId="22" fillId="12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22" fillId="8" borderId="20" xfId="0" applyFont="1" applyFill="1" applyBorder="1" applyAlignment="1" applyProtection="1">
      <alignment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 wrapText="1"/>
      <protection locked="0"/>
    </xf>
    <xf numFmtId="20" fontId="27" fillId="0" borderId="30" xfId="0" applyNumberFormat="1" applyFont="1" applyFill="1" applyBorder="1" applyAlignment="1" applyProtection="1">
      <alignment horizontal="center" vertical="center"/>
    </xf>
    <xf numFmtId="14" fontId="27" fillId="0" borderId="33" xfId="0" applyNumberFormat="1" applyFont="1" applyFill="1" applyBorder="1" applyAlignment="1" applyProtection="1">
      <alignment horizontal="center" vertical="center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22" fillId="0" borderId="24" xfId="0" applyFont="1" applyBorder="1" applyAlignment="1" applyProtection="1">
      <alignment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20" fontId="22" fillId="11" borderId="3" xfId="0" applyNumberFormat="1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22" fillId="8" borderId="24" xfId="0" applyFont="1" applyFill="1" applyBorder="1" applyAlignment="1" applyProtection="1">
      <alignment vertical="center" wrapText="1"/>
      <protection locked="0"/>
    </xf>
    <xf numFmtId="0" fontId="22" fillId="0" borderId="9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2" fillId="0" borderId="19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19" xfId="0" applyFont="1" applyBorder="1" applyAlignment="1">
      <alignment horizontal="left" vertical="top" wrapText="1"/>
    </xf>
    <xf numFmtId="0" fontId="22" fillId="0" borderId="16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17" xfId="0" applyFont="1" applyBorder="1" applyAlignment="1">
      <alignment horizontal="left" vertical="top" wrapText="1"/>
    </xf>
    <xf numFmtId="0" fontId="21" fillId="7" borderId="5" xfId="0" applyFont="1" applyFill="1" applyBorder="1" applyAlignment="1">
      <alignment horizontal="left" vertical="center"/>
    </xf>
    <xf numFmtId="0" fontId="21" fillId="7" borderId="7" xfId="0" applyFont="1" applyFill="1" applyBorder="1" applyAlignment="1">
      <alignment horizontal="left" vertical="center"/>
    </xf>
    <xf numFmtId="0" fontId="21" fillId="7" borderId="6" xfId="0" applyFont="1" applyFill="1" applyBorder="1" applyAlignment="1">
      <alignment horizontal="left" vertical="center"/>
    </xf>
    <xf numFmtId="0" fontId="22" fillId="0" borderId="9" xfId="0" applyFont="1" applyBorder="1" applyAlignment="1">
      <alignment horizontal="left" wrapText="1"/>
    </xf>
    <xf numFmtId="0" fontId="22" fillId="0" borderId="13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4" fillId="8" borderId="18" xfId="0" applyFont="1" applyFill="1" applyBorder="1" applyAlignment="1">
      <alignment horizontal="left"/>
    </xf>
    <xf numFmtId="0" fontId="24" fillId="8" borderId="14" xfId="0" applyFont="1" applyFill="1" applyBorder="1" applyAlignment="1">
      <alignment horizontal="left"/>
    </xf>
    <xf numFmtId="0" fontId="24" fillId="8" borderId="19" xfId="0" applyFont="1" applyFill="1" applyBorder="1" applyAlignment="1">
      <alignment horizontal="left"/>
    </xf>
    <xf numFmtId="0" fontId="24" fillId="8" borderId="8" xfId="0" applyFont="1" applyFill="1" applyBorder="1" applyAlignment="1">
      <alignment horizontal="left"/>
    </xf>
    <xf numFmtId="0" fontId="24" fillId="8" borderId="4" xfId="0" applyFont="1" applyFill="1" applyBorder="1" applyAlignment="1">
      <alignment horizontal="left"/>
    </xf>
    <xf numFmtId="0" fontId="24" fillId="8" borderId="11" xfId="0" applyFont="1" applyFill="1" applyBorder="1" applyAlignment="1">
      <alignment horizontal="left"/>
    </xf>
    <xf numFmtId="0" fontId="19" fillId="9" borderId="9" xfId="0" applyFont="1" applyFill="1" applyBorder="1" applyAlignment="1">
      <alignment horizontal="left" vertical="center"/>
    </xf>
    <xf numFmtId="0" fontId="19" fillId="9" borderId="13" xfId="0" applyFont="1" applyFill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3" fillId="3" borderId="8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23" fillId="3" borderId="11" xfId="0" applyFont="1" applyFill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4" fillId="0" borderId="4" xfId="0" applyFont="1" applyBorder="1" applyAlignment="1" applyProtection="1">
      <alignment horizontal="left" vertical="center"/>
    </xf>
    <xf numFmtId="0" fontId="24" fillId="0" borderId="11" xfId="0" applyFont="1" applyBorder="1" applyAlignment="1" applyProtection="1">
      <alignment horizontal="left" vertical="center"/>
    </xf>
    <xf numFmtId="0" fontId="20" fillId="0" borderId="5" xfId="0" applyFont="1" applyBorder="1" applyAlignment="1" applyProtection="1">
      <alignment horizontal="center" vertical="center"/>
    </xf>
    <xf numFmtId="0" fontId="20" fillId="0" borderId="7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26" sqref="C26:G27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59" t="s">
        <v>24</v>
      </c>
      <c r="C2" s="160"/>
      <c r="D2" s="160"/>
      <c r="E2" s="160"/>
      <c r="F2" s="160"/>
      <c r="G2" s="161"/>
      <c r="H2" s="2"/>
      <c r="I2" s="2"/>
    </row>
    <row r="3" spans="2:9" x14ac:dyDescent="0.3">
      <c r="B3" s="7" t="s">
        <v>25</v>
      </c>
      <c r="C3" s="165" t="s">
        <v>50</v>
      </c>
      <c r="D3" s="166"/>
      <c r="E3" s="166"/>
      <c r="F3" s="166"/>
      <c r="G3" s="167"/>
      <c r="H3" s="3"/>
      <c r="I3" s="3"/>
    </row>
    <row r="4" spans="2:9" x14ac:dyDescent="0.3">
      <c r="B4" s="6" t="s">
        <v>26</v>
      </c>
      <c r="C4" s="168" t="s">
        <v>51</v>
      </c>
      <c r="D4" s="169"/>
      <c r="E4" s="169"/>
      <c r="F4" s="169"/>
      <c r="G4" s="170"/>
      <c r="H4" s="3"/>
      <c r="I4" s="3"/>
    </row>
    <row r="5" spans="2:9" x14ac:dyDescent="0.3">
      <c r="B5" s="6" t="s">
        <v>27</v>
      </c>
      <c r="C5" s="168" t="s">
        <v>52</v>
      </c>
      <c r="D5" s="169"/>
      <c r="E5" s="169"/>
      <c r="F5" s="169"/>
      <c r="G5" s="170"/>
      <c r="H5" s="3"/>
      <c r="I5" s="3"/>
    </row>
    <row r="7" spans="2:9" ht="32.25" customHeight="1" x14ac:dyDescent="0.3">
      <c r="B7" s="179" t="s">
        <v>31</v>
      </c>
      <c r="C7" s="180"/>
      <c r="D7" s="180"/>
      <c r="E7" s="180"/>
      <c r="F7" s="180"/>
      <c r="G7" s="181"/>
      <c r="H7" s="3"/>
      <c r="I7" s="3"/>
    </row>
    <row r="8" spans="2:9" x14ac:dyDescent="0.3">
      <c r="B8" s="162" t="s">
        <v>28</v>
      </c>
      <c r="C8" s="163"/>
      <c r="D8" s="163"/>
      <c r="E8" s="163"/>
      <c r="F8" s="163"/>
      <c r="G8" s="164"/>
      <c r="H8" s="3"/>
      <c r="I8" s="3"/>
    </row>
    <row r="9" spans="2:9" x14ac:dyDescent="0.3">
      <c r="B9" s="176" t="s">
        <v>29</v>
      </c>
      <c r="C9" s="177"/>
      <c r="D9" s="177"/>
      <c r="E9" s="177"/>
      <c r="F9" s="177"/>
      <c r="G9" s="178"/>
      <c r="H9" s="3"/>
      <c r="I9" s="3"/>
    </row>
    <row r="10" spans="2:9" x14ac:dyDescent="0.3">
      <c r="B10" s="147" t="s">
        <v>30</v>
      </c>
      <c r="C10" s="148"/>
      <c r="D10" s="148"/>
      <c r="E10" s="148"/>
      <c r="F10" s="148"/>
      <c r="G10" s="149"/>
      <c r="H10" s="3"/>
      <c r="I10" s="3"/>
    </row>
    <row r="12" spans="2:9" x14ac:dyDescent="0.3">
      <c r="B12" s="58" t="s">
        <v>46</v>
      </c>
      <c r="C12" s="171" t="s">
        <v>16</v>
      </c>
      <c r="D12" s="172"/>
      <c r="E12" s="172"/>
      <c r="F12" s="172"/>
      <c r="G12" s="172"/>
      <c r="H12" s="4"/>
      <c r="I12" s="4"/>
    </row>
    <row r="13" spans="2:9" ht="19.5" customHeight="1" x14ac:dyDescent="0.3">
      <c r="B13" s="60">
        <v>9001</v>
      </c>
      <c r="C13" s="141" t="s">
        <v>36</v>
      </c>
      <c r="D13" s="142"/>
      <c r="E13" s="142"/>
      <c r="F13" s="142"/>
      <c r="G13" s="143"/>
      <c r="H13" s="4"/>
      <c r="I13" s="4"/>
    </row>
    <row r="14" spans="2:9" ht="19.5" customHeight="1" x14ac:dyDescent="0.3">
      <c r="B14" s="7" t="s">
        <v>23</v>
      </c>
      <c r="C14" s="147"/>
      <c r="D14" s="148"/>
      <c r="E14" s="148"/>
      <c r="F14" s="148"/>
      <c r="G14" s="149"/>
      <c r="H14" s="4"/>
      <c r="I14" s="4"/>
    </row>
    <row r="15" spans="2:9" ht="18.75" customHeight="1" x14ac:dyDescent="0.3">
      <c r="B15" s="60">
        <v>9002</v>
      </c>
      <c r="C15" s="173" t="s">
        <v>45</v>
      </c>
      <c r="D15" s="174"/>
      <c r="E15" s="174"/>
      <c r="F15" s="174"/>
      <c r="G15" s="175"/>
      <c r="H15" s="4"/>
      <c r="I15" s="4"/>
    </row>
    <row r="16" spans="2:9" ht="18.75" customHeight="1" x14ac:dyDescent="0.3">
      <c r="B16" s="61"/>
      <c r="C16" s="182" t="s">
        <v>43</v>
      </c>
      <c r="D16" s="183"/>
      <c r="E16" s="183"/>
      <c r="F16" s="183"/>
      <c r="G16" s="184"/>
      <c r="H16" s="4"/>
      <c r="I16" s="4"/>
    </row>
    <row r="17" spans="2:9" ht="18.75" customHeight="1" x14ac:dyDescent="0.3">
      <c r="B17" s="7" t="s">
        <v>15</v>
      </c>
      <c r="C17" s="144" t="s">
        <v>44</v>
      </c>
      <c r="D17" s="145"/>
      <c r="E17" s="145"/>
      <c r="F17" s="145"/>
      <c r="G17" s="146"/>
      <c r="H17" s="4"/>
      <c r="I17" s="4"/>
    </row>
    <row r="18" spans="2:9" ht="19.5" customHeight="1" x14ac:dyDescent="0.3">
      <c r="B18" s="62">
        <v>9003</v>
      </c>
      <c r="C18" s="150" t="s">
        <v>37</v>
      </c>
      <c r="D18" s="151"/>
      <c r="E18" s="151"/>
      <c r="F18" s="151"/>
      <c r="G18" s="152"/>
      <c r="H18" s="4"/>
      <c r="I18" s="4"/>
    </row>
    <row r="19" spans="2:9" x14ac:dyDescent="0.3">
      <c r="B19" s="63" t="s">
        <v>17</v>
      </c>
      <c r="C19" s="153"/>
      <c r="D19" s="154"/>
      <c r="E19" s="154"/>
      <c r="F19" s="154"/>
      <c r="G19" s="155"/>
      <c r="H19" s="4"/>
      <c r="I19" s="4"/>
    </row>
    <row r="20" spans="2:9" ht="19.5" customHeight="1" x14ac:dyDescent="0.3">
      <c r="B20" s="62">
        <v>9004</v>
      </c>
      <c r="C20" s="150" t="s">
        <v>42</v>
      </c>
      <c r="D20" s="151"/>
      <c r="E20" s="151"/>
      <c r="F20" s="151"/>
      <c r="G20" s="152"/>
      <c r="H20" s="4"/>
      <c r="I20" s="4"/>
    </row>
    <row r="21" spans="2:9" ht="19.5" customHeight="1" x14ac:dyDescent="0.3">
      <c r="B21" s="63" t="s">
        <v>17</v>
      </c>
      <c r="C21" s="153"/>
      <c r="D21" s="154"/>
      <c r="E21" s="154"/>
      <c r="F21" s="154"/>
      <c r="G21" s="155"/>
      <c r="H21" s="4"/>
      <c r="I21" s="4"/>
    </row>
    <row r="22" spans="2:9" ht="19.5" customHeight="1" x14ac:dyDescent="0.3">
      <c r="B22" s="60">
        <v>9005</v>
      </c>
      <c r="C22" s="141" t="s">
        <v>41</v>
      </c>
      <c r="D22" s="142"/>
      <c r="E22" s="142"/>
      <c r="F22" s="142"/>
      <c r="G22" s="143"/>
    </row>
    <row r="23" spans="2:9" ht="19.5" customHeight="1" x14ac:dyDescent="0.3">
      <c r="B23" s="7" t="s">
        <v>32</v>
      </c>
      <c r="C23" s="147"/>
      <c r="D23" s="148"/>
      <c r="E23" s="148"/>
      <c r="F23" s="148"/>
      <c r="G23" s="149"/>
    </row>
    <row r="24" spans="2:9" ht="19.5" customHeight="1" x14ac:dyDescent="0.3">
      <c r="B24" s="60">
        <v>9006</v>
      </c>
      <c r="C24" s="150" t="s">
        <v>40</v>
      </c>
      <c r="D24" s="151"/>
      <c r="E24" s="151"/>
      <c r="F24" s="151"/>
      <c r="G24" s="152"/>
    </row>
    <row r="25" spans="2:9" x14ac:dyDescent="0.3">
      <c r="B25" s="7" t="s">
        <v>22</v>
      </c>
      <c r="C25" s="153"/>
      <c r="D25" s="154"/>
      <c r="E25" s="154"/>
      <c r="F25" s="154"/>
      <c r="G25" s="155"/>
    </row>
    <row r="26" spans="2:9" ht="19.5" customHeight="1" x14ac:dyDescent="0.3">
      <c r="B26" s="60">
        <v>9007</v>
      </c>
      <c r="C26" s="141" t="s">
        <v>39</v>
      </c>
      <c r="D26" s="142"/>
      <c r="E26" s="142"/>
      <c r="F26" s="142"/>
      <c r="G26" s="143"/>
    </row>
    <row r="27" spans="2:9" ht="19.5" customHeight="1" x14ac:dyDescent="0.3">
      <c r="B27" s="7" t="s">
        <v>9</v>
      </c>
      <c r="C27" s="147"/>
      <c r="D27" s="148"/>
      <c r="E27" s="148"/>
      <c r="F27" s="148"/>
      <c r="G27" s="149"/>
    </row>
    <row r="28" spans="2:9" ht="19.5" customHeight="1" x14ac:dyDescent="0.3">
      <c r="B28" s="60">
        <v>9008</v>
      </c>
      <c r="C28" s="141" t="s">
        <v>38</v>
      </c>
      <c r="D28" s="142"/>
      <c r="E28" s="142"/>
      <c r="F28" s="142"/>
      <c r="G28" s="143"/>
    </row>
    <row r="29" spans="2:9" ht="19.5" customHeight="1" x14ac:dyDescent="0.3">
      <c r="B29" s="7" t="s">
        <v>10</v>
      </c>
      <c r="C29" s="147"/>
      <c r="D29" s="148"/>
      <c r="E29" s="148"/>
      <c r="F29" s="148"/>
      <c r="G29" s="149"/>
    </row>
    <row r="30" spans="2:9" ht="15" customHeight="1" x14ac:dyDescent="0.3">
      <c r="B30" s="60">
        <v>9009</v>
      </c>
      <c r="C30" s="150" t="s">
        <v>47</v>
      </c>
      <c r="D30" s="151"/>
      <c r="E30" s="151"/>
      <c r="F30" s="151"/>
      <c r="G30" s="152"/>
    </row>
    <row r="31" spans="2:9" x14ac:dyDescent="0.3">
      <c r="B31" s="61"/>
      <c r="C31" s="156" t="s">
        <v>48</v>
      </c>
      <c r="D31" s="157"/>
      <c r="E31" s="157"/>
      <c r="F31" s="157"/>
      <c r="G31" s="158"/>
    </row>
    <row r="32" spans="2:9" ht="19.5" customHeight="1" x14ac:dyDescent="0.3">
      <c r="B32" s="7" t="s">
        <v>21</v>
      </c>
      <c r="C32" s="153" t="s">
        <v>49</v>
      </c>
      <c r="D32" s="154"/>
      <c r="E32" s="154"/>
      <c r="F32" s="154"/>
      <c r="G32" s="155"/>
    </row>
    <row r="33" spans="2:7" ht="19.5" customHeight="1" x14ac:dyDescent="0.3">
      <c r="B33" s="60">
        <v>9010</v>
      </c>
      <c r="C33" s="141" t="s">
        <v>18</v>
      </c>
      <c r="D33" s="142"/>
      <c r="E33" s="142"/>
      <c r="F33" s="142"/>
      <c r="G33" s="143"/>
    </row>
    <row r="34" spans="2:7" ht="19.5" customHeight="1" x14ac:dyDescent="0.3">
      <c r="B34" s="7" t="s">
        <v>11</v>
      </c>
      <c r="C34" s="147"/>
      <c r="D34" s="148"/>
      <c r="E34" s="148"/>
      <c r="F34" s="148"/>
      <c r="G34" s="149"/>
    </row>
    <row r="35" spans="2:7" ht="19.5" customHeight="1" x14ac:dyDescent="0.3">
      <c r="B35" s="60">
        <v>9013</v>
      </c>
      <c r="C35" s="141" t="s">
        <v>19</v>
      </c>
      <c r="D35" s="142"/>
      <c r="E35" s="142"/>
      <c r="F35" s="142"/>
      <c r="G35" s="143"/>
    </row>
    <row r="36" spans="2:7" ht="19.5" customHeight="1" x14ac:dyDescent="0.3">
      <c r="B36" s="7" t="s">
        <v>12</v>
      </c>
      <c r="C36" s="147"/>
      <c r="D36" s="148"/>
      <c r="E36" s="148"/>
      <c r="F36" s="148"/>
      <c r="G36" s="149"/>
    </row>
    <row r="37" spans="2:7" ht="19.5" customHeight="1" x14ac:dyDescent="0.3">
      <c r="B37" s="60">
        <v>9014</v>
      </c>
      <c r="C37" s="141" t="s">
        <v>13</v>
      </c>
      <c r="D37" s="142"/>
      <c r="E37" s="142"/>
      <c r="F37" s="142"/>
      <c r="G37" s="143"/>
    </row>
    <row r="38" spans="2:7" ht="19.5" customHeight="1" x14ac:dyDescent="0.3">
      <c r="B38" s="64" t="s">
        <v>13</v>
      </c>
      <c r="C38" s="144"/>
      <c r="D38" s="145"/>
      <c r="E38" s="145"/>
      <c r="F38" s="145"/>
      <c r="G38" s="146"/>
    </row>
    <row r="39" spans="2:7" ht="19.5" customHeight="1" x14ac:dyDescent="0.3">
      <c r="B39" s="60">
        <v>9015</v>
      </c>
      <c r="C39" s="141" t="s">
        <v>20</v>
      </c>
      <c r="D39" s="142"/>
      <c r="E39" s="142"/>
      <c r="F39" s="142"/>
      <c r="G39" s="143"/>
    </row>
    <row r="40" spans="2:7" ht="19.5" customHeight="1" x14ac:dyDescent="0.3">
      <c r="B40" s="64" t="s">
        <v>14</v>
      </c>
      <c r="C40" s="147"/>
      <c r="D40" s="148"/>
      <c r="E40" s="148"/>
      <c r="F40" s="148"/>
      <c r="G40" s="14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1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6"/>
  <sheetViews>
    <sheetView showGridLines="0" topLeftCell="D7" zoomScale="90" zoomScaleNormal="90" workbookViewId="0">
      <selection activeCell="H11" sqref="H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6" t="s">
        <v>63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5" t="s">
        <v>61</v>
      </c>
      <c r="I28" s="36" t="s">
        <v>62</v>
      </c>
      <c r="J28" s="38">
        <v>4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5" t="s">
        <v>58</v>
      </c>
      <c r="I29" s="36" t="s">
        <v>56</v>
      </c>
      <c r="J29" s="38">
        <v>6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6" t="s">
        <v>65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5" t="s">
        <v>58</v>
      </c>
      <c r="I38" s="36" t="s">
        <v>56</v>
      </c>
      <c r="J38" s="38">
        <v>6</v>
      </c>
      <c r="K38" s="107" t="s">
        <v>67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07" t="s">
        <v>69</v>
      </c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54</v>
      </c>
      <c r="G50" s="47">
        <v>9001</v>
      </c>
      <c r="H50" s="108" t="s">
        <v>70</v>
      </c>
      <c r="I50" s="47" t="s">
        <v>56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8" t="s">
        <v>71</v>
      </c>
      <c r="I51" s="47" t="s">
        <v>72</v>
      </c>
      <c r="J51" s="49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07" t="s">
        <v>83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6" t="s">
        <v>88</v>
      </c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</row>
    <row r="100" spans="1:11" ht="22.5" customHeight="1" x14ac:dyDescent="0.25">
      <c r="A100" s="31"/>
      <c r="C100" s="40"/>
      <c r="D100" s="109" t="s">
        <v>90</v>
      </c>
      <c r="E100" s="110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</row>
    <row r="101" spans="1:11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5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</row>
    <row r="102" spans="1:11" ht="22.5" customHeight="1" x14ac:dyDescent="0.25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</row>
    <row r="103" spans="1:11" ht="22.5" customHeight="1" x14ac:dyDescent="0.25">
      <c r="A103" s="31"/>
      <c r="C103" s="40"/>
      <c r="D103" s="33" t="str">
        <f t="shared" ref="D103:D105" si="34">D102</f>
        <v>Mo</v>
      </c>
      <c r="E103" s="34">
        <f t="shared" ref="E103:E105" si="35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</row>
    <row r="105" spans="1:11" ht="22.5" customHeight="1" x14ac:dyDescent="0.25">
      <c r="A105" s="31"/>
      <c r="C105" s="40"/>
      <c r="D105" s="33" t="str">
        <f t="shared" si="34"/>
        <v>Mo</v>
      </c>
      <c r="E105" s="34">
        <f t="shared" si="35"/>
        <v>44221</v>
      </c>
      <c r="F105" s="35"/>
      <c r="G105" s="36"/>
      <c r="H105" s="43"/>
      <c r="I105" s="36"/>
      <c r="J105" s="38"/>
    </row>
    <row r="106" spans="1:11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5"/>
        <v>Tue</v>
      </c>
      <c r="E106" s="45">
        <f>+E101+1</f>
        <v>44222</v>
      </c>
      <c r="F106" s="46" t="s">
        <v>54</v>
      </c>
      <c r="G106" s="47">
        <v>9001</v>
      </c>
      <c r="H106" s="108" t="s">
        <v>96</v>
      </c>
      <c r="I106" s="47" t="s">
        <v>56</v>
      </c>
      <c r="J106" s="49">
        <v>2</v>
      </c>
    </row>
    <row r="107" spans="1:11" ht="22.5" customHeight="1" x14ac:dyDescent="0.25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</row>
    <row r="108" spans="1:11" ht="22.5" customHeight="1" x14ac:dyDescent="0.25">
      <c r="A108" s="31"/>
      <c r="C108" s="40"/>
      <c r="D108" s="44" t="str">
        <f t="shared" ref="D108:D110" si="36">D107</f>
        <v>Tue</v>
      </c>
      <c r="E108" s="45">
        <f t="shared" ref="E108:E110" si="37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6" t="s">
        <v>83</v>
      </c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</row>
    <row r="110" spans="1:11" ht="22.5" customHeight="1" x14ac:dyDescent="0.25">
      <c r="A110" s="31"/>
      <c r="C110" s="40"/>
      <c r="D110" s="44" t="str">
        <f t="shared" si="36"/>
        <v>Tue</v>
      </c>
      <c r="E110" s="45">
        <f t="shared" si="37"/>
        <v>44222</v>
      </c>
      <c r="F110" s="46"/>
      <c r="G110" s="47"/>
      <c r="H110" s="48"/>
      <c r="I110" s="47"/>
      <c r="J110" s="49"/>
    </row>
    <row r="111" spans="1:11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5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</row>
    <row r="112" spans="1:11" ht="22.5" customHeight="1" x14ac:dyDescent="0.25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6" t="s">
        <v>102</v>
      </c>
    </row>
    <row r="113" spans="1:11" ht="22.5" customHeight="1" x14ac:dyDescent="0.25">
      <c r="A113" s="31"/>
      <c r="C113" s="40"/>
      <c r="D113" s="33" t="str">
        <f t="shared" ref="D113:D115" si="38">D112</f>
        <v>Wed</v>
      </c>
      <c r="E113" s="34">
        <f t="shared" ref="E113:E115" si="39">E112</f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/>
      <c r="C115" s="40"/>
      <c r="D115" s="33" t="str">
        <f t="shared" si="38"/>
        <v>Wed</v>
      </c>
      <c r="E115" s="34">
        <f t="shared" si="39"/>
        <v>44223</v>
      </c>
      <c r="F115" s="35"/>
      <c r="G115" s="36"/>
      <c r="H115" s="43"/>
      <c r="I115" s="36"/>
      <c r="J115" s="38"/>
    </row>
    <row r="116" spans="1:11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5"/>
        <v>Thu</v>
      </c>
      <c r="E116" s="45">
        <f>+E111+1</f>
        <v>44224</v>
      </c>
      <c r="F116" s="46" t="s">
        <v>54</v>
      </c>
      <c r="G116" s="47">
        <v>9001</v>
      </c>
      <c r="H116" s="108" t="s">
        <v>103</v>
      </c>
      <c r="I116" s="47" t="s">
        <v>56</v>
      </c>
      <c r="J116" s="49">
        <v>1</v>
      </c>
    </row>
    <row r="117" spans="1:11" ht="22.5" customHeight="1" x14ac:dyDescent="0.25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</row>
    <row r="118" spans="1:11" ht="22.5" customHeight="1" x14ac:dyDescent="0.25">
      <c r="A118" s="31"/>
      <c r="C118" s="40"/>
      <c r="D118" s="44" t="str">
        <f t="shared" ref="D118:D120" si="40">D117</f>
        <v>Thu</v>
      </c>
      <c r="E118" s="45">
        <f t="shared" ref="E118:E120" si="41">E117</f>
        <v>44224</v>
      </c>
      <c r="F118" s="46" t="s">
        <v>91</v>
      </c>
      <c r="G118" s="47">
        <v>9001</v>
      </c>
      <c r="H118" s="108" t="s">
        <v>92</v>
      </c>
      <c r="I118" s="47" t="s">
        <v>56</v>
      </c>
      <c r="J118" s="49">
        <v>2</v>
      </c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 t="s">
        <v>98</v>
      </c>
      <c r="G119" s="47">
        <v>9001</v>
      </c>
      <c r="H119" s="108" t="s">
        <v>105</v>
      </c>
      <c r="I119" s="47" t="s">
        <v>56</v>
      </c>
      <c r="J119" s="49">
        <v>3</v>
      </c>
    </row>
    <row r="120" spans="1:11" ht="22.5" customHeight="1" x14ac:dyDescent="0.25">
      <c r="A120" s="31"/>
      <c r="C120" s="40"/>
      <c r="D120" s="44" t="str">
        <f t="shared" si="40"/>
        <v>Thu</v>
      </c>
      <c r="E120" s="45">
        <f t="shared" si="41"/>
        <v>44224</v>
      </c>
      <c r="F120" s="46"/>
      <c r="G120" s="47">
        <v>9009</v>
      </c>
      <c r="H120" s="108" t="s">
        <v>106</v>
      </c>
      <c r="I120" s="47" t="s">
        <v>56</v>
      </c>
      <c r="J120" s="49">
        <v>1</v>
      </c>
    </row>
    <row r="121" spans="1:11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1" ht="22.5" customHeight="1" x14ac:dyDescent="0.25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1" ht="22.5" customHeight="1" x14ac:dyDescent="0.25">
      <c r="A123" s="31"/>
      <c r="C123" s="40"/>
      <c r="D123" s="33" t="str">
        <f t="shared" ref="D123:D125" si="42">D122</f>
        <v>Fri</v>
      </c>
      <c r="E123" s="34">
        <f t="shared" ref="E123:E125" si="43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6" t="s">
        <v>109</v>
      </c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1" ht="22.5" customHeight="1" x14ac:dyDescent="0.25">
      <c r="A125" s="31"/>
      <c r="C125" s="40"/>
      <c r="D125" s="33" t="str">
        <f t="shared" si="42"/>
        <v>Fri</v>
      </c>
      <c r="E125" s="34">
        <f t="shared" si="43"/>
        <v>44225</v>
      </c>
      <c r="F125" s="35"/>
      <c r="G125" s="36"/>
      <c r="H125" s="43"/>
      <c r="I125" s="36"/>
      <c r="J125" s="38"/>
    </row>
    <row r="126" spans="1:11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1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5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J1"/>
  </mergeCells>
  <conditionalFormatting sqref="C11:C125">
    <cfRule type="expression" dxfId="416" priority="189" stopIfTrue="1">
      <formula>IF($A11=1,B11,)</formula>
    </cfRule>
    <cfRule type="expression" dxfId="415" priority="190" stopIfTrue="1">
      <formula>IF($A11="",B11,)</formula>
    </cfRule>
  </conditionalFormatting>
  <conditionalFormatting sqref="E11:E15">
    <cfRule type="expression" dxfId="414" priority="191" stopIfTrue="1">
      <formula>IF($A11="",B11,"")</formula>
    </cfRule>
  </conditionalFormatting>
  <conditionalFormatting sqref="E16:E125">
    <cfRule type="expression" dxfId="413" priority="192" stopIfTrue="1">
      <formula>IF($A16&lt;&gt;1,B16,"")</formula>
    </cfRule>
  </conditionalFormatting>
  <conditionalFormatting sqref="D11:D125">
    <cfRule type="expression" dxfId="412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411" priority="194" stopIfTrue="1">
      <formula>#REF!="Freelancer"</formula>
    </cfRule>
    <cfRule type="expression" dxfId="410" priority="195" stopIfTrue="1">
      <formula>#REF!="DTC Int. Staff"</formula>
    </cfRule>
  </conditionalFormatting>
  <conditionalFormatting sqref="G91 G35:G37 G62:G64 G40:G43 G46:G49 G67:G69 G74:G76 G93:G97 G105">
    <cfRule type="expression" dxfId="409" priority="187" stopIfTrue="1">
      <formula>$F$5="Freelancer"</formula>
    </cfRule>
    <cfRule type="expression" dxfId="408" priority="188" stopIfTrue="1">
      <formula>$F$5="DTC Int. Staff"</formula>
    </cfRule>
  </conditionalFormatting>
  <conditionalFormatting sqref="G16">
    <cfRule type="expression" dxfId="407" priority="185" stopIfTrue="1">
      <formula>#REF!="Freelancer"</formula>
    </cfRule>
    <cfRule type="expression" dxfId="406" priority="186" stopIfTrue="1">
      <formula>#REF!="DTC Int. Staff"</formula>
    </cfRule>
  </conditionalFormatting>
  <conditionalFormatting sqref="G16">
    <cfRule type="expression" dxfId="405" priority="183" stopIfTrue="1">
      <formula>$F$5="Freelancer"</formula>
    </cfRule>
    <cfRule type="expression" dxfId="404" priority="184" stopIfTrue="1">
      <formula>$F$5="DTC Int. Staff"</formula>
    </cfRule>
  </conditionalFormatting>
  <conditionalFormatting sqref="G17">
    <cfRule type="expression" dxfId="403" priority="181" stopIfTrue="1">
      <formula>#REF!="Freelancer"</formula>
    </cfRule>
    <cfRule type="expression" dxfId="402" priority="182" stopIfTrue="1">
      <formula>#REF!="DTC Int. Staff"</formula>
    </cfRule>
  </conditionalFormatting>
  <conditionalFormatting sqref="G17">
    <cfRule type="expression" dxfId="401" priority="179" stopIfTrue="1">
      <formula>$F$5="Freelancer"</formula>
    </cfRule>
    <cfRule type="expression" dxfId="400" priority="180" stopIfTrue="1">
      <formula>$F$5="DTC Int. Staff"</formula>
    </cfRule>
  </conditionalFormatting>
  <conditionalFormatting sqref="C127">
    <cfRule type="expression" dxfId="399" priority="176" stopIfTrue="1">
      <formula>IF($A127=1,B127,)</formula>
    </cfRule>
    <cfRule type="expression" dxfId="398" priority="177" stopIfTrue="1">
      <formula>IF($A127="",B127,)</formula>
    </cfRule>
  </conditionalFormatting>
  <conditionalFormatting sqref="D127">
    <cfRule type="expression" dxfId="397" priority="178" stopIfTrue="1">
      <formula>IF($A127="",B127,)</formula>
    </cfRule>
  </conditionalFormatting>
  <conditionalFormatting sqref="C126">
    <cfRule type="expression" dxfId="396" priority="173" stopIfTrue="1">
      <formula>IF($A126=1,B126,)</formula>
    </cfRule>
    <cfRule type="expression" dxfId="395" priority="174" stopIfTrue="1">
      <formula>IF($A126="",B126,)</formula>
    </cfRule>
  </conditionalFormatting>
  <conditionalFormatting sqref="D126">
    <cfRule type="expression" dxfId="394" priority="175" stopIfTrue="1">
      <formula>IF($A126="",B126,)</formula>
    </cfRule>
  </conditionalFormatting>
  <conditionalFormatting sqref="E126">
    <cfRule type="expression" dxfId="393" priority="172" stopIfTrue="1">
      <formula>IF($A126&lt;&gt;1,B126,"")</formula>
    </cfRule>
  </conditionalFormatting>
  <conditionalFormatting sqref="E127">
    <cfRule type="expression" dxfId="392" priority="171" stopIfTrue="1">
      <formula>IF($A127&lt;&gt;1,B127,"")</formula>
    </cfRule>
  </conditionalFormatting>
  <conditionalFormatting sqref="G57:G59">
    <cfRule type="expression" dxfId="391" priority="169" stopIfTrue="1">
      <formula>$F$5="Freelancer"</formula>
    </cfRule>
    <cfRule type="expression" dxfId="390" priority="170" stopIfTrue="1">
      <formula>$F$5="DTC Int. Staff"</formula>
    </cfRule>
  </conditionalFormatting>
  <conditionalFormatting sqref="G80:G81">
    <cfRule type="expression" dxfId="389" priority="167" stopIfTrue="1">
      <formula>#REF!="Freelancer"</formula>
    </cfRule>
    <cfRule type="expression" dxfId="388" priority="168" stopIfTrue="1">
      <formula>#REF!="DTC Int. Staff"</formula>
    </cfRule>
  </conditionalFormatting>
  <conditionalFormatting sqref="G80:G81">
    <cfRule type="expression" dxfId="387" priority="165" stopIfTrue="1">
      <formula>$F$5="Freelancer"</formula>
    </cfRule>
    <cfRule type="expression" dxfId="386" priority="166" stopIfTrue="1">
      <formula>$F$5="DTC Int. Staff"</formula>
    </cfRule>
  </conditionalFormatting>
  <conditionalFormatting sqref="G11:G15">
    <cfRule type="expression" dxfId="385" priority="159" stopIfTrue="1">
      <formula>#REF!="Freelancer"</formula>
    </cfRule>
    <cfRule type="expression" dxfId="384" priority="160" stopIfTrue="1">
      <formula>#REF!="DTC Int. Staff"</formula>
    </cfRule>
  </conditionalFormatting>
  <conditionalFormatting sqref="G18:G22">
    <cfRule type="expression" dxfId="383" priority="157" stopIfTrue="1">
      <formula>#REF!="Freelancer"</formula>
    </cfRule>
    <cfRule type="expression" dxfId="382" priority="158" stopIfTrue="1">
      <formula>#REF!="DTC Int. Staff"</formula>
    </cfRule>
  </conditionalFormatting>
  <conditionalFormatting sqref="G18:G22">
    <cfRule type="expression" dxfId="381" priority="155" stopIfTrue="1">
      <formula>$F$5="Freelancer"</formula>
    </cfRule>
    <cfRule type="expression" dxfId="380" priority="156" stopIfTrue="1">
      <formula>$F$5="DTC Int. Staff"</formula>
    </cfRule>
  </conditionalFormatting>
  <conditionalFormatting sqref="G24">
    <cfRule type="expression" dxfId="379" priority="153" stopIfTrue="1">
      <formula>#REF!="Freelancer"</formula>
    </cfRule>
    <cfRule type="expression" dxfId="378" priority="154" stopIfTrue="1">
      <formula>#REF!="DTC Int. Staff"</formula>
    </cfRule>
  </conditionalFormatting>
  <conditionalFormatting sqref="G23">
    <cfRule type="expression" dxfId="377" priority="151" stopIfTrue="1">
      <formula>#REF!="Freelancer"</formula>
    </cfRule>
    <cfRule type="expression" dxfId="376" priority="152" stopIfTrue="1">
      <formula>#REF!="DTC Int. Staff"</formula>
    </cfRule>
  </conditionalFormatting>
  <conditionalFormatting sqref="G23">
    <cfRule type="expression" dxfId="375" priority="149" stopIfTrue="1">
      <formula>$F$5="Freelancer"</formula>
    </cfRule>
    <cfRule type="expression" dxfId="374" priority="150" stopIfTrue="1">
      <formula>$F$5="DTC Int. Staff"</formula>
    </cfRule>
  </conditionalFormatting>
  <conditionalFormatting sqref="G28">
    <cfRule type="expression" dxfId="373" priority="147" stopIfTrue="1">
      <formula>#REF!="Freelancer"</formula>
    </cfRule>
    <cfRule type="expression" dxfId="372" priority="148" stopIfTrue="1">
      <formula>#REF!="DTC Int. Staff"</formula>
    </cfRule>
  </conditionalFormatting>
  <conditionalFormatting sqref="G29">
    <cfRule type="expression" dxfId="371" priority="145" stopIfTrue="1">
      <formula>#REF!="Freelancer"</formula>
    </cfRule>
    <cfRule type="expression" dxfId="370" priority="146" stopIfTrue="1">
      <formula>#REF!="DTC Int. Staff"</formula>
    </cfRule>
  </conditionalFormatting>
  <conditionalFormatting sqref="G29">
    <cfRule type="expression" dxfId="369" priority="143" stopIfTrue="1">
      <formula>$F$5="Freelancer"</formula>
    </cfRule>
    <cfRule type="expression" dxfId="368" priority="144" stopIfTrue="1">
      <formula>$F$5="DTC Int. Staff"</formula>
    </cfRule>
  </conditionalFormatting>
  <conditionalFormatting sqref="G33">
    <cfRule type="expression" dxfId="367" priority="141" stopIfTrue="1">
      <formula>#REF!="Freelancer"</formula>
    </cfRule>
    <cfRule type="expression" dxfId="366" priority="142" stopIfTrue="1">
      <formula>#REF!="DTC Int. Staff"</formula>
    </cfRule>
  </conditionalFormatting>
  <conditionalFormatting sqref="G34">
    <cfRule type="expression" dxfId="365" priority="139" stopIfTrue="1">
      <formula>#REF!="Freelancer"</formula>
    </cfRule>
    <cfRule type="expression" dxfId="364" priority="140" stopIfTrue="1">
      <formula>#REF!="DTC Int. Staff"</formula>
    </cfRule>
  </conditionalFormatting>
  <conditionalFormatting sqref="G34">
    <cfRule type="expression" dxfId="363" priority="137" stopIfTrue="1">
      <formula>$F$5="Freelancer"</formula>
    </cfRule>
    <cfRule type="expression" dxfId="362" priority="138" stopIfTrue="1">
      <formula>$F$5="DTC Int. Staff"</formula>
    </cfRule>
  </conditionalFormatting>
  <conditionalFormatting sqref="G39">
    <cfRule type="expression" dxfId="361" priority="135" stopIfTrue="1">
      <formula>#REF!="Freelancer"</formula>
    </cfRule>
    <cfRule type="expression" dxfId="360" priority="136" stopIfTrue="1">
      <formula>#REF!="DTC Int. Staff"</formula>
    </cfRule>
  </conditionalFormatting>
  <conditionalFormatting sqref="G39">
    <cfRule type="expression" dxfId="359" priority="133" stopIfTrue="1">
      <formula>$F$5="Freelancer"</formula>
    </cfRule>
    <cfRule type="expression" dxfId="358" priority="134" stopIfTrue="1">
      <formula>$F$5="DTC Int. Staff"</formula>
    </cfRule>
  </conditionalFormatting>
  <conditionalFormatting sqref="G38">
    <cfRule type="expression" dxfId="357" priority="131" stopIfTrue="1">
      <formula>#REF!="Freelancer"</formula>
    </cfRule>
    <cfRule type="expression" dxfId="356" priority="132" stopIfTrue="1">
      <formula>#REF!="DTC Int. Staff"</formula>
    </cfRule>
  </conditionalFormatting>
  <conditionalFormatting sqref="G38">
    <cfRule type="expression" dxfId="355" priority="129" stopIfTrue="1">
      <formula>$F$5="Freelancer"</formula>
    </cfRule>
    <cfRule type="expression" dxfId="354" priority="130" stopIfTrue="1">
      <formula>$F$5="DTC Int. Staff"</formula>
    </cfRule>
  </conditionalFormatting>
  <conditionalFormatting sqref="G44">
    <cfRule type="expression" dxfId="353" priority="127" stopIfTrue="1">
      <formula>#REF!="Freelancer"</formula>
    </cfRule>
    <cfRule type="expression" dxfId="352" priority="128" stopIfTrue="1">
      <formula>#REF!="DTC Int. Staff"</formula>
    </cfRule>
  </conditionalFormatting>
  <conditionalFormatting sqref="G44">
    <cfRule type="expression" dxfId="351" priority="125" stopIfTrue="1">
      <formula>$F$5="Freelancer"</formula>
    </cfRule>
    <cfRule type="expression" dxfId="350" priority="126" stopIfTrue="1">
      <formula>$F$5="DTC Int. Staff"</formula>
    </cfRule>
  </conditionalFormatting>
  <conditionalFormatting sqref="G45">
    <cfRule type="expression" dxfId="349" priority="123" stopIfTrue="1">
      <formula>#REF!="Freelancer"</formula>
    </cfRule>
    <cfRule type="expression" dxfId="348" priority="124" stopIfTrue="1">
      <formula>#REF!="DTC Int. Staff"</formula>
    </cfRule>
  </conditionalFormatting>
  <conditionalFormatting sqref="G45">
    <cfRule type="expression" dxfId="347" priority="121" stopIfTrue="1">
      <formula>$F$5="Freelancer"</formula>
    </cfRule>
    <cfRule type="expression" dxfId="346" priority="122" stopIfTrue="1">
      <formula>$F$5="DTC Int. Staff"</formula>
    </cfRule>
  </conditionalFormatting>
  <conditionalFormatting sqref="G50:G51">
    <cfRule type="expression" dxfId="345" priority="119" stopIfTrue="1">
      <formula>#REF!="Freelancer"</formula>
    </cfRule>
    <cfRule type="expression" dxfId="344" priority="120" stopIfTrue="1">
      <formula>#REF!="DTC Int. Staff"</formula>
    </cfRule>
  </conditionalFormatting>
  <conditionalFormatting sqref="G52">
    <cfRule type="expression" dxfId="343" priority="117" stopIfTrue="1">
      <formula>#REF!="Freelancer"</formula>
    </cfRule>
    <cfRule type="expression" dxfId="342" priority="118" stopIfTrue="1">
      <formula>#REF!="DTC Int. Staff"</formula>
    </cfRule>
  </conditionalFormatting>
  <conditionalFormatting sqref="G52">
    <cfRule type="expression" dxfId="341" priority="115" stopIfTrue="1">
      <formula>$F$5="Freelancer"</formula>
    </cfRule>
    <cfRule type="expression" dxfId="340" priority="116" stopIfTrue="1">
      <formula>$F$5="DTC Int. Staff"</formula>
    </cfRule>
  </conditionalFormatting>
  <conditionalFormatting sqref="G55">
    <cfRule type="expression" dxfId="339" priority="113" stopIfTrue="1">
      <formula>#REF!="Freelancer"</formula>
    </cfRule>
    <cfRule type="expression" dxfId="338" priority="114" stopIfTrue="1">
      <formula>#REF!="DTC Int. Staff"</formula>
    </cfRule>
  </conditionalFormatting>
  <conditionalFormatting sqref="G55">
    <cfRule type="expression" dxfId="337" priority="111" stopIfTrue="1">
      <formula>$F$5="Freelancer"</formula>
    </cfRule>
    <cfRule type="expression" dxfId="336" priority="112" stopIfTrue="1">
      <formula>$F$5="DTC Int. Staff"</formula>
    </cfRule>
  </conditionalFormatting>
  <conditionalFormatting sqref="G56">
    <cfRule type="expression" dxfId="335" priority="109" stopIfTrue="1">
      <formula>#REF!="Freelancer"</formula>
    </cfRule>
    <cfRule type="expression" dxfId="334" priority="110" stopIfTrue="1">
      <formula>#REF!="DTC Int. Staff"</formula>
    </cfRule>
  </conditionalFormatting>
  <conditionalFormatting sqref="G56">
    <cfRule type="expression" dxfId="333" priority="107" stopIfTrue="1">
      <formula>$F$5="Freelancer"</formula>
    </cfRule>
    <cfRule type="expression" dxfId="332" priority="108" stopIfTrue="1">
      <formula>$F$5="DTC Int. Staff"</formula>
    </cfRule>
  </conditionalFormatting>
  <conditionalFormatting sqref="G60">
    <cfRule type="expression" dxfId="331" priority="105" stopIfTrue="1">
      <formula>#REF!="Freelancer"</formula>
    </cfRule>
    <cfRule type="expression" dxfId="330" priority="106" stopIfTrue="1">
      <formula>#REF!="DTC Int. Staff"</formula>
    </cfRule>
  </conditionalFormatting>
  <conditionalFormatting sqref="G60">
    <cfRule type="expression" dxfId="329" priority="103" stopIfTrue="1">
      <formula>$F$5="Freelancer"</formula>
    </cfRule>
    <cfRule type="expression" dxfId="328" priority="104" stopIfTrue="1">
      <formula>$F$5="DTC Int. Staff"</formula>
    </cfRule>
  </conditionalFormatting>
  <conditionalFormatting sqref="G61">
    <cfRule type="expression" dxfId="327" priority="101" stopIfTrue="1">
      <formula>#REF!="Freelancer"</formula>
    </cfRule>
    <cfRule type="expression" dxfId="326" priority="102" stopIfTrue="1">
      <formula>#REF!="DTC Int. Staff"</formula>
    </cfRule>
  </conditionalFormatting>
  <conditionalFormatting sqref="G65">
    <cfRule type="expression" dxfId="325" priority="99" stopIfTrue="1">
      <formula>#REF!="Freelancer"</formula>
    </cfRule>
    <cfRule type="expression" dxfId="324" priority="100" stopIfTrue="1">
      <formula>#REF!="DTC Int. Staff"</formula>
    </cfRule>
  </conditionalFormatting>
  <conditionalFormatting sqref="G65">
    <cfRule type="expression" dxfId="323" priority="97" stopIfTrue="1">
      <formula>$F$5="Freelancer"</formula>
    </cfRule>
    <cfRule type="expression" dxfId="322" priority="98" stopIfTrue="1">
      <formula>$F$5="DTC Int. Staff"</formula>
    </cfRule>
  </conditionalFormatting>
  <conditionalFormatting sqref="G66">
    <cfRule type="expression" dxfId="321" priority="95" stopIfTrue="1">
      <formula>#REF!="Freelancer"</formula>
    </cfRule>
    <cfRule type="expression" dxfId="320" priority="96" stopIfTrue="1">
      <formula>#REF!="DTC Int. Staff"</formula>
    </cfRule>
  </conditionalFormatting>
  <conditionalFormatting sqref="G66">
    <cfRule type="expression" dxfId="319" priority="93" stopIfTrue="1">
      <formula>$F$5="Freelancer"</formula>
    </cfRule>
    <cfRule type="expression" dxfId="318" priority="94" stopIfTrue="1">
      <formula>$F$5="DTC Int. Staff"</formula>
    </cfRule>
  </conditionalFormatting>
  <conditionalFormatting sqref="G73">
    <cfRule type="expression" dxfId="317" priority="91" stopIfTrue="1">
      <formula>#REF!="Freelancer"</formula>
    </cfRule>
    <cfRule type="expression" dxfId="316" priority="92" stopIfTrue="1">
      <formula>#REF!="DTC Int. Staff"</formula>
    </cfRule>
  </conditionalFormatting>
  <conditionalFormatting sqref="G73">
    <cfRule type="expression" dxfId="315" priority="89" stopIfTrue="1">
      <formula>$F$5="Freelancer"</formula>
    </cfRule>
    <cfRule type="expression" dxfId="314" priority="90" stopIfTrue="1">
      <formula>$F$5="DTC Int. Staff"</formula>
    </cfRule>
  </conditionalFormatting>
  <conditionalFormatting sqref="G70">
    <cfRule type="expression" dxfId="313" priority="87" stopIfTrue="1">
      <formula>#REF!="Freelancer"</formula>
    </cfRule>
    <cfRule type="expression" dxfId="312" priority="88" stopIfTrue="1">
      <formula>#REF!="DTC Int. Staff"</formula>
    </cfRule>
  </conditionalFormatting>
  <conditionalFormatting sqref="G70">
    <cfRule type="expression" dxfId="311" priority="85" stopIfTrue="1">
      <formula>$F$5="Freelancer"</formula>
    </cfRule>
    <cfRule type="expression" dxfId="310" priority="86" stopIfTrue="1">
      <formula>$F$5="DTC Int. Staff"</formula>
    </cfRule>
  </conditionalFormatting>
  <conditionalFormatting sqref="G71">
    <cfRule type="expression" dxfId="309" priority="83" stopIfTrue="1">
      <formula>#REF!="Freelancer"</formula>
    </cfRule>
    <cfRule type="expression" dxfId="308" priority="84" stopIfTrue="1">
      <formula>#REF!="DTC Int. Staff"</formula>
    </cfRule>
  </conditionalFormatting>
  <conditionalFormatting sqref="G71">
    <cfRule type="expression" dxfId="307" priority="81" stopIfTrue="1">
      <formula>$F$5="Freelancer"</formula>
    </cfRule>
    <cfRule type="expression" dxfId="306" priority="82" stopIfTrue="1">
      <formula>$F$5="DTC Int. Staff"</formula>
    </cfRule>
  </conditionalFormatting>
  <conditionalFormatting sqref="G72">
    <cfRule type="expression" dxfId="305" priority="79" stopIfTrue="1">
      <formula>#REF!="Freelancer"</formula>
    </cfRule>
    <cfRule type="expression" dxfId="304" priority="80" stopIfTrue="1">
      <formula>#REF!="DTC Int. Staff"</formula>
    </cfRule>
  </conditionalFormatting>
  <conditionalFormatting sqref="G72">
    <cfRule type="expression" dxfId="303" priority="77" stopIfTrue="1">
      <formula>$F$5="Freelancer"</formula>
    </cfRule>
    <cfRule type="expression" dxfId="302" priority="78" stopIfTrue="1">
      <formula>$F$5="DTC Int. Staff"</formula>
    </cfRule>
  </conditionalFormatting>
  <conditionalFormatting sqref="G79">
    <cfRule type="expression" dxfId="301" priority="75" stopIfTrue="1">
      <formula>#REF!="Freelancer"</formula>
    </cfRule>
    <cfRule type="expression" dxfId="300" priority="76" stopIfTrue="1">
      <formula>#REF!="DTC Int. Staff"</formula>
    </cfRule>
  </conditionalFormatting>
  <conditionalFormatting sqref="G79">
    <cfRule type="expression" dxfId="299" priority="73" stopIfTrue="1">
      <formula>$F$5="Freelancer"</formula>
    </cfRule>
    <cfRule type="expression" dxfId="298" priority="74" stopIfTrue="1">
      <formula>$F$5="DTC Int. Staff"</formula>
    </cfRule>
  </conditionalFormatting>
  <conditionalFormatting sqref="G77">
    <cfRule type="expression" dxfId="297" priority="71" stopIfTrue="1">
      <formula>#REF!="Freelancer"</formula>
    </cfRule>
    <cfRule type="expression" dxfId="296" priority="72" stopIfTrue="1">
      <formula>#REF!="DTC Int. Staff"</formula>
    </cfRule>
  </conditionalFormatting>
  <conditionalFormatting sqref="G77">
    <cfRule type="expression" dxfId="295" priority="69" stopIfTrue="1">
      <formula>$F$5="Freelancer"</formula>
    </cfRule>
    <cfRule type="expression" dxfId="294" priority="70" stopIfTrue="1">
      <formula>$F$5="DTC Int. Staff"</formula>
    </cfRule>
  </conditionalFormatting>
  <conditionalFormatting sqref="G78">
    <cfRule type="expression" dxfId="293" priority="67" stopIfTrue="1">
      <formula>#REF!="Freelancer"</formula>
    </cfRule>
    <cfRule type="expression" dxfId="292" priority="68" stopIfTrue="1">
      <formula>#REF!="DTC Int. Staff"</formula>
    </cfRule>
  </conditionalFormatting>
  <conditionalFormatting sqref="G82 G84:G85">
    <cfRule type="expression" dxfId="291" priority="65" stopIfTrue="1">
      <formula>#REF!="Freelancer"</formula>
    </cfRule>
    <cfRule type="expression" dxfId="290" priority="66" stopIfTrue="1">
      <formula>#REF!="DTC Int. Staff"</formula>
    </cfRule>
  </conditionalFormatting>
  <conditionalFormatting sqref="G83">
    <cfRule type="expression" dxfId="289" priority="61" stopIfTrue="1">
      <formula>$F$5="Freelancer"</formula>
    </cfRule>
    <cfRule type="expression" dxfId="288" priority="62" stopIfTrue="1">
      <formula>$F$5="DTC Int. Staff"</formula>
    </cfRule>
  </conditionalFormatting>
  <conditionalFormatting sqref="G83">
    <cfRule type="expression" dxfId="287" priority="63" stopIfTrue="1">
      <formula>#REF!="Freelancer"</formula>
    </cfRule>
    <cfRule type="expression" dxfId="286" priority="64" stopIfTrue="1">
      <formula>#REF!="DTC Int. Staff"</formula>
    </cfRule>
  </conditionalFormatting>
  <conditionalFormatting sqref="G87">
    <cfRule type="expression" dxfId="285" priority="59" stopIfTrue="1">
      <formula>#REF!="Freelancer"</formula>
    </cfRule>
    <cfRule type="expression" dxfId="284" priority="60" stopIfTrue="1">
      <formula>#REF!="DTC Int. Staff"</formula>
    </cfRule>
  </conditionalFormatting>
  <conditionalFormatting sqref="G87">
    <cfRule type="expression" dxfId="283" priority="57" stopIfTrue="1">
      <formula>$F$5="Freelancer"</formula>
    </cfRule>
    <cfRule type="expression" dxfId="282" priority="58" stopIfTrue="1">
      <formula>$F$5="DTC Int. Staff"</formula>
    </cfRule>
  </conditionalFormatting>
  <conditionalFormatting sqref="G89">
    <cfRule type="expression" dxfId="281" priority="55" stopIfTrue="1">
      <formula>#REF!="Freelancer"</formula>
    </cfRule>
    <cfRule type="expression" dxfId="280" priority="56" stopIfTrue="1">
      <formula>#REF!="DTC Int. Staff"</formula>
    </cfRule>
  </conditionalFormatting>
  <conditionalFormatting sqref="G90">
    <cfRule type="expression" dxfId="279" priority="53" stopIfTrue="1">
      <formula>#REF!="Freelancer"</formula>
    </cfRule>
    <cfRule type="expression" dxfId="278" priority="54" stopIfTrue="1">
      <formula>#REF!="DTC Int. Staff"</formula>
    </cfRule>
  </conditionalFormatting>
  <conditionalFormatting sqref="G90">
    <cfRule type="expression" dxfId="277" priority="51" stopIfTrue="1">
      <formula>$F$5="Freelancer"</formula>
    </cfRule>
    <cfRule type="expression" dxfId="276" priority="52" stopIfTrue="1">
      <formula>$F$5="DTC Int. Staff"</formula>
    </cfRule>
  </conditionalFormatting>
  <conditionalFormatting sqref="G88">
    <cfRule type="expression" dxfId="275" priority="49" stopIfTrue="1">
      <formula>#REF!="Freelancer"</formula>
    </cfRule>
    <cfRule type="expression" dxfId="274" priority="50" stopIfTrue="1">
      <formula>#REF!="DTC Int. Staff"</formula>
    </cfRule>
  </conditionalFormatting>
  <conditionalFormatting sqref="G88">
    <cfRule type="expression" dxfId="273" priority="47" stopIfTrue="1">
      <formula>$F$5="Freelancer"</formula>
    </cfRule>
    <cfRule type="expression" dxfId="272" priority="48" stopIfTrue="1">
      <formula>$F$5="DTC Int. Staff"</formula>
    </cfRule>
  </conditionalFormatting>
  <conditionalFormatting sqref="G92">
    <cfRule type="expression" dxfId="271" priority="45" stopIfTrue="1">
      <formula>#REF!="Freelancer"</formula>
    </cfRule>
    <cfRule type="expression" dxfId="270" priority="46" stopIfTrue="1">
      <formula>#REF!="DTC Int. Staff"</formula>
    </cfRule>
  </conditionalFormatting>
  <conditionalFormatting sqref="G92">
    <cfRule type="expression" dxfId="269" priority="43" stopIfTrue="1">
      <formula>$F$5="Freelancer"</formula>
    </cfRule>
    <cfRule type="expression" dxfId="268" priority="44" stopIfTrue="1">
      <formula>$F$5="DTC Int. Staff"</formula>
    </cfRule>
  </conditionalFormatting>
  <conditionalFormatting sqref="G98:G99 G101 G103">
    <cfRule type="expression" dxfId="267" priority="41" stopIfTrue="1">
      <formula>#REF!="Freelancer"</formula>
    </cfRule>
    <cfRule type="expression" dxfId="266" priority="42" stopIfTrue="1">
      <formula>#REF!="DTC Int. Staff"</formula>
    </cfRule>
  </conditionalFormatting>
  <conditionalFormatting sqref="G98:G99 G101 G103">
    <cfRule type="expression" dxfId="265" priority="39" stopIfTrue="1">
      <formula>$F$5="Freelancer"</formula>
    </cfRule>
    <cfRule type="expression" dxfId="264" priority="40" stopIfTrue="1">
      <formula>$F$5="DTC Int. Staff"</formula>
    </cfRule>
  </conditionalFormatting>
  <conditionalFormatting sqref="G100">
    <cfRule type="expression" dxfId="263" priority="37" stopIfTrue="1">
      <formula>#REF!="Freelancer"</formula>
    </cfRule>
    <cfRule type="expression" dxfId="262" priority="38" stopIfTrue="1">
      <formula>#REF!="DTC Int. Staff"</formula>
    </cfRule>
  </conditionalFormatting>
  <conditionalFormatting sqref="G100">
    <cfRule type="expression" dxfId="261" priority="35" stopIfTrue="1">
      <formula>$F$5="Freelancer"</formula>
    </cfRule>
    <cfRule type="expression" dxfId="260" priority="36" stopIfTrue="1">
      <formula>$F$5="DTC Int. Staff"</formula>
    </cfRule>
  </conditionalFormatting>
  <conditionalFormatting sqref="G102">
    <cfRule type="expression" dxfId="259" priority="31" stopIfTrue="1">
      <formula>$F$5="Freelancer"</formula>
    </cfRule>
    <cfRule type="expression" dxfId="258" priority="32" stopIfTrue="1">
      <formula>$F$5="DTC Int. Staff"</formula>
    </cfRule>
  </conditionalFormatting>
  <conditionalFormatting sqref="G102">
    <cfRule type="expression" dxfId="257" priority="33" stopIfTrue="1">
      <formula>#REF!="Freelancer"</formula>
    </cfRule>
    <cfRule type="expression" dxfId="256" priority="34" stopIfTrue="1">
      <formula>#REF!="DTC Int. Staff"</formula>
    </cfRule>
  </conditionalFormatting>
  <conditionalFormatting sqref="G104">
    <cfRule type="expression" dxfId="255" priority="29" stopIfTrue="1">
      <formula>#REF!="Freelancer"</formula>
    </cfRule>
    <cfRule type="expression" dxfId="254" priority="30" stopIfTrue="1">
      <formula>#REF!="DTC Int. Staff"</formula>
    </cfRule>
  </conditionalFormatting>
  <conditionalFormatting sqref="G104">
    <cfRule type="expression" dxfId="253" priority="27" stopIfTrue="1">
      <formula>$F$5="Freelancer"</formula>
    </cfRule>
    <cfRule type="expression" dxfId="252" priority="28" stopIfTrue="1">
      <formula>$F$5="DTC Int. Staff"</formula>
    </cfRule>
  </conditionalFormatting>
  <conditionalFormatting sqref="G107 G109">
    <cfRule type="expression" dxfId="251" priority="25" stopIfTrue="1">
      <formula>#REF!="Freelancer"</formula>
    </cfRule>
    <cfRule type="expression" dxfId="250" priority="26" stopIfTrue="1">
      <formula>#REF!="DTC Int. Staff"</formula>
    </cfRule>
  </conditionalFormatting>
  <conditionalFormatting sqref="G106">
    <cfRule type="expression" dxfId="249" priority="23" stopIfTrue="1">
      <formula>#REF!="Freelancer"</formula>
    </cfRule>
    <cfRule type="expression" dxfId="248" priority="24" stopIfTrue="1">
      <formula>#REF!="DTC Int. Staff"</formula>
    </cfRule>
  </conditionalFormatting>
  <conditionalFormatting sqref="G106">
    <cfRule type="expression" dxfId="247" priority="21" stopIfTrue="1">
      <formula>$F$5="Freelancer"</formula>
    </cfRule>
    <cfRule type="expression" dxfId="246" priority="22" stopIfTrue="1">
      <formula>$F$5="DTC Int. Staff"</formula>
    </cfRule>
  </conditionalFormatting>
  <conditionalFormatting sqref="G108">
    <cfRule type="expression" dxfId="245" priority="19" stopIfTrue="1">
      <formula>#REF!="Freelancer"</formula>
    </cfRule>
    <cfRule type="expression" dxfId="244" priority="20" stopIfTrue="1">
      <formula>#REF!="DTC Int. Staff"</formula>
    </cfRule>
  </conditionalFormatting>
  <conditionalFormatting sqref="G108">
    <cfRule type="expression" dxfId="243" priority="17" stopIfTrue="1">
      <formula>$F$5="Freelancer"</formula>
    </cfRule>
    <cfRule type="expression" dxfId="242" priority="18" stopIfTrue="1">
      <formula>$F$5="DTC Int. Staff"</formula>
    </cfRule>
  </conditionalFormatting>
  <conditionalFormatting sqref="G112">
    <cfRule type="expression" dxfId="241" priority="15" stopIfTrue="1">
      <formula>#REF!="Freelancer"</formula>
    </cfRule>
    <cfRule type="expression" dxfId="240" priority="16" stopIfTrue="1">
      <formula>#REF!="DTC Int. Staff"</formula>
    </cfRule>
  </conditionalFormatting>
  <conditionalFormatting sqref="G111">
    <cfRule type="expression" dxfId="239" priority="13" stopIfTrue="1">
      <formula>#REF!="Freelancer"</formula>
    </cfRule>
    <cfRule type="expression" dxfId="238" priority="14" stopIfTrue="1">
      <formula>#REF!="DTC Int. Staff"</formula>
    </cfRule>
  </conditionalFormatting>
  <conditionalFormatting sqref="G118:G120 G116">
    <cfRule type="expression" dxfId="237" priority="11" stopIfTrue="1">
      <formula>#REF!="Freelancer"</formula>
    </cfRule>
    <cfRule type="expression" dxfId="236" priority="12" stopIfTrue="1">
      <formula>#REF!="DTC Int. Staff"</formula>
    </cfRule>
  </conditionalFormatting>
  <conditionalFormatting sqref="G116 G118:G120">
    <cfRule type="expression" dxfId="235" priority="9" stopIfTrue="1">
      <formula>$F$5="Freelancer"</formula>
    </cfRule>
    <cfRule type="expression" dxfId="234" priority="10" stopIfTrue="1">
      <formula>$F$5="DTC Int. Staff"</formula>
    </cfRule>
  </conditionalFormatting>
  <conditionalFormatting sqref="G117">
    <cfRule type="expression" dxfId="233" priority="7" stopIfTrue="1">
      <formula>#REF!="Freelancer"</formula>
    </cfRule>
    <cfRule type="expression" dxfId="232" priority="8" stopIfTrue="1">
      <formula>#REF!="DTC Int. Staff"</formula>
    </cfRule>
  </conditionalFormatting>
  <conditionalFormatting sqref="G117">
    <cfRule type="expression" dxfId="231" priority="5" stopIfTrue="1">
      <formula>$F$5="Freelancer"</formula>
    </cfRule>
    <cfRule type="expression" dxfId="230" priority="6" stopIfTrue="1">
      <formula>$F$5="DTC Int. Staff"</formula>
    </cfRule>
  </conditionalFormatting>
  <conditionalFormatting sqref="G121">
    <cfRule type="expression" dxfId="229" priority="3" stopIfTrue="1">
      <formula>#REF!="Freelancer"</formula>
    </cfRule>
    <cfRule type="expression" dxfId="228" priority="4" stopIfTrue="1">
      <formula>#REF!="DTC Int. Staff"</formula>
    </cfRule>
  </conditionalFormatting>
  <conditionalFormatting sqref="G121">
    <cfRule type="expression" dxfId="227" priority="1" stopIfTrue="1">
      <formula>$F$5="Freelancer"</formula>
    </cfRule>
    <cfRule type="expression" dxfId="2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9"/>
  <sheetViews>
    <sheetView showGridLines="0" topLeftCell="D1" zoomScaleNormal="100" workbookViewId="0">
      <selection activeCell="G45" sqref="G45:H45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117</v>
      </c>
      <c r="I16" s="47" t="s">
        <v>56</v>
      </c>
      <c r="J16" s="49">
        <v>6</v>
      </c>
    </row>
    <row r="17" spans="1:11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1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1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1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1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115</v>
      </c>
      <c r="I21" s="36" t="s">
        <v>56</v>
      </c>
      <c r="J21" s="38">
        <v>3</v>
      </c>
    </row>
    <row r="22" spans="1:11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116</v>
      </c>
      <c r="I22" s="36" t="s">
        <v>56</v>
      </c>
      <c r="J22" s="38">
        <v>6</v>
      </c>
    </row>
    <row r="23" spans="1:11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 t="s">
        <v>98</v>
      </c>
      <c r="G23" s="36">
        <v>9001</v>
      </c>
      <c r="H23" s="43" t="s">
        <v>130</v>
      </c>
      <c r="I23" s="36" t="s">
        <v>56</v>
      </c>
      <c r="J23" s="38">
        <v>1</v>
      </c>
    </row>
    <row r="24" spans="1:11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1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1" ht="22.5" customHeight="1" x14ac:dyDescent="0.25">
      <c r="A26" s="31">
        <f t="shared" si="0"/>
        <v>1</v>
      </c>
      <c r="B26" s="8">
        <f t="shared" ref="B26:B120" si="6">WEEKDAY(E26,2)</f>
        <v>4</v>
      </c>
      <c r="C26" s="40"/>
      <c r="D26" s="44" t="str">
        <f t="shared" ref="D26:D120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118</v>
      </c>
      <c r="I26" s="47" t="s">
        <v>56</v>
      </c>
      <c r="J26" s="49">
        <v>8</v>
      </c>
      <c r="K26" s="106" t="s">
        <v>121</v>
      </c>
    </row>
    <row r="27" spans="1:11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119</v>
      </c>
      <c r="I27" s="47" t="s">
        <v>56</v>
      </c>
      <c r="J27" s="49">
        <v>2</v>
      </c>
    </row>
    <row r="28" spans="1:11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48"/>
      <c r="I28" s="47"/>
      <c r="J28" s="49"/>
    </row>
    <row r="29" spans="1:11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1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1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54</v>
      </c>
      <c r="G31" s="66">
        <v>9001</v>
      </c>
      <c r="H31" s="67" t="s">
        <v>120</v>
      </c>
      <c r="I31" s="66" t="s">
        <v>56</v>
      </c>
      <c r="J31" s="104">
        <v>8</v>
      </c>
    </row>
    <row r="32" spans="1:11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4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4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4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4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91</v>
      </c>
      <c r="G36" s="36">
        <v>9001</v>
      </c>
      <c r="H36" s="112" t="s">
        <v>92</v>
      </c>
      <c r="I36" s="36" t="s">
        <v>68</v>
      </c>
      <c r="J36" s="38">
        <v>5</v>
      </c>
    </row>
    <row r="37" spans="1:10" ht="22.5" customHeight="1" x14ac:dyDescent="0.25">
      <c r="A37" s="31"/>
      <c r="C37" s="40"/>
      <c r="D37" s="113" t="s">
        <v>122</v>
      </c>
      <c r="E37" s="114">
        <v>44233</v>
      </c>
      <c r="F37" s="35" t="s">
        <v>59</v>
      </c>
      <c r="G37" s="36">
        <v>9001</v>
      </c>
      <c r="H37" s="43" t="s">
        <v>123</v>
      </c>
      <c r="I37" s="36" t="s">
        <v>68</v>
      </c>
      <c r="J37" s="38">
        <v>1</v>
      </c>
    </row>
    <row r="38" spans="1:10" ht="22.5" customHeight="1" x14ac:dyDescent="0.25">
      <c r="A38" s="31" t="str">
        <f t="shared" si="0"/>
        <v/>
      </c>
      <c r="B38" s="8">
        <f t="shared" si="6"/>
        <v>7</v>
      </c>
      <c r="C38" s="40"/>
      <c r="D38" s="44" t="str">
        <f t="shared" si="7"/>
        <v>Sun</v>
      </c>
      <c r="E38" s="45">
        <f>+E36+1</f>
        <v>44234</v>
      </c>
      <c r="F38" s="35" t="s">
        <v>91</v>
      </c>
      <c r="G38" s="36">
        <v>9001</v>
      </c>
      <c r="H38" s="115" t="s">
        <v>92</v>
      </c>
      <c r="I38" s="36" t="s">
        <v>68</v>
      </c>
      <c r="J38" s="38">
        <v>5</v>
      </c>
    </row>
    <row r="39" spans="1:10" ht="22.5" customHeight="1" x14ac:dyDescent="0.25">
      <c r="A39" s="31">
        <f t="shared" si="0"/>
        <v>1</v>
      </c>
      <c r="B39" s="8">
        <f t="shared" si="6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+E38+1</f>
        <v>44235</v>
      </c>
      <c r="F39" s="35"/>
      <c r="G39" s="36">
        <v>9009</v>
      </c>
      <c r="H39" s="43" t="s">
        <v>124</v>
      </c>
      <c r="I39" s="36" t="s">
        <v>56</v>
      </c>
      <c r="J39" s="38">
        <v>1</v>
      </c>
    </row>
    <row r="40" spans="1:10" ht="22.5" customHeight="1" x14ac:dyDescent="0.25">
      <c r="A40" s="31"/>
      <c r="C40" s="40"/>
      <c r="D40" s="33" t="str">
        <f t="shared" ref="D40:E43" si="11">D39</f>
        <v>Mo</v>
      </c>
      <c r="E40" s="34">
        <f t="shared" si="11"/>
        <v>44235</v>
      </c>
      <c r="F40" s="35" t="s">
        <v>57</v>
      </c>
      <c r="G40" s="36">
        <v>9001</v>
      </c>
      <c r="H40" s="43" t="s">
        <v>125</v>
      </c>
      <c r="I40" s="36" t="s">
        <v>56</v>
      </c>
      <c r="J40" s="38">
        <v>3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 t="s">
        <v>54</v>
      </c>
      <c r="G41" s="36">
        <v>9001</v>
      </c>
      <c r="H41" s="67" t="s">
        <v>126</v>
      </c>
      <c r="I41" s="36" t="s">
        <v>56</v>
      </c>
      <c r="J41" s="38">
        <v>6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 t="s">
        <v>98</v>
      </c>
      <c r="G42" s="36">
        <v>9001</v>
      </c>
      <c r="H42" s="43" t="s">
        <v>128</v>
      </c>
      <c r="I42" s="36" t="s">
        <v>56</v>
      </c>
      <c r="J42" s="38">
        <v>1</v>
      </c>
    </row>
    <row r="43" spans="1:10" ht="22.5" customHeight="1" x14ac:dyDescent="0.25">
      <c r="A43" s="31"/>
      <c r="C43" s="40"/>
      <c r="D43" s="33" t="str">
        <f t="shared" si="11"/>
        <v>Mo</v>
      </c>
      <c r="E43" s="34">
        <f t="shared" si="11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6"/>
        <v>2</v>
      </c>
      <c r="C44" s="40"/>
      <c r="D44" s="44" t="str">
        <f>IF(B44=1,"Mo",IF(B44=2,"Tue",IF(B44=3,"Wed",IF(B44=4,"Thu",IF(B44=5,"Fri",IF(B44=6,"Sat",IF(B44=7,"Sun","")))))))</f>
        <v>Tue</v>
      </c>
      <c r="E44" s="45">
        <f>+E39+1</f>
        <v>44236</v>
      </c>
      <c r="F44" s="46" t="s">
        <v>91</v>
      </c>
      <c r="G44" s="47">
        <v>9001</v>
      </c>
      <c r="H44" s="48" t="s">
        <v>92</v>
      </c>
      <c r="I44" s="47" t="s">
        <v>56</v>
      </c>
      <c r="J44" s="4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44236</v>
      </c>
      <c r="F45" s="46"/>
      <c r="G45" s="47">
        <v>9009</v>
      </c>
      <c r="H45" s="48" t="s">
        <v>127</v>
      </c>
      <c r="I45" s="47" t="s">
        <v>56</v>
      </c>
      <c r="J45" s="49">
        <v>1</v>
      </c>
    </row>
    <row r="46" spans="1:10" ht="22.5" customHeight="1" x14ac:dyDescent="0.25">
      <c r="A46" s="31"/>
      <c r="C46" s="40"/>
      <c r="D46" s="44" t="str">
        <f t="shared" ref="D46:D48" si="12">D45</f>
        <v>Tue</v>
      </c>
      <c r="E46" s="45">
        <f t="shared" ref="E46:E48" si="13">E45</f>
        <v>44236</v>
      </c>
      <c r="F46" s="46" t="s">
        <v>57</v>
      </c>
      <c r="G46" s="47">
        <v>9001</v>
      </c>
      <c r="H46" s="48" t="s">
        <v>104</v>
      </c>
      <c r="I46" s="47" t="s">
        <v>56</v>
      </c>
      <c r="J46" s="49">
        <v>5</v>
      </c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 t="s">
        <v>54</v>
      </c>
      <c r="G47" s="47">
        <v>9001</v>
      </c>
      <c r="H47" s="48" t="s">
        <v>120</v>
      </c>
      <c r="I47" s="47" t="s">
        <v>56</v>
      </c>
      <c r="J47" s="49">
        <v>3</v>
      </c>
    </row>
    <row r="48" spans="1:10" ht="22.5" customHeight="1" x14ac:dyDescent="0.25">
      <c r="A48" s="31"/>
      <c r="C48" s="40"/>
      <c r="D48" s="44" t="str">
        <f t="shared" si="12"/>
        <v>Tue</v>
      </c>
      <c r="E48" s="45">
        <f t="shared" si="13"/>
        <v>44236</v>
      </c>
      <c r="F48" s="46"/>
      <c r="G48" s="47"/>
      <c r="H48" s="48"/>
      <c r="I48" s="47"/>
      <c r="J48" s="49"/>
    </row>
    <row r="49" spans="1:11" ht="22.5" customHeight="1" x14ac:dyDescent="0.25">
      <c r="A49" s="31">
        <f t="shared" si="0"/>
        <v>1</v>
      </c>
      <c r="B49" s="8">
        <f t="shared" si="6"/>
        <v>3</v>
      </c>
      <c r="C49" s="40"/>
      <c r="D49" s="33" t="str">
        <f>IF(B49=1,"Mo",IF(B49=2,"Tue",IF(B49=3,"Wed",IF(B49=4,"Thu",IF(B49=5,"Fri",IF(B49=6,"Sat",IF(B49=7,"Sun","")))))))</f>
        <v>Wed</v>
      </c>
      <c r="E49" s="34">
        <f>+E44+1</f>
        <v>44237</v>
      </c>
      <c r="F49" s="35" t="s">
        <v>98</v>
      </c>
      <c r="G49" s="36">
        <v>9001</v>
      </c>
      <c r="H49" s="43" t="s">
        <v>129</v>
      </c>
      <c r="I49" s="36" t="s">
        <v>101</v>
      </c>
      <c r="J49" s="38">
        <v>2</v>
      </c>
    </row>
    <row r="50" spans="1:11" ht="22.5" customHeight="1" x14ac:dyDescent="0.25">
      <c r="A50" s="31"/>
      <c r="C50" s="40"/>
      <c r="D50" s="33" t="str">
        <f>D49</f>
        <v>Wed</v>
      </c>
      <c r="E50" s="34">
        <f>E49</f>
        <v>44237</v>
      </c>
      <c r="F50" s="35" t="s">
        <v>91</v>
      </c>
      <c r="G50" s="36">
        <v>9001</v>
      </c>
      <c r="H50" s="43" t="s">
        <v>131</v>
      </c>
      <c r="I50" s="36" t="s">
        <v>56</v>
      </c>
      <c r="J50" s="38">
        <v>3</v>
      </c>
    </row>
    <row r="51" spans="1:11" ht="22.5" customHeight="1" x14ac:dyDescent="0.25">
      <c r="A51" s="31"/>
      <c r="C51" s="40"/>
      <c r="D51" s="33" t="str">
        <f t="shared" ref="D51:D53" si="14">D50</f>
        <v>Wed</v>
      </c>
      <c r="E51" s="34">
        <f t="shared" ref="E51:E53" si="15">E50</f>
        <v>44237</v>
      </c>
      <c r="F51" s="35" t="s">
        <v>57</v>
      </c>
      <c r="G51" s="36">
        <v>9001</v>
      </c>
      <c r="H51" s="43" t="s">
        <v>132</v>
      </c>
      <c r="I51" s="36" t="s">
        <v>56</v>
      </c>
      <c r="J51" s="38">
        <v>3</v>
      </c>
    </row>
    <row r="52" spans="1:11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 t="s">
        <v>54</v>
      </c>
      <c r="G52" s="36">
        <v>9001</v>
      </c>
      <c r="H52" s="43" t="s">
        <v>126</v>
      </c>
      <c r="I52" s="36" t="s">
        <v>56</v>
      </c>
      <c r="J52" s="38">
        <v>3</v>
      </c>
    </row>
    <row r="53" spans="1:11" ht="22.5" customHeight="1" x14ac:dyDescent="0.25">
      <c r="A53" s="31"/>
      <c r="C53" s="40"/>
      <c r="D53" s="33" t="str">
        <f t="shared" si="14"/>
        <v>Wed</v>
      </c>
      <c r="E53" s="34">
        <f t="shared" si="15"/>
        <v>44237</v>
      </c>
      <c r="F53" s="35"/>
      <c r="G53" s="36"/>
      <c r="H53" s="43"/>
      <c r="I53" s="36"/>
      <c r="J53" s="38"/>
    </row>
    <row r="54" spans="1:11" ht="22.5" customHeight="1" x14ac:dyDescent="0.25">
      <c r="A54" s="31">
        <f t="shared" si="0"/>
        <v>1</v>
      </c>
      <c r="B54" s="8">
        <f t="shared" si="6"/>
        <v>4</v>
      </c>
      <c r="C54" s="40"/>
      <c r="D54" s="44" t="str">
        <f t="shared" si="7"/>
        <v>Thu</v>
      </c>
      <c r="E54" s="45">
        <f>+E49+1</f>
        <v>44238</v>
      </c>
      <c r="F54" s="46" t="s">
        <v>54</v>
      </c>
      <c r="G54" s="47">
        <v>9001</v>
      </c>
      <c r="H54" s="48" t="s">
        <v>126</v>
      </c>
      <c r="I54" s="47" t="s">
        <v>56</v>
      </c>
      <c r="J54" s="49">
        <v>12</v>
      </c>
    </row>
    <row r="55" spans="1:11" ht="22.5" customHeight="1" x14ac:dyDescent="0.25">
      <c r="A55" s="31"/>
      <c r="C55" s="40"/>
      <c r="D55" s="44" t="str">
        <f>D54</f>
        <v>Thu</v>
      </c>
      <c r="E55" s="45">
        <f>E54</f>
        <v>44238</v>
      </c>
      <c r="F55" s="46"/>
      <c r="G55" s="47"/>
      <c r="H55" s="48"/>
      <c r="I55" s="47"/>
      <c r="J55" s="49"/>
    </row>
    <row r="56" spans="1:11" ht="22.5" customHeight="1" x14ac:dyDescent="0.25">
      <c r="A56" s="31"/>
      <c r="C56" s="40"/>
      <c r="D56" s="44" t="str">
        <f t="shared" ref="D56:E58" si="16">D55</f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1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1" ht="22.5" customHeight="1" x14ac:dyDescent="0.25">
      <c r="A58" s="31"/>
      <c r="C58" s="40"/>
      <c r="D58" s="44" t="str">
        <f t="shared" si="16"/>
        <v>Thu</v>
      </c>
      <c r="E58" s="45">
        <f t="shared" si="16"/>
        <v>44238</v>
      </c>
      <c r="F58" s="46"/>
      <c r="G58" s="47"/>
      <c r="H58" s="48"/>
      <c r="I58" s="47"/>
      <c r="J58" s="49"/>
    </row>
    <row r="59" spans="1:11" ht="22.5" customHeight="1" x14ac:dyDescent="0.25">
      <c r="A59" s="31">
        <f t="shared" si="0"/>
        <v>1</v>
      </c>
      <c r="B59" s="8">
        <f t="shared" si="6"/>
        <v>5</v>
      </c>
      <c r="C59" s="40"/>
      <c r="D59" s="33" t="str">
        <f t="shared" si="7"/>
        <v>Fri</v>
      </c>
      <c r="E59" s="34">
        <f>+E54+1</f>
        <v>44239</v>
      </c>
      <c r="F59" s="65"/>
      <c r="G59" s="66">
        <v>9010</v>
      </c>
      <c r="H59" s="68" t="s">
        <v>114</v>
      </c>
      <c r="I59" s="66"/>
      <c r="J59" s="104"/>
    </row>
    <row r="60" spans="1:11" ht="22.5" customHeight="1" x14ac:dyDescent="0.25">
      <c r="A60" s="31"/>
      <c r="C60" s="40"/>
      <c r="D60" s="33" t="str">
        <f t="shared" ref="D60:E63" si="17">D59</f>
        <v>Fri</v>
      </c>
      <c r="E60" s="34">
        <f t="shared" si="17"/>
        <v>44239</v>
      </c>
      <c r="F60" s="65"/>
      <c r="G60" s="66"/>
      <c r="H60" s="111"/>
      <c r="I60" s="66"/>
      <c r="J60" s="104"/>
    </row>
    <row r="61" spans="1:11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11"/>
      <c r="I61" s="66"/>
      <c r="J61" s="104"/>
    </row>
    <row r="62" spans="1:11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11"/>
      <c r="I62" s="66"/>
      <c r="J62" s="104"/>
    </row>
    <row r="63" spans="1:11" ht="22.5" customHeight="1" x14ac:dyDescent="0.25">
      <c r="A63" s="31"/>
      <c r="C63" s="40"/>
      <c r="D63" s="33" t="str">
        <f t="shared" si="17"/>
        <v>Fri</v>
      </c>
      <c r="E63" s="34">
        <f t="shared" si="17"/>
        <v>44239</v>
      </c>
      <c r="F63" s="65"/>
      <c r="G63" s="66"/>
      <c r="H63" s="111"/>
      <c r="I63" s="66"/>
      <c r="J63" s="104"/>
    </row>
    <row r="64" spans="1:11" ht="22.5" customHeight="1" x14ac:dyDescent="0.25">
      <c r="A64" s="31" t="str">
        <f t="shared" si="0"/>
        <v/>
      </c>
      <c r="B64" s="8">
        <f t="shared" si="6"/>
        <v>6</v>
      </c>
      <c r="C64" s="40"/>
      <c r="D64" s="33" t="str">
        <f t="shared" si="7"/>
        <v>Sat</v>
      </c>
      <c r="E64" s="34">
        <f>+E59+1</f>
        <v>44240</v>
      </c>
      <c r="F64" s="65" t="s">
        <v>57</v>
      </c>
      <c r="G64" s="66">
        <v>9001</v>
      </c>
      <c r="H64" s="67" t="s">
        <v>119</v>
      </c>
      <c r="I64" s="66" t="s">
        <v>68</v>
      </c>
      <c r="J64" s="104">
        <v>6</v>
      </c>
      <c r="K64" s="106" t="s">
        <v>67</v>
      </c>
    </row>
    <row r="65" spans="1:10" ht="22.5" customHeight="1" x14ac:dyDescent="0.25">
      <c r="A65" s="31" t="str">
        <f t="shared" si="0"/>
        <v/>
      </c>
      <c r="B65" s="8">
        <f t="shared" si="6"/>
        <v>7</v>
      </c>
      <c r="C65" s="40"/>
      <c r="D65" s="44" t="str">
        <f t="shared" si="7"/>
        <v>Sun</v>
      </c>
      <c r="E65" s="45">
        <f>+E64+1</f>
        <v>44241</v>
      </c>
      <c r="F65" s="65" t="s">
        <v>57</v>
      </c>
      <c r="G65" s="66">
        <v>9001</v>
      </c>
      <c r="H65" s="67" t="s">
        <v>119</v>
      </c>
      <c r="I65" s="66" t="s">
        <v>68</v>
      </c>
      <c r="J65" s="104">
        <v>4</v>
      </c>
    </row>
    <row r="66" spans="1:10" ht="22.5" customHeight="1" x14ac:dyDescent="0.25">
      <c r="A66" s="31">
        <f t="shared" si="0"/>
        <v>1</v>
      </c>
      <c r="B66" s="8">
        <f t="shared" si="6"/>
        <v>1</v>
      </c>
      <c r="C66" s="40"/>
      <c r="D66" s="33" t="str">
        <f t="shared" si="7"/>
        <v>Mo</v>
      </c>
      <c r="E66" s="34">
        <f>+E65+1</f>
        <v>44242</v>
      </c>
      <c r="F66" s="65" t="s">
        <v>57</v>
      </c>
      <c r="G66" s="66">
        <v>9001</v>
      </c>
      <c r="H66" s="67" t="s">
        <v>135</v>
      </c>
      <c r="I66" s="36" t="s">
        <v>133</v>
      </c>
      <c r="J66" s="38">
        <v>3</v>
      </c>
    </row>
    <row r="67" spans="1:10" ht="22.5" customHeight="1" x14ac:dyDescent="0.25">
      <c r="A67" s="31"/>
      <c r="C67" s="40"/>
      <c r="D67" s="33" t="str">
        <f>D66</f>
        <v>Mo</v>
      </c>
      <c r="E67" s="34">
        <f>E66</f>
        <v>44242</v>
      </c>
      <c r="F67" s="35" t="s">
        <v>54</v>
      </c>
      <c r="G67" s="36">
        <v>9001</v>
      </c>
      <c r="H67" s="43" t="s">
        <v>120</v>
      </c>
      <c r="I67" s="36" t="s">
        <v>56</v>
      </c>
      <c r="J67" s="38">
        <v>6</v>
      </c>
    </row>
    <row r="68" spans="1:10" ht="22.5" customHeight="1" x14ac:dyDescent="0.25">
      <c r="A68" s="31"/>
      <c r="C68" s="40"/>
      <c r="D68" s="33" t="str">
        <f t="shared" ref="D68:E70" si="18">D67</f>
        <v>Mo</v>
      </c>
      <c r="E68" s="34">
        <f t="shared" si="18"/>
        <v>44242</v>
      </c>
      <c r="F68" s="35"/>
      <c r="G68" s="36">
        <v>9004</v>
      </c>
      <c r="H68" s="43" t="s">
        <v>134</v>
      </c>
      <c r="I68" s="36" t="s">
        <v>56</v>
      </c>
      <c r="J68" s="38">
        <v>1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8"/>
        <v>Mo</v>
      </c>
      <c r="E70" s="34">
        <f t="shared" si="18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6"/>
        <v>2</v>
      </c>
      <c r="C71" s="40"/>
      <c r="D71" s="44" t="str">
        <f t="shared" si="7"/>
        <v>Tue</v>
      </c>
      <c r="E71" s="45">
        <f>+E66+1</f>
        <v>44243</v>
      </c>
      <c r="F71" s="46" t="s">
        <v>57</v>
      </c>
      <c r="G71" s="47">
        <v>9001</v>
      </c>
      <c r="H71" s="48" t="s">
        <v>136</v>
      </c>
      <c r="I71" s="47" t="s">
        <v>56</v>
      </c>
      <c r="J71" s="49">
        <v>6</v>
      </c>
    </row>
    <row r="72" spans="1:10" ht="22.5" customHeight="1" x14ac:dyDescent="0.25">
      <c r="A72" s="31"/>
      <c r="C72" s="40"/>
      <c r="D72" s="44" t="str">
        <f>D71</f>
        <v>Tue</v>
      </c>
      <c r="E72" s="45">
        <f>E71</f>
        <v>44243</v>
      </c>
      <c r="F72" s="46" t="s">
        <v>54</v>
      </c>
      <c r="G72" s="47">
        <v>9001</v>
      </c>
      <c r="H72" s="48" t="s">
        <v>120</v>
      </c>
      <c r="I72" s="47" t="s">
        <v>56</v>
      </c>
      <c r="J72" s="49">
        <v>6</v>
      </c>
    </row>
    <row r="73" spans="1:10" ht="22.5" customHeight="1" x14ac:dyDescent="0.25">
      <c r="A73" s="31"/>
      <c r="C73" s="40"/>
      <c r="D73" s="44" t="str">
        <f t="shared" ref="D73:D75" si="19">D72</f>
        <v>Tue</v>
      </c>
      <c r="E73" s="45">
        <f t="shared" ref="E73:E75" si="20">E72</f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 t="shared" si="19"/>
        <v>Tue</v>
      </c>
      <c r="E75" s="45">
        <f t="shared" si="20"/>
        <v>44243</v>
      </c>
      <c r="F75" s="46"/>
      <c r="G75" s="47"/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6"/>
        <v>3</v>
      </c>
      <c r="C76" s="40"/>
      <c r="D76" s="33" t="str">
        <f t="shared" si="7"/>
        <v>Wed</v>
      </c>
      <c r="E76" s="34">
        <f>+E71+1</f>
        <v>44244</v>
      </c>
      <c r="F76" s="35" t="s">
        <v>57</v>
      </c>
      <c r="G76" s="36">
        <v>9001</v>
      </c>
      <c r="H76" s="43" t="s">
        <v>139</v>
      </c>
      <c r="I76" s="36" t="s">
        <v>56</v>
      </c>
      <c r="J76" s="38">
        <v>7</v>
      </c>
    </row>
    <row r="77" spans="1:10" ht="22.5" customHeight="1" x14ac:dyDescent="0.25">
      <c r="A77" s="31"/>
      <c r="C77" s="40"/>
      <c r="D77" s="33" t="str">
        <f>D76</f>
        <v>Wed</v>
      </c>
      <c r="E77" s="34">
        <f>E76</f>
        <v>44244</v>
      </c>
      <c r="F77" s="35" t="s">
        <v>57</v>
      </c>
      <c r="G77" s="36">
        <v>9001</v>
      </c>
      <c r="H77" s="43" t="s">
        <v>138</v>
      </c>
      <c r="I77" s="36" t="s">
        <v>137</v>
      </c>
      <c r="J77" s="38">
        <v>2</v>
      </c>
    </row>
    <row r="78" spans="1:10" ht="22.5" customHeight="1" x14ac:dyDescent="0.25">
      <c r="A78" s="31"/>
      <c r="C78" s="40"/>
      <c r="D78" s="33" t="str">
        <f t="shared" ref="D78:D80" si="21">D77</f>
        <v>Wed</v>
      </c>
      <c r="E78" s="34">
        <f t="shared" ref="E78:E80" si="22">E77</f>
        <v>44244</v>
      </c>
      <c r="F78" s="35" t="s">
        <v>54</v>
      </c>
      <c r="G78" s="36">
        <v>9001</v>
      </c>
      <c r="H78" s="43" t="s">
        <v>140</v>
      </c>
      <c r="I78" s="36" t="s">
        <v>137</v>
      </c>
      <c r="J78" s="38">
        <v>2</v>
      </c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21"/>
        <v>Wed</v>
      </c>
      <c r="E80" s="34">
        <f t="shared" si="22"/>
        <v>44244</v>
      </c>
      <c r="F80" s="35"/>
      <c r="G80" s="36"/>
      <c r="H80" s="43"/>
      <c r="I80" s="36"/>
      <c r="J80" s="38"/>
    </row>
    <row r="81" spans="1:11" ht="22.5" customHeight="1" x14ac:dyDescent="0.25">
      <c r="A81" s="31">
        <f t="shared" si="0"/>
        <v>1</v>
      </c>
      <c r="B81" s="8">
        <f t="shared" si="6"/>
        <v>4</v>
      </c>
      <c r="C81" s="40"/>
      <c r="D81" s="44" t="str">
        <f t="shared" si="7"/>
        <v>Thu</v>
      </c>
      <c r="E81" s="45">
        <f>+E76+1</f>
        <v>44245</v>
      </c>
      <c r="F81" s="46" t="s">
        <v>57</v>
      </c>
      <c r="G81" s="47">
        <v>9001</v>
      </c>
      <c r="H81" s="48" t="s">
        <v>142</v>
      </c>
      <c r="I81" s="47" t="s">
        <v>141</v>
      </c>
      <c r="J81" s="49">
        <v>2</v>
      </c>
    </row>
    <row r="82" spans="1:11" ht="22.5" customHeight="1" x14ac:dyDescent="0.25">
      <c r="A82" s="31"/>
      <c r="C82" s="40"/>
      <c r="D82" s="44" t="str">
        <f>D81</f>
        <v>Thu</v>
      </c>
      <c r="E82" s="45">
        <f>E81</f>
        <v>44245</v>
      </c>
      <c r="F82" s="46" t="s">
        <v>57</v>
      </c>
      <c r="G82" s="47">
        <v>9001</v>
      </c>
      <c r="H82" s="48" t="s">
        <v>143</v>
      </c>
      <c r="I82" s="47" t="s">
        <v>56</v>
      </c>
      <c r="J82" s="49">
        <v>5</v>
      </c>
    </row>
    <row r="83" spans="1:11" ht="22.5" customHeight="1" x14ac:dyDescent="0.25">
      <c r="A83" s="31"/>
      <c r="C83" s="40"/>
      <c r="D83" s="44" t="str">
        <f t="shared" ref="D83:E85" si="23">D82</f>
        <v>Thu</v>
      </c>
      <c r="E83" s="45">
        <f t="shared" si="23"/>
        <v>44245</v>
      </c>
      <c r="F83" s="46" t="s">
        <v>54</v>
      </c>
      <c r="G83" s="47">
        <v>9001</v>
      </c>
      <c r="H83" s="48" t="s">
        <v>144</v>
      </c>
      <c r="I83" s="47" t="s">
        <v>141</v>
      </c>
      <c r="J83" s="49">
        <v>3</v>
      </c>
    </row>
    <row r="84" spans="1:11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1" ht="22.5" customHeight="1" x14ac:dyDescent="0.25">
      <c r="A85" s="31"/>
      <c r="C85" s="40"/>
      <c r="D85" s="44" t="str">
        <f t="shared" si="23"/>
        <v>Thu</v>
      </c>
      <c r="E85" s="45">
        <f t="shared" si="23"/>
        <v>44245</v>
      </c>
      <c r="F85" s="46"/>
      <c r="G85" s="47"/>
      <c r="H85" s="48"/>
      <c r="I85" s="47"/>
      <c r="J85" s="49"/>
    </row>
    <row r="86" spans="1:11" ht="22.5" customHeight="1" x14ac:dyDescent="0.25">
      <c r="A86" s="31">
        <f t="shared" si="0"/>
        <v>1</v>
      </c>
      <c r="B86" s="8">
        <f t="shared" si="6"/>
        <v>5</v>
      </c>
      <c r="C86" s="40"/>
      <c r="D86" s="33" t="str">
        <f t="shared" si="7"/>
        <v>Fri</v>
      </c>
      <c r="E86" s="34">
        <f>+E81+1</f>
        <v>44246</v>
      </c>
      <c r="F86" s="65" t="s">
        <v>57</v>
      </c>
      <c r="G86" s="66">
        <v>9001</v>
      </c>
      <c r="H86" s="67" t="s">
        <v>149</v>
      </c>
      <c r="I86" s="66" t="s">
        <v>56</v>
      </c>
      <c r="J86" s="104">
        <v>8</v>
      </c>
    </row>
    <row r="87" spans="1:11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4"/>
    </row>
    <row r="88" spans="1:11" ht="22.5" customHeight="1" x14ac:dyDescent="0.25">
      <c r="A88" s="31"/>
      <c r="C88" s="40"/>
      <c r="D88" s="33" t="str">
        <f>D87</f>
        <v>Fri</v>
      </c>
      <c r="E88" s="34">
        <f>E87</f>
        <v>44246</v>
      </c>
      <c r="F88" s="65"/>
      <c r="G88" s="66"/>
      <c r="H88" s="67"/>
      <c r="I88" s="66"/>
      <c r="J88" s="104"/>
    </row>
    <row r="89" spans="1:11" ht="22.5" customHeight="1" x14ac:dyDescent="0.25">
      <c r="A89" s="31"/>
      <c r="C89" s="40"/>
      <c r="D89" s="33" t="str">
        <f t="shared" ref="D89:E90" si="24">D88</f>
        <v>Fri</v>
      </c>
      <c r="E89" s="34">
        <f t="shared" si="24"/>
        <v>44246</v>
      </c>
      <c r="F89" s="65"/>
      <c r="G89" s="66"/>
      <c r="H89" s="67"/>
      <c r="I89" s="66"/>
      <c r="J89" s="104"/>
    </row>
    <row r="90" spans="1:11" ht="22.5" customHeight="1" x14ac:dyDescent="0.25">
      <c r="A90" s="31"/>
      <c r="C90" s="40"/>
      <c r="D90" s="33" t="str">
        <f t="shared" si="24"/>
        <v>Fri</v>
      </c>
      <c r="E90" s="34">
        <f t="shared" si="24"/>
        <v>44246</v>
      </c>
      <c r="F90" s="65"/>
      <c r="G90" s="66"/>
      <c r="H90" s="67"/>
      <c r="I90" s="66"/>
      <c r="J90" s="104"/>
    </row>
    <row r="91" spans="1:11" ht="22.5" customHeight="1" x14ac:dyDescent="0.25">
      <c r="A91" s="31" t="str">
        <f t="shared" si="0"/>
        <v/>
      </c>
      <c r="B91" s="8">
        <f t="shared" si="6"/>
        <v>6</v>
      </c>
      <c r="C91" s="40"/>
      <c r="D91" s="33" t="str">
        <f t="shared" si="7"/>
        <v>Sat</v>
      </c>
      <c r="E91" s="34">
        <f>+E86+1</f>
        <v>44247</v>
      </c>
      <c r="F91" s="65" t="s">
        <v>59</v>
      </c>
      <c r="G91" s="66">
        <v>9001</v>
      </c>
      <c r="H91" s="67" t="s">
        <v>145</v>
      </c>
      <c r="I91" s="66" t="s">
        <v>68</v>
      </c>
      <c r="J91" s="104">
        <v>6</v>
      </c>
      <c r="K91" s="106" t="s">
        <v>146</v>
      </c>
    </row>
    <row r="92" spans="1:11" ht="22.5" customHeight="1" x14ac:dyDescent="0.25">
      <c r="A92" s="31" t="str">
        <f t="shared" si="0"/>
        <v/>
      </c>
      <c r="B92" s="8">
        <f t="shared" si="6"/>
        <v>7</v>
      </c>
      <c r="C92" s="40"/>
      <c r="D92" s="33" t="str">
        <f t="shared" si="7"/>
        <v>Sun</v>
      </c>
      <c r="E92" s="34">
        <f>+E91+1</f>
        <v>44248</v>
      </c>
      <c r="F92" s="65"/>
      <c r="G92" s="66"/>
      <c r="H92" s="67"/>
      <c r="I92" s="66"/>
      <c r="J92" s="104"/>
    </row>
    <row r="93" spans="1:11" ht="22.5" customHeight="1" x14ac:dyDescent="0.25">
      <c r="A93" s="31">
        <f t="shared" si="0"/>
        <v>1</v>
      </c>
      <c r="B93" s="8">
        <f t="shared" si="6"/>
        <v>1</v>
      </c>
      <c r="C93" s="40"/>
      <c r="D93" s="33" t="str">
        <f t="shared" si="7"/>
        <v>Mo</v>
      </c>
      <c r="E93" s="34">
        <f>+E92+1</f>
        <v>44249</v>
      </c>
      <c r="F93" s="35" t="s">
        <v>57</v>
      </c>
      <c r="G93" s="36">
        <v>9001</v>
      </c>
      <c r="H93" s="43" t="s">
        <v>147</v>
      </c>
      <c r="I93" s="36" t="s">
        <v>148</v>
      </c>
      <c r="J93" s="38">
        <v>3</v>
      </c>
    </row>
    <row r="94" spans="1:11" ht="22.5" customHeight="1" x14ac:dyDescent="0.25">
      <c r="A94" s="31"/>
      <c r="C94" s="40"/>
      <c r="D94" s="33" t="str">
        <f>D93</f>
        <v>Mo</v>
      </c>
      <c r="E94" s="34">
        <f>E93</f>
        <v>44249</v>
      </c>
      <c r="F94" s="35" t="s">
        <v>57</v>
      </c>
      <c r="G94" s="36">
        <v>9001</v>
      </c>
      <c r="H94" s="43" t="s">
        <v>150</v>
      </c>
      <c r="I94" s="36" t="s">
        <v>56</v>
      </c>
      <c r="J94" s="38">
        <v>7</v>
      </c>
    </row>
    <row r="95" spans="1:11" ht="22.5" customHeight="1" x14ac:dyDescent="0.25">
      <c r="A95" s="31"/>
      <c r="C95" s="40"/>
      <c r="D95" s="33" t="str">
        <f t="shared" ref="D95:E98" si="25">D94</f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25"/>
        <v>Mo</v>
      </c>
      <c r="E98" s="34">
        <f t="shared" si="25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6"/>
        <v>2</v>
      </c>
      <c r="C99" s="40"/>
      <c r="D99" s="44" t="str">
        <f t="shared" si="7"/>
        <v>Tue</v>
      </c>
      <c r="E99" s="45">
        <f>+E93+1</f>
        <v>44250</v>
      </c>
      <c r="F99" s="46" t="s">
        <v>57</v>
      </c>
      <c r="G99" s="47">
        <v>9001</v>
      </c>
      <c r="H99" s="48" t="s">
        <v>151</v>
      </c>
      <c r="I99" s="47" t="s">
        <v>72</v>
      </c>
      <c r="J99" s="49">
        <v>3</v>
      </c>
    </row>
    <row r="100" spans="1:10" ht="22.5" customHeight="1" x14ac:dyDescent="0.25">
      <c r="A100" s="31"/>
      <c r="C100" s="40"/>
      <c r="D100" s="44" t="str">
        <f>D99</f>
        <v>Tue</v>
      </c>
      <c r="E100" s="45">
        <f>E99</f>
        <v>44250</v>
      </c>
      <c r="F100" s="46" t="s">
        <v>57</v>
      </c>
      <c r="G100" s="47">
        <v>9001</v>
      </c>
      <c r="H100" s="48" t="s">
        <v>152</v>
      </c>
      <c r="I100" s="47" t="s">
        <v>56</v>
      </c>
      <c r="J100" s="49">
        <v>5</v>
      </c>
    </row>
    <row r="101" spans="1:10" ht="22.5" customHeight="1" x14ac:dyDescent="0.25">
      <c r="A101" s="31"/>
      <c r="C101" s="40"/>
      <c r="D101" s="44" t="str">
        <f t="shared" ref="D101:D103" si="26">D100</f>
        <v>Tue</v>
      </c>
      <c r="E101" s="45">
        <f t="shared" ref="E101:E103" si="27">E100</f>
        <v>44250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6"/>
        <v>Tue</v>
      </c>
      <c r="E103" s="45">
        <f t="shared" si="27"/>
        <v>44250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3</v>
      </c>
      <c r="C104" s="40"/>
      <c r="D104" s="33" t="str">
        <f t="shared" si="7"/>
        <v>Wed</v>
      </c>
      <c r="E104" s="34">
        <f>+E99+1</f>
        <v>44251</v>
      </c>
      <c r="F104" s="35" t="s">
        <v>57</v>
      </c>
      <c r="G104" s="36">
        <v>9001</v>
      </c>
      <c r="H104" s="43" t="s">
        <v>155</v>
      </c>
      <c r="I104" s="36" t="s">
        <v>56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Wed</v>
      </c>
      <c r="E105" s="34">
        <f>E104</f>
        <v>44251</v>
      </c>
      <c r="F105" s="35" t="s">
        <v>54</v>
      </c>
      <c r="G105" s="36">
        <v>9001</v>
      </c>
      <c r="H105" s="43" t="s">
        <v>154</v>
      </c>
      <c r="I105" s="36" t="s">
        <v>153</v>
      </c>
      <c r="J105" s="38">
        <v>2</v>
      </c>
    </row>
    <row r="106" spans="1:10" ht="22.5" customHeight="1" x14ac:dyDescent="0.25">
      <c r="A106" s="31"/>
      <c r="C106" s="40"/>
      <c r="D106" s="33" t="str">
        <f t="shared" ref="D106:D108" si="28">D105</f>
        <v>Wed</v>
      </c>
      <c r="E106" s="34">
        <f t="shared" ref="E106:E108" si="29">E105</f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Wed</v>
      </c>
      <c r="E108" s="34">
        <f t="shared" si="29"/>
        <v>44251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6"/>
        <v>4</v>
      </c>
      <c r="C109" s="40"/>
      <c r="D109" s="44" t="str">
        <f t="shared" si="7"/>
        <v>Thu</v>
      </c>
      <c r="E109" s="45">
        <f t="shared" ref="E109" si="30">+E104+1</f>
        <v>44252</v>
      </c>
      <c r="F109" s="46" t="s">
        <v>57</v>
      </c>
      <c r="G109" s="47">
        <v>9001</v>
      </c>
      <c r="H109" s="48" t="s">
        <v>157</v>
      </c>
      <c r="I109" s="47" t="s">
        <v>56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Thu</v>
      </c>
      <c r="E110" s="45">
        <f>E109</f>
        <v>44252</v>
      </c>
      <c r="F110" s="46" t="s">
        <v>54</v>
      </c>
      <c r="G110" s="47">
        <v>9001</v>
      </c>
      <c r="H110" s="48" t="s">
        <v>156</v>
      </c>
      <c r="I110" s="47" t="s">
        <v>101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31">D110</f>
        <v>Thu</v>
      </c>
      <c r="E111" s="45">
        <f t="shared" si="31"/>
        <v>44252</v>
      </c>
      <c r="F111" s="46" t="s">
        <v>91</v>
      </c>
      <c r="G111" s="47">
        <v>9001</v>
      </c>
      <c r="H111" s="48" t="s">
        <v>92</v>
      </c>
      <c r="I111" s="47" t="s">
        <v>56</v>
      </c>
      <c r="J111" s="49">
        <v>2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 t="s">
        <v>59</v>
      </c>
      <c r="G112" s="47">
        <v>9001</v>
      </c>
      <c r="H112" s="48" t="s">
        <v>159</v>
      </c>
      <c r="I112" s="47" t="s">
        <v>56</v>
      </c>
      <c r="J112" s="49">
        <v>4</v>
      </c>
    </row>
    <row r="113" spans="1:10" ht="22.5" customHeight="1" x14ac:dyDescent="0.25">
      <c r="A113" s="31"/>
      <c r="C113" s="40"/>
      <c r="D113" s="44" t="str">
        <f t="shared" si="31"/>
        <v>Thu</v>
      </c>
      <c r="E113" s="45">
        <f t="shared" si="31"/>
        <v>44252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6"/>
        <v>5</v>
      </c>
      <c r="C114" s="40"/>
      <c r="D114" s="33" t="str">
        <f t="shared" si="7"/>
        <v>Fri</v>
      </c>
      <c r="E114" s="34">
        <f>+E109+1</f>
        <v>44253</v>
      </c>
      <c r="F114" s="65"/>
      <c r="G114" s="66"/>
      <c r="H114" s="116" t="s">
        <v>158</v>
      </c>
      <c r="I114" s="66"/>
      <c r="J114" s="104"/>
    </row>
    <row r="115" spans="1:10" ht="22.5" customHeight="1" x14ac:dyDescent="0.25">
      <c r="A115" s="31"/>
      <c r="C115" s="40"/>
      <c r="D115" s="33" t="str">
        <f>D114</f>
        <v>Fri</v>
      </c>
      <c r="E115" s="34">
        <f>E114</f>
        <v>44253</v>
      </c>
      <c r="F115" s="65" t="s">
        <v>59</v>
      </c>
      <c r="G115" s="66">
        <v>9001</v>
      </c>
      <c r="H115" s="67" t="s">
        <v>159</v>
      </c>
      <c r="I115" s="66" t="s">
        <v>56</v>
      </c>
      <c r="J115" s="104">
        <v>4</v>
      </c>
    </row>
    <row r="116" spans="1:10" ht="22.5" customHeight="1" x14ac:dyDescent="0.25">
      <c r="A116" s="31"/>
      <c r="C116" s="40"/>
      <c r="D116" s="33" t="str">
        <f t="shared" ref="D116:E118" si="32">D115</f>
        <v>Fri</v>
      </c>
      <c r="E116" s="34">
        <f t="shared" si="32"/>
        <v>44253</v>
      </c>
      <c r="F116" s="65"/>
      <c r="G116" s="66"/>
      <c r="H116" s="67"/>
      <c r="I116" s="66"/>
      <c r="J116" s="104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4"/>
    </row>
    <row r="118" spans="1:10" ht="22.5" customHeight="1" x14ac:dyDescent="0.25">
      <c r="A118" s="31"/>
      <c r="C118" s="40"/>
      <c r="D118" s="33" t="str">
        <f t="shared" si="32"/>
        <v>Fri</v>
      </c>
      <c r="E118" s="34">
        <f t="shared" si="32"/>
        <v>44253</v>
      </c>
      <c r="F118" s="65"/>
      <c r="G118" s="66"/>
      <c r="H118" s="67"/>
      <c r="I118" s="66"/>
      <c r="J118" s="104"/>
    </row>
    <row r="119" spans="1:10" ht="22.5" customHeight="1" x14ac:dyDescent="0.25">
      <c r="A119" s="31" t="str">
        <f t="shared" si="0"/>
        <v/>
      </c>
      <c r="B119" s="8">
        <f t="shared" si="6"/>
        <v>6</v>
      </c>
      <c r="C119" s="40"/>
      <c r="D119" s="33" t="str">
        <f t="shared" si="7"/>
        <v>Sat</v>
      </c>
      <c r="E119" s="34">
        <f>+E114+1</f>
        <v>44254</v>
      </c>
      <c r="F119" s="35"/>
      <c r="G119" s="36"/>
      <c r="H119" s="43"/>
      <c r="I119" s="36"/>
      <c r="J119" s="38"/>
    </row>
    <row r="120" spans="1:10" ht="22.5" customHeight="1" x14ac:dyDescent="0.25">
      <c r="A120" s="31" t="str">
        <f t="shared" si="0"/>
        <v/>
      </c>
      <c r="B120" s="8">
        <f t="shared" si="6"/>
        <v>7</v>
      </c>
      <c r="C120" s="40"/>
      <c r="D120" s="44" t="str">
        <f t="shared" si="7"/>
        <v>Sun</v>
      </c>
      <c r="E120" s="45">
        <f>+E119+1</f>
        <v>44255</v>
      </c>
      <c r="F120" s="65"/>
      <c r="G120" s="66"/>
      <c r="H120" s="111"/>
      <c r="I120" s="66"/>
      <c r="J120" s="104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5 C17:C20 C22:C120">
    <cfRule type="expression" dxfId="225" priority="75" stopIfTrue="1">
      <formula>IF($A11=1,B11,)</formula>
    </cfRule>
    <cfRule type="expression" dxfId="224" priority="76" stopIfTrue="1">
      <formula>IF($A11="",B11,)</formula>
    </cfRule>
  </conditionalFormatting>
  <conditionalFormatting sqref="E11:E15">
    <cfRule type="expression" dxfId="223" priority="77" stopIfTrue="1">
      <formula>IF($A11="",B11,"")</formula>
    </cfRule>
  </conditionalFormatting>
  <conditionalFormatting sqref="E17:E20 E26:E44 E49 E54:E71 E76 E81:E99 E104 E109:E120">
    <cfRule type="expression" dxfId="222" priority="78" stopIfTrue="1">
      <formula>IF($A17&lt;&gt;1,B17,"")</formula>
    </cfRule>
  </conditionalFormatting>
  <conditionalFormatting sqref="D11:D15 D26:D44 D49 D54:D71 D76 D81:D99 D104 D109:D120 D17:D20">
    <cfRule type="expression" dxfId="221" priority="79" stopIfTrue="1">
      <formula>IF($A11="",B11,)</formula>
    </cfRule>
  </conditionalFormatting>
  <conditionalFormatting sqref="G14:G16 G26:G36 G91:G120 G18:G20 G41:G48 G50:G64 G67:G85">
    <cfRule type="expression" dxfId="220" priority="80" stopIfTrue="1">
      <formula>#REF!="Freelancer"</formula>
    </cfRule>
    <cfRule type="expression" dxfId="219" priority="81" stopIfTrue="1">
      <formula>#REF!="DTC Int. Staff"</formula>
    </cfRule>
  </conditionalFormatting>
  <conditionalFormatting sqref="G120 G26:G30 G41:G48 G67:G85 G92:G113 G50:G58">
    <cfRule type="expression" dxfId="218" priority="73" stopIfTrue="1">
      <formula>$F$5="Freelancer"</formula>
    </cfRule>
    <cfRule type="expression" dxfId="217" priority="74" stopIfTrue="1">
      <formula>$F$5="DTC Int. Staff"</formula>
    </cfRule>
  </conditionalFormatting>
  <conditionalFormatting sqref="G16 G18:G20">
    <cfRule type="expression" dxfId="216" priority="71" stopIfTrue="1">
      <formula>#REF!="Freelancer"</formula>
    </cfRule>
    <cfRule type="expression" dxfId="215" priority="72" stopIfTrue="1">
      <formula>#REF!="DTC Int. Staff"</formula>
    </cfRule>
  </conditionalFormatting>
  <conditionalFormatting sqref="G16 G18:G20">
    <cfRule type="expression" dxfId="214" priority="69" stopIfTrue="1">
      <formula>$F$5="Freelancer"</formula>
    </cfRule>
    <cfRule type="expression" dxfId="213" priority="70" stopIfTrue="1">
      <formula>$F$5="DTC Int. Staff"</formula>
    </cfRule>
  </conditionalFormatting>
  <conditionalFormatting sqref="G21 G23:G25">
    <cfRule type="expression" dxfId="212" priority="67" stopIfTrue="1">
      <formula>#REF!="Freelancer"</formula>
    </cfRule>
    <cfRule type="expression" dxfId="211" priority="68" stopIfTrue="1">
      <formula>#REF!="DTC Int. Staff"</formula>
    </cfRule>
  </conditionalFormatting>
  <conditionalFormatting sqref="G21 G23:G25">
    <cfRule type="expression" dxfId="210" priority="65" stopIfTrue="1">
      <formula>$F$5="Freelancer"</formula>
    </cfRule>
    <cfRule type="expression" dxfId="209" priority="66" stopIfTrue="1">
      <formula>$F$5="DTC Int. Staff"</formula>
    </cfRule>
  </conditionalFormatting>
  <conditionalFormatting sqref="G64">
    <cfRule type="expression" dxfId="208" priority="55" stopIfTrue="1">
      <formula>$F$5="Freelancer"</formula>
    </cfRule>
    <cfRule type="expression" dxfId="207" priority="56" stopIfTrue="1">
      <formula>$F$5="DTC Int. Staff"</formula>
    </cfRule>
  </conditionalFormatting>
  <conditionalFormatting sqref="G86:G90">
    <cfRule type="expression" dxfId="206" priority="53" stopIfTrue="1">
      <formula>#REF!="Freelancer"</formula>
    </cfRule>
    <cfRule type="expression" dxfId="205" priority="54" stopIfTrue="1">
      <formula>#REF!="DTC Int. Staff"</formula>
    </cfRule>
  </conditionalFormatting>
  <conditionalFormatting sqref="G86:G90">
    <cfRule type="expression" dxfId="204" priority="51" stopIfTrue="1">
      <formula>$F$5="Freelancer"</formula>
    </cfRule>
    <cfRule type="expression" dxfId="203" priority="52" stopIfTrue="1">
      <formula>$F$5="DTC Int. Staff"</formula>
    </cfRule>
  </conditionalFormatting>
  <conditionalFormatting sqref="E22:E25">
    <cfRule type="expression" dxfId="202" priority="49" stopIfTrue="1">
      <formula>IF($A22&lt;&gt;1,B22,"")</formula>
    </cfRule>
  </conditionalFormatting>
  <conditionalFormatting sqref="D22:D25">
    <cfRule type="expression" dxfId="201" priority="50" stopIfTrue="1">
      <formula>IF($A22="",B22,)</formula>
    </cfRule>
  </conditionalFormatting>
  <conditionalFormatting sqref="E45:E48">
    <cfRule type="expression" dxfId="200" priority="47" stopIfTrue="1">
      <formula>IF($A45&lt;&gt;1,B45,"")</formula>
    </cfRule>
  </conditionalFormatting>
  <conditionalFormatting sqref="D45:D48">
    <cfRule type="expression" dxfId="199" priority="48" stopIfTrue="1">
      <formula>IF($A45="",B45,)</formula>
    </cfRule>
  </conditionalFormatting>
  <conditionalFormatting sqref="E50:E53">
    <cfRule type="expression" dxfId="198" priority="45" stopIfTrue="1">
      <formula>IF($A50&lt;&gt;1,B50,"")</formula>
    </cfRule>
  </conditionalFormatting>
  <conditionalFormatting sqref="D50:D53">
    <cfRule type="expression" dxfId="197" priority="46" stopIfTrue="1">
      <formula>IF($A50="",B50,)</formula>
    </cfRule>
  </conditionalFormatting>
  <conditionalFormatting sqref="E72:E75">
    <cfRule type="expression" dxfId="196" priority="43" stopIfTrue="1">
      <formula>IF($A72&lt;&gt;1,B72,"")</formula>
    </cfRule>
  </conditionalFormatting>
  <conditionalFormatting sqref="D72:D75">
    <cfRule type="expression" dxfId="195" priority="44" stopIfTrue="1">
      <formula>IF($A72="",B72,)</formula>
    </cfRule>
  </conditionalFormatting>
  <conditionalFormatting sqref="E77:E80">
    <cfRule type="expression" dxfId="194" priority="41" stopIfTrue="1">
      <formula>IF($A77&lt;&gt;1,B77,"")</formula>
    </cfRule>
  </conditionalFormatting>
  <conditionalFormatting sqref="D77:D80">
    <cfRule type="expression" dxfId="193" priority="42" stopIfTrue="1">
      <formula>IF($A77="",B77,)</formula>
    </cfRule>
  </conditionalFormatting>
  <conditionalFormatting sqref="E94">
    <cfRule type="timePeriod" dxfId="192" priority="40" timePeriod="lastWeek">
      <formula>AND(TODAY()-ROUNDDOWN(E94,0)&gt;=(WEEKDAY(TODAY())),TODAY()-ROUNDDOWN(E94,0)&lt;(WEEKDAY(TODAY())+7))</formula>
    </cfRule>
  </conditionalFormatting>
  <conditionalFormatting sqref="E100:E103">
    <cfRule type="expression" dxfId="191" priority="38" stopIfTrue="1">
      <formula>IF($A100&lt;&gt;1,B100,"")</formula>
    </cfRule>
  </conditionalFormatting>
  <conditionalFormatting sqref="D100:D103">
    <cfRule type="expression" dxfId="190" priority="39" stopIfTrue="1">
      <formula>IF($A100="",B100,)</formula>
    </cfRule>
  </conditionalFormatting>
  <conditionalFormatting sqref="E100:E103">
    <cfRule type="timePeriod" dxfId="189" priority="37" timePeriod="lastWeek">
      <formula>AND(TODAY()-ROUNDDOWN(E100,0)&gt;=(WEEKDAY(TODAY())),TODAY()-ROUNDDOWN(E100,0)&lt;(WEEKDAY(TODAY())+7))</formula>
    </cfRule>
  </conditionalFormatting>
  <conditionalFormatting sqref="E105:E108">
    <cfRule type="expression" dxfId="188" priority="35" stopIfTrue="1">
      <formula>IF($A105&lt;&gt;1,B105,"")</formula>
    </cfRule>
  </conditionalFormatting>
  <conditionalFormatting sqref="D105:D108">
    <cfRule type="expression" dxfId="187" priority="36" stopIfTrue="1">
      <formula>IF($A105="",B105,)</formula>
    </cfRule>
  </conditionalFormatting>
  <conditionalFormatting sqref="E105:E108">
    <cfRule type="timePeriod" dxfId="186" priority="34" timePeriod="lastWeek">
      <formula>AND(TODAY()-ROUNDDOWN(E105,0)&gt;=(WEEKDAY(TODAY())),TODAY()-ROUNDDOWN(E105,0)&lt;(WEEKDAY(TODAY())+7))</formula>
    </cfRule>
  </conditionalFormatting>
  <conditionalFormatting sqref="G11:G13">
    <cfRule type="expression" dxfId="185" priority="32" stopIfTrue="1">
      <formula>#REF!="Freelancer"</formula>
    </cfRule>
    <cfRule type="expression" dxfId="184" priority="33" stopIfTrue="1">
      <formula>#REF!="DTC Int. Staff"</formula>
    </cfRule>
  </conditionalFormatting>
  <conditionalFormatting sqref="G17">
    <cfRule type="expression" dxfId="183" priority="30" stopIfTrue="1">
      <formula>#REF!="Freelancer"</formula>
    </cfRule>
    <cfRule type="expression" dxfId="182" priority="31" stopIfTrue="1">
      <formula>#REF!="DTC Int. Staff"</formula>
    </cfRule>
  </conditionalFormatting>
  <conditionalFormatting sqref="G17">
    <cfRule type="expression" dxfId="181" priority="28" stopIfTrue="1">
      <formula>#REF!="Freelancer"</formula>
    </cfRule>
    <cfRule type="expression" dxfId="180" priority="29" stopIfTrue="1">
      <formula>#REF!="DTC Int. Staff"</formula>
    </cfRule>
  </conditionalFormatting>
  <conditionalFormatting sqref="G17">
    <cfRule type="expression" dxfId="179" priority="26" stopIfTrue="1">
      <formula>$F$5="Freelancer"</formula>
    </cfRule>
    <cfRule type="expression" dxfId="178" priority="27" stopIfTrue="1">
      <formula>$F$5="DTC Int. Staff"</formula>
    </cfRule>
  </conditionalFormatting>
  <conditionalFormatting sqref="G22">
    <cfRule type="expression" dxfId="177" priority="24" stopIfTrue="1">
      <formula>#REF!="Freelancer"</formula>
    </cfRule>
    <cfRule type="expression" dxfId="176" priority="25" stopIfTrue="1">
      <formula>#REF!="DTC Int. Staff"</formula>
    </cfRule>
  </conditionalFormatting>
  <conditionalFormatting sqref="G37">
    <cfRule type="expression" dxfId="175" priority="22" stopIfTrue="1">
      <formula>#REF!="Freelancer"</formula>
    </cfRule>
    <cfRule type="expression" dxfId="174" priority="23" stopIfTrue="1">
      <formula>#REF!="DTC Int. Staff"</formula>
    </cfRule>
  </conditionalFormatting>
  <conditionalFormatting sqref="G37">
    <cfRule type="expression" dxfId="173" priority="20" stopIfTrue="1">
      <formula>$F$5="Freelancer"</formula>
    </cfRule>
    <cfRule type="expression" dxfId="172" priority="21" stopIfTrue="1">
      <formula>$F$5="DTC Int. Staff"</formula>
    </cfRule>
  </conditionalFormatting>
  <conditionalFormatting sqref="G38">
    <cfRule type="expression" dxfId="171" priority="18" stopIfTrue="1">
      <formula>#REF!="Freelancer"</formula>
    </cfRule>
    <cfRule type="expression" dxfId="170" priority="19" stopIfTrue="1">
      <formula>#REF!="DTC Int. Staff"</formula>
    </cfRule>
  </conditionalFormatting>
  <conditionalFormatting sqref="G39">
    <cfRule type="expression" dxfId="169" priority="16" stopIfTrue="1">
      <formula>#REF!="Freelancer"</formula>
    </cfRule>
    <cfRule type="expression" dxfId="168" priority="17" stopIfTrue="1">
      <formula>#REF!="DTC Int. Staff"</formula>
    </cfRule>
  </conditionalFormatting>
  <conditionalFormatting sqref="G40">
    <cfRule type="expression" dxfId="167" priority="14" stopIfTrue="1">
      <formula>#REF!="Freelancer"</formula>
    </cfRule>
    <cfRule type="expression" dxfId="166" priority="15" stopIfTrue="1">
      <formula>#REF!="DTC Int. Staff"</formula>
    </cfRule>
  </conditionalFormatting>
  <conditionalFormatting sqref="G49">
    <cfRule type="expression" dxfId="165" priority="12" stopIfTrue="1">
      <formula>#REF!="Freelancer"</formula>
    </cfRule>
    <cfRule type="expression" dxfId="164" priority="13" stopIfTrue="1">
      <formula>#REF!="DTC Int. Staff"</formula>
    </cfRule>
  </conditionalFormatting>
  <conditionalFormatting sqref="G49">
    <cfRule type="expression" dxfId="163" priority="10" stopIfTrue="1">
      <formula>$F$5="Freelancer"</formula>
    </cfRule>
    <cfRule type="expression" dxfId="162" priority="11" stopIfTrue="1">
      <formula>$F$5="DTC Int. Staff"</formula>
    </cfRule>
  </conditionalFormatting>
  <conditionalFormatting sqref="G65">
    <cfRule type="expression" dxfId="161" priority="8" stopIfTrue="1">
      <formula>#REF!="Freelancer"</formula>
    </cfRule>
    <cfRule type="expression" dxfId="160" priority="9" stopIfTrue="1">
      <formula>#REF!="DTC Int. Staff"</formula>
    </cfRule>
  </conditionalFormatting>
  <conditionalFormatting sqref="G65">
    <cfRule type="expression" dxfId="159" priority="6" stopIfTrue="1">
      <formula>$F$5="Freelancer"</formula>
    </cfRule>
    <cfRule type="expression" dxfId="158" priority="7" stopIfTrue="1">
      <formula>$F$5="DTC Int. Staff"</formula>
    </cfRule>
  </conditionalFormatting>
  <conditionalFormatting sqref="G66">
    <cfRule type="expression" dxfId="157" priority="4" stopIfTrue="1">
      <formula>#REF!="Freelancer"</formula>
    </cfRule>
    <cfRule type="expression" dxfId="156" priority="5" stopIfTrue="1">
      <formula>#REF!="DTC Int. Staff"</formula>
    </cfRule>
  </conditionalFormatting>
  <conditionalFormatting sqref="G66">
    <cfRule type="expression" dxfId="155" priority="2" stopIfTrue="1">
      <formula>$F$5="Freelancer"</formula>
    </cfRule>
    <cfRule type="expression" dxfId="154" priority="3" stopIfTrue="1">
      <formula>$F$5="DTC Int. Staff"</formula>
    </cfRule>
  </conditionalFormatting>
  <conditionalFormatting sqref="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{1F461F8B-039F-474B-88E6-67CE290FB940}</x14:id>
        </ext>
      </extLst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61F8B-039F-474B-88E6-67CE290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5"/>
  <sheetViews>
    <sheetView showGridLines="0" topLeftCell="D10" zoomScale="90" zoomScaleNormal="90" workbookViewId="0">
      <selection activeCell="F11" sqref="F11:I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SUM(J10:J200)</f>
        <v>255</v>
      </c>
      <c r="J8" s="25">
        <f>I8/8</f>
        <v>31.875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2" si="0">IF(OR(C11="f",C11="u",C11="F",C11="U"),"",IF(OR(B11=1,B11=2,B11=3,B11=4,B11=5),1,""))</f>
        <v>1</v>
      </c>
      <c r="B11" s="8">
        <f t="shared" ref="B11:B121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91</v>
      </c>
      <c r="G11" s="47">
        <v>9001</v>
      </c>
      <c r="H11" s="48" t="s">
        <v>162</v>
      </c>
      <c r="I11" s="47" t="s">
        <v>56</v>
      </c>
      <c r="J11" s="85">
        <v>2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57</v>
      </c>
      <c r="G12" s="47">
        <v>9001</v>
      </c>
      <c r="H12" s="48" t="s">
        <v>160</v>
      </c>
      <c r="I12" s="47" t="s">
        <v>161</v>
      </c>
      <c r="J12" s="85">
        <v>3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 t="s">
        <v>57</v>
      </c>
      <c r="G13" s="47">
        <v>9001</v>
      </c>
      <c r="H13" s="48" t="s">
        <v>167</v>
      </c>
      <c r="I13" s="47" t="s">
        <v>56</v>
      </c>
      <c r="J13" s="85">
        <v>3</v>
      </c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 t="s">
        <v>59</v>
      </c>
      <c r="G14" s="47">
        <v>9001</v>
      </c>
      <c r="H14" s="48" t="s">
        <v>145</v>
      </c>
      <c r="I14" s="47" t="s">
        <v>56</v>
      </c>
      <c r="J14" s="85">
        <v>2</v>
      </c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91</v>
      </c>
      <c r="G16" s="36">
        <v>9001</v>
      </c>
      <c r="H16" s="43" t="s">
        <v>162</v>
      </c>
      <c r="I16" s="36" t="s">
        <v>56</v>
      </c>
      <c r="J16" s="84">
        <v>2</v>
      </c>
    </row>
    <row r="17" spans="1:11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59</v>
      </c>
      <c r="G17" s="36">
        <v>9001</v>
      </c>
      <c r="H17" s="43" t="s">
        <v>145</v>
      </c>
      <c r="I17" s="36" t="s">
        <v>56</v>
      </c>
      <c r="J17" s="84">
        <v>2</v>
      </c>
    </row>
    <row r="18" spans="1:11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57</v>
      </c>
      <c r="G18" s="36">
        <v>9001</v>
      </c>
      <c r="H18" s="43" t="s">
        <v>164</v>
      </c>
      <c r="I18" s="36" t="s">
        <v>163</v>
      </c>
      <c r="J18" s="84">
        <v>2</v>
      </c>
    </row>
    <row r="19" spans="1:11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54</v>
      </c>
      <c r="G19" s="36">
        <v>9001</v>
      </c>
      <c r="H19" s="43" t="s">
        <v>165</v>
      </c>
      <c r="I19" s="36" t="s">
        <v>166</v>
      </c>
      <c r="J19" s="84">
        <v>2</v>
      </c>
    </row>
    <row r="20" spans="1:11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1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59</v>
      </c>
      <c r="G21" s="47">
        <v>9001</v>
      </c>
      <c r="H21" s="48" t="s">
        <v>145</v>
      </c>
      <c r="I21" s="47" t="s">
        <v>56</v>
      </c>
      <c r="J21" s="85">
        <v>4</v>
      </c>
      <c r="K21" s="106" t="s">
        <v>168</v>
      </c>
    </row>
    <row r="22" spans="1:11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57</v>
      </c>
      <c r="G22" s="47">
        <v>9001</v>
      </c>
      <c r="H22" s="48" t="s">
        <v>170</v>
      </c>
      <c r="I22" s="47" t="s">
        <v>56</v>
      </c>
      <c r="J22" s="85">
        <v>4</v>
      </c>
    </row>
    <row r="23" spans="1:11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 t="s">
        <v>91</v>
      </c>
      <c r="G23" s="47">
        <v>9001</v>
      </c>
      <c r="H23" s="48" t="s">
        <v>92</v>
      </c>
      <c r="I23" s="47" t="s">
        <v>56</v>
      </c>
      <c r="J23" s="85">
        <v>1</v>
      </c>
    </row>
    <row r="24" spans="1:11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 t="s">
        <v>54</v>
      </c>
      <c r="G24" s="47">
        <v>9001</v>
      </c>
      <c r="H24" s="48" t="s">
        <v>169</v>
      </c>
      <c r="I24" s="47" t="s">
        <v>56</v>
      </c>
      <c r="J24" s="85">
        <v>1</v>
      </c>
    </row>
    <row r="25" spans="1:11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8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2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91</v>
      </c>
      <c r="G26" s="36">
        <v>9001</v>
      </c>
      <c r="H26" s="43" t="s">
        <v>173</v>
      </c>
      <c r="I26" s="36" t="s">
        <v>62</v>
      </c>
      <c r="J26" s="84">
        <v>3</v>
      </c>
    </row>
    <row r="27" spans="1:11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 t="s">
        <v>57</v>
      </c>
      <c r="G27" s="36">
        <v>9001</v>
      </c>
      <c r="H27" s="43" t="s">
        <v>174</v>
      </c>
      <c r="I27" s="36" t="s">
        <v>56</v>
      </c>
      <c r="J27" s="84">
        <v>5</v>
      </c>
    </row>
    <row r="28" spans="1:11" ht="22.2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43"/>
      <c r="I28" s="36"/>
      <c r="J28" s="84"/>
    </row>
    <row r="29" spans="1:11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43"/>
      <c r="I29" s="36"/>
      <c r="J29" s="84"/>
    </row>
    <row r="30" spans="1:11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43"/>
      <c r="I30" s="36"/>
      <c r="J30" s="84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171</v>
      </c>
      <c r="I31" s="47" t="s">
        <v>56</v>
      </c>
      <c r="J31" s="85">
        <v>4</v>
      </c>
    </row>
    <row r="32" spans="1:11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 t="s">
        <v>57</v>
      </c>
      <c r="G32" s="47">
        <v>9001</v>
      </c>
      <c r="H32" s="48" t="s">
        <v>172</v>
      </c>
      <c r="I32" s="47" t="s">
        <v>56</v>
      </c>
      <c r="J32" s="85">
        <v>5</v>
      </c>
    </row>
    <row r="33" spans="1:11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59</v>
      </c>
      <c r="G33" s="47">
        <v>9001</v>
      </c>
      <c r="H33" s="48" t="s">
        <v>145</v>
      </c>
      <c r="I33" s="47" t="s">
        <v>56</v>
      </c>
      <c r="J33" s="85">
        <v>1</v>
      </c>
    </row>
    <row r="34" spans="1:11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1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54</v>
      </c>
      <c r="G36" s="66">
        <v>9001</v>
      </c>
      <c r="H36" s="120" t="s">
        <v>175</v>
      </c>
      <c r="I36" s="66" t="s">
        <v>68</v>
      </c>
      <c r="J36" s="86">
        <v>2</v>
      </c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98</v>
      </c>
      <c r="G37" s="66">
        <v>9001</v>
      </c>
      <c r="H37" s="67" t="s">
        <v>176</v>
      </c>
      <c r="I37" s="66" t="s">
        <v>68</v>
      </c>
      <c r="J37" s="86">
        <v>4</v>
      </c>
    </row>
    <row r="38" spans="1:11" ht="22.5" customHeight="1" x14ac:dyDescent="0.25">
      <c r="A38" s="31"/>
      <c r="C38" s="75"/>
      <c r="D38" s="118" t="s">
        <v>90</v>
      </c>
      <c r="E38" s="114">
        <v>44262</v>
      </c>
      <c r="F38" s="65" t="s">
        <v>57</v>
      </c>
      <c r="G38" s="66">
        <v>9001</v>
      </c>
      <c r="H38" s="67" t="s">
        <v>177</v>
      </c>
      <c r="I38" s="66" t="s">
        <v>68</v>
      </c>
      <c r="J38" s="86">
        <v>2</v>
      </c>
    </row>
    <row r="39" spans="1:11" ht="22.5" customHeight="1" x14ac:dyDescent="0.25">
      <c r="A39" s="31">
        <f t="shared" si="0"/>
        <v>1</v>
      </c>
      <c r="B39" s="8">
        <f t="shared" si="1"/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+E37+1</f>
        <v>44263</v>
      </c>
      <c r="F39" s="35" t="s">
        <v>57</v>
      </c>
      <c r="G39" s="36">
        <v>9001</v>
      </c>
      <c r="H39" s="43" t="s">
        <v>181</v>
      </c>
      <c r="I39" s="36" t="s">
        <v>56</v>
      </c>
      <c r="J39" s="84">
        <v>4</v>
      </c>
    </row>
    <row r="40" spans="1:11" ht="22.5" customHeight="1" x14ac:dyDescent="0.25">
      <c r="A40" s="31"/>
      <c r="C40" s="75"/>
      <c r="D40" s="73" t="str">
        <f t="shared" ref="D40:E43" si="11">D39</f>
        <v>Mo</v>
      </c>
      <c r="E40" s="34">
        <f t="shared" si="11"/>
        <v>44263</v>
      </c>
      <c r="F40" s="35" t="s">
        <v>54</v>
      </c>
      <c r="G40" s="36">
        <v>9001</v>
      </c>
      <c r="H40" s="43" t="s">
        <v>180</v>
      </c>
      <c r="I40" s="36" t="s">
        <v>56</v>
      </c>
      <c r="J40" s="84">
        <v>6</v>
      </c>
      <c r="K40" s="106" t="s">
        <v>67</v>
      </c>
    </row>
    <row r="41" spans="1:11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1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1" ht="22.5" customHeight="1" x14ac:dyDescent="0.25">
      <c r="A43" s="31"/>
      <c r="C43" s="75"/>
      <c r="D43" s="73" t="str">
        <f t="shared" si="11"/>
        <v>Mo</v>
      </c>
      <c r="E43" s="34">
        <f t="shared" si="11"/>
        <v>44263</v>
      </c>
      <c r="F43" s="35"/>
      <c r="G43" s="36"/>
      <c r="H43" s="43"/>
      <c r="I43" s="36"/>
      <c r="J43" s="84"/>
    </row>
    <row r="44" spans="1:11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>IF(B44=1,"Mo",IF(B44=2,"Tue",IF(B44=3,"Wed",IF(B44=4,"Thu",IF(B44=5,"Fri",IF(B44=6,"Sat",IF(B44=7,"Sun","")))))))</f>
        <v>Tue</v>
      </c>
      <c r="E44" s="45">
        <f>+E39+1</f>
        <v>44264</v>
      </c>
      <c r="F44" s="46" t="s">
        <v>59</v>
      </c>
      <c r="G44" s="47">
        <v>9001</v>
      </c>
      <c r="H44" s="48" t="s">
        <v>178</v>
      </c>
      <c r="I44" s="47" t="s">
        <v>62</v>
      </c>
      <c r="J44" s="85">
        <v>4</v>
      </c>
    </row>
    <row r="45" spans="1:11" ht="22.5" customHeight="1" x14ac:dyDescent="0.25">
      <c r="A45" s="31"/>
      <c r="C45" s="75"/>
      <c r="D45" s="76" t="str">
        <f>D44</f>
        <v>Tue</v>
      </c>
      <c r="E45" s="45">
        <f>E44</f>
        <v>44264</v>
      </c>
      <c r="F45" s="46" t="s">
        <v>57</v>
      </c>
      <c r="G45" s="47">
        <v>9001</v>
      </c>
      <c r="H45" s="48" t="s">
        <v>179</v>
      </c>
      <c r="I45" s="47" t="s">
        <v>137</v>
      </c>
      <c r="J45" s="85">
        <v>2</v>
      </c>
    </row>
    <row r="46" spans="1:11" ht="22.5" customHeight="1" x14ac:dyDescent="0.25">
      <c r="A46" s="31"/>
      <c r="C46" s="75"/>
      <c r="D46" s="76" t="str">
        <f t="shared" ref="D46:D47" si="12">D45</f>
        <v>Tue</v>
      </c>
      <c r="E46" s="45">
        <f t="shared" ref="E46:E47" si="13">E45</f>
        <v>44264</v>
      </c>
      <c r="F46" s="46" t="s">
        <v>57</v>
      </c>
      <c r="G46" s="47">
        <v>9001</v>
      </c>
      <c r="H46" s="48" t="s">
        <v>182</v>
      </c>
      <c r="I46" s="47" t="s">
        <v>56</v>
      </c>
      <c r="J46" s="85">
        <v>4</v>
      </c>
    </row>
    <row r="47" spans="1:11" ht="22.5" customHeight="1" x14ac:dyDescent="0.25">
      <c r="A47" s="31"/>
      <c r="C47" s="75"/>
      <c r="D47" s="76" t="str">
        <f t="shared" si="12"/>
        <v>Tue</v>
      </c>
      <c r="E47" s="45">
        <f t="shared" si="13"/>
        <v>44264</v>
      </c>
      <c r="F47" s="46"/>
      <c r="G47" s="47"/>
      <c r="H47" s="48"/>
      <c r="I47" s="47"/>
      <c r="J47" s="85"/>
    </row>
    <row r="48" spans="1:11" ht="22.5" customHeight="1" x14ac:dyDescent="0.25">
      <c r="A48" s="31"/>
      <c r="C48" s="75"/>
      <c r="D48" s="76" t="str">
        <f t="shared" ref="D48" si="14">D47</f>
        <v>Tue</v>
      </c>
      <c r="E48" s="45">
        <f t="shared" ref="E48" si="15">E47</f>
        <v>44264</v>
      </c>
      <c r="F48" s="46"/>
      <c r="G48" s="47"/>
      <c r="H48" s="48"/>
      <c r="I48" s="47"/>
      <c r="J48" s="85"/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75"/>
      <c r="D49" s="73" t="str">
        <f>IF(B49=1,"Mo",IF(B49=2,"Tue",IF(B49=3,"Wed",IF(B49=4,"Thu",IF(B49=5,"Fri",IF(B49=6,"Sat",IF(B49=7,"Sun","")))))))</f>
        <v>Wed</v>
      </c>
      <c r="E49" s="34">
        <f>+E44+1</f>
        <v>44265</v>
      </c>
      <c r="F49" s="35" t="s">
        <v>57</v>
      </c>
      <c r="G49" s="36">
        <v>9001</v>
      </c>
      <c r="H49" s="43" t="s">
        <v>184</v>
      </c>
      <c r="I49" s="36" t="s">
        <v>56</v>
      </c>
      <c r="J49" s="84">
        <v>12</v>
      </c>
      <c r="K49" s="106" t="s">
        <v>185</v>
      </c>
    </row>
    <row r="50" spans="1:11" ht="22.5" customHeight="1" x14ac:dyDescent="0.25">
      <c r="A50" s="31"/>
      <c r="C50" s="75"/>
      <c r="D50" s="73" t="str">
        <f>D49</f>
        <v>Wed</v>
      </c>
      <c r="E50" s="34">
        <f>E49</f>
        <v>44265</v>
      </c>
      <c r="F50" s="35"/>
      <c r="G50" s="36"/>
      <c r="H50" s="37"/>
      <c r="I50" s="36"/>
      <c r="J50" s="84"/>
    </row>
    <row r="51" spans="1:11" ht="22.5" customHeight="1" x14ac:dyDescent="0.25">
      <c r="A51" s="31"/>
      <c r="C51" s="75"/>
      <c r="D51" s="73" t="str">
        <f t="shared" ref="D51:D53" si="16">D50</f>
        <v>Wed</v>
      </c>
      <c r="E51" s="34">
        <f t="shared" ref="E51:E53" si="17">E50</f>
        <v>44265</v>
      </c>
      <c r="F51" s="35"/>
      <c r="G51" s="36"/>
      <c r="H51" s="37"/>
      <c r="I51" s="36"/>
      <c r="J51" s="84"/>
    </row>
    <row r="52" spans="1:11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1" ht="22.5" customHeight="1" x14ac:dyDescent="0.25">
      <c r="A53" s="31"/>
      <c r="C53" s="75"/>
      <c r="D53" s="73" t="str">
        <f t="shared" si="16"/>
        <v>Wed</v>
      </c>
      <c r="E53" s="34">
        <f t="shared" si="17"/>
        <v>44265</v>
      </c>
      <c r="F53" s="35"/>
      <c r="G53" s="36"/>
      <c r="H53" s="37"/>
      <c r="I53" s="36"/>
      <c r="J53" s="84"/>
    </row>
    <row r="54" spans="1:11" s="69" customFormat="1" ht="22.5" customHeight="1" x14ac:dyDescent="0.25">
      <c r="A54" s="31">
        <f t="shared" si="0"/>
        <v>1</v>
      </c>
      <c r="B54" s="69">
        <f t="shared" si="1"/>
        <v>4</v>
      </c>
      <c r="C54" s="77"/>
      <c r="D54" s="76" t="str">
        <f t="shared" si="7"/>
        <v>Thu</v>
      </c>
      <c r="E54" s="45">
        <f>+E49+1</f>
        <v>44266</v>
      </c>
      <c r="F54" s="46" t="s">
        <v>54</v>
      </c>
      <c r="G54" s="47">
        <v>9001</v>
      </c>
      <c r="H54" s="48" t="s">
        <v>175</v>
      </c>
      <c r="I54" s="47" t="s">
        <v>56</v>
      </c>
      <c r="J54" s="85">
        <v>12</v>
      </c>
      <c r="K54" s="117" t="s">
        <v>185</v>
      </c>
    </row>
    <row r="55" spans="1:11" s="69" customFormat="1" ht="22.5" customHeight="1" x14ac:dyDescent="0.25">
      <c r="A55" s="31"/>
      <c r="C55" s="77"/>
      <c r="D55" s="76" t="str">
        <f>D54</f>
        <v>Thu</v>
      </c>
      <c r="E55" s="45">
        <f>E54</f>
        <v>44266</v>
      </c>
      <c r="F55" s="46" t="s">
        <v>57</v>
      </c>
      <c r="G55" s="47">
        <v>9001</v>
      </c>
      <c r="H55" s="48" t="s">
        <v>183</v>
      </c>
      <c r="I55" s="47" t="s">
        <v>56</v>
      </c>
      <c r="J55" s="85">
        <v>1</v>
      </c>
      <c r="K55" s="117"/>
    </row>
    <row r="56" spans="1:11" s="69" customFormat="1" ht="22.5" customHeight="1" x14ac:dyDescent="0.25">
      <c r="A56" s="31"/>
      <c r="C56" s="77"/>
      <c r="D56" s="76" t="str">
        <f t="shared" ref="D56:E58" si="18">D55</f>
        <v>Thu</v>
      </c>
      <c r="E56" s="45">
        <f t="shared" si="18"/>
        <v>44266</v>
      </c>
      <c r="F56" s="46" t="s">
        <v>186</v>
      </c>
      <c r="G56" s="47">
        <v>9003</v>
      </c>
      <c r="H56" s="48" t="s">
        <v>196</v>
      </c>
      <c r="I56" s="47" t="s">
        <v>56</v>
      </c>
      <c r="J56" s="85">
        <v>1</v>
      </c>
      <c r="K56" s="117"/>
    </row>
    <row r="57" spans="1:11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  <c r="K57" s="117"/>
    </row>
    <row r="58" spans="1:11" s="69" customFormat="1" ht="22.5" customHeight="1" x14ac:dyDescent="0.25">
      <c r="A58" s="31"/>
      <c r="C58" s="77"/>
      <c r="D58" s="76" t="str">
        <f t="shared" si="18"/>
        <v>Thu</v>
      </c>
      <c r="E58" s="45">
        <f t="shared" si="18"/>
        <v>44266</v>
      </c>
      <c r="F58" s="46"/>
      <c r="G58" s="47"/>
      <c r="H58" s="48"/>
      <c r="I58" s="47"/>
      <c r="J58" s="85"/>
      <c r="K58" s="117"/>
    </row>
    <row r="59" spans="1:11" s="69" customFormat="1" ht="22.5" customHeight="1" x14ac:dyDescent="0.25">
      <c r="A59" s="31">
        <f t="shared" si="0"/>
        <v>1</v>
      </c>
      <c r="B59" s="69">
        <f t="shared" si="1"/>
        <v>5</v>
      </c>
      <c r="C59" s="77"/>
      <c r="D59" s="73" t="str">
        <f t="shared" si="7"/>
        <v>Fri</v>
      </c>
      <c r="E59" s="34">
        <f>+E54+1</f>
        <v>44267</v>
      </c>
      <c r="F59" s="65" t="s">
        <v>54</v>
      </c>
      <c r="G59" s="66">
        <v>9001</v>
      </c>
      <c r="H59" s="121" t="s">
        <v>187</v>
      </c>
      <c r="I59" s="66" t="s">
        <v>56</v>
      </c>
      <c r="J59" s="86">
        <v>10</v>
      </c>
      <c r="K59" s="117"/>
    </row>
    <row r="60" spans="1:11" s="69" customFormat="1" ht="22.5" customHeight="1" x14ac:dyDescent="0.25">
      <c r="A60" s="31"/>
      <c r="C60" s="77"/>
      <c r="D60" s="73" t="str">
        <f t="shared" ref="D60:E63" si="19">D59</f>
        <v>Fri</v>
      </c>
      <c r="E60" s="34">
        <f t="shared" si="19"/>
        <v>44267</v>
      </c>
      <c r="F60" s="65" t="s">
        <v>59</v>
      </c>
      <c r="G60" s="66">
        <v>9001</v>
      </c>
      <c r="H60" s="121" t="s">
        <v>145</v>
      </c>
      <c r="I60" s="66" t="s">
        <v>56</v>
      </c>
      <c r="J60" s="86">
        <v>1</v>
      </c>
      <c r="K60" s="117"/>
    </row>
    <row r="61" spans="1:11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 t="s">
        <v>57</v>
      </c>
      <c r="G61" s="66">
        <v>9001</v>
      </c>
      <c r="H61" s="119" t="s">
        <v>188</v>
      </c>
      <c r="I61" s="66" t="s">
        <v>68</v>
      </c>
      <c r="J61" s="86">
        <v>1</v>
      </c>
      <c r="K61" s="117"/>
    </row>
    <row r="62" spans="1:11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119"/>
      <c r="I62" s="66"/>
      <c r="J62" s="86"/>
      <c r="K62" s="117"/>
    </row>
    <row r="63" spans="1:11" s="69" customFormat="1" ht="22.5" customHeight="1" x14ac:dyDescent="0.25">
      <c r="A63" s="31"/>
      <c r="C63" s="77"/>
      <c r="D63" s="73" t="str">
        <f t="shared" si="19"/>
        <v>Fri</v>
      </c>
      <c r="E63" s="34">
        <f t="shared" si="19"/>
        <v>44267</v>
      </c>
      <c r="F63" s="65"/>
      <c r="G63" s="66"/>
      <c r="H63" s="68"/>
      <c r="I63" s="66"/>
      <c r="J63" s="86"/>
      <c r="K63" s="117"/>
    </row>
    <row r="64" spans="1:11" ht="22.5" customHeight="1" x14ac:dyDescent="0.25">
      <c r="A64" s="31" t="str">
        <f t="shared" si="0"/>
        <v/>
      </c>
      <c r="B64" s="8">
        <f t="shared" si="1"/>
        <v>6</v>
      </c>
      <c r="C64" s="75"/>
      <c r="D64" s="73" t="str">
        <f t="shared" si="7"/>
        <v>Sat</v>
      </c>
      <c r="E64" s="34">
        <f>+E59+1</f>
        <v>44268</v>
      </c>
      <c r="F64" s="35" t="s">
        <v>98</v>
      </c>
      <c r="G64" s="36">
        <v>9001</v>
      </c>
      <c r="H64" s="43" t="s">
        <v>176</v>
      </c>
      <c r="I64" s="36" t="s">
        <v>68</v>
      </c>
      <c r="J64" s="84">
        <v>1</v>
      </c>
    </row>
    <row r="65" spans="1:11" ht="22.5" customHeight="1" x14ac:dyDescent="0.25">
      <c r="A65" s="31"/>
      <c r="C65" s="75"/>
      <c r="D65" s="118" t="s">
        <v>122</v>
      </c>
      <c r="E65" s="114">
        <v>44268</v>
      </c>
      <c r="F65" s="35" t="s">
        <v>57</v>
      </c>
      <c r="G65" s="36">
        <v>9001</v>
      </c>
      <c r="H65" s="43" t="s">
        <v>188</v>
      </c>
      <c r="I65" s="36" t="s">
        <v>68</v>
      </c>
      <c r="J65" s="84">
        <v>2</v>
      </c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5"/>
      <c r="D66" s="76" t="str">
        <f t="shared" si="7"/>
        <v>Sun</v>
      </c>
      <c r="E66" s="45">
        <f>+E64+1</f>
        <v>44269</v>
      </c>
      <c r="F66" s="65" t="s">
        <v>54</v>
      </c>
      <c r="G66" s="66">
        <v>9001</v>
      </c>
      <c r="H66" s="67" t="s">
        <v>175</v>
      </c>
      <c r="I66" s="36" t="s">
        <v>68</v>
      </c>
      <c r="J66" s="86">
        <v>6</v>
      </c>
      <c r="K66" s="106" t="s">
        <v>67</v>
      </c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5"/>
      <c r="D67" s="73" t="str">
        <f t="shared" si="7"/>
        <v>Mo</v>
      </c>
      <c r="E67" s="34">
        <f>+E66+1</f>
        <v>44270</v>
      </c>
      <c r="F67" s="35" t="s">
        <v>54</v>
      </c>
      <c r="G67" s="36">
        <v>9001</v>
      </c>
      <c r="H67" s="43" t="s">
        <v>189</v>
      </c>
      <c r="I67" s="36" t="s">
        <v>56</v>
      </c>
      <c r="J67" s="84">
        <v>12</v>
      </c>
    </row>
    <row r="68" spans="1:11" ht="22.5" customHeight="1" x14ac:dyDescent="0.25">
      <c r="A68" s="31"/>
      <c r="C68" s="75"/>
      <c r="D68" s="73" t="str">
        <f>D67</f>
        <v>Mo</v>
      </c>
      <c r="E68" s="34">
        <f>E67</f>
        <v>44270</v>
      </c>
      <c r="F68" s="35" t="s">
        <v>57</v>
      </c>
      <c r="G68" s="36">
        <v>9001</v>
      </c>
      <c r="H68" s="43" t="s">
        <v>190</v>
      </c>
      <c r="I68" s="36" t="s">
        <v>56</v>
      </c>
      <c r="J68" s="84">
        <v>4</v>
      </c>
    </row>
    <row r="69" spans="1:11" ht="22.5" customHeight="1" x14ac:dyDescent="0.25">
      <c r="A69" s="31"/>
      <c r="C69" s="75"/>
      <c r="D69" s="73" t="str">
        <f t="shared" ref="D69:E71" si="20">D68</f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1" ht="22.5" customHeight="1" x14ac:dyDescent="0.25">
      <c r="A70" s="31"/>
      <c r="C70" s="75"/>
      <c r="D70" s="73" t="str">
        <f t="shared" si="20"/>
        <v>Mo</v>
      </c>
      <c r="E70" s="34">
        <f t="shared" si="20"/>
        <v>44270</v>
      </c>
      <c r="F70" s="35"/>
      <c r="G70" s="36"/>
      <c r="H70" s="43"/>
      <c r="I70" s="36"/>
      <c r="J70" s="84"/>
    </row>
    <row r="71" spans="1:11" ht="22.5" customHeight="1" x14ac:dyDescent="0.25">
      <c r="A71" s="31"/>
      <c r="C71" s="75"/>
      <c r="D71" s="73" t="str">
        <f t="shared" si="20"/>
        <v>Mo</v>
      </c>
      <c r="E71" s="34">
        <f t="shared" si="20"/>
        <v>44270</v>
      </c>
      <c r="F71" s="35"/>
      <c r="G71" s="36"/>
      <c r="H71" s="43"/>
      <c r="I71" s="36"/>
      <c r="J71" s="84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5"/>
      <c r="D72" s="76" t="str">
        <f t="shared" si="7"/>
        <v>Tue</v>
      </c>
      <c r="E72" s="45">
        <f>+E67+1</f>
        <v>44271</v>
      </c>
      <c r="F72" s="46" t="s">
        <v>57</v>
      </c>
      <c r="G72" s="47">
        <v>9001</v>
      </c>
      <c r="H72" s="48" t="s">
        <v>192</v>
      </c>
      <c r="I72" s="47" t="s">
        <v>56</v>
      </c>
      <c r="J72" s="85">
        <v>6</v>
      </c>
    </row>
    <row r="73" spans="1:11" ht="22.5" customHeight="1" x14ac:dyDescent="0.25">
      <c r="A73" s="31"/>
      <c r="C73" s="75"/>
      <c r="D73" s="76" t="str">
        <f>D72</f>
        <v>Tue</v>
      </c>
      <c r="E73" s="45">
        <f>E72</f>
        <v>44271</v>
      </c>
      <c r="F73" s="46" t="s">
        <v>54</v>
      </c>
      <c r="G73" s="47">
        <v>9001</v>
      </c>
      <c r="H73" s="48" t="s">
        <v>191</v>
      </c>
      <c r="I73" s="47" t="s">
        <v>137</v>
      </c>
      <c r="J73" s="85">
        <v>2</v>
      </c>
    </row>
    <row r="74" spans="1:11" ht="22.5" customHeight="1" x14ac:dyDescent="0.25">
      <c r="A74" s="31"/>
      <c r="C74" s="75"/>
      <c r="D74" s="76" t="str">
        <f t="shared" ref="D74:D76" si="21">D73</f>
        <v>Tue</v>
      </c>
      <c r="E74" s="45">
        <f t="shared" ref="E74:E76" si="22">E73</f>
        <v>44271</v>
      </c>
      <c r="F74" s="46"/>
      <c r="G74" s="47"/>
      <c r="H74" s="48"/>
      <c r="I74" s="47"/>
      <c r="J74" s="85"/>
    </row>
    <row r="75" spans="1:11" ht="22.5" customHeight="1" x14ac:dyDescent="0.25">
      <c r="A75" s="31"/>
      <c r="C75" s="75"/>
      <c r="D75" s="76" t="str">
        <f t="shared" si="21"/>
        <v>Tue</v>
      </c>
      <c r="E75" s="45">
        <f t="shared" si="22"/>
        <v>44271</v>
      </c>
      <c r="F75" s="46"/>
      <c r="G75" s="47"/>
      <c r="H75" s="48"/>
      <c r="I75" s="47"/>
      <c r="J75" s="85"/>
    </row>
    <row r="76" spans="1:11" ht="22.5" customHeight="1" x14ac:dyDescent="0.25">
      <c r="A76" s="31"/>
      <c r="C76" s="75"/>
      <c r="D76" s="76" t="str">
        <f t="shared" si="21"/>
        <v>Tue</v>
      </c>
      <c r="E76" s="45">
        <f t="shared" si="22"/>
        <v>44271</v>
      </c>
      <c r="F76" s="46"/>
      <c r="G76" s="47"/>
      <c r="H76" s="48"/>
      <c r="I76" s="47"/>
      <c r="J76" s="8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5"/>
      <c r="D77" s="73" t="str">
        <f t="shared" si="7"/>
        <v>Wed</v>
      </c>
      <c r="E77" s="34">
        <f>+E72+1</f>
        <v>44272</v>
      </c>
      <c r="F77" s="35" t="s">
        <v>57</v>
      </c>
      <c r="G77" s="36">
        <v>9001</v>
      </c>
      <c r="H77" s="43" t="s">
        <v>193</v>
      </c>
      <c r="I77" s="36" t="s">
        <v>137</v>
      </c>
      <c r="J77" s="84">
        <v>2</v>
      </c>
    </row>
    <row r="78" spans="1:11" ht="22.5" customHeight="1" x14ac:dyDescent="0.25">
      <c r="A78" s="31"/>
      <c r="C78" s="75"/>
      <c r="D78" s="73" t="str">
        <f>D77</f>
        <v>Wed</v>
      </c>
      <c r="E78" s="34">
        <f>E77</f>
        <v>44272</v>
      </c>
      <c r="F78" s="35" t="s">
        <v>57</v>
      </c>
      <c r="G78" s="36">
        <v>9001</v>
      </c>
      <c r="H78" s="43" t="s">
        <v>194</v>
      </c>
      <c r="I78" s="36" t="s">
        <v>56</v>
      </c>
      <c r="J78" s="84">
        <v>14</v>
      </c>
    </row>
    <row r="79" spans="1:11" ht="22.5" customHeight="1" x14ac:dyDescent="0.25">
      <c r="A79" s="31"/>
      <c r="C79" s="75"/>
      <c r="D79" s="73" t="str">
        <f t="shared" ref="D79:D81" si="23">D78</f>
        <v>Wed</v>
      </c>
      <c r="E79" s="34">
        <f t="shared" ref="E79:E81" si="24">E78</f>
        <v>44272</v>
      </c>
      <c r="F79" s="35"/>
      <c r="G79" s="36"/>
      <c r="H79" s="43"/>
      <c r="I79" s="36"/>
      <c r="J79" s="84"/>
    </row>
    <row r="80" spans="1:11" ht="22.5" customHeight="1" x14ac:dyDescent="0.25">
      <c r="A80" s="31"/>
      <c r="C80" s="75"/>
      <c r="D80" s="73" t="str">
        <f t="shared" si="23"/>
        <v>Wed</v>
      </c>
      <c r="E80" s="34">
        <f t="shared" si="24"/>
        <v>44272</v>
      </c>
      <c r="F80" s="35"/>
      <c r="G80" s="36"/>
      <c r="H80" s="43"/>
      <c r="I80" s="36"/>
      <c r="J80" s="84"/>
    </row>
    <row r="81" spans="1:10" ht="22.5" customHeight="1" x14ac:dyDescent="0.25">
      <c r="A81" s="31"/>
      <c r="C81" s="75"/>
      <c r="D81" s="73" t="str">
        <f t="shared" si="23"/>
        <v>Wed</v>
      </c>
      <c r="E81" s="34">
        <f t="shared" si="24"/>
        <v>44272</v>
      </c>
      <c r="F81" s="35"/>
      <c r="G81" s="36"/>
      <c r="H81" s="43"/>
      <c r="I81" s="3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5"/>
      <c r="D82" s="76" t="str">
        <f t="shared" si="7"/>
        <v>Thu</v>
      </c>
      <c r="E82" s="45">
        <f>+E77+1</f>
        <v>44273</v>
      </c>
      <c r="F82" s="46" t="s">
        <v>57</v>
      </c>
      <c r="G82" s="47">
        <v>9001</v>
      </c>
      <c r="H82" s="48" t="s">
        <v>195</v>
      </c>
      <c r="I82" s="47" t="s">
        <v>56</v>
      </c>
      <c r="J82" s="85">
        <v>8</v>
      </c>
    </row>
    <row r="83" spans="1:10" ht="22.5" customHeight="1" x14ac:dyDescent="0.25">
      <c r="A83" s="31"/>
      <c r="C83" s="75"/>
      <c r="D83" s="76" t="str">
        <f>D82</f>
        <v>Thu</v>
      </c>
      <c r="E83" s="45">
        <f>E82</f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ref="D84:E86" si="25">D83</f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5"/>
      <c r="D85" s="76" t="str">
        <f t="shared" si="25"/>
        <v>Thu</v>
      </c>
      <c r="E85" s="45">
        <f t="shared" si="25"/>
        <v>44273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5"/>
      <c r="D86" s="76" t="str">
        <f t="shared" si="25"/>
        <v>Thu</v>
      </c>
      <c r="E86" s="45">
        <f t="shared" si="25"/>
        <v>44273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5"/>
      <c r="D87" s="73" t="str">
        <f t="shared" si="7"/>
        <v>Fri</v>
      </c>
      <c r="E87" s="34">
        <f>+E82+1</f>
        <v>44274</v>
      </c>
      <c r="F87" s="65" t="s">
        <v>57</v>
      </c>
      <c r="G87" s="66">
        <v>9001</v>
      </c>
      <c r="H87" s="67" t="s">
        <v>195</v>
      </c>
      <c r="I87" s="66" t="s">
        <v>56</v>
      </c>
      <c r="J87" s="86">
        <v>10</v>
      </c>
    </row>
    <row r="88" spans="1:10" ht="22.5" customHeight="1" x14ac:dyDescent="0.25">
      <c r="A88" s="31"/>
      <c r="C88" s="75"/>
      <c r="D88" s="73" t="str">
        <f>D87</f>
        <v>Fri</v>
      </c>
      <c r="E88" s="34">
        <f>E87</f>
        <v>44274</v>
      </c>
      <c r="F88" s="65" t="s">
        <v>186</v>
      </c>
      <c r="G88" s="66">
        <v>9003</v>
      </c>
      <c r="H88" s="67" t="s">
        <v>196</v>
      </c>
      <c r="I88" s="66" t="s">
        <v>56</v>
      </c>
      <c r="J88" s="86">
        <v>2</v>
      </c>
    </row>
    <row r="89" spans="1:10" ht="22.5" customHeight="1" x14ac:dyDescent="0.25">
      <c r="A89" s="31"/>
      <c r="C89" s="75"/>
      <c r="D89" s="73" t="str">
        <f>D88</f>
        <v>Fri</v>
      </c>
      <c r="E89" s="34">
        <f>E88</f>
        <v>44274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5"/>
      <c r="D90" s="73" t="str">
        <f t="shared" ref="D90:E91" si="26">D89</f>
        <v>Fri</v>
      </c>
      <c r="E90" s="34">
        <f t="shared" si="26"/>
        <v>44274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5"/>
      <c r="D91" s="73" t="str">
        <f t="shared" si="26"/>
        <v>Fri</v>
      </c>
      <c r="E91" s="34">
        <f t="shared" si="26"/>
        <v>44274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5"/>
      <c r="D92" s="73" t="str">
        <f t="shared" si="7"/>
        <v>Sat</v>
      </c>
      <c r="E92" s="34">
        <f>+E87+1</f>
        <v>44275</v>
      </c>
      <c r="F92" s="46"/>
      <c r="G92" s="47"/>
      <c r="H92" s="48"/>
      <c r="I92" s="47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5"/>
      <c r="D93" s="76" t="str">
        <f t="shared" si="7"/>
        <v>Sun</v>
      </c>
      <c r="E93" s="45">
        <f>+E92+1</f>
        <v>44276</v>
      </c>
      <c r="F93" s="46"/>
      <c r="G93" s="47"/>
      <c r="H93" s="48"/>
      <c r="I93" s="47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5"/>
      <c r="D94" s="73" t="str">
        <f t="shared" si="7"/>
        <v>Mo</v>
      </c>
      <c r="E94" s="34">
        <f>+E93+1</f>
        <v>44277</v>
      </c>
      <c r="F94" s="35" t="s">
        <v>186</v>
      </c>
      <c r="G94" s="36">
        <v>9003</v>
      </c>
      <c r="H94" s="43" t="s">
        <v>198</v>
      </c>
      <c r="I94" s="36" t="s">
        <v>197</v>
      </c>
      <c r="J94" s="84">
        <v>2</v>
      </c>
    </row>
    <row r="95" spans="1:10" ht="22.5" customHeight="1" x14ac:dyDescent="0.25">
      <c r="A95" s="31"/>
      <c r="C95" s="75"/>
      <c r="D95" s="73" t="str">
        <f>D94</f>
        <v>Mo</v>
      </c>
      <c r="E95" s="34">
        <f>E94</f>
        <v>44277</v>
      </c>
      <c r="F95" s="35" t="s">
        <v>57</v>
      </c>
      <c r="G95" s="36">
        <v>9001</v>
      </c>
      <c r="H95" s="43" t="s">
        <v>199</v>
      </c>
      <c r="I95" s="36" t="s">
        <v>56</v>
      </c>
      <c r="J95" s="84">
        <v>12</v>
      </c>
    </row>
    <row r="96" spans="1:10" ht="22.5" customHeight="1" x14ac:dyDescent="0.25">
      <c r="A96" s="31"/>
      <c r="C96" s="75"/>
      <c r="D96" s="73" t="str">
        <f t="shared" ref="D96:E99" si="27">D95</f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5"/>
      <c r="D98" s="73" t="str">
        <f t="shared" si="27"/>
        <v>Mo</v>
      </c>
      <c r="E98" s="34">
        <f t="shared" si="27"/>
        <v>44277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5"/>
      <c r="D99" s="73" t="str">
        <f t="shared" si="27"/>
        <v>Mo</v>
      </c>
      <c r="E99" s="34">
        <f t="shared" si="27"/>
        <v>44277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5"/>
      <c r="D100" s="76" t="str">
        <f t="shared" si="7"/>
        <v>Tue</v>
      </c>
      <c r="E100" s="45">
        <f>+E94+1</f>
        <v>44278</v>
      </c>
      <c r="F100" s="46" t="s">
        <v>57</v>
      </c>
      <c r="G100" s="47">
        <v>9001</v>
      </c>
      <c r="H100" s="48" t="s">
        <v>188</v>
      </c>
      <c r="I100" s="47" t="s">
        <v>56</v>
      </c>
      <c r="J100" s="85">
        <v>6</v>
      </c>
    </row>
    <row r="101" spans="1:10" ht="22.5" customHeight="1" x14ac:dyDescent="0.25">
      <c r="A101" s="31"/>
      <c r="C101" s="75"/>
      <c r="D101" s="76" t="str">
        <f>D100</f>
        <v>Tue</v>
      </c>
      <c r="E101" s="45">
        <f>E100</f>
        <v>44278</v>
      </c>
      <c r="F101" s="46" t="s">
        <v>91</v>
      </c>
      <c r="G101" s="47">
        <v>9001</v>
      </c>
      <c r="H101" s="48" t="s">
        <v>200</v>
      </c>
      <c r="I101" s="47" t="s">
        <v>62</v>
      </c>
      <c r="J101" s="85">
        <v>4</v>
      </c>
    </row>
    <row r="102" spans="1:10" ht="22.5" customHeight="1" x14ac:dyDescent="0.25">
      <c r="A102" s="31"/>
      <c r="C102" s="75"/>
      <c r="D102" s="76" t="str">
        <f t="shared" ref="D102:D104" si="28">D101</f>
        <v>Tue</v>
      </c>
      <c r="E102" s="45">
        <f t="shared" ref="E102:E104" si="29">E101</f>
        <v>44278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5"/>
      <c r="D103" s="76" t="str">
        <f t="shared" si="28"/>
        <v>Tue</v>
      </c>
      <c r="E103" s="45">
        <f t="shared" si="29"/>
        <v>44278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5"/>
      <c r="D104" s="76" t="str">
        <f t="shared" si="28"/>
        <v>Tue</v>
      </c>
      <c r="E104" s="45">
        <f t="shared" si="29"/>
        <v>44278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5"/>
      <c r="D105" s="73" t="str">
        <f t="shared" si="7"/>
        <v>Wed</v>
      </c>
      <c r="E105" s="34">
        <f>+E100+1</f>
        <v>44279</v>
      </c>
      <c r="F105" s="35" t="s">
        <v>57</v>
      </c>
      <c r="G105" s="36">
        <v>9001</v>
      </c>
      <c r="H105" s="43" t="s">
        <v>201</v>
      </c>
      <c r="I105" s="36" t="s">
        <v>56</v>
      </c>
      <c r="J105" s="84">
        <v>10</v>
      </c>
    </row>
    <row r="106" spans="1:10" ht="22.5" customHeight="1" x14ac:dyDescent="0.25">
      <c r="A106" s="31"/>
      <c r="C106" s="75"/>
      <c r="D106" s="73" t="str">
        <f>D105</f>
        <v>Wed</v>
      </c>
      <c r="E106" s="34">
        <f>E105</f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ref="D107:D109" si="30">D106</f>
        <v>Wed</v>
      </c>
      <c r="E107" s="34">
        <f t="shared" ref="E107:E109" si="31">E106</f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/>
      <c r="C108" s="75"/>
      <c r="D108" s="73" t="str">
        <f t="shared" si="30"/>
        <v>Wed</v>
      </c>
      <c r="E108" s="34">
        <f t="shared" si="31"/>
        <v>44279</v>
      </c>
      <c r="F108" s="35"/>
      <c r="G108" s="36"/>
      <c r="H108" s="43"/>
      <c r="I108" s="36"/>
      <c r="J108" s="84"/>
    </row>
    <row r="109" spans="1:10" ht="22.5" customHeight="1" x14ac:dyDescent="0.25">
      <c r="A109" s="31"/>
      <c r="C109" s="75"/>
      <c r="D109" s="73" t="str">
        <f t="shared" si="30"/>
        <v>Wed</v>
      </c>
      <c r="E109" s="34">
        <f t="shared" si="31"/>
        <v>44279</v>
      </c>
      <c r="F109" s="35"/>
      <c r="G109" s="36"/>
      <c r="H109" s="43"/>
      <c r="I109" s="36"/>
      <c r="J109" s="84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5"/>
      <c r="D110" s="76" t="str">
        <f t="shared" si="7"/>
        <v>Thu</v>
      </c>
      <c r="E110" s="45">
        <f>+E105+1</f>
        <v>44280</v>
      </c>
      <c r="F110" s="46" t="s">
        <v>57</v>
      </c>
      <c r="G110" s="47">
        <v>9001</v>
      </c>
      <c r="H110" s="48" t="s">
        <v>202</v>
      </c>
      <c r="I110" s="47" t="s">
        <v>56</v>
      </c>
      <c r="J110" s="85">
        <v>7</v>
      </c>
    </row>
    <row r="111" spans="1:10" ht="22.5" customHeight="1" x14ac:dyDescent="0.25">
      <c r="A111" s="31"/>
      <c r="C111" s="75"/>
      <c r="D111" s="76" t="str">
        <f>D110</f>
        <v>Thu</v>
      </c>
      <c r="E111" s="45">
        <f>E110</f>
        <v>44280</v>
      </c>
      <c r="F111" s="46" t="s">
        <v>54</v>
      </c>
      <c r="G111" s="47">
        <v>9001</v>
      </c>
      <c r="H111" s="48" t="s">
        <v>204</v>
      </c>
      <c r="I111" s="47" t="s">
        <v>56</v>
      </c>
      <c r="J111" s="85">
        <v>1</v>
      </c>
    </row>
    <row r="112" spans="1:10" ht="22.5" customHeight="1" x14ac:dyDescent="0.25">
      <c r="A112" s="31"/>
      <c r="C112" s="75"/>
      <c r="D112" s="76" t="str">
        <f t="shared" ref="D112:E114" si="32">D111</f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5"/>
      <c r="D113" s="76" t="str">
        <f t="shared" si="32"/>
        <v>Thu</v>
      </c>
      <c r="E113" s="45">
        <f t="shared" si="32"/>
        <v>44280</v>
      </c>
      <c r="F113" s="46"/>
      <c r="G113" s="47"/>
      <c r="H113" s="48"/>
      <c r="I113" s="47"/>
      <c r="J113" s="85"/>
    </row>
    <row r="114" spans="1:10" ht="22.5" customHeight="1" x14ac:dyDescent="0.25">
      <c r="A114" s="31"/>
      <c r="C114" s="75"/>
      <c r="D114" s="76" t="str">
        <f t="shared" si="32"/>
        <v>Thu</v>
      </c>
      <c r="E114" s="45">
        <f t="shared" si="32"/>
        <v>44280</v>
      </c>
      <c r="F114" s="46"/>
      <c r="G114" s="47"/>
      <c r="H114" s="48"/>
      <c r="I114" s="47"/>
      <c r="J114" s="85"/>
    </row>
    <row r="115" spans="1:10" ht="22.5" customHeight="1" x14ac:dyDescent="0.25">
      <c r="A115" s="31">
        <f t="shared" si="0"/>
        <v>1</v>
      </c>
      <c r="B115" s="8">
        <f t="shared" si="1"/>
        <v>5</v>
      </c>
      <c r="C115" s="75"/>
      <c r="D115" s="73" t="str">
        <f t="shared" si="7"/>
        <v>Fri</v>
      </c>
      <c r="E115" s="34">
        <f>+E110+1</f>
        <v>44281</v>
      </c>
      <c r="F115" s="65" t="s">
        <v>57</v>
      </c>
      <c r="G115" s="66">
        <v>9001</v>
      </c>
      <c r="H115" s="67" t="s">
        <v>203</v>
      </c>
      <c r="I115" s="66" t="s">
        <v>137</v>
      </c>
      <c r="J115" s="86">
        <v>10</v>
      </c>
    </row>
    <row r="116" spans="1:10" ht="22.5" customHeight="1" x14ac:dyDescent="0.25">
      <c r="A116" s="31"/>
      <c r="C116" s="75"/>
      <c r="D116" s="73" t="str">
        <f>D115</f>
        <v>Fri</v>
      </c>
      <c r="E116" s="34">
        <f>E115</f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ref="D117:E119" si="33">D116</f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/>
      <c r="C118" s="75"/>
      <c r="D118" s="73" t="str">
        <f t="shared" si="33"/>
        <v>Fri</v>
      </c>
      <c r="E118" s="34">
        <f t="shared" si="33"/>
        <v>44281</v>
      </c>
      <c r="F118" s="65"/>
      <c r="G118" s="66"/>
      <c r="H118" s="67"/>
      <c r="I118" s="66"/>
      <c r="J118" s="86"/>
    </row>
    <row r="119" spans="1:10" ht="22.5" customHeight="1" x14ac:dyDescent="0.25">
      <c r="A119" s="31"/>
      <c r="C119" s="75"/>
      <c r="D119" s="73" t="str">
        <f t="shared" si="33"/>
        <v>Fri</v>
      </c>
      <c r="E119" s="34">
        <f t="shared" si="33"/>
        <v>44281</v>
      </c>
      <c r="F119" s="65"/>
      <c r="G119" s="66"/>
      <c r="H119" s="67"/>
      <c r="I119" s="66"/>
      <c r="J119" s="86"/>
    </row>
    <row r="120" spans="1:10" ht="22.5" customHeight="1" x14ac:dyDescent="0.25">
      <c r="A120" s="31" t="str">
        <f t="shared" si="0"/>
        <v/>
      </c>
      <c r="B120" s="8">
        <f t="shared" si="1"/>
        <v>6</v>
      </c>
      <c r="C120" s="75"/>
      <c r="D120" s="73" t="str">
        <f t="shared" si="7"/>
        <v>Sat</v>
      </c>
      <c r="E120" s="34">
        <f>+E115+1</f>
        <v>44282</v>
      </c>
      <c r="F120" s="35"/>
      <c r="G120" s="36"/>
      <c r="H120" s="43"/>
      <c r="I120" s="36"/>
      <c r="J120" s="84"/>
    </row>
    <row r="121" spans="1:10" ht="22.5" customHeight="1" x14ac:dyDescent="0.25">
      <c r="A121" s="31" t="str">
        <f t="shared" si="0"/>
        <v/>
      </c>
      <c r="B121" s="8">
        <f t="shared" si="1"/>
        <v>7</v>
      </c>
      <c r="C121" s="75"/>
      <c r="D121" s="76" t="str">
        <f t="shared" si="7"/>
        <v>Sun</v>
      </c>
      <c r="E121" s="45">
        <f>+E120+1</f>
        <v>44283</v>
      </c>
      <c r="F121" s="65"/>
      <c r="G121" s="66"/>
      <c r="H121" s="68"/>
      <c r="I121" s="66"/>
      <c r="J121" s="86"/>
    </row>
    <row r="122" spans="1:10" ht="22.5" customHeight="1" x14ac:dyDescent="0.25">
      <c r="A122" s="31">
        <f t="shared" si="0"/>
        <v>1</v>
      </c>
      <c r="B122" s="8">
        <f>WEEKDAY(E121+1,2)</f>
        <v>1</v>
      </c>
      <c r="C122" s="75"/>
      <c r="D122" s="73" t="str">
        <f>IF(B122=1,"Mo",IF(B122=2,"Tue",IF(B122=3,"Wed",IF(B122=4,"Thu",IF(B122=5,"Fri",IF(B122=6,"Sat",IF(B122=7,"Sun","")))))))</f>
        <v>Mo</v>
      </c>
      <c r="E122" s="34">
        <f>IF(MONTH(E121+1)&gt;MONTH(E121),"",E121+1)</f>
        <v>44284</v>
      </c>
      <c r="F122" s="35" t="s">
        <v>57</v>
      </c>
      <c r="G122" s="36">
        <v>9001</v>
      </c>
      <c r="H122" s="43" t="s">
        <v>205</v>
      </c>
      <c r="I122" s="36" t="s">
        <v>56</v>
      </c>
      <c r="J122" s="84">
        <v>2</v>
      </c>
    </row>
    <row r="123" spans="1:10" ht="22.5" customHeight="1" x14ac:dyDescent="0.25">
      <c r="A123" s="31"/>
      <c r="C123" s="75"/>
      <c r="D123" s="73" t="str">
        <f>D122</f>
        <v>Mo</v>
      </c>
      <c r="E123" s="34">
        <f>E122</f>
        <v>44284</v>
      </c>
      <c r="F123" s="35" t="s">
        <v>91</v>
      </c>
      <c r="G123" s="36">
        <v>9001</v>
      </c>
      <c r="H123" s="43" t="s">
        <v>92</v>
      </c>
      <c r="I123" s="36" t="s">
        <v>56</v>
      </c>
      <c r="J123" s="84">
        <v>5</v>
      </c>
    </row>
    <row r="124" spans="1:10" ht="22.5" customHeight="1" x14ac:dyDescent="0.25">
      <c r="A124" s="31"/>
      <c r="C124" s="75"/>
      <c r="D124" s="73" t="str">
        <f t="shared" ref="D124:E126" si="34">D123</f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/>
      <c r="C125" s="75"/>
      <c r="D125" s="73" t="str">
        <f t="shared" si="34"/>
        <v>Mo</v>
      </c>
      <c r="E125" s="34">
        <f t="shared" si="34"/>
        <v>44284</v>
      </c>
      <c r="F125" s="35"/>
      <c r="G125" s="36"/>
      <c r="H125" s="43"/>
      <c r="I125" s="36"/>
      <c r="J125" s="84"/>
    </row>
    <row r="126" spans="1:10" ht="22.5" customHeight="1" x14ac:dyDescent="0.25">
      <c r="A126" s="31"/>
      <c r="C126" s="75"/>
      <c r="D126" s="73" t="str">
        <f t="shared" si="34"/>
        <v>Mo</v>
      </c>
      <c r="E126" s="34">
        <f t="shared" si="34"/>
        <v>44284</v>
      </c>
      <c r="F126" s="35"/>
      <c r="G126" s="36"/>
      <c r="H126" s="43"/>
      <c r="I126" s="36"/>
      <c r="J126" s="84"/>
    </row>
    <row r="127" spans="1:10" ht="22.5" customHeight="1" x14ac:dyDescent="0.25">
      <c r="A127" s="31">
        <f t="shared" si="0"/>
        <v>1</v>
      </c>
      <c r="B127" s="8">
        <v>2</v>
      </c>
      <c r="C127" s="75"/>
      <c r="D127" s="76" t="str">
        <f>IF(B127=1,"Mo",IF(B127=2,"Tue",IF(B127=3,"Wed",IF(B127=4,"Thu",IF(B127=5,"Fri",IF(B127=6,"Sat",IF(B127=7,"Sun","")))))))</f>
        <v>Tue</v>
      </c>
      <c r="E127" s="45">
        <f>IF(MONTH(E122+1)&gt;MONTH(E122),"",E122+1)</f>
        <v>44285</v>
      </c>
      <c r="F127" s="46" t="s">
        <v>91</v>
      </c>
      <c r="G127" s="47">
        <v>9001</v>
      </c>
      <c r="H127" s="48" t="s">
        <v>92</v>
      </c>
      <c r="I127" s="47" t="s">
        <v>56</v>
      </c>
      <c r="J127" s="85">
        <v>8</v>
      </c>
    </row>
    <row r="128" spans="1:10" ht="22.5" customHeight="1" x14ac:dyDescent="0.25">
      <c r="A128" s="31"/>
      <c r="C128" s="75"/>
      <c r="D128" s="94" t="str">
        <f>D127</f>
        <v>Tue</v>
      </c>
      <c r="E128" s="95">
        <f>E127</f>
        <v>44285</v>
      </c>
      <c r="F128" s="96"/>
      <c r="G128" s="97"/>
      <c r="H128" s="122"/>
      <c r="I128" s="97"/>
      <c r="J128" s="98"/>
    </row>
    <row r="129" spans="1:11" ht="22.5" customHeight="1" x14ac:dyDescent="0.25">
      <c r="A129" s="31"/>
      <c r="C129" s="75"/>
      <c r="D129" s="94" t="str">
        <f t="shared" ref="D129:D131" si="35">D128</f>
        <v>Tue</v>
      </c>
      <c r="E129" s="95">
        <f t="shared" ref="E129:E131" si="36">E128</f>
        <v>44285</v>
      </c>
      <c r="F129" s="96"/>
      <c r="G129" s="97"/>
      <c r="H129" s="122"/>
      <c r="I129" s="97"/>
      <c r="J129" s="98"/>
    </row>
    <row r="130" spans="1:11" ht="22.5" customHeight="1" x14ac:dyDescent="0.25">
      <c r="A130" s="31"/>
      <c r="C130" s="75"/>
      <c r="D130" s="94" t="str">
        <f t="shared" si="35"/>
        <v>Tue</v>
      </c>
      <c r="E130" s="95">
        <f t="shared" si="36"/>
        <v>44285</v>
      </c>
      <c r="F130" s="96"/>
      <c r="G130" s="97"/>
      <c r="H130" s="122"/>
      <c r="I130" s="97"/>
      <c r="J130" s="98"/>
    </row>
    <row r="131" spans="1:11" ht="22.5" customHeight="1" x14ac:dyDescent="0.25">
      <c r="A131" s="31"/>
      <c r="C131" s="75"/>
      <c r="D131" s="76" t="str">
        <f t="shared" si="35"/>
        <v>Tue</v>
      </c>
      <c r="E131" s="45">
        <f t="shared" si="36"/>
        <v>44285</v>
      </c>
      <c r="F131" s="46"/>
      <c r="G131" s="47"/>
      <c r="H131" s="48"/>
      <c r="I131" s="47"/>
      <c r="J131" s="85"/>
    </row>
    <row r="132" spans="1:11" ht="22.5" customHeight="1" x14ac:dyDescent="0.25">
      <c r="A132" s="31">
        <f t="shared" si="0"/>
        <v>1</v>
      </c>
      <c r="B132" s="8">
        <v>3</v>
      </c>
      <c r="C132" s="75"/>
      <c r="D132" s="73" t="str">
        <f t="shared" si="7"/>
        <v>Wed</v>
      </c>
      <c r="E132" s="34">
        <f>IF(MONTH(E127+1)&gt;MONTH(E127),"",E127+1)</f>
        <v>44286</v>
      </c>
      <c r="F132" s="35" t="s">
        <v>91</v>
      </c>
      <c r="G132" s="36">
        <v>9001</v>
      </c>
      <c r="H132" s="43" t="s">
        <v>92</v>
      </c>
      <c r="I132" s="36" t="s">
        <v>56</v>
      </c>
      <c r="J132" s="84">
        <v>3</v>
      </c>
    </row>
    <row r="133" spans="1:11" ht="22.5" customHeight="1" x14ac:dyDescent="0.25">
      <c r="A133" s="31"/>
      <c r="C133" s="75"/>
      <c r="D133" s="73" t="str">
        <f>D132</f>
        <v>Wed</v>
      </c>
      <c r="E133" s="34">
        <f>E132</f>
        <v>44286</v>
      </c>
      <c r="F133" s="35" t="s">
        <v>54</v>
      </c>
      <c r="G133" s="36">
        <v>9001</v>
      </c>
      <c r="H133" s="43" t="s">
        <v>207</v>
      </c>
      <c r="I133" s="36" t="s">
        <v>56</v>
      </c>
      <c r="J133" s="84">
        <v>4</v>
      </c>
      <c r="K133" s="106" t="s">
        <v>206</v>
      </c>
    </row>
    <row r="134" spans="1:11" ht="22.5" customHeight="1" x14ac:dyDescent="0.25">
      <c r="A134" s="31"/>
      <c r="C134" s="75"/>
      <c r="D134" s="73" t="str">
        <f t="shared" ref="D134:D135" si="37">D133</f>
        <v>Wed</v>
      </c>
      <c r="E134" s="34">
        <f t="shared" ref="E134:E135" si="38">E133</f>
        <v>44286</v>
      </c>
      <c r="F134" s="35"/>
      <c r="G134" s="36"/>
      <c r="H134" s="43"/>
      <c r="I134" s="36"/>
      <c r="J134" s="84"/>
    </row>
    <row r="135" spans="1:11" ht="22.5" customHeight="1" x14ac:dyDescent="0.25">
      <c r="A135" s="31"/>
      <c r="C135" s="75"/>
      <c r="D135" s="73" t="str">
        <f t="shared" si="37"/>
        <v>Wed</v>
      </c>
      <c r="E135" s="34">
        <f t="shared" si="38"/>
        <v>44286</v>
      </c>
      <c r="F135" s="35"/>
      <c r="G135" s="36"/>
      <c r="H135" s="37"/>
      <c r="I135" s="36"/>
      <c r="J135" s="84"/>
    </row>
    <row r="136" spans="1:11" ht="22.5" customHeight="1" thickBot="1" x14ac:dyDescent="0.3">
      <c r="A136" s="31"/>
      <c r="C136" s="82"/>
      <c r="D136" s="87" t="str">
        <f t="shared" ref="D136" si="39">D135</f>
        <v>Wed</v>
      </c>
      <c r="E136" s="53">
        <f t="shared" ref="E136" si="40">E135</f>
        <v>44286</v>
      </c>
      <c r="F136" s="54"/>
      <c r="G136" s="55"/>
      <c r="H136" s="56"/>
      <c r="I136" s="55"/>
      <c r="J136" s="88"/>
    </row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</sheetData>
  <mergeCells count="2">
    <mergeCell ref="D1:J1"/>
    <mergeCell ref="D4:E4"/>
  </mergeCells>
  <conditionalFormatting sqref="C11:C15 C132:C136 C26:C126">
    <cfRule type="expression" dxfId="153" priority="49" stopIfTrue="1">
      <formula>IF($A11=1,B11,)</formula>
    </cfRule>
    <cfRule type="expression" dxfId="152" priority="50" stopIfTrue="1">
      <formula>IF($A11="",B11,)</formula>
    </cfRule>
  </conditionalFormatting>
  <conditionalFormatting sqref="E11:E15">
    <cfRule type="expression" dxfId="151" priority="51" stopIfTrue="1">
      <formula>IF($A11="",B11,"")</formula>
    </cfRule>
  </conditionalFormatting>
  <conditionalFormatting sqref="E132:E136 E26:E126">
    <cfRule type="expression" dxfId="150" priority="52" stopIfTrue="1">
      <formula>IF($A26&lt;&gt;1,B26,"")</formula>
    </cfRule>
  </conditionalFormatting>
  <conditionalFormatting sqref="D132:D136 D11:D15 D26:D126">
    <cfRule type="expression" dxfId="149" priority="53" stopIfTrue="1">
      <formula>IF($A11="",B11,)</formula>
    </cfRule>
  </conditionalFormatting>
  <conditionalFormatting sqref="G11:G12 G26 G92:G100 G14:G20 G28:G55 G58:G60 G62:G86 G102:G121">
    <cfRule type="expression" dxfId="148" priority="54" stopIfTrue="1">
      <formula>#REF!="Freelancer"</formula>
    </cfRule>
    <cfRule type="expression" dxfId="147" priority="55" stopIfTrue="1">
      <formula>#REF!="DTC Int. Staff"</formula>
    </cfRule>
  </conditionalFormatting>
  <conditionalFormatting sqref="G121 G26 G37:G55 G66:G86 G93:G100 G28:G30 G58 G102:G114">
    <cfRule type="expression" dxfId="146" priority="47" stopIfTrue="1">
      <formula>$F$5="Freelancer"</formula>
    </cfRule>
    <cfRule type="expression" dxfId="145" priority="48" stopIfTrue="1">
      <formula>$F$5="DTC Int. Staff"</formula>
    </cfRule>
  </conditionalFormatting>
  <conditionalFormatting sqref="G16:G20">
    <cfRule type="expression" dxfId="144" priority="45" stopIfTrue="1">
      <formula>#REF!="Freelancer"</formula>
    </cfRule>
    <cfRule type="expression" dxfId="143" priority="46" stopIfTrue="1">
      <formula>#REF!="DTC Int. Staff"</formula>
    </cfRule>
  </conditionalFormatting>
  <conditionalFormatting sqref="G16:G20">
    <cfRule type="expression" dxfId="142" priority="43" stopIfTrue="1">
      <formula>$F$5="Freelancer"</formula>
    </cfRule>
    <cfRule type="expression" dxfId="141" priority="44" stopIfTrue="1">
      <formula>$F$5="DTC Int. Staff"</formula>
    </cfRule>
  </conditionalFormatting>
  <conditionalFormatting sqref="G21:G25">
    <cfRule type="expression" dxfId="140" priority="41" stopIfTrue="1">
      <formula>#REF!="Freelancer"</formula>
    </cfRule>
    <cfRule type="expression" dxfId="139" priority="42" stopIfTrue="1">
      <formula>#REF!="DTC Int. Staff"</formula>
    </cfRule>
  </conditionalFormatting>
  <conditionalFormatting sqref="G21:G25">
    <cfRule type="expression" dxfId="138" priority="39" stopIfTrue="1">
      <formula>$F$5="Freelancer"</formula>
    </cfRule>
    <cfRule type="expression" dxfId="137" priority="40" stopIfTrue="1">
      <formula>$F$5="DTC Int. Staff"</formula>
    </cfRule>
  </conditionalFormatting>
  <conditionalFormatting sqref="C127:C131">
    <cfRule type="expression" dxfId="136" priority="33" stopIfTrue="1">
      <formula>IF($A127=1,B127,)</formula>
    </cfRule>
    <cfRule type="expression" dxfId="135" priority="34" stopIfTrue="1">
      <formula>IF($A127="",B127,)</formula>
    </cfRule>
  </conditionalFormatting>
  <conditionalFormatting sqref="D127:D131">
    <cfRule type="expression" dxfId="134" priority="35" stopIfTrue="1">
      <formula>IF($A127="",B127,)</formula>
    </cfRule>
  </conditionalFormatting>
  <conditionalFormatting sqref="E127:E131">
    <cfRule type="expression" dxfId="133" priority="32" stopIfTrue="1">
      <formula>IF($A127&lt;&gt;1,B127,"")</formula>
    </cfRule>
  </conditionalFormatting>
  <conditionalFormatting sqref="G64:G65">
    <cfRule type="expression" dxfId="132" priority="29" stopIfTrue="1">
      <formula>$F$5="Freelancer"</formula>
    </cfRule>
    <cfRule type="expression" dxfId="131" priority="30" stopIfTrue="1">
      <formula>$F$5="DTC Int. Staff"</formula>
    </cfRule>
  </conditionalFormatting>
  <conditionalFormatting sqref="G87:G91">
    <cfRule type="expression" dxfId="130" priority="27" stopIfTrue="1">
      <formula>#REF!="Freelancer"</formula>
    </cfRule>
    <cfRule type="expression" dxfId="129" priority="28" stopIfTrue="1">
      <formula>#REF!="DTC Int. Staff"</formula>
    </cfRule>
  </conditionalFormatting>
  <conditionalFormatting sqref="G87:G91">
    <cfRule type="expression" dxfId="128" priority="25" stopIfTrue="1">
      <formula>$F$5="Freelancer"</formula>
    </cfRule>
    <cfRule type="expression" dxfId="127" priority="26" stopIfTrue="1">
      <formula>$F$5="DTC Int. Staff"</formula>
    </cfRule>
  </conditionalFormatting>
  <conditionalFormatting sqref="E17:E20">
    <cfRule type="expression" dxfId="126" priority="23" stopIfTrue="1">
      <formula>IF($A17="",B17,"")</formula>
    </cfRule>
  </conditionalFormatting>
  <conditionalFormatting sqref="D17:D20">
    <cfRule type="expression" dxfId="125" priority="24" stopIfTrue="1">
      <formula>IF($A17="",B17,)</formula>
    </cfRule>
  </conditionalFormatting>
  <conditionalFormatting sqref="E22:E25">
    <cfRule type="expression" dxfId="124" priority="21" stopIfTrue="1">
      <formula>IF($A22="",B22,"")</formula>
    </cfRule>
  </conditionalFormatting>
  <conditionalFormatting sqref="D22:D25">
    <cfRule type="expression" dxfId="123" priority="22" stopIfTrue="1">
      <formula>IF($A22="",B22,)</formula>
    </cfRule>
  </conditionalFormatting>
  <conditionalFormatting sqref="G13">
    <cfRule type="expression" dxfId="122" priority="19" stopIfTrue="1">
      <formula>#REF!="Freelancer"</formula>
    </cfRule>
    <cfRule type="expression" dxfId="121" priority="20" stopIfTrue="1">
      <formula>#REF!="DTC Int. Staff"</formula>
    </cfRule>
  </conditionalFormatting>
  <conditionalFormatting sqref="G27">
    <cfRule type="expression" dxfId="120" priority="17" stopIfTrue="1">
      <formula>#REF!="Freelancer"</formula>
    </cfRule>
    <cfRule type="expression" dxfId="119" priority="18" stopIfTrue="1">
      <formula>#REF!="DTC Int. Staff"</formula>
    </cfRule>
  </conditionalFormatting>
  <conditionalFormatting sqref="G27">
    <cfRule type="expression" dxfId="118" priority="15" stopIfTrue="1">
      <formula>$F$5="Freelancer"</formula>
    </cfRule>
    <cfRule type="expression" dxfId="117" priority="16" stopIfTrue="1">
      <formula>$F$5="DTC Int. Staff"</formula>
    </cfRule>
  </conditionalFormatting>
  <conditionalFormatting sqref="G57">
    <cfRule type="expression" dxfId="116" priority="13" stopIfTrue="1">
      <formula>#REF!="Freelancer"</formula>
    </cfRule>
    <cfRule type="expression" dxfId="115" priority="14" stopIfTrue="1">
      <formula>#REF!="DTC Int. Staff"</formula>
    </cfRule>
  </conditionalFormatting>
  <conditionalFormatting sqref="G57">
    <cfRule type="expression" dxfId="114" priority="11" stopIfTrue="1">
      <formula>$F$5="Freelancer"</formula>
    </cfRule>
    <cfRule type="expression" dxfId="113" priority="12" stopIfTrue="1">
      <formula>$F$5="DTC Int. Staff"</formula>
    </cfRule>
  </conditionalFormatting>
  <conditionalFormatting sqref="G56">
    <cfRule type="expression" dxfId="112" priority="9" stopIfTrue="1">
      <formula>#REF!="Freelancer"</formula>
    </cfRule>
    <cfRule type="expression" dxfId="111" priority="10" stopIfTrue="1">
      <formula>#REF!="DTC Int. Staff"</formula>
    </cfRule>
  </conditionalFormatting>
  <conditionalFormatting sqref="G56">
    <cfRule type="expression" dxfId="110" priority="7" stopIfTrue="1">
      <formula>$F$5="Freelancer"</formula>
    </cfRule>
    <cfRule type="expression" dxfId="109" priority="8" stopIfTrue="1">
      <formula>$F$5="DTC Int. Staff"</formula>
    </cfRule>
  </conditionalFormatting>
  <conditionalFormatting sqref="G61">
    <cfRule type="expression" dxfId="108" priority="5" stopIfTrue="1">
      <formula>#REF!="Freelancer"</formula>
    </cfRule>
    <cfRule type="expression" dxfId="107" priority="6" stopIfTrue="1">
      <formula>#REF!="DTC Int. Staff"</formula>
    </cfRule>
  </conditionalFormatting>
  <conditionalFormatting sqref="G101">
    <cfRule type="expression" dxfId="106" priority="3" stopIfTrue="1">
      <formula>#REF!="Freelancer"</formula>
    </cfRule>
    <cfRule type="expression" dxfId="105" priority="4" stopIfTrue="1">
      <formula>#REF!="DTC Int. Staff"</formula>
    </cfRule>
  </conditionalFormatting>
  <conditionalFormatting sqref="G101">
    <cfRule type="expression" dxfId="104" priority="1" stopIfTrue="1">
      <formula>$F$5="Freelancer"</formula>
    </cfRule>
    <cfRule type="expression" dxfId="1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70" zoomScaleNormal="70" workbookViewId="0">
      <selection activeCell="H118" sqref="H11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1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185" t="s">
        <v>8</v>
      </c>
      <c r="E4" s="186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218</v>
      </c>
      <c r="I11" s="36" t="s">
        <v>56</v>
      </c>
      <c r="J11" s="38">
        <v>2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57</v>
      </c>
      <c r="G12" s="36">
        <v>9001</v>
      </c>
      <c r="H12" s="43" t="s">
        <v>209</v>
      </c>
      <c r="I12" s="36" t="s">
        <v>56</v>
      </c>
      <c r="J12" s="38">
        <v>3</v>
      </c>
      <c r="K12" s="106" t="s">
        <v>208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91</v>
      </c>
      <c r="G13" s="36">
        <v>9001</v>
      </c>
      <c r="H13" s="43" t="s">
        <v>210</v>
      </c>
      <c r="I13" s="36" t="s">
        <v>62</v>
      </c>
      <c r="J13" s="38">
        <v>3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43"/>
      <c r="I14" s="36"/>
      <c r="J14" s="3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43"/>
      <c r="I15" s="36"/>
      <c r="J15" s="3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211</v>
      </c>
      <c r="I16" s="47" t="s">
        <v>56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54</v>
      </c>
      <c r="G17" s="47">
        <v>9001</v>
      </c>
      <c r="H17" s="48" t="s">
        <v>219</v>
      </c>
      <c r="I17" s="47" t="s">
        <v>56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98</v>
      </c>
      <c r="G23" s="47">
        <v>9001</v>
      </c>
      <c r="H23" s="48" t="s">
        <v>176</v>
      </c>
      <c r="I23" s="47" t="s">
        <v>56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220</v>
      </c>
      <c r="I24" s="47" t="s">
        <v>137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54</v>
      </c>
      <c r="G25" s="47">
        <v>9001</v>
      </c>
      <c r="H25" s="48" t="s">
        <v>221</v>
      </c>
      <c r="I25" s="47" t="s">
        <v>56</v>
      </c>
      <c r="J25" s="49">
        <v>4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5" t="s">
        <v>212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23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23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23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23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222</v>
      </c>
      <c r="I33" s="47" t="s">
        <v>137</v>
      </c>
      <c r="J33" s="49">
        <v>3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54</v>
      </c>
      <c r="G34" s="47">
        <v>9001</v>
      </c>
      <c r="H34" s="48" t="s">
        <v>217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57</v>
      </c>
      <c r="G38" s="36">
        <v>9001</v>
      </c>
      <c r="H38" s="43" t="s">
        <v>223</v>
      </c>
      <c r="I38" s="36" t="s">
        <v>56</v>
      </c>
      <c r="J38" s="38">
        <v>1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176</v>
      </c>
      <c r="I39" s="36" t="s">
        <v>56</v>
      </c>
      <c r="J39" s="38">
        <v>1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54</v>
      </c>
      <c r="G40" s="36">
        <v>9001</v>
      </c>
      <c r="H40" s="43" t="s">
        <v>224</v>
      </c>
      <c r="I40" s="36" t="s">
        <v>56</v>
      </c>
      <c r="J40" s="38">
        <v>5</v>
      </c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91</v>
      </c>
      <c r="G41" s="36">
        <v>9001</v>
      </c>
      <c r="H41" s="43" t="s">
        <v>92</v>
      </c>
      <c r="I41" s="36" t="s">
        <v>56</v>
      </c>
      <c r="J41" s="38">
        <v>2</v>
      </c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54</v>
      </c>
      <c r="G43" s="47">
        <v>9001</v>
      </c>
      <c r="H43" s="48" t="s">
        <v>225</v>
      </c>
      <c r="I43" s="47" t="s">
        <v>56</v>
      </c>
      <c r="J43" s="49">
        <v>2</v>
      </c>
      <c r="K43" s="106" t="s">
        <v>83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57</v>
      </c>
      <c r="G44" s="47">
        <v>9001</v>
      </c>
      <c r="H44" s="48" t="s">
        <v>226</v>
      </c>
      <c r="I44" s="47" t="s">
        <v>56</v>
      </c>
      <c r="J44" s="49">
        <v>6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 t="s">
        <v>57</v>
      </c>
      <c r="G48" s="36">
        <v>9001</v>
      </c>
      <c r="H48" s="43" t="s">
        <v>227</v>
      </c>
      <c r="I48" s="36" t="s">
        <v>68</v>
      </c>
      <c r="J48" s="38">
        <v>6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 t="s">
        <v>57</v>
      </c>
      <c r="G49" s="36">
        <v>9001</v>
      </c>
      <c r="H49" s="43" t="s">
        <v>227</v>
      </c>
      <c r="I49" s="36" t="s">
        <v>68</v>
      </c>
      <c r="J49" s="38">
        <v>4</v>
      </c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214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4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4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4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4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213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213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213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70" t="s">
        <v>214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57</v>
      </c>
      <c r="G75" s="36">
        <v>9001</v>
      </c>
      <c r="H75" s="43" t="s">
        <v>227</v>
      </c>
      <c r="I75" s="36" t="s">
        <v>68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57</v>
      </c>
      <c r="G76" s="36">
        <v>9001</v>
      </c>
      <c r="H76" s="43" t="s">
        <v>227</v>
      </c>
      <c r="I76" s="36" t="s">
        <v>68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57</v>
      </c>
      <c r="G77" s="47">
        <v>9001</v>
      </c>
      <c r="H77" s="48" t="s">
        <v>227</v>
      </c>
      <c r="I77" s="47" t="s">
        <v>68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57</v>
      </c>
      <c r="G82" s="36">
        <v>9001</v>
      </c>
      <c r="H82" s="43" t="s">
        <v>229</v>
      </c>
      <c r="I82" s="36" t="s">
        <v>68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228</v>
      </c>
      <c r="I87" s="47" t="s">
        <v>68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54</v>
      </c>
      <c r="G88" s="47">
        <v>9001</v>
      </c>
      <c r="H88" s="48" t="s">
        <v>225</v>
      </c>
      <c r="I88" s="47" t="s">
        <v>68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230</v>
      </c>
      <c r="I92" s="36" t="s">
        <v>68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234</v>
      </c>
      <c r="I98" s="47" t="s">
        <v>68</v>
      </c>
      <c r="J98" s="49">
        <v>5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54</v>
      </c>
      <c r="G99" s="47">
        <v>9001</v>
      </c>
      <c r="H99" s="48" t="s">
        <v>233</v>
      </c>
      <c r="I99" s="47" t="s">
        <v>68</v>
      </c>
      <c r="J99" s="49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9009</v>
      </c>
      <c r="H100" s="48" t="s">
        <v>231</v>
      </c>
      <c r="I100" s="47" t="s">
        <v>68</v>
      </c>
      <c r="J100" s="49">
        <v>1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 t="s">
        <v>98</v>
      </c>
      <c r="G101" s="47">
        <v>9001</v>
      </c>
      <c r="H101" s="48" t="s">
        <v>232</v>
      </c>
      <c r="I101" s="47" t="s">
        <v>68</v>
      </c>
      <c r="J101" s="49">
        <v>1</v>
      </c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48"/>
      <c r="I102" s="47"/>
      <c r="J102" s="49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57</v>
      </c>
      <c r="G104" s="36">
        <v>9001</v>
      </c>
      <c r="H104" s="43" t="s">
        <v>227</v>
      </c>
      <c r="I104" s="36" t="s">
        <v>68</v>
      </c>
      <c r="J104" s="38">
        <v>4</v>
      </c>
    </row>
    <row r="105" spans="1:11" ht="22.5" customHeight="1" x14ac:dyDescent="0.25">
      <c r="A105" s="31"/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1" ht="22.5" customHeight="1" x14ac:dyDescent="0.25">
      <c r="A106" s="31"/>
      <c r="C106" s="40"/>
      <c r="D106" s="126" t="str">
        <f t="shared" ref="D106:E108" si="26">D105</f>
        <v>Sun</v>
      </c>
      <c r="E106" s="127">
        <f t="shared" si="26"/>
        <v>44311</v>
      </c>
      <c r="F106" s="35"/>
      <c r="G106" s="36"/>
      <c r="H106" s="43"/>
      <c r="I106" s="36"/>
      <c r="J106" s="38"/>
    </row>
    <row r="107" spans="1:11" ht="22.5" customHeight="1" x14ac:dyDescent="0.25">
      <c r="A107" s="31"/>
      <c r="C107" s="40"/>
      <c r="D107" s="126" t="str">
        <f t="shared" si="26"/>
        <v>Sun</v>
      </c>
      <c r="E107" s="127">
        <f t="shared" si="26"/>
        <v>44311</v>
      </c>
      <c r="F107" s="35"/>
      <c r="G107" s="36"/>
      <c r="H107" s="43"/>
      <c r="I107" s="36"/>
      <c r="J107" s="38"/>
    </row>
    <row r="108" spans="1:11" ht="22.5" customHeight="1" x14ac:dyDescent="0.25">
      <c r="A108" s="31"/>
      <c r="C108" s="40"/>
      <c r="D108" s="126" t="str">
        <f t="shared" si="26"/>
        <v>Sun</v>
      </c>
      <c r="E108" s="127">
        <f t="shared" si="26"/>
        <v>44311</v>
      </c>
      <c r="F108" s="35"/>
      <c r="G108" s="36"/>
      <c r="H108" s="43"/>
      <c r="I108" s="36"/>
      <c r="J108" s="38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57</v>
      </c>
      <c r="G109" s="47">
        <v>9001</v>
      </c>
      <c r="H109" s="48" t="s">
        <v>226</v>
      </c>
      <c r="I109" s="47" t="s">
        <v>68</v>
      </c>
      <c r="J109" s="49">
        <v>10</v>
      </c>
      <c r="K109" s="106" t="s">
        <v>235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54</v>
      </c>
      <c r="G114" s="36">
        <v>9001</v>
      </c>
      <c r="H114" s="43" t="s">
        <v>237</v>
      </c>
      <c r="I114" s="36" t="s">
        <v>68</v>
      </c>
      <c r="J114" s="38">
        <v>2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98</v>
      </c>
      <c r="G115" s="36">
        <v>9001</v>
      </c>
      <c r="H115" s="43" t="s">
        <v>232</v>
      </c>
      <c r="I115" s="36" t="s">
        <v>68</v>
      </c>
      <c r="J115" s="38">
        <v>2</v>
      </c>
      <c r="K115" s="106" t="s">
        <v>236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57</v>
      </c>
      <c r="G116" s="36">
        <v>9001</v>
      </c>
      <c r="H116" s="43" t="s">
        <v>227</v>
      </c>
      <c r="I116" s="36" t="s">
        <v>68</v>
      </c>
      <c r="J116" s="38">
        <v>6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57</v>
      </c>
      <c r="G119" s="47">
        <v>9001</v>
      </c>
      <c r="H119" s="124" t="s">
        <v>227</v>
      </c>
      <c r="I119" s="47" t="s">
        <v>56</v>
      </c>
      <c r="J119" s="49">
        <v>6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54</v>
      </c>
      <c r="G120" s="47">
        <v>9001</v>
      </c>
      <c r="H120" s="128" t="s">
        <v>238</v>
      </c>
      <c r="I120" s="47" t="s">
        <v>56</v>
      </c>
      <c r="J120" s="49">
        <v>2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57</v>
      </c>
      <c r="G121" s="47">
        <v>9001</v>
      </c>
      <c r="H121" s="124" t="s">
        <v>227</v>
      </c>
      <c r="I121" s="47" t="s">
        <v>68</v>
      </c>
      <c r="J121" s="49">
        <v>2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124"/>
      <c r="I122" s="47"/>
      <c r="J122" s="49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124"/>
      <c r="I123" s="47"/>
      <c r="J123" s="49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57</v>
      </c>
      <c r="G124" s="36">
        <v>9001</v>
      </c>
      <c r="H124" s="43" t="s">
        <v>230</v>
      </c>
      <c r="I124" s="36" t="s">
        <v>68</v>
      </c>
      <c r="J124" s="38">
        <v>10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54</v>
      </c>
      <c r="G129" s="47">
        <v>9001</v>
      </c>
      <c r="H129" s="48" t="s">
        <v>239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57</v>
      </c>
      <c r="G130" s="47">
        <v>9001</v>
      </c>
      <c r="H130" s="48" t="s">
        <v>227</v>
      </c>
      <c r="I130" s="47" t="s">
        <v>68</v>
      </c>
      <c r="J130" s="49">
        <v>2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48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48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48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02" priority="37" stopIfTrue="1">
      <formula>IF($A11=1,B11,)</formula>
    </cfRule>
    <cfRule type="expression" dxfId="101" priority="38" stopIfTrue="1">
      <formula>IF($A11="",B11,)</formula>
    </cfRule>
  </conditionalFormatting>
  <conditionalFormatting sqref="E11:E15">
    <cfRule type="expression" dxfId="100" priority="39" stopIfTrue="1">
      <formula>IF($A11="",B11,"")</formula>
    </cfRule>
  </conditionalFormatting>
  <conditionalFormatting sqref="E16:E128">
    <cfRule type="expression" dxfId="99" priority="40" stopIfTrue="1">
      <formula>IF($A16&lt;&gt;1,B16,"")</formula>
    </cfRule>
  </conditionalFormatting>
  <conditionalFormatting sqref="D11:D128">
    <cfRule type="expression" dxfId="98" priority="41" stopIfTrue="1">
      <formula>IF($A11="",B11,)</formula>
    </cfRule>
  </conditionalFormatting>
  <conditionalFormatting sqref="G11:G20 G82:G98 G22:G33 G35:G76 G100:G104 G106:G123">
    <cfRule type="expression" dxfId="97" priority="42" stopIfTrue="1">
      <formula>#REF!="Freelancer"</formula>
    </cfRule>
    <cfRule type="expression" dxfId="96" priority="43" stopIfTrue="1">
      <formula>#REF!="DTC Int. Staff"</formula>
    </cfRule>
  </conditionalFormatting>
  <conditionalFormatting sqref="G119:G123 G87:G98 G22 G33 G60:G76 G35:G49 G100:G104 G106:G108">
    <cfRule type="expression" dxfId="95" priority="35" stopIfTrue="1">
      <formula>$F$5="Freelancer"</formula>
    </cfRule>
    <cfRule type="expression" dxfId="94" priority="36" stopIfTrue="1">
      <formula>$F$5="DTC Int. Staff"</formula>
    </cfRule>
  </conditionalFormatting>
  <conditionalFormatting sqref="G16:G20">
    <cfRule type="expression" dxfId="93" priority="33" stopIfTrue="1">
      <formula>#REF!="Freelancer"</formula>
    </cfRule>
    <cfRule type="expression" dxfId="92" priority="34" stopIfTrue="1">
      <formula>#REF!="DTC Int. Staff"</formula>
    </cfRule>
  </conditionalFormatting>
  <conditionalFormatting sqref="G16:G20">
    <cfRule type="expression" dxfId="91" priority="31" stopIfTrue="1">
      <formula>$F$5="Freelancer"</formula>
    </cfRule>
    <cfRule type="expression" dxfId="90" priority="32" stopIfTrue="1">
      <formula>$F$5="DTC Int. Staff"</formula>
    </cfRule>
  </conditionalFormatting>
  <conditionalFormatting sqref="G21">
    <cfRule type="expression" dxfId="89" priority="29" stopIfTrue="1">
      <formula>#REF!="Freelancer"</formula>
    </cfRule>
    <cfRule type="expression" dxfId="88" priority="30" stopIfTrue="1">
      <formula>#REF!="DTC Int. Staff"</formula>
    </cfRule>
  </conditionalFormatting>
  <conditionalFormatting sqref="G21">
    <cfRule type="expression" dxfId="87" priority="27" stopIfTrue="1">
      <formula>$F$5="Freelancer"</formula>
    </cfRule>
    <cfRule type="expression" dxfId="86" priority="28" stopIfTrue="1">
      <formula>$F$5="DTC Int. Staff"</formula>
    </cfRule>
  </conditionalFormatting>
  <conditionalFormatting sqref="C129:C133">
    <cfRule type="expression" dxfId="85" priority="21" stopIfTrue="1">
      <formula>IF($A129=1,B129,)</formula>
    </cfRule>
    <cfRule type="expression" dxfId="84" priority="22" stopIfTrue="1">
      <formula>IF($A129="",B129,)</formula>
    </cfRule>
  </conditionalFormatting>
  <conditionalFormatting sqref="D129:D133">
    <cfRule type="expression" dxfId="83" priority="23" stopIfTrue="1">
      <formula>IF($A129="",B129,)</formula>
    </cfRule>
  </conditionalFormatting>
  <conditionalFormatting sqref="E129:E133">
    <cfRule type="expression" dxfId="82" priority="20" stopIfTrue="1">
      <formula>IF($A129&lt;&gt;1,B129,"")</formula>
    </cfRule>
  </conditionalFormatting>
  <conditionalFormatting sqref="G55:G59">
    <cfRule type="expression" dxfId="81" priority="17" stopIfTrue="1">
      <formula>$F$5="Freelancer"</formula>
    </cfRule>
    <cfRule type="expression" dxfId="80" priority="18" stopIfTrue="1">
      <formula>$F$5="DTC Int. Staff"</formula>
    </cfRule>
  </conditionalFormatting>
  <conditionalFormatting sqref="G77:G81">
    <cfRule type="expression" dxfId="79" priority="15" stopIfTrue="1">
      <formula>#REF!="Freelancer"</formula>
    </cfRule>
    <cfRule type="expression" dxfId="78" priority="16" stopIfTrue="1">
      <formula>#REF!="DTC Int. Staff"</formula>
    </cfRule>
  </conditionalFormatting>
  <conditionalFormatting sqref="G77:G81">
    <cfRule type="expression" dxfId="77" priority="13" stopIfTrue="1">
      <formula>$F$5="Freelancer"</formula>
    </cfRule>
    <cfRule type="expression" dxfId="76" priority="14" stopIfTrue="1">
      <formula>$F$5="DTC Int. Staff"</formula>
    </cfRule>
  </conditionalFormatting>
  <conditionalFormatting sqref="G34">
    <cfRule type="expression" dxfId="75" priority="11" stopIfTrue="1">
      <formula>#REF!="Freelancer"</formula>
    </cfRule>
    <cfRule type="expression" dxfId="74" priority="12" stopIfTrue="1">
      <formula>#REF!="DTC Int. Staff"</formula>
    </cfRule>
  </conditionalFormatting>
  <conditionalFormatting sqref="G34">
    <cfRule type="expression" dxfId="73" priority="9" stopIfTrue="1">
      <formula>$F$5="Freelancer"</formula>
    </cfRule>
    <cfRule type="expression" dxfId="72" priority="10" stopIfTrue="1">
      <formula>$F$5="DTC Int. Staff"</formula>
    </cfRule>
  </conditionalFormatting>
  <conditionalFormatting sqref="G99">
    <cfRule type="expression" dxfId="71" priority="7" stopIfTrue="1">
      <formula>#REF!="Freelancer"</formula>
    </cfRule>
    <cfRule type="expression" dxfId="70" priority="8" stopIfTrue="1">
      <formula>#REF!="DTC Int. Staff"</formula>
    </cfRule>
  </conditionalFormatting>
  <conditionalFormatting sqref="G9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105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105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1"/>
  <sheetViews>
    <sheetView showGridLines="0" tabSelected="1" topLeftCell="D112" zoomScale="90" zoomScaleNormal="90" workbookViewId="0">
      <selection activeCell="H128" sqref="H1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85" t="s">
        <v>8</v>
      </c>
      <c r="E4" s="186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SUM(J10:J137)</f>
        <v>200</v>
      </c>
      <c r="J8" s="25">
        <f>I8/8</f>
        <v>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2" si="0">IF(OR(C11="f",C11="u",C11="F",C11="U"),"",IF(OR(B11=1,B11=2,B11=3,B11=4,B11=5),1,""))</f>
        <v/>
      </c>
      <c r="B11" s="8">
        <f t="shared" ref="B11:B115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57</v>
      </c>
      <c r="G11" s="36">
        <v>9001</v>
      </c>
      <c r="H11" s="43" t="s">
        <v>227</v>
      </c>
      <c r="I11" s="36" t="s">
        <v>68</v>
      </c>
      <c r="J11" s="84">
        <v>2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57</v>
      </c>
      <c r="G12" s="36">
        <v>9001</v>
      </c>
      <c r="H12" s="43" t="s">
        <v>227</v>
      </c>
      <c r="I12" s="36" t="s">
        <v>68</v>
      </c>
      <c r="J12" s="84">
        <v>5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215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 t="s">
        <v>57</v>
      </c>
      <c r="G14" s="36">
        <v>9001</v>
      </c>
      <c r="H14" s="43" t="s">
        <v>240</v>
      </c>
      <c r="I14" s="36" t="s">
        <v>68</v>
      </c>
      <c r="J14" s="84">
        <v>4</v>
      </c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2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216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57</v>
      </c>
      <c r="G19" s="47">
        <v>9001</v>
      </c>
      <c r="H19" s="48" t="s">
        <v>241</v>
      </c>
      <c r="I19" s="47" t="s">
        <v>68</v>
      </c>
      <c r="J19" s="85">
        <v>4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 t="s">
        <v>57</v>
      </c>
      <c r="G23" s="66">
        <v>9001</v>
      </c>
      <c r="H23" s="67" t="s">
        <v>242</v>
      </c>
      <c r="I23" s="36" t="s">
        <v>68</v>
      </c>
      <c r="J23" s="86">
        <v>12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9" t="s">
        <v>243</v>
      </c>
      <c r="I28" s="47" t="s">
        <v>68</v>
      </c>
      <c r="J28" s="85">
        <v>10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 t="s">
        <v>57</v>
      </c>
      <c r="G33" s="66">
        <v>9001</v>
      </c>
      <c r="H33" s="67" t="s">
        <v>243</v>
      </c>
      <c r="I33" s="66" t="s">
        <v>56</v>
      </c>
      <c r="J33" s="86">
        <v>8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244</v>
      </c>
      <c r="I40" s="47" t="s">
        <v>68</v>
      </c>
      <c r="J40" s="85">
        <v>4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>
        <v>9009</v>
      </c>
      <c r="H41" s="48" t="s">
        <v>127</v>
      </c>
      <c r="I41" s="47" t="s">
        <v>68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 t="s">
        <v>59</v>
      </c>
      <c r="G42" s="47">
        <v>9001</v>
      </c>
      <c r="H42" s="48" t="s">
        <v>245</v>
      </c>
      <c r="I42" s="47" t="s">
        <v>68</v>
      </c>
      <c r="J42" s="85">
        <v>4</v>
      </c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48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244</v>
      </c>
      <c r="I45" s="36" t="s">
        <v>68</v>
      </c>
      <c r="J45" s="84">
        <v>6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 t="s">
        <v>59</v>
      </c>
      <c r="G46" s="36">
        <v>9001</v>
      </c>
      <c r="H46" s="43" t="s">
        <v>245</v>
      </c>
      <c r="I46" s="36" t="s">
        <v>68</v>
      </c>
      <c r="J46" s="84">
        <v>4</v>
      </c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1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54</v>
      </c>
      <c r="G50" s="47">
        <v>9001</v>
      </c>
      <c r="H50" s="133" t="s">
        <v>246</v>
      </c>
      <c r="I50" s="47" t="s">
        <v>68</v>
      </c>
      <c r="J50" s="85">
        <v>4</v>
      </c>
      <c r="K50" s="106" t="s">
        <v>206</v>
      </c>
    </row>
    <row r="51" spans="1:11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>
        <v>9009</v>
      </c>
      <c r="H51" s="130" t="s">
        <v>127</v>
      </c>
      <c r="I51" s="47" t="s">
        <v>68</v>
      </c>
      <c r="J51" s="85">
        <v>1</v>
      </c>
    </row>
    <row r="52" spans="1:11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 t="s">
        <v>57</v>
      </c>
      <c r="G52" s="47">
        <v>9001</v>
      </c>
      <c r="H52" s="130" t="s">
        <v>244</v>
      </c>
      <c r="I52" s="47" t="s">
        <v>68</v>
      </c>
      <c r="J52" s="85">
        <v>4</v>
      </c>
    </row>
    <row r="53" spans="1:11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130"/>
      <c r="I53" s="47"/>
      <c r="J53" s="85"/>
    </row>
    <row r="54" spans="1:11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130"/>
      <c r="I54" s="47"/>
      <c r="J54" s="8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244</v>
      </c>
      <c r="I55" s="36" t="s">
        <v>56</v>
      </c>
      <c r="J55" s="84">
        <v>4</v>
      </c>
    </row>
    <row r="56" spans="1:11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 t="s">
        <v>59</v>
      </c>
      <c r="G56" s="36">
        <v>9001</v>
      </c>
      <c r="H56" s="43" t="s">
        <v>245</v>
      </c>
      <c r="I56" s="36" t="s">
        <v>56</v>
      </c>
      <c r="J56" s="84">
        <v>4</v>
      </c>
    </row>
    <row r="57" spans="1:11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1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1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54</v>
      </c>
      <c r="G60" s="47">
        <v>9001</v>
      </c>
      <c r="H60" s="48" t="s">
        <v>247</v>
      </c>
      <c r="I60" s="47" t="s">
        <v>68</v>
      </c>
      <c r="J60" s="85">
        <v>3</v>
      </c>
    </row>
    <row r="61" spans="1:11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 t="s">
        <v>57</v>
      </c>
      <c r="G61" s="47">
        <v>9001</v>
      </c>
      <c r="H61" s="48" t="s">
        <v>244</v>
      </c>
      <c r="I61" s="47" t="s">
        <v>68</v>
      </c>
      <c r="J61" s="85">
        <v>2</v>
      </c>
    </row>
    <row r="62" spans="1:11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 t="s">
        <v>59</v>
      </c>
      <c r="G62" s="47">
        <v>9001</v>
      </c>
      <c r="H62" s="48" t="s">
        <v>245</v>
      </c>
      <c r="I62" s="47" t="s">
        <v>68</v>
      </c>
      <c r="J62" s="85">
        <v>3</v>
      </c>
    </row>
    <row r="63" spans="1:11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1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 t="s">
        <v>54</v>
      </c>
      <c r="G67" s="36">
        <v>9001</v>
      </c>
      <c r="H67" s="43" t="s">
        <v>250</v>
      </c>
      <c r="I67" s="36" t="s">
        <v>68</v>
      </c>
      <c r="J67" s="84">
        <v>2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 t="s">
        <v>57</v>
      </c>
      <c r="G68" s="36">
        <v>9001</v>
      </c>
      <c r="H68" s="43" t="s">
        <v>248</v>
      </c>
      <c r="I68" s="36" t="s">
        <v>68</v>
      </c>
      <c r="J68" s="84">
        <v>4</v>
      </c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 t="s">
        <v>186</v>
      </c>
      <c r="G69" s="36">
        <v>9003</v>
      </c>
      <c r="H69" s="43" t="s">
        <v>249</v>
      </c>
      <c r="I69" s="36" t="s">
        <v>68</v>
      </c>
      <c r="J69" s="84">
        <v>2</v>
      </c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252</v>
      </c>
      <c r="I72" s="47" t="s">
        <v>68</v>
      </c>
      <c r="J72" s="85">
        <v>8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 t="s">
        <v>57</v>
      </c>
      <c r="G77" s="66">
        <v>9001</v>
      </c>
      <c r="H77" s="67" t="s">
        <v>251</v>
      </c>
      <c r="I77" s="66" t="s">
        <v>68</v>
      </c>
      <c r="J77" s="86">
        <v>2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 t="s">
        <v>91</v>
      </c>
      <c r="G78" s="66">
        <v>9001</v>
      </c>
      <c r="H78" s="67" t="s">
        <v>92</v>
      </c>
      <c r="I78" s="66" t="s">
        <v>68</v>
      </c>
      <c r="J78" s="86">
        <v>6</v>
      </c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 t="s">
        <v>54</v>
      </c>
      <c r="G79" s="66">
        <v>9001</v>
      </c>
      <c r="H79" s="67" t="s">
        <v>81</v>
      </c>
      <c r="I79" s="66" t="s">
        <v>68</v>
      </c>
      <c r="J79" s="86">
        <v>1</v>
      </c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253</v>
      </c>
      <c r="I82" s="47" t="s">
        <v>56</v>
      </c>
      <c r="J82" s="85">
        <v>10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57</v>
      </c>
      <c r="G83" s="47">
        <v>9001</v>
      </c>
      <c r="H83" s="48" t="s">
        <v>254</v>
      </c>
      <c r="I83" s="47" t="s">
        <v>68</v>
      </c>
      <c r="J83" s="85">
        <v>2</v>
      </c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 t="s">
        <v>54</v>
      </c>
      <c r="G87" s="66">
        <v>9001</v>
      </c>
      <c r="H87" s="67" t="s">
        <v>256</v>
      </c>
      <c r="I87" s="66" t="s">
        <v>68</v>
      </c>
      <c r="J87" s="86">
        <v>6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 t="s">
        <v>59</v>
      </c>
      <c r="G88" s="66">
        <v>9001</v>
      </c>
      <c r="H88" s="67" t="s">
        <v>255</v>
      </c>
      <c r="I88" s="66" t="s">
        <v>68</v>
      </c>
      <c r="J88" s="86">
        <v>2</v>
      </c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 t="s">
        <v>57</v>
      </c>
      <c r="G89" s="66">
        <v>9001</v>
      </c>
      <c r="H89" s="67" t="s">
        <v>254</v>
      </c>
      <c r="I89" s="66" t="s">
        <v>68</v>
      </c>
      <c r="J89" s="86">
        <v>2</v>
      </c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 t="s">
        <v>54</v>
      </c>
      <c r="G92" s="36">
        <v>9001</v>
      </c>
      <c r="H92" s="43" t="s">
        <v>107</v>
      </c>
      <c r="I92" s="36" t="s">
        <v>68</v>
      </c>
      <c r="J92" s="84">
        <v>4</v>
      </c>
    </row>
    <row r="93" spans="1:10" ht="22.5" customHeight="1" x14ac:dyDescent="0.25">
      <c r="A93" s="31"/>
      <c r="C93" s="78"/>
      <c r="D93" s="134" t="s">
        <v>122</v>
      </c>
      <c r="E93" s="110">
        <v>44338</v>
      </c>
      <c r="F93" s="35" t="s">
        <v>57</v>
      </c>
      <c r="G93" s="36">
        <v>9001</v>
      </c>
      <c r="H93" s="43" t="s">
        <v>260</v>
      </c>
      <c r="I93" s="36" t="s">
        <v>68</v>
      </c>
      <c r="J93" s="84">
        <v>2</v>
      </c>
    </row>
    <row r="94" spans="1:10" ht="22.5" customHeight="1" x14ac:dyDescent="0.25">
      <c r="A94" s="31" t="str">
        <f t="shared" si="0"/>
        <v/>
      </c>
      <c r="B94" s="8">
        <f t="shared" si="1"/>
        <v>7</v>
      </c>
      <c r="C94" s="78"/>
      <c r="D94" s="79" t="str">
        <f t="shared" si="5"/>
        <v>Sun</v>
      </c>
      <c r="E94" s="34">
        <f>+E92+1</f>
        <v>44339</v>
      </c>
      <c r="F94" s="35" t="s">
        <v>57</v>
      </c>
      <c r="G94" s="36">
        <v>9001</v>
      </c>
      <c r="H94" s="43" t="s">
        <v>261</v>
      </c>
      <c r="I94" s="36" t="s">
        <v>68</v>
      </c>
      <c r="J94" s="84">
        <v>2</v>
      </c>
    </row>
    <row r="95" spans="1:10" ht="22.5" customHeight="1" x14ac:dyDescent="0.25">
      <c r="A95" s="31">
        <f t="shared" si="0"/>
        <v>1</v>
      </c>
      <c r="B95" s="8">
        <f t="shared" si="1"/>
        <v>1</v>
      </c>
      <c r="C95" s="78"/>
      <c r="D95" s="79" t="str">
        <f t="shared" si="5"/>
        <v>Mo</v>
      </c>
      <c r="E95" s="34">
        <f t="shared" ref="E95" si="22">+E94+1</f>
        <v>44340</v>
      </c>
      <c r="F95" s="35" t="s">
        <v>57</v>
      </c>
      <c r="G95" s="36">
        <v>9001</v>
      </c>
      <c r="H95" s="43" t="s">
        <v>257</v>
      </c>
      <c r="I95" s="36" t="s">
        <v>56</v>
      </c>
      <c r="J95" s="84">
        <v>10</v>
      </c>
    </row>
    <row r="96" spans="1:10" ht="22.5" customHeight="1" x14ac:dyDescent="0.25">
      <c r="A96" s="31"/>
      <c r="C96" s="78"/>
      <c r="D96" s="79" t="str">
        <f>D95</f>
        <v>Mo</v>
      </c>
      <c r="E96" s="34">
        <f>E95</f>
        <v>44340</v>
      </c>
      <c r="F96" s="35" t="s">
        <v>57</v>
      </c>
      <c r="G96" s="36">
        <v>9001</v>
      </c>
      <c r="H96" s="43" t="s">
        <v>262</v>
      </c>
      <c r="I96" s="36" t="s">
        <v>68</v>
      </c>
      <c r="J96" s="84">
        <v>2</v>
      </c>
    </row>
    <row r="97" spans="1:10" ht="22.5" customHeight="1" x14ac:dyDescent="0.25">
      <c r="A97" s="31"/>
      <c r="C97" s="78"/>
      <c r="D97" s="79" t="str">
        <f t="shared" ref="D97:D99" si="23">D96</f>
        <v>Mo</v>
      </c>
      <c r="E97" s="34">
        <f t="shared" ref="E97:E99" si="24">E96</f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8"/>
      <c r="D99" s="79" t="str">
        <f t="shared" si="23"/>
        <v>Mo</v>
      </c>
      <c r="E99" s="34">
        <f t="shared" si="24"/>
        <v>44340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8"/>
      <c r="D100" s="93" t="str">
        <f t="shared" si="5"/>
        <v>Tue</v>
      </c>
      <c r="E100" s="45">
        <f>+E95+1</f>
        <v>44341</v>
      </c>
      <c r="F100" s="46" t="s">
        <v>54</v>
      </c>
      <c r="G100" s="47">
        <v>9001</v>
      </c>
      <c r="H100" s="48" t="s">
        <v>263</v>
      </c>
      <c r="I100" s="47" t="s">
        <v>56</v>
      </c>
      <c r="J100" s="85">
        <v>10</v>
      </c>
    </row>
    <row r="101" spans="1:10" ht="22.5" customHeight="1" x14ac:dyDescent="0.25">
      <c r="A101" s="31"/>
      <c r="C101" s="78"/>
      <c r="D101" s="93" t="str">
        <f>D100</f>
        <v>Tue</v>
      </c>
      <c r="E101" s="45">
        <f>E100</f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ref="D102:E104" si="25">D101</f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8"/>
      <c r="D104" s="93" t="str">
        <f t="shared" si="25"/>
        <v>Tue</v>
      </c>
      <c r="E104" s="45">
        <f t="shared" si="25"/>
        <v>44341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8"/>
      <c r="D105" s="79" t="str">
        <f t="shared" si="5"/>
        <v>Wed</v>
      </c>
      <c r="E105" s="34">
        <f>+E100+1</f>
        <v>44342</v>
      </c>
      <c r="F105" s="65"/>
      <c r="G105" s="66"/>
      <c r="H105" s="116" t="s">
        <v>258</v>
      </c>
      <c r="I105" s="66"/>
      <c r="J105" s="86"/>
    </row>
    <row r="106" spans="1:10" ht="22.5" customHeight="1" x14ac:dyDescent="0.25">
      <c r="A106" s="31"/>
      <c r="C106" s="78"/>
      <c r="D106" s="79" t="str">
        <f>D105</f>
        <v>Wed</v>
      </c>
      <c r="E106" s="34">
        <f>E105</f>
        <v>44342</v>
      </c>
      <c r="F106" s="65" t="s">
        <v>54</v>
      </c>
      <c r="G106" s="66">
        <v>9001</v>
      </c>
      <c r="H106" s="67" t="s">
        <v>264</v>
      </c>
      <c r="I106" s="66" t="s">
        <v>68</v>
      </c>
      <c r="J106" s="86">
        <v>4</v>
      </c>
    </row>
    <row r="107" spans="1:10" ht="22.5" customHeight="1" x14ac:dyDescent="0.25">
      <c r="A107" s="31"/>
      <c r="C107" s="78"/>
      <c r="D107" s="79" t="str">
        <f t="shared" ref="D107:E109" si="26">D106</f>
        <v>Wed</v>
      </c>
      <c r="E107" s="34">
        <f t="shared" si="26"/>
        <v>44342</v>
      </c>
      <c r="F107" s="65" t="s">
        <v>59</v>
      </c>
      <c r="G107" s="66">
        <v>9001</v>
      </c>
      <c r="H107" s="67" t="s">
        <v>266</v>
      </c>
      <c r="I107" s="66" t="s">
        <v>68</v>
      </c>
      <c r="J107" s="86">
        <v>2</v>
      </c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/>
      <c r="C109" s="78"/>
      <c r="D109" s="79" t="str">
        <f t="shared" si="26"/>
        <v>Wed</v>
      </c>
      <c r="E109" s="34">
        <f t="shared" si="26"/>
        <v>44342</v>
      </c>
      <c r="F109" s="65"/>
      <c r="G109" s="66"/>
      <c r="H109" s="67"/>
      <c r="I109" s="66"/>
      <c r="J109" s="86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8"/>
      <c r="D110" s="93" t="str">
        <f t="shared" si="5"/>
        <v>Thu</v>
      </c>
      <c r="E110" s="45">
        <f>+E105+1</f>
        <v>44343</v>
      </c>
      <c r="F110" s="46" t="s">
        <v>59</v>
      </c>
      <c r="G110" s="47">
        <v>9001</v>
      </c>
      <c r="H110" s="48" t="s">
        <v>259</v>
      </c>
      <c r="I110" s="47" t="s">
        <v>68</v>
      </c>
      <c r="J110" s="85">
        <v>4</v>
      </c>
    </row>
    <row r="111" spans="1:10" ht="22.5" customHeight="1" x14ac:dyDescent="0.25">
      <c r="A111" s="31"/>
      <c r="C111" s="78"/>
      <c r="D111" s="93" t="str">
        <f>D110</f>
        <v>Thu</v>
      </c>
      <c r="E111" s="45">
        <f>E110</f>
        <v>44343</v>
      </c>
      <c r="F111" s="46" t="s">
        <v>54</v>
      </c>
      <c r="G111" s="47">
        <v>9001</v>
      </c>
      <c r="H111" s="48" t="s">
        <v>264</v>
      </c>
      <c r="I111" s="47" t="s">
        <v>68</v>
      </c>
      <c r="J111" s="85">
        <v>6</v>
      </c>
    </row>
    <row r="112" spans="1:10" ht="22.5" customHeight="1" x14ac:dyDescent="0.25">
      <c r="A112" s="31"/>
      <c r="C112" s="78"/>
      <c r="D112" s="93" t="str">
        <f t="shared" ref="D112:E114" si="27">D111</f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1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1" ht="22.5" customHeight="1" x14ac:dyDescent="0.25">
      <c r="A114" s="31"/>
      <c r="C114" s="78"/>
      <c r="D114" s="93" t="str">
        <f t="shared" si="27"/>
        <v>Thu</v>
      </c>
      <c r="E114" s="45">
        <f t="shared" si="27"/>
        <v>44343</v>
      </c>
      <c r="F114" s="46"/>
      <c r="G114" s="47"/>
      <c r="H114" s="48"/>
      <c r="I114" s="47"/>
      <c r="J114" s="85"/>
    </row>
    <row r="115" spans="1:11" ht="22.5" customHeight="1" x14ac:dyDescent="0.25">
      <c r="A115" s="31">
        <f t="shared" si="0"/>
        <v>1</v>
      </c>
      <c r="B115" s="8">
        <f t="shared" si="1"/>
        <v>5</v>
      </c>
      <c r="C115" s="78"/>
      <c r="D115" s="79" t="str">
        <f t="shared" si="5"/>
        <v>Fri</v>
      </c>
      <c r="E115" s="34">
        <f>+E110+1</f>
        <v>44344</v>
      </c>
      <c r="F115" s="65" t="s">
        <v>54</v>
      </c>
      <c r="G115" s="66">
        <v>9001</v>
      </c>
      <c r="H115" s="135" t="s">
        <v>265</v>
      </c>
      <c r="I115" s="66" t="s">
        <v>56</v>
      </c>
      <c r="J115" s="86">
        <v>6</v>
      </c>
    </row>
    <row r="116" spans="1:11" ht="22.5" customHeight="1" x14ac:dyDescent="0.25">
      <c r="A116" s="31"/>
      <c r="C116" s="78"/>
      <c r="D116" s="79" t="str">
        <f>D115</f>
        <v>Fri</v>
      </c>
      <c r="E116" s="34">
        <f>E115</f>
        <v>44344</v>
      </c>
      <c r="F116" s="65" t="s">
        <v>57</v>
      </c>
      <c r="G116" s="66">
        <v>9001</v>
      </c>
      <c r="H116" s="136" t="s">
        <v>254</v>
      </c>
      <c r="I116" s="66" t="s">
        <v>56</v>
      </c>
      <c r="J116" s="86">
        <v>4</v>
      </c>
    </row>
    <row r="117" spans="1:11" ht="22.5" customHeight="1" x14ac:dyDescent="0.25">
      <c r="A117" s="31"/>
      <c r="C117" s="78"/>
      <c r="D117" s="79" t="str">
        <f t="shared" ref="D117:E119" si="28">D116</f>
        <v>Fri</v>
      </c>
      <c r="E117" s="34">
        <f t="shared" si="28"/>
        <v>44344</v>
      </c>
      <c r="F117" s="65"/>
      <c r="G117" s="66"/>
      <c r="H117" s="131"/>
      <c r="I117" s="66"/>
      <c r="J117" s="86"/>
    </row>
    <row r="118" spans="1:11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131"/>
      <c r="I118" s="66"/>
      <c r="J118" s="86"/>
    </row>
    <row r="119" spans="1:11" ht="22.5" customHeight="1" x14ac:dyDescent="0.25">
      <c r="A119" s="31"/>
      <c r="C119" s="78"/>
      <c r="D119" s="79" t="str">
        <f t="shared" si="28"/>
        <v>Fri</v>
      </c>
      <c r="E119" s="34">
        <f t="shared" si="28"/>
        <v>44344</v>
      </c>
      <c r="F119" s="65"/>
      <c r="G119" s="66"/>
      <c r="H119" s="131"/>
      <c r="I119" s="66"/>
      <c r="J119" s="86"/>
    </row>
    <row r="120" spans="1:11" ht="24" customHeight="1" x14ac:dyDescent="0.25">
      <c r="A120" s="31" t="str">
        <f t="shared" si="0"/>
        <v/>
      </c>
      <c r="B120" s="8">
        <f>WEEKDAY(E115+1,2)</f>
        <v>6</v>
      </c>
      <c r="C120" s="78"/>
      <c r="D120" s="79" t="str">
        <f>IF(B120=1,"Mo",IF(B120=2,"Tue",IF(B120=3,"Wed",IF(B120=4,"Thu",IF(B120=5,"Fri",IF(B120=6,"Sat",IF(B120=7,"Sun","")))))))</f>
        <v>Sat</v>
      </c>
      <c r="E120" s="34">
        <f>IF(MONTH(E115+1)&gt;MONTH(E115),"",E115+1)</f>
        <v>44345</v>
      </c>
      <c r="F120" s="35"/>
      <c r="G120" s="36"/>
      <c r="H120" s="43"/>
      <c r="I120" s="36"/>
      <c r="J120" s="84"/>
    </row>
    <row r="121" spans="1:11" ht="24" customHeight="1" x14ac:dyDescent="0.25">
      <c r="A121" s="31" t="str">
        <f t="shared" si="0"/>
        <v/>
      </c>
      <c r="B121" s="8">
        <v>7</v>
      </c>
      <c r="C121" s="78"/>
      <c r="D121" s="79" t="str">
        <f>IF(B121=1,"Mo",IF(B121=2,"Tue",IF(B121=3,"Wed",IF(B121=4,"Thu",IF(B121=5,"Fri",IF(B121=6,"Sat",IF(B121=7,"Sun","")))))))</f>
        <v>Sun</v>
      </c>
      <c r="E121" s="34">
        <f>IF(MONTH(E120+1)&gt;MONTH(E120),"",E120+1)</f>
        <v>44346</v>
      </c>
      <c r="F121" s="35"/>
      <c r="G121" s="36"/>
      <c r="H121" s="43"/>
      <c r="I121" s="36"/>
      <c r="J121" s="84"/>
    </row>
    <row r="122" spans="1:11" ht="24" customHeight="1" x14ac:dyDescent="0.25">
      <c r="A122" s="31">
        <f t="shared" si="0"/>
        <v>1</v>
      </c>
      <c r="B122" s="8">
        <v>1</v>
      </c>
      <c r="C122" s="78"/>
      <c r="D122" s="79" t="str">
        <f t="shared" si="5"/>
        <v>Mo</v>
      </c>
      <c r="E122" s="34">
        <f>IF(MONTH(E121+1)&gt;MONTH(E121),"",E121+1)</f>
        <v>44347</v>
      </c>
      <c r="F122" s="35" t="s">
        <v>57</v>
      </c>
      <c r="G122" s="36">
        <v>9001</v>
      </c>
      <c r="H122" s="43" t="s">
        <v>267</v>
      </c>
      <c r="I122" s="36" t="s">
        <v>68</v>
      </c>
      <c r="J122" s="84">
        <v>7</v>
      </c>
      <c r="K122" s="106" t="s">
        <v>270</v>
      </c>
    </row>
    <row r="123" spans="1:11" ht="24" customHeight="1" x14ac:dyDescent="0.25">
      <c r="C123" s="78"/>
      <c r="D123" s="79" t="str">
        <f>D122</f>
        <v>Mo</v>
      </c>
      <c r="E123" s="34">
        <f>E122</f>
        <v>44347</v>
      </c>
      <c r="F123" s="35" t="s">
        <v>268</v>
      </c>
      <c r="G123" s="36">
        <v>9001</v>
      </c>
      <c r="H123" s="43" t="s">
        <v>269</v>
      </c>
      <c r="I123" s="36" t="s">
        <v>68</v>
      </c>
      <c r="J123" s="84">
        <v>1</v>
      </c>
    </row>
    <row r="124" spans="1:11" ht="24" customHeight="1" x14ac:dyDescent="0.25">
      <c r="C124" s="78"/>
      <c r="D124" s="79" t="str">
        <f t="shared" ref="D124:D126" si="29">D123</f>
        <v>Mo</v>
      </c>
      <c r="E124" s="34">
        <f t="shared" ref="E124:E126" si="30">E123</f>
        <v>44347</v>
      </c>
      <c r="F124" s="35"/>
      <c r="G124" s="36"/>
      <c r="H124" s="43"/>
      <c r="I124" s="36"/>
      <c r="J124" s="84"/>
    </row>
    <row r="125" spans="1:11" ht="24" customHeight="1" x14ac:dyDescent="0.25">
      <c r="C125" s="78"/>
      <c r="D125" s="79" t="str">
        <f t="shared" si="29"/>
        <v>Mo</v>
      </c>
      <c r="E125" s="34">
        <f t="shared" si="30"/>
        <v>44347</v>
      </c>
      <c r="F125" s="35"/>
      <c r="G125" s="36"/>
      <c r="H125" s="43"/>
      <c r="I125" s="36"/>
      <c r="J125" s="84"/>
    </row>
    <row r="126" spans="1:11" ht="24" customHeight="1" thickBot="1" x14ac:dyDescent="0.3">
      <c r="C126" s="80"/>
      <c r="D126" s="81" t="str">
        <f t="shared" si="29"/>
        <v>Mo</v>
      </c>
      <c r="E126" s="53">
        <f t="shared" si="30"/>
        <v>44347</v>
      </c>
      <c r="F126" s="54"/>
      <c r="G126" s="55"/>
      <c r="H126" s="132"/>
      <c r="I126" s="55"/>
      <c r="J126" s="88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</sheetData>
  <mergeCells count="2">
    <mergeCell ref="D1:J1"/>
    <mergeCell ref="D4:E4"/>
  </mergeCells>
  <conditionalFormatting sqref="C11:C120">
    <cfRule type="expression" dxfId="63" priority="31" stopIfTrue="1">
      <formula>IF($A11=1,B11,)</formula>
    </cfRule>
    <cfRule type="expression" dxfId="62" priority="32" stopIfTrue="1">
      <formula>IF($A11="",B11,)</formula>
    </cfRule>
  </conditionalFormatting>
  <conditionalFormatting sqref="E11">
    <cfRule type="expression" dxfId="61" priority="33" stopIfTrue="1">
      <formula>IF($A11="",B11,"")</formula>
    </cfRule>
  </conditionalFormatting>
  <conditionalFormatting sqref="E12:E120">
    <cfRule type="expression" dxfId="60" priority="34" stopIfTrue="1">
      <formula>IF($A12&lt;&gt;1,B12,"")</formula>
    </cfRule>
  </conditionalFormatting>
  <conditionalFormatting sqref="D11:D120">
    <cfRule type="expression" dxfId="59" priority="35" stopIfTrue="1">
      <formula>IF($A11="",B11,)</formula>
    </cfRule>
  </conditionalFormatting>
  <conditionalFormatting sqref="G11:G12 G18:G51 G82:G88 G53:G76 G90:G119">
    <cfRule type="expression" dxfId="58" priority="36" stopIfTrue="1">
      <formula>#REF!="Freelancer"</formula>
    </cfRule>
    <cfRule type="expression" dxfId="57" priority="37" stopIfTrue="1">
      <formula>#REF!="DTC Int. Staff"</formula>
    </cfRule>
  </conditionalFormatting>
  <conditionalFormatting sqref="G115:G119 G18:G22 G33:G49 G60:G76 G87:G88 G90:G104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12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12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13:G17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3:G17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C122:C126">
    <cfRule type="expression" dxfId="46" priority="18" stopIfTrue="1">
      <formula>IF($A122=1,B122,)</formula>
    </cfRule>
    <cfRule type="expression" dxfId="45" priority="19" stopIfTrue="1">
      <formula>IF($A122="",B122,)</formula>
    </cfRule>
  </conditionalFormatting>
  <conditionalFormatting sqref="D122:D126">
    <cfRule type="expression" dxfId="44" priority="20" stopIfTrue="1">
      <formula>IF($A122="",B122,)</formula>
    </cfRule>
  </conditionalFormatting>
  <conditionalFormatting sqref="C121">
    <cfRule type="expression" dxfId="43" priority="15" stopIfTrue="1">
      <formula>IF($A121=1,B121,)</formula>
    </cfRule>
    <cfRule type="expression" dxfId="42" priority="16" stopIfTrue="1">
      <formula>IF($A121="",B121,)</formula>
    </cfRule>
  </conditionalFormatting>
  <conditionalFormatting sqref="D121">
    <cfRule type="expression" dxfId="41" priority="17" stopIfTrue="1">
      <formula>IF($A121="",B121,)</formula>
    </cfRule>
  </conditionalFormatting>
  <conditionalFormatting sqref="E121">
    <cfRule type="expression" dxfId="40" priority="14" stopIfTrue="1">
      <formula>IF($A121&lt;&gt;1,B121,"")</formula>
    </cfRule>
  </conditionalFormatting>
  <conditionalFormatting sqref="E122:E126">
    <cfRule type="expression" dxfId="39" priority="13" stopIfTrue="1">
      <formula>IF($A122&lt;&gt;1,B122,"")</formula>
    </cfRule>
  </conditionalFormatting>
  <conditionalFormatting sqref="G55:G59">
    <cfRule type="expression" dxfId="38" priority="11" stopIfTrue="1">
      <formula>$F$5="Freelancer"</formula>
    </cfRule>
    <cfRule type="expression" dxfId="37" priority="12" stopIfTrue="1">
      <formula>$F$5="DTC Int. Staff"</formula>
    </cfRule>
  </conditionalFormatting>
  <conditionalFormatting sqref="G77:G81">
    <cfRule type="expression" dxfId="36" priority="9" stopIfTrue="1">
      <formula>#REF!="Freelancer"</formula>
    </cfRule>
    <cfRule type="expression" dxfId="35" priority="10" stopIfTrue="1">
      <formula>#REF!="DTC Int. Staff"</formula>
    </cfRule>
  </conditionalFormatting>
  <conditionalFormatting sqref="G77:G81">
    <cfRule type="expression" dxfId="34" priority="7" stopIfTrue="1">
      <formula>$F$5="Freelancer"</formula>
    </cfRule>
    <cfRule type="expression" dxfId="33" priority="8" stopIfTrue="1">
      <formula>$F$5="DTC Int. Staff"</formula>
    </cfRule>
  </conditionalFormatting>
  <conditionalFormatting sqref="G52">
    <cfRule type="expression" dxfId="32" priority="5" stopIfTrue="1">
      <formula>#REF!="Freelancer"</formula>
    </cfRule>
    <cfRule type="expression" dxfId="31" priority="6" stopIfTrue="1">
      <formula>#REF!="DTC Int. Staff"</formula>
    </cfRule>
  </conditionalFormatting>
  <conditionalFormatting sqref="G89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89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6" zoomScale="90" zoomScaleNormal="90" workbookViewId="0">
      <selection activeCell="H29" sqref="H2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7" t="s">
        <v>5</v>
      </c>
      <c r="E1" s="188"/>
      <c r="F1" s="188"/>
      <c r="G1" s="188"/>
      <c r="H1" s="188"/>
      <c r="I1" s="188"/>
      <c r="J1" s="18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185" t="s">
        <v>8</v>
      </c>
      <c r="E4" s="186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30</v>
      </c>
      <c r="J8" s="25">
        <f>I8/8</f>
        <v>3.75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  <c r="K10" s="106"/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254</v>
      </c>
      <c r="I11" s="36" t="s">
        <v>68</v>
      </c>
      <c r="J11" s="84">
        <v>5</v>
      </c>
      <c r="K11" s="106"/>
    </row>
    <row r="12" spans="1:11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271</v>
      </c>
      <c r="I12" s="36" t="s">
        <v>68</v>
      </c>
      <c r="J12" s="84">
        <v>2</v>
      </c>
      <c r="K12" s="106" t="s">
        <v>83</v>
      </c>
    </row>
    <row r="13" spans="1:11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 t="s">
        <v>268</v>
      </c>
      <c r="G13" s="36">
        <v>9001</v>
      </c>
      <c r="H13" s="43" t="s">
        <v>272</v>
      </c>
      <c r="I13" s="36" t="s">
        <v>68</v>
      </c>
      <c r="J13" s="84">
        <v>2</v>
      </c>
      <c r="K13" s="106"/>
    </row>
    <row r="14" spans="1:11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4"/>
      <c r="K14" s="106"/>
    </row>
    <row r="15" spans="1:11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4"/>
      <c r="K15" s="106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54</v>
      </c>
      <c r="G16" s="47">
        <v>9001</v>
      </c>
      <c r="H16" s="48" t="s">
        <v>273</v>
      </c>
      <c r="I16" s="47" t="s">
        <v>56</v>
      </c>
      <c r="J16" s="85">
        <v>6</v>
      </c>
      <c r="K16" s="106" t="s">
        <v>67</v>
      </c>
    </row>
    <row r="17" spans="1:11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 t="s">
        <v>57</v>
      </c>
      <c r="G17" s="47">
        <v>9001</v>
      </c>
      <c r="H17" s="48" t="s">
        <v>254</v>
      </c>
      <c r="I17" s="47" t="s">
        <v>56</v>
      </c>
      <c r="J17" s="85">
        <v>3</v>
      </c>
      <c r="K17" s="106"/>
    </row>
    <row r="18" spans="1:11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  <c r="K18" s="106"/>
    </row>
    <row r="19" spans="1:11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  <c r="K19" s="106"/>
    </row>
    <row r="20" spans="1:11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  <c r="K20" s="106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274</v>
      </c>
      <c r="I21" s="36"/>
      <c r="J21" s="84"/>
      <c r="K21" s="106"/>
    </row>
    <row r="22" spans="1:11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 t="s">
        <v>54</v>
      </c>
      <c r="G22" s="36">
        <v>9001</v>
      </c>
      <c r="H22" s="43" t="s">
        <v>273</v>
      </c>
      <c r="I22" s="36" t="s">
        <v>68</v>
      </c>
      <c r="J22" s="84">
        <v>2</v>
      </c>
      <c r="K22" s="106"/>
    </row>
    <row r="23" spans="1:11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 t="s">
        <v>268</v>
      </c>
      <c r="G23" s="36">
        <v>9001</v>
      </c>
      <c r="H23" s="43" t="s">
        <v>272</v>
      </c>
      <c r="I23" s="36" t="s">
        <v>68</v>
      </c>
      <c r="J23" s="84">
        <v>2</v>
      </c>
      <c r="K23" s="106"/>
    </row>
    <row r="24" spans="1:11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4"/>
      <c r="K24" s="106"/>
    </row>
    <row r="25" spans="1:11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4"/>
      <c r="K25" s="106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>
        <v>9007</v>
      </c>
      <c r="H26" s="48" t="s">
        <v>275</v>
      </c>
      <c r="I26" s="47" t="s">
        <v>68</v>
      </c>
      <c r="J26" s="85">
        <v>4</v>
      </c>
      <c r="K26" s="106" t="s">
        <v>277</v>
      </c>
    </row>
    <row r="27" spans="1:11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 t="s">
        <v>268</v>
      </c>
      <c r="G27" s="47">
        <v>9001</v>
      </c>
      <c r="H27" s="48" t="s">
        <v>276</v>
      </c>
      <c r="I27" s="47" t="s">
        <v>68</v>
      </c>
      <c r="J27" s="85">
        <v>4</v>
      </c>
      <c r="K27" s="106"/>
    </row>
    <row r="28" spans="1:11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48"/>
      <c r="I28" s="47"/>
      <c r="J28" s="85"/>
      <c r="K28" s="106"/>
    </row>
    <row r="29" spans="1:11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5"/>
      <c r="K29" s="106"/>
    </row>
    <row r="30" spans="1:11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5"/>
      <c r="K30" s="106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65"/>
      <c r="G31" s="66"/>
      <c r="H31" s="67"/>
      <c r="I31" s="66"/>
      <c r="J31" s="86"/>
      <c r="K31" s="106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137"/>
      <c r="I32" s="36"/>
      <c r="J32" s="84"/>
      <c r="K32" s="106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  <c r="K33" s="106"/>
    </row>
    <row r="34" spans="1:11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  <c r="K34" s="106"/>
    </row>
    <row r="35" spans="1:11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  <c r="K35" s="106"/>
    </row>
    <row r="36" spans="1:11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  <c r="K36" s="106"/>
    </row>
    <row r="37" spans="1:11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  <c r="K37" s="106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  <c r="K38" s="106"/>
    </row>
    <row r="39" spans="1:11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  <c r="K39" s="106"/>
    </row>
    <row r="40" spans="1:11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  <c r="K40" s="106"/>
    </row>
    <row r="41" spans="1:11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  <c r="K41" s="106"/>
    </row>
    <row r="42" spans="1:11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  <c r="K42" s="106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  <c r="K43" s="106"/>
    </row>
    <row r="44" spans="1:11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  <c r="K44" s="106"/>
    </row>
    <row r="45" spans="1:11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  <c r="K45" s="106"/>
    </row>
    <row r="46" spans="1:11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  <c r="K46" s="106"/>
    </row>
    <row r="47" spans="1:11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  <c r="K47" s="106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43"/>
      <c r="I48" s="36"/>
      <c r="J48" s="84"/>
      <c r="K48" s="106"/>
    </row>
    <row r="49" spans="1:11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43"/>
      <c r="I49" s="36"/>
      <c r="J49" s="84"/>
      <c r="K49" s="106"/>
    </row>
    <row r="50" spans="1:11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4"/>
      <c r="K50" s="106"/>
    </row>
    <row r="51" spans="1:11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4"/>
      <c r="K51" s="106"/>
    </row>
    <row r="52" spans="1:11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4"/>
      <c r="K52" s="106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  <c r="K53" s="106"/>
    </row>
    <row r="54" spans="1:11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  <c r="K54" s="106"/>
    </row>
    <row r="55" spans="1:11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  <c r="K55" s="106"/>
    </row>
    <row r="56" spans="1:11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  <c r="K56" s="106"/>
    </row>
    <row r="57" spans="1:11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  <c r="K57" s="106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138"/>
      <c r="I58" s="66"/>
      <c r="J58" s="86"/>
      <c r="K58" s="106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  <c r="K59" s="106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  <c r="K60" s="106"/>
    </row>
    <row r="61" spans="1:11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  <c r="K61" s="106"/>
    </row>
    <row r="62" spans="1:11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  <c r="K62" s="106"/>
    </row>
    <row r="63" spans="1:11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  <c r="K63" s="106"/>
    </row>
    <row r="64" spans="1:11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  <c r="K64" s="106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  <c r="K65" s="106"/>
    </row>
    <row r="66" spans="1:11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  <c r="K66" s="106"/>
    </row>
    <row r="67" spans="1:11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  <c r="K67" s="106"/>
    </row>
    <row r="68" spans="1:11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  <c r="K68" s="106"/>
    </row>
    <row r="69" spans="1:11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  <c r="K69" s="106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  <c r="K70" s="106"/>
    </row>
    <row r="71" spans="1:11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  <c r="K71" s="106"/>
    </row>
    <row r="72" spans="1:11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  <c r="K72" s="106"/>
    </row>
    <row r="73" spans="1:11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  <c r="K73" s="106"/>
    </row>
    <row r="74" spans="1:11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  <c r="K74" s="106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  <c r="K75" s="106"/>
    </row>
    <row r="76" spans="1:11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  <c r="K76" s="106"/>
    </row>
    <row r="77" spans="1:11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  <c r="K77" s="106"/>
    </row>
    <row r="78" spans="1:11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  <c r="K78" s="106"/>
    </row>
    <row r="79" spans="1:11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  <c r="K79" s="106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  <c r="K80" s="106"/>
    </row>
    <row r="81" spans="1:11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  <c r="K81" s="106"/>
    </row>
    <row r="82" spans="1:11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  <c r="K82" s="106"/>
    </row>
    <row r="83" spans="1:11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  <c r="K83" s="106"/>
    </row>
    <row r="84" spans="1:11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  <c r="K84" s="106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  <c r="K85" s="106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  <c r="K86" s="106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  <c r="K87" s="106"/>
    </row>
    <row r="88" spans="1:11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  <c r="K88" s="106"/>
    </row>
    <row r="89" spans="1:11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  <c r="K89" s="106"/>
    </row>
    <row r="90" spans="1:11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  <c r="K90" s="106"/>
    </row>
    <row r="91" spans="1:11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  <c r="K91" s="106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  <c r="K92" s="106"/>
    </row>
    <row r="93" spans="1:11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  <c r="K93" s="106"/>
    </row>
    <row r="94" spans="1:11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  <c r="K94" s="106"/>
    </row>
    <row r="95" spans="1:11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  <c r="K95" s="106"/>
    </row>
    <row r="96" spans="1:11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  <c r="K96" s="106"/>
    </row>
    <row r="97" spans="1:11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48"/>
      <c r="I98" s="47"/>
      <c r="J98" s="85"/>
      <c r="K98" s="106"/>
    </row>
    <row r="99" spans="1:11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48"/>
      <c r="I99" s="47"/>
      <c r="J99" s="85"/>
      <c r="K99" s="106"/>
    </row>
    <row r="100" spans="1:11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5"/>
      <c r="K100" s="106"/>
    </row>
    <row r="101" spans="1:11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  <c r="K103" s="106"/>
    </row>
    <row r="104" spans="1:11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  <c r="K104" s="106"/>
    </row>
    <row r="105" spans="1:11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  <c r="K108" s="106"/>
    </row>
    <row r="109" spans="1:11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  <c r="K109" s="106"/>
    </row>
    <row r="110" spans="1:11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  <c r="K110" s="106"/>
    </row>
    <row r="111" spans="1:11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  <c r="K111" s="106"/>
    </row>
    <row r="112" spans="1:11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  <c r="K113" s="106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  <c r="K114" s="106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139"/>
      <c r="I115" s="47"/>
      <c r="J115" s="85"/>
      <c r="K115" s="106"/>
    </row>
    <row r="116" spans="1:11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139"/>
      <c r="I116" s="47"/>
      <c r="J116" s="85"/>
      <c r="K116" s="106"/>
    </row>
    <row r="117" spans="1:11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139"/>
      <c r="I117" s="47"/>
      <c r="J117" s="85"/>
      <c r="K117" s="106"/>
    </row>
    <row r="118" spans="1:11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139"/>
      <c r="I118" s="47"/>
      <c r="J118" s="85"/>
      <c r="K118" s="106"/>
    </row>
    <row r="119" spans="1:11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139"/>
      <c r="I119" s="47"/>
      <c r="J119" s="85"/>
      <c r="K119" s="106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  <c r="K120" s="106"/>
    </row>
    <row r="121" spans="1:11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  <c r="K121" s="106"/>
    </row>
    <row r="122" spans="1:11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  <c r="K122" s="106"/>
    </row>
    <row r="123" spans="1:11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  <c r="K123" s="106"/>
    </row>
    <row r="124" spans="1:11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  <c r="K124" s="106"/>
    </row>
    <row r="125" spans="1:11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48"/>
      <c r="I125" s="47"/>
      <c r="J125" s="85"/>
      <c r="K125" s="106"/>
    </row>
    <row r="126" spans="1:11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122"/>
      <c r="I126" s="97"/>
      <c r="J126" s="98"/>
      <c r="K126" s="106"/>
    </row>
    <row r="127" spans="1:11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122"/>
      <c r="I127" s="97"/>
      <c r="J127" s="98"/>
      <c r="K127" s="106"/>
    </row>
    <row r="128" spans="1:11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122"/>
      <c r="I128" s="97"/>
      <c r="J128" s="98"/>
      <c r="K128" s="106"/>
    </row>
    <row r="129" spans="1:11" ht="21.75" customHeight="1" thickBot="1" x14ac:dyDescent="0.3">
      <c r="A129" s="31"/>
      <c r="C129" s="80"/>
      <c r="D129" s="99" t="str">
        <f t="shared" si="34"/>
        <v>Wed</v>
      </c>
      <c r="E129" s="100">
        <f t="shared" si="35"/>
        <v>44377</v>
      </c>
      <c r="F129" s="101"/>
      <c r="G129" s="102"/>
      <c r="H129" s="140"/>
      <c r="I129" s="102"/>
      <c r="J129" s="103"/>
      <c r="K129" s="106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2021-06-04T13:19:41Z</dcterms:modified>
</cp:coreProperties>
</file>