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ปี 2564\"/>
    </mc:Choice>
  </mc:AlternateContent>
  <xr:revisionPtr revIDLastSave="0" documentId="13_ncr:1_{291E5714-2D07-42F3-B34C-EFA196743B5F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91" i="39"/>
  <c r="D92" i="39" s="1"/>
  <c r="D93" i="39" s="1"/>
  <c r="D94" i="39" s="1"/>
  <c r="D95" i="39" s="1"/>
  <c r="A91" i="39"/>
  <c r="D85" i="39"/>
  <c r="D86" i="39" s="1"/>
  <c r="D87" i="39" s="1"/>
  <c r="D88" i="39" s="1"/>
  <c r="D89" i="39" s="1"/>
  <c r="D90" i="39" s="1"/>
  <c r="A85" i="39"/>
  <c r="E11" i="39"/>
  <c r="E12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3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6" i="39" l="1"/>
  <c r="B16" i="39" s="1"/>
  <c r="D16" i="39" s="1"/>
  <c r="D17" i="39" s="1"/>
  <c r="E14" i="39"/>
  <c r="E15" i="39" s="1"/>
  <c r="A11" i="42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8" i="39" l="1"/>
  <c r="E17" i="39"/>
  <c r="E15" i="42"/>
  <c r="B14" i="42"/>
  <c r="D13" i="42"/>
  <c r="A13" i="42"/>
  <c r="D13" i="41"/>
  <c r="A13" i="41"/>
  <c r="E15" i="41"/>
  <c r="B14" i="41"/>
  <c r="D12" i="40"/>
  <c r="A12" i="40"/>
  <c r="B13" i="40"/>
  <c r="E14" i="40"/>
  <c r="D13" i="39"/>
  <c r="D14" i="39" s="1"/>
  <c r="D15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0" i="39" l="1"/>
  <c r="B18" i="39"/>
  <c r="E19" i="39"/>
  <c r="D14" i="42"/>
  <c r="A14" i="42"/>
  <c r="B15" i="42"/>
  <c r="E16" i="42"/>
  <c r="D14" i="41"/>
  <c r="A14" i="41"/>
  <c r="B15" i="41"/>
  <c r="E16" i="4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8" i="39" l="1"/>
  <c r="D19" i="39" s="1"/>
  <c r="A18" i="39"/>
  <c r="B20" i="39"/>
  <c r="E21" i="39"/>
  <c r="E22" i="39" s="1"/>
  <c r="E23" i="39" s="1"/>
  <c r="E24" i="39"/>
  <c r="E17" i="42"/>
  <c r="B16" i="42"/>
  <c r="D15" i="42"/>
  <c r="A15" i="42"/>
  <c r="D15" i="41"/>
  <c r="A15" i="41"/>
  <c r="E17" i="41"/>
  <c r="B16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24" i="39" l="1"/>
  <c r="E25" i="39"/>
  <c r="D20" i="39"/>
  <c r="D21" i="39" s="1"/>
  <c r="D22" i="39" s="1"/>
  <c r="D23" i="39" s="1"/>
  <c r="A20" i="39"/>
  <c r="B17" i="42"/>
  <c r="E18" i="42"/>
  <c r="D16" i="42"/>
  <c r="A16" i="42"/>
  <c r="D16" i="41"/>
  <c r="A16" i="41"/>
  <c r="B17" i="41"/>
  <c r="E18" i="4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25" i="39" l="1"/>
  <c r="E26" i="39"/>
  <c r="D24" i="39"/>
  <c r="A24" i="39"/>
  <c r="E19" i="42"/>
  <c r="B18" i="42"/>
  <c r="D17" i="42"/>
  <c r="A17" i="42"/>
  <c r="D17" i="41"/>
  <c r="A17" i="41"/>
  <c r="E19" i="41"/>
  <c r="B18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26" i="39" l="1"/>
  <c r="E27" i="39"/>
  <c r="E28" i="39"/>
  <c r="A25" i="39"/>
  <c r="D25" i="39"/>
  <c r="D18" i="42"/>
  <c r="A18" i="42"/>
  <c r="B19" i="42"/>
  <c r="E20" i="42"/>
  <c r="D18" i="41"/>
  <c r="A18" i="41"/>
  <c r="B19" i="41"/>
  <c r="E20" i="41"/>
  <c r="B18" i="40"/>
  <c r="E19" i="40"/>
  <c r="D17" i="40"/>
  <c r="A17" i="40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9" i="39" l="1"/>
  <c r="E30" i="39" s="1"/>
  <c r="E31" i="39"/>
  <c r="B28" i="39"/>
  <c r="D26" i="39"/>
  <c r="D27" i="39" s="1"/>
  <c r="A26" i="39"/>
  <c r="E21" i="42"/>
  <c r="B20" i="42"/>
  <c r="D19" i="42"/>
  <c r="A19" i="42"/>
  <c r="E21" i="41"/>
  <c r="B20" i="41"/>
  <c r="D19" i="41"/>
  <c r="A19" i="41"/>
  <c r="D18" i="40"/>
  <c r="A18" i="40"/>
  <c r="B19" i="40"/>
  <c r="E20" i="40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32" i="39" l="1"/>
  <c r="E33" i="39" s="1"/>
  <c r="E34" i="39"/>
  <c r="B31" i="39"/>
  <c r="D28" i="39"/>
  <c r="D29" i="39" s="1"/>
  <c r="D30" i="39" s="1"/>
  <c r="A28" i="39"/>
  <c r="D20" i="42"/>
  <c r="A20" i="42"/>
  <c r="E22" i="42"/>
  <c r="B21" i="42"/>
  <c r="D20" i="41"/>
  <c r="A20" i="41"/>
  <c r="B21" i="41"/>
  <c r="E22" i="41"/>
  <c r="B20" i="40"/>
  <c r="E21" i="40"/>
  <c r="D19" i="40"/>
  <c r="A19" i="40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A31" i="39" l="1"/>
  <c r="D31" i="39"/>
  <c r="D32" i="39" s="1"/>
  <c r="D33" i="39" s="1"/>
  <c r="E35" i="39"/>
  <c r="E36" i="39" s="1"/>
  <c r="B34" i="39"/>
  <c r="E37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39" i="39" l="1"/>
  <c r="B37" i="39"/>
  <c r="E38" i="39"/>
  <c r="D34" i="39"/>
  <c r="D35" i="39" s="1"/>
  <c r="D36" i="39" s="1"/>
  <c r="A34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37" i="39" l="1"/>
  <c r="D37" i="39"/>
  <c r="D38" i="39" s="1"/>
  <c r="B39" i="39"/>
  <c r="E40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40" i="39" l="1"/>
  <c r="E41" i="39"/>
  <c r="D39" i="39"/>
  <c r="A39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44" i="39" l="1"/>
  <c r="B41" i="39"/>
  <c r="E42" i="39"/>
  <c r="E43" i="39" s="1"/>
  <c r="D40" i="39"/>
  <c r="A40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41" i="39" l="1"/>
  <c r="D41" i="39"/>
  <c r="D42" i="39" s="1"/>
  <c r="D43" i="39" s="1"/>
  <c r="B44" i="39"/>
  <c r="E4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46" i="39" l="1"/>
  <c r="E47" i="39" s="1"/>
  <c r="E48" i="39"/>
  <c r="B45" i="39"/>
  <c r="A44" i="39"/>
  <c r="D44" i="39"/>
  <c r="E29" i="42"/>
  <c r="B28" i="42"/>
  <c r="D27" i="42"/>
  <c r="A27" i="42"/>
  <c r="E29" i="41"/>
  <c r="B28" i="41"/>
  <c r="D27" i="41"/>
  <c r="A27" i="41"/>
  <c r="B27" i="40"/>
  <c r="E28" i="40"/>
  <c r="A26" i="40"/>
  <c r="D26" i="40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45" i="39" l="1"/>
  <c r="D46" i="39" s="1"/>
  <c r="D47" i="39" s="1"/>
  <c r="A45" i="39"/>
  <c r="B48" i="39"/>
  <c r="E51" i="39"/>
  <c r="E49" i="39"/>
  <c r="E50" i="39" s="1"/>
  <c r="A28" i="42"/>
  <c r="D28" i="42"/>
  <c r="B29" i="42"/>
  <c r="E30" i="42"/>
  <c r="D28" i="41"/>
  <c r="A28" i="41"/>
  <c r="B29" i="41"/>
  <c r="E30" i="41"/>
  <c r="B28" i="40"/>
  <c r="E29" i="40"/>
  <c r="D27" i="40"/>
  <c r="A27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51" i="39" l="1"/>
  <c r="E54" i="39"/>
  <c r="E52" i="39"/>
  <c r="E53" i="39" s="1"/>
  <c r="D48" i="39"/>
  <c r="D49" i="39" s="1"/>
  <c r="D50" i="39" s="1"/>
  <c r="A48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54" i="39" l="1"/>
  <c r="E55" i="39"/>
  <c r="A51" i="39"/>
  <c r="D51" i="39"/>
  <c r="D52" i="39" s="1"/>
  <c r="D53" i="39" s="1"/>
  <c r="D30" i="42"/>
  <c r="A30" i="42"/>
  <c r="B31" i="42"/>
  <c r="E32" i="42"/>
  <c r="D30" i="41"/>
  <c r="A30" i="41"/>
  <c r="B31" i="41"/>
  <c r="E32" i="41"/>
  <c r="B30" i="40"/>
  <c r="E31" i="40"/>
  <c r="D29" i="40"/>
  <c r="A29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55" i="39" l="1"/>
  <c r="E56" i="39"/>
  <c r="A54" i="39"/>
  <c r="D54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59" i="39" l="1"/>
  <c r="E57" i="39"/>
  <c r="E58" i="39" s="1"/>
  <c r="B56" i="39"/>
  <c r="D55" i="39"/>
  <c r="A55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D56" i="39" l="1"/>
  <c r="D57" i="39" s="1"/>
  <c r="D58" i="39" s="1"/>
  <c r="A56" i="39"/>
  <c r="E60" i="39"/>
  <c r="B59" i="39"/>
  <c r="E61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62" i="39" l="1"/>
  <c r="E63" i="39" s="1"/>
  <c r="E64" i="39" s="1"/>
  <c r="E65" i="39" s="1"/>
  <c r="E66" i="39" s="1"/>
  <c r="E67" i="39" s="1"/>
  <c r="E68" i="39" s="1"/>
  <c r="B61" i="39"/>
  <c r="E69" i="39"/>
  <c r="D59" i="39"/>
  <c r="D60" i="39" s="1"/>
  <c r="A59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61" i="39" l="1"/>
  <c r="D62" i="39" s="1"/>
  <c r="D63" i="39" s="1"/>
  <c r="D64" i="39" s="1"/>
  <c r="D65" i="39" s="1"/>
  <c r="D66" i="39" s="1"/>
  <c r="D67" i="39" s="1"/>
  <c r="D68" i="39" s="1"/>
  <c r="A61" i="39"/>
  <c r="B69" i="39"/>
  <c r="E70" i="39"/>
  <c r="E71" i="39" s="1"/>
  <c r="E72" i="39" s="1"/>
  <c r="E73" i="39" s="1"/>
  <c r="E74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74" i="39" l="1"/>
  <c r="E76" i="39"/>
  <c r="E75" i="39"/>
  <c r="A69" i="39"/>
  <c r="D69" i="39"/>
  <c r="D70" i="39" s="1"/>
  <c r="D71" i="39" s="1"/>
  <c r="D72" i="39" s="1"/>
  <c r="D73" i="39" s="1"/>
  <c r="B37" i="42"/>
  <c r="E38" i="42"/>
  <c r="D36" i="42"/>
  <c r="A36" i="42"/>
  <c r="D36" i="41"/>
  <c r="A36" i="41"/>
  <c r="B37" i="41"/>
  <c r="E38" i="41"/>
  <c r="A35" i="40"/>
  <c r="D35" i="40"/>
  <c r="B36" i="40"/>
  <c r="E37" i="40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76" i="39" l="1"/>
  <c r="E77" i="39"/>
  <c r="A74" i="39"/>
  <c r="D74" i="39"/>
  <c r="D75" i="39" s="1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77" i="39" l="1"/>
  <c r="B78" i="39"/>
  <c r="E78" i="39"/>
  <c r="A76" i="39"/>
  <c r="D76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119" i="37"/>
  <c r="A119" i="37"/>
  <c r="E126" i="36"/>
  <c r="D126" i="36"/>
  <c r="A120" i="36"/>
  <c r="A115" i="36"/>
  <c r="A125" i="36"/>
  <c r="E85" i="39" l="1"/>
  <c r="E79" i="39"/>
  <c r="E80" i="39" s="1"/>
  <c r="E81" i="39" s="1"/>
  <c r="E82" i="39" s="1"/>
  <c r="E83" i="39" s="1"/>
  <c r="E84" i="39" s="1"/>
  <c r="D78" i="39"/>
  <c r="D79" i="39" s="1"/>
  <c r="D80" i="39" s="1"/>
  <c r="D81" i="39" s="1"/>
  <c r="D82" i="39" s="1"/>
  <c r="D83" i="39" s="1"/>
  <c r="D84" i="39" s="1"/>
  <c r="A78" i="39"/>
  <c r="A77" i="39"/>
  <c r="D77" i="39"/>
  <c r="A39" i="40"/>
  <c r="D39" i="40"/>
  <c r="E40" i="40"/>
  <c r="D38" i="40"/>
  <c r="A38" i="40"/>
  <c r="A126" i="36"/>
  <c r="E86" i="39" l="1"/>
  <c r="E87" i="39" s="1"/>
  <c r="E88" i="39" s="1"/>
  <c r="E89" i="39" s="1"/>
  <c r="E90" i="39" s="1"/>
  <c r="E91" i="39"/>
  <c r="E92" i="39" s="1"/>
  <c r="E93" i="39" s="1"/>
  <c r="E94" i="39" s="1"/>
  <c r="E95" i="39" s="1"/>
</calcChain>
</file>

<file path=xl/sharedStrings.xml><?xml version="1.0" encoding="utf-8"?>
<sst xmlns="http://schemas.openxmlformats.org/spreadsheetml/2006/main" count="452" uniqueCount="221">
  <si>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</si>
  <si>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</si>
  <si>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</si>
  <si>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</si>
  <si>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</si>
  <si>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</si>
  <si>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</si>
  <si>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</si>
  <si>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</si>
  <si>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</si>
  <si>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</si>
  <si>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</si>
  <si>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</si>
  <si>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</si>
  <si>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</si>
  <si>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</si>
  <si>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</si>
  <si>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</si>
  <si>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</si>
  <si>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</si>
  <si>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</si>
  <si>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</si>
  <si>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</si>
  <si>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</si>
  <si>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</si>
  <si>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</si>
  <si>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</si>
  <si>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</si>
  <si>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</si>
  <si>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</si>
  <si>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</si>
  <si>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</si>
  <si>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</si>
  <si>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</si>
  <si>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</si>
  <si>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</si>
  <si>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</si>
  <si>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</si>
  <si>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</si>
  <si>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</si>
  <si>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</si>
  <si>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</si>
  <si>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</si>
  <si>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</si>
  <si>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</si>
  <si>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</si>
  <si>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</si>
  <si>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</si>
  <si>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</si>
  <si>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</si>
  <si>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Kodchakorn</t>
  </si>
  <si>
    <t>Moodcharin</t>
  </si>
  <si>
    <t>TIME077</t>
  </si>
  <si>
    <t>General Admin</t>
  </si>
  <si>
    <t>ติดต่อฝ่ายกฏหมาย กอช เพื่อแก้ไขสัญญา (ข้อ 2 และ ข้อ 3)</t>
  </si>
  <si>
    <t xml:space="preserve">ติดต่อ รร เพื่อจัดประชุม FG กตป (เล่มท่อ จ.อุดร, เล่มแผน จ.หนองคาย และ จ.กระบี่) </t>
  </si>
  <si>
    <t>ส่งไปรษณีย์จดหมายขอความอนุเคราะห์สัมภาษณ์เชิงลึก ETDA E-TRANSACTION DEVELOPMENT INDEX</t>
  </si>
  <si>
    <t xml:space="preserve">ติดต่อขอเสนอราคา รร เพื่อจัดประชุม FG ของโปรเจค MoTS Master Plan (กทม 4 รร, ชลบุรี 3 รร) </t>
  </si>
  <si>
    <t xml:space="preserve">ติดต่อ รร เพื่อจัดประชุม FG กตป (เล่มท่อ จ.สุโขทัย) </t>
  </si>
  <si>
    <t>ติดต่อร้านผลิต USB พร้อมสกรีนโลโก้สำหรับโปรเจค MoTS Master Plan สำหรับใช้ส่งงานในแต่ละงวด</t>
  </si>
  <si>
    <t>ประสานงานกับทาง TCEB เพื่อเตรียมเอกสารประกอบการเซ็นสัญญา TCEB INNOVATION ECOSYSTEM</t>
  </si>
  <si>
    <t>ช่วยพี่จอยขนส้มไปให้ลูกค้า ONDE, NBTC, กตป</t>
  </si>
  <si>
    <t>ส่งเอกสาร ไทม์ ดิจิทัล เพิ่มเติม ให้กับ SME Bank เพื่อยื่นกู้สินเชื่อ</t>
  </si>
  <si>
    <t>ขอเอกสาร ไทม์ ดิจิทัล ที่ DBD</t>
  </si>
  <si>
    <t>ขอรายงานมูลเครดิตของ ไทม์ ดิจิทัล ที่ ศูนย์ข้อมูลเครดิตแห่งชาติ</t>
  </si>
  <si>
    <t>เตรียมเอกสาร ไทม์ ดิจิทัล เพิ่มเติมเพื่อยื่นกู้สินเชื่อกับ SME Bank</t>
  </si>
  <si>
    <t>BO Weekly Meeting</t>
  </si>
  <si>
    <t>ติดต่อประสานงานกับ รร เพื่อขอเสนอราคาจัดประชุม FG ของ MoTS Master Plan</t>
  </si>
  <si>
    <t>ติดต่อสอบถามราคาเช่าพื้นที่สำนักงาน ตึกสามย่านมิตรทาว, G Tower, The Parq, Justco</t>
  </si>
  <si>
    <t>จ่ายค่าโทรศัพท์, อินเตอร์เน็ต ออฟฟิศ ที่ ศุนย์ TRUE, DTAC, AIS</t>
  </si>
  <si>
    <t>ติดต่อ ธ เพื่อขอหนังสือค้ำประกันซอง NBTC CULLEN AND OMDIA SUBSCRIPTION 2021</t>
  </si>
  <si>
    <t>ประสานงาน รร เพื่อจัดประชุม FG ใน กทม โปรเจค กตป ท่อร้อยสาย</t>
  </si>
  <si>
    <t>ทำหนังสือขอหลักประกันสัญญา ONDE Thailand Digital Outlook Ph2 คืน และขอหนังสือรับรองผลงาน</t>
  </si>
  <si>
    <t>Site Visit - Samyan Midtown Office</t>
  </si>
  <si>
    <t xml:space="preserve">ส่ง Proposal NBTC CULLEN AND OMDIA SUBSCRIPTION 2021 </t>
  </si>
  <si>
    <t>ขอเอกสาร ไทม์ คอนซัลติ้ง ที่ DBD</t>
  </si>
  <si>
    <t>ส่งงาน ETDA E-Commerce Survey เข้าเล่มกระดูกงู</t>
  </si>
  <si>
    <t xml:space="preserve">ส่งใบเสร็จ, นส. ขอหลักประกันคืน, นส. ขอรับรองผลงาน ONDE Thailand Digital Outlook Ph2 </t>
  </si>
  <si>
    <t>ซื้อขนมเข้าออฟฟิศ</t>
  </si>
  <si>
    <t xml:space="preserve">ติดต่อ ธ เพื่อขอหนังสือค้ำประกันสัญญา NIA Valuation 2021 และ TCEB Innovation Ecosystem </t>
  </si>
  <si>
    <t>Makha Bucha Day</t>
  </si>
  <si>
    <t>TIME</t>
  </si>
  <si>
    <t>General admin</t>
  </si>
  <si>
    <t>จัดประชุมฝึกอบรม Capacity Building TIME-201961 NBTC PURE LRIC MODEL</t>
  </si>
  <si>
    <t>NBTC</t>
  </si>
  <si>
    <t>จัดประชุม FG TIME-202094 ETDA E-COMMERCE SURVEY</t>
  </si>
  <si>
    <t>ETDA</t>
  </si>
  <si>
    <t>ตีตราสาร TCEB ที่ สรรพกรดินแดง</t>
  </si>
  <si>
    <t>ส่งน้ำดื่มทีมประชุม กระทรวงท่องเที่ยวฯ</t>
  </si>
  <si>
    <t>ตีตราสาร NIA Valuation ที่สรรพกรดินแดง</t>
  </si>
  <si>
    <t>ส่ง Invoice Pure LRIC</t>
  </si>
  <si>
    <t>ไปเซ็นเซ็นพยานสัญญา NIA Valuation</t>
  </si>
  <si>
    <t>ส่งเอกสารรายงาน NBTC AS RE-MODEL งวด 2 เข้าเล่มกระดูกงู</t>
  </si>
  <si>
    <t>ส่งงานงวด 2  NBTC AS RE-MODEL ที่ กสทช</t>
  </si>
  <si>
    <t>ขอข้อมูลเครดิต TIME Consulting, P'Joy เพื่อยื่นกู้ SME</t>
  </si>
  <si>
    <t>ส่ง Proposal TAT PH2 DIGITAL TRAININGS</t>
  </si>
  <si>
    <t>ส่งใบเสร็จ ETDA E-Transaction Development Index</t>
  </si>
  <si>
    <t>ซื้อซองการกีฬาแห่งประเทศไทย</t>
  </si>
  <si>
    <t>จัดเตรียมเอกสารสำหรับยื่น Proposal SAT SOCIALECONOMIC VALUATION และไปส่ง Proposal ที่การกีฬาแห่งประเทศไทย</t>
  </si>
  <si>
    <t xml:space="preserve">ประสานงาน ธ เพื่อขอหลักประกันสัญญา TCEB Innovation Ecosystem </t>
  </si>
  <si>
    <t>ประสานงาน รร เพื่อจัดประชุม FG ของ กตป Radio</t>
  </si>
  <si>
    <t xml:space="preserve">รับสัญญา TCEB Innovation Ecosystem มาให้พี่จอยเซ็น </t>
  </si>
  <si>
    <t xml:space="preserve">รับสัญญา SAM LRS (ขยายเวลา) มาให้พี่จอยเซ็น </t>
  </si>
  <si>
    <t>ประสานงานเรื่อง เบรค + ข้าวกลางวัน NIA Innovation Organization Program และ MoTS Master Plan</t>
  </si>
  <si>
    <t xml:space="preserve">ส่งน้ำดื่มให้ทีม NIA Innovation Organization Program </t>
  </si>
  <si>
    <t>ประสานงานเรื่อง เบรค + ข้าวกลางวัน สำหรับจัด Training NBTC Pure LRIC Model</t>
  </si>
  <si>
    <t>เตรียมเอกสารสำหรับซื้อซองที่การกีฬาแห่งประเทศไทย</t>
  </si>
  <si>
    <t>Samyan Midtown</t>
  </si>
  <si>
    <t>DBD</t>
  </si>
  <si>
    <t>NCB</t>
  </si>
  <si>
    <t>TAT</t>
  </si>
  <si>
    <t>TCEB</t>
  </si>
  <si>
    <t>SAM</t>
  </si>
  <si>
    <t>NIA</t>
  </si>
  <si>
    <t>MOTS</t>
  </si>
  <si>
    <t>สรรพกรดินแดง</t>
  </si>
  <si>
    <t>SAT</t>
  </si>
  <si>
    <t xml:space="preserve">ส่งงาน MoI Cyber Security </t>
  </si>
  <si>
    <t>MOI</t>
  </si>
  <si>
    <t>TESCO</t>
  </si>
  <si>
    <t>ไปรษณีย์</t>
  </si>
  <si>
    <t>ONDE, NBTC</t>
  </si>
  <si>
    <t>Central rama 9</t>
  </si>
  <si>
    <t>ONDE</t>
  </si>
  <si>
    <t>Exim Bank Tower</t>
  </si>
  <si>
    <t xml:space="preserve">ส่ง Proposal สถาบันเทคโนโลยีนิวเคลียร์แห่งชาติ จ.นครนายก </t>
  </si>
  <si>
    <t>ซื้อขนมออฟฟิศ</t>
  </si>
  <si>
    <t>SAM Mini Workshop</t>
  </si>
  <si>
    <t>ซื้อซองการรถไฟฟ้าขนส่งมวลชนแห่งประเทศไทย</t>
  </si>
  <si>
    <t>รับสัญญา TAT Ph2 Digital Training ไปตีตราสาร</t>
  </si>
  <si>
    <t>ส่ง Proposal TIME-202102 NBTC CULLEN AND OMDIA SUBSCRIPTION 2021</t>
  </si>
  <si>
    <t>รับสัญญาที่ลงนามเรียบร้อยแล้ว TCEB</t>
  </si>
  <si>
    <t>ตีตราสาร TAT Ph2 Digital Training ที่สรรพกรดินแดง</t>
  </si>
  <si>
    <t>จ่ายค่าโทรศัพท์ + อินเตอร์เน็ท ออฟฟิศ</t>
  </si>
  <si>
    <t>สแกน และส่ง Soft file สัญญา TCEB Innovation Ecosystem, NIA Valuation 2021, TAT Ph2 Digital Trainings ให้พี่โดม</t>
  </si>
  <si>
    <t>ขอ บอจ. 4 ไทม์ ดิจิทัล เพื่อยื่นเอกสารเพิ่มให้กับ SME Bank</t>
  </si>
  <si>
    <t>ประสานงานเรื่องเบรค สำหรับจัดประชุม ETDA Index</t>
  </si>
  <si>
    <t>ทำเอกสารมอบอำนาจสำหรับรับหลักประกัน ONDE Thailand Digital Outlook Ph2 คืน</t>
  </si>
  <si>
    <t>ประสานงานเรื่องเซ็นสัญญา NBTC Cullen and Omdia Subscription 2021</t>
  </si>
  <si>
    <t>Update งานในกลุ่ม BO</t>
  </si>
  <si>
    <t xml:space="preserve">รับหลักประกัน ONDE Thailand Digital Outlook Ph2 คืน </t>
  </si>
  <si>
    <t>ประชุม Interior Present (J-Design, First Chapter) และสรุปว่าจะเลือกเจ้าไหนกับพี่โดม พี่จอย</t>
  </si>
  <si>
    <t>ทำเอกสารขอคืนเงินมัดจำตกแต่งออฟฟิศชั้น 9</t>
  </si>
  <si>
    <t>เตรียมเอกสารสำหรับจัดประชุม ETDA Index</t>
  </si>
  <si>
    <t xml:space="preserve">พาพี่ปุ้มไป รพ พระรามเก้า </t>
  </si>
  <si>
    <t>ทำจดหมายขอคืนหลักประกัน และขอหนังสือรับรองผลงาน OIC IT Master Plan และส่งให้กับฝ่ายพัสดุ</t>
  </si>
  <si>
    <t xml:space="preserve">ติดต่อเลื่อนวันจัดประชุมของกระทรวงท่องเที่ยวและกีฬา </t>
  </si>
  <si>
    <t>ติดต่อเลื่อนวันจัดประชุมของกระทรวงท่องเที่ยวและกีฬา ครั้งที่ 2</t>
  </si>
  <si>
    <t>ส่ง Proposal OIC STRATEGIC MANAGEMENT</t>
  </si>
  <si>
    <t>ส่ง Invoice NBTC AS RE-MODEL</t>
  </si>
  <si>
    <t>ประสานงานกับ ธ. เพื่อออกหลักประกัน NBTC Cullen and Omdia Subscription 2021</t>
  </si>
  <si>
    <t xml:space="preserve">ส่งเบรคให้เอมิลี่ NIA Innovation Organization Program </t>
  </si>
  <si>
    <t>ส่งเอกสารเพิ่มสำหรับยื่นกู้ SME ของ ไทม์ คอนซัลติ้ง</t>
  </si>
  <si>
    <t>ส่งเอกสารสำหรับทำสัญญา NIA Portfolio Management ให้คุณพิมตะวัน</t>
  </si>
  <si>
    <t>ประสานงาน รร ชะอำ เพื่อจัดประชุม NBTC AS Re-model</t>
  </si>
  <si>
    <t>จองตั๋วเครื่องบินทริปเชียงใหม่ ให้ทีม กตป Radio</t>
  </si>
  <si>
    <t>รับสัญญา NIA Innovation Organization Program หน้าแก้ไข กับคุณนพพร</t>
  </si>
  <si>
    <t>ติดต่อเลื่อนวันจัดประชุมของกระทรวงท่องเที่ยวและกีฬา ครั้งที่ 3</t>
  </si>
  <si>
    <t>ประสานงาน รร ชะอำ เพื่อจัดประชุม NBTC AS Re-model ครั้งที่ 2</t>
  </si>
  <si>
    <t>ETDA Index : International Advisory Panel</t>
  </si>
  <si>
    <t>รับเช็ค คปภ</t>
  </si>
  <si>
    <t>ส่งงาน Final Report Pure LRIC</t>
  </si>
  <si>
    <t>ขอหนังสือรับรอง Disrupt Tech</t>
  </si>
  <si>
    <t>ยื่นข้อเสนอ NBTC RADIO IN DISRUPTION</t>
  </si>
  <si>
    <t>ยื่นข้อเสนอ OIC EA AND PMC</t>
  </si>
  <si>
    <t>ส่งรายงาน Inception Report ของ ETDA e-Commerce Survey</t>
  </si>
  <si>
    <t>Chakri Day</t>
  </si>
  <si>
    <t>Songkran Day</t>
  </si>
  <si>
    <t>เตรียมอุปกรณ์ และปริ้นเอกสาร สำหรับจัดประชุมฝึกอบรม Capacity Building TIME-201961 NBTC PURE LRIC MODEL</t>
  </si>
  <si>
    <t>เตรียมอุปกรณ์ และปริ้นเอกสาร สำหรับจัดประชุม FG TIME-202094 ETDA E-COMMERCE SURVEY</t>
  </si>
  <si>
    <t>การรถไฟฟ้าฯ</t>
  </si>
  <si>
    <t>ฟอร์จูน</t>
  </si>
  <si>
    <t>EXIM BANK TOWER</t>
  </si>
  <si>
    <t>ส่งเอกสารยื่นกู้ SME เพิ่มเติม และประทับตราเอกสาร ที่ SME Bank สาขาสุขุมวิท 62</t>
  </si>
  <si>
    <t>SME Bank สาขาสุขุมวิท 62</t>
  </si>
  <si>
    <t>ส่งงานการท่องเที่ยวและกีฬา</t>
  </si>
  <si>
    <t>สถาบันเทคโนโลยีนิวเคลียร์ฯ</t>
  </si>
  <si>
    <t>Lotus's</t>
  </si>
  <si>
    <t>OIC</t>
  </si>
  <si>
    <t>General admin, BO Weekly Meeting, ส่งจดหมายขอความอนุเคราะห์หน่วยงานต่างๆ ETDA E-COMMERCE SURVEY</t>
  </si>
  <si>
    <t>General admin, ตีตราสาร NIA portfolio และสัญญาเช่าสามย่านมิตรทาวน์, จ่ายค่าโทรศัพท์ + อินเตอร์เน็ท ออฟฟิศ</t>
  </si>
  <si>
    <t>General admin, รับเช็ค NBTS AS Re-model, รับหลักประกัน OTT Event คืน ที่ กสทช</t>
  </si>
  <si>
    <t xml:space="preserve">General admin, รับเช็ค NBTC Pure LRIC </t>
  </si>
  <si>
    <t>General admin, ขอเอกสาร ไทม์ คอนซัลติ้ง ที่ DBD</t>
  </si>
  <si>
    <t>General admin, ส่ง นส ขยายระยะเวลาโครงการฯ NBTC AS RE-MODEL</t>
  </si>
  <si>
    <t>General admin, รับหลักประกัน OIC IT Master Plan คืน, ส่งจดหมายขอความอนุเคราะห์หน่วยงานต่างๆ ETDA E-COMMERCE SURVEY</t>
  </si>
  <si>
    <t>General admin, ประสานงานร้านข้าว + เบรค ประชุม FG NBTC AS RE-MODEL (19/04/64)</t>
  </si>
  <si>
    <t>HOME</t>
  </si>
  <si>
    <t>General admin, ส่งสัญญาเช่าสามย่านที่ตีตราสารแล้วคืนฝ่ายอาคาร, รับสัญญา กกพ ภาคภนวคมาให้พี่จอยเซ็น</t>
  </si>
  <si>
    <t>General admin, รับหนังสือรับรองผลงาน NBTC OTT Event</t>
  </si>
  <si>
    <t>General admin, ส่งเอกสารยื่นกู้ SME ไทม์ คอนซัลติ้ง เพิ่มเติม</t>
  </si>
  <si>
    <t>General admin, รับใบเสร็จข้าว+เบรค ประชุม FG NBTS AS Re-model (Online)</t>
  </si>
  <si>
    <t xml:space="preserve">General admin, ส่งสัญญา NIA Portfolio Management ที่ตีตราสารแล้วคืนให้ ลค </t>
  </si>
  <si>
    <t>General admin, รับสัญญา NIA Portfolio Management ไปตีตราสาร</t>
  </si>
  <si>
    <t>TIME, HOME</t>
  </si>
  <si>
    <t>Labor Day observed</t>
  </si>
  <si>
    <t>Labor Day</t>
  </si>
  <si>
    <t>Coronation Day</t>
  </si>
  <si>
    <t>Visakha Bucha</t>
  </si>
  <si>
    <t xml:space="preserve">General Admin, </t>
  </si>
  <si>
    <t>General Admin, ส่ง Proposal (ไมค์), เปิดเบอร์มือถือให้ทีมปริณ, กุ๊ก, ส่งงาน NBTC Pure LRIC Model (เล่ม Final)</t>
  </si>
  <si>
    <t>General Admin, ส่ง Proposal TPBS TECHNOLOGY MASTER PLAN</t>
  </si>
  <si>
    <t>General Admin, BO Weekly Meeting, ส่งใบเสร็จ ETDA, ส่งไปรษณีย์สำหรับเรียนเชิญผู้เข้าร่วมประชุม International Panel ครั้งที่ 2 ETDA E-TRANSACTION DEVELOPMENT INDEX</t>
  </si>
  <si>
    <t>General Admin, ประสานงานโรงพิมพ์พิมพ์รายงาน MOI, ส่งงาน Sam งวด 3</t>
  </si>
  <si>
    <t>General Admin, รับสัญญาที่ กกพ และนำไปตีตราสาร ที่ สรรพากร ดินแดง, สั่งอาหาร + เบรค การจัด EA Training SAM LRS, รายงาน Progress Report 1 NBTC FUND SPECTRUM VALUATION</t>
  </si>
  <si>
    <t xml:space="preserve">General Admin, ไปรับเช็ค NBTC Cullen, จ่ายค่าโทรศัพท์ + อินเตอร์เน็ต ออฟฟิศ, สั่งเบรคประชุมตรวจรอบงานงวด 2 MOTS MASTER PLAN </t>
  </si>
  <si>
    <t>General Admin, รับกล่องเพื่อแพ็คของย้ายออฟฟิศ, แพ็คเอกสารบางส่วนเตรียมขนย้าย</t>
  </si>
  <si>
    <t>General Admin, Host zoom สำหรับการจัด Online Training  CAAT BIG DATA ANALYTIC</t>
  </si>
  <si>
    <t>General Admin,  Host zoom สำหรับการจัด Online Training  CAAT BIG DATA ANALYTIC</t>
  </si>
  <si>
    <t>General Admin, แพ็คของ(ทีมBO) ลงกล่องสำหรับเตรียมขนย้ายบางส่วน</t>
  </si>
  <si>
    <t>General Admin, ส่งงานงวด 1 TINT Digital Roadmap</t>
  </si>
  <si>
    <t>General Admin, เข้าเล่มรายงานระยะ 3 SAM LRS</t>
  </si>
  <si>
    <t>General Admin, BO Weekly Meeting, ประสานงานโรงพิมพ์เรื่องพิมพ์งาน กตป (แผน, ท่อ, โทรคม) และการจัดส่ง</t>
  </si>
  <si>
    <t>Queen Suthida's Birthday</t>
  </si>
  <si>
    <t>General Admin,</t>
  </si>
  <si>
    <t xml:space="preserve">General Admin, ส่งรายงานงวด 3 SAM LRS </t>
  </si>
  <si>
    <t>General Admin, ส่งจดหมายทางไปรษณีย์ให้กับบริษัทต่างๆ ETDA E-COMMERCE SURVEY</t>
  </si>
  <si>
    <t>General Admin, ส่งรายงานความก้าวหน้า MOTS MASTER PLAN เข้าเล่ม</t>
  </si>
  <si>
    <t>General Admin, ปริ้นงาน + เข้าเล่ม และไปส่งงาน ERC POST COD AUDIT, รับสัญญา OIC Strategic Management ไปตีตราสาร</t>
  </si>
  <si>
    <t xml:space="preserve">General Admin, ไปรับ TOR กกพ </t>
  </si>
  <si>
    <t>General Admin, เซ็นสัญญา OIC Strategic Management กับพี่จอย, แพ็คของ(ทีมBO) ลงกล่องสำหรับเตรียมขนย้ายบางส่วน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</si>
</sst>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2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2" fontId="14" fillId="8" borderId="40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0" xfId="0" applyFont="1" applyFill="1" applyAlignment="1" applyProtection="1">
      <alignment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8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9" fillId="0" borderId="10" xfId="0" applyFont="1" applyFill="1" applyBorder="1" applyAlignment="1" applyProtection="1">
      <alignment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20" fillId="0" borderId="7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5" sqref="C35:G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0" priority="29" stopIfTrue="1">
      <formula>IF($A11=1,B11,)</formula>
    </cfRule>
    <cfRule type="expression" dxfId="169" priority="30" stopIfTrue="1">
      <formula>IF($A11="",B11,)</formula>
    </cfRule>
  </conditionalFormatting>
  <conditionalFormatting sqref="E11:E15">
    <cfRule type="expression" dxfId="168" priority="31" stopIfTrue="1">
      <formula>IF($A11="",B11,"")</formula>
    </cfRule>
  </conditionalFormatting>
  <conditionalFormatting sqref="E16:E124">
    <cfRule type="expression" dxfId="167" priority="32" stopIfTrue="1">
      <formula>IF($A16&lt;&gt;1,B16,"")</formula>
    </cfRule>
  </conditionalFormatting>
  <conditionalFormatting sqref="D11:D124">
    <cfRule type="expression" dxfId="166" priority="33" stopIfTrue="1">
      <formula>IF($A11="",B11,)</formula>
    </cfRule>
  </conditionalFormatting>
  <conditionalFormatting sqref="G11:G16 G82:G119 G18:G76">
    <cfRule type="expression" dxfId="165" priority="34" stopIfTrue="1">
      <formula>#REF!="Freelancer"</formula>
    </cfRule>
    <cfRule type="expression" dxfId="164" priority="35" stopIfTrue="1">
      <formula>#REF!="DTC Int. Staff"</formula>
    </cfRule>
  </conditionalFormatting>
  <conditionalFormatting sqref="G115:G119 G87:G104 G18:G22 G33:G49 G60:G76">
    <cfRule type="expression" dxfId="163" priority="27" stopIfTrue="1">
      <formula>$F$5="Freelancer"</formula>
    </cfRule>
    <cfRule type="expression" dxfId="162" priority="28" stopIfTrue="1">
      <formula>$F$5="DTC Int. Staff"</formula>
    </cfRule>
  </conditionalFormatting>
  <conditionalFormatting sqref="G16">
    <cfRule type="expression" dxfId="161" priority="25" stopIfTrue="1">
      <formula>#REF!="Freelancer"</formula>
    </cfRule>
    <cfRule type="expression" dxfId="160" priority="26" stopIfTrue="1">
      <formula>#REF!="DTC Int. Staff"</formula>
    </cfRule>
  </conditionalFormatting>
  <conditionalFormatting sqref="G16">
    <cfRule type="expression" dxfId="159" priority="23" stopIfTrue="1">
      <formula>$F$5="Freelancer"</formula>
    </cfRule>
    <cfRule type="expression" dxfId="158" priority="24" stopIfTrue="1">
      <formula>$F$5="DTC Int. Staff"</formula>
    </cfRule>
  </conditionalFormatting>
  <conditionalFormatting sqref="G17">
    <cfRule type="expression" dxfId="157" priority="21" stopIfTrue="1">
      <formula>#REF!="Freelancer"</formula>
    </cfRule>
    <cfRule type="expression" dxfId="156" priority="22" stopIfTrue="1">
      <formula>#REF!="DTC Int. Staff"</formula>
    </cfRule>
  </conditionalFormatting>
  <conditionalFormatting sqref="G17">
    <cfRule type="expression" dxfId="155" priority="19" stopIfTrue="1">
      <formula>$F$5="Freelancer"</formula>
    </cfRule>
    <cfRule type="expression" dxfId="154" priority="20" stopIfTrue="1">
      <formula>$F$5="DTC Int. Staff"</formula>
    </cfRule>
  </conditionalFormatting>
  <conditionalFormatting sqref="C126">
    <cfRule type="expression" dxfId="153" priority="16" stopIfTrue="1">
      <formula>IF($A126=1,B126,)</formula>
    </cfRule>
    <cfRule type="expression" dxfId="152" priority="17" stopIfTrue="1">
      <formula>IF($A126="",B126,)</formula>
    </cfRule>
  </conditionalFormatting>
  <conditionalFormatting sqref="D126">
    <cfRule type="expression" dxfId="151" priority="18" stopIfTrue="1">
      <formula>IF($A126="",B126,)</formula>
    </cfRule>
  </conditionalFormatting>
  <conditionalFormatting sqref="C125">
    <cfRule type="expression" dxfId="150" priority="13" stopIfTrue="1">
      <formula>IF($A125=1,B125,)</formula>
    </cfRule>
    <cfRule type="expression" dxfId="149" priority="14" stopIfTrue="1">
      <formula>IF($A125="",B125,)</formula>
    </cfRule>
  </conditionalFormatting>
  <conditionalFormatting sqref="D125">
    <cfRule type="expression" dxfId="148" priority="15" stopIfTrue="1">
      <formula>IF($A125="",B125,)</formula>
    </cfRule>
  </conditionalFormatting>
  <conditionalFormatting sqref="E125">
    <cfRule type="expression" dxfId="147" priority="12" stopIfTrue="1">
      <formula>IF($A125&lt;&gt;1,B125,"")</formula>
    </cfRule>
  </conditionalFormatting>
  <conditionalFormatting sqref="E126">
    <cfRule type="expression" dxfId="146" priority="11" stopIfTrue="1">
      <formula>IF($A126&lt;&gt;1,B126,"")</formula>
    </cfRule>
  </conditionalFormatting>
  <conditionalFormatting sqref="G55:G59">
    <cfRule type="expression" dxfId="145" priority="9" stopIfTrue="1">
      <formula>$F$5="Freelancer"</formula>
    </cfRule>
    <cfRule type="expression" dxfId="144" priority="10" stopIfTrue="1">
      <formula>$F$5="DTC Int. Staff"</formula>
    </cfRule>
  </conditionalFormatting>
  <conditionalFormatting sqref="G77:G81">
    <cfRule type="expression" dxfId="143" priority="7" stopIfTrue="1">
      <formula>#REF!="Freelancer"</formula>
    </cfRule>
    <cfRule type="expression" dxfId="142" priority="8" stopIfTrue="1">
      <formula>#REF!="DTC Int. Staff"</formula>
    </cfRule>
  </conditionalFormatting>
  <conditionalFormatting sqref="G77:G81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71"/>
      <c r="I1" s="169"/>
      <c r="J1" s="170"/>
    </row>
    <row r="2" spans="1:10" ht="13.5" customHeight="1" x14ac:dyDescent="0.25">
      <c r="D2" s="9"/>
      <c r="E2" s="9"/>
      <c r="F2" s="9"/>
      <c r="G2" s="9"/>
      <c r="H2" s="9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00"/>
      <c r="I6" s="18"/>
      <c r="J6" s="19"/>
    </row>
    <row r="7" spans="1:10" ht="29" x14ac:dyDescent="0.25">
      <c r="G7" s="20"/>
      <c r="H7" s="100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01"/>
      <c r="I8" s="24">
        <f>SUM(J10:J133)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00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9010</v>
      </c>
      <c r="H11" s="43" t="s">
        <v>11</v>
      </c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9005</v>
      </c>
      <c r="H16" s="48" t="s">
        <v>53</v>
      </c>
      <c r="I16" s="47" t="s">
        <v>81</v>
      </c>
      <c r="J16" s="49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>
        <v>9005</v>
      </c>
      <c r="H17" s="48" t="s">
        <v>54</v>
      </c>
      <c r="I17" s="47" t="s">
        <v>81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9005</v>
      </c>
      <c r="H18" s="48" t="s">
        <v>55</v>
      </c>
      <c r="I18" s="47" t="s">
        <v>81</v>
      </c>
      <c r="J18" s="49">
        <v>3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>
        <v>9005</v>
      </c>
      <c r="H19" s="96" t="s">
        <v>56</v>
      </c>
      <c r="I19" s="47" t="s">
        <v>120</v>
      </c>
      <c r="J19" s="49">
        <v>1</v>
      </c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>
        <v>9005</v>
      </c>
      <c r="H21" s="43" t="s">
        <v>53</v>
      </c>
      <c r="I21" s="36" t="s">
        <v>81</v>
      </c>
      <c r="J21" s="38">
        <v>6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>
        <v>9005</v>
      </c>
      <c r="H22" s="67" t="s">
        <v>58</v>
      </c>
      <c r="I22" s="36" t="s">
        <v>81</v>
      </c>
      <c r="J22" s="38">
        <v>1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>
        <v>9005</v>
      </c>
      <c r="H23" s="43" t="s">
        <v>59</v>
      </c>
      <c r="I23" s="36" t="s">
        <v>81</v>
      </c>
      <c r="J23" s="38">
        <v>1</v>
      </c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9005</v>
      </c>
      <c r="H26" s="48" t="s">
        <v>53</v>
      </c>
      <c r="I26" s="47" t="s">
        <v>81</v>
      </c>
      <c r="J26" s="49">
        <v>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>
        <v>9005</v>
      </c>
      <c r="H27" s="48" t="s">
        <v>57</v>
      </c>
      <c r="I27" s="47" t="s">
        <v>81</v>
      </c>
      <c r="J27" s="49">
        <v>3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>
        <v>9005</v>
      </c>
      <c r="H28" s="48" t="s">
        <v>60</v>
      </c>
      <c r="I28" s="47" t="s">
        <v>81</v>
      </c>
      <c r="J28" s="49">
        <v>1</v>
      </c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>
        <v>9005</v>
      </c>
      <c r="H31" s="67" t="s">
        <v>53</v>
      </c>
      <c r="I31" s="66" t="s">
        <v>81</v>
      </c>
      <c r="J31" s="95">
        <v>3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>
        <v>9005</v>
      </c>
      <c r="H32" s="67" t="s">
        <v>63</v>
      </c>
      <c r="I32" s="66" t="s">
        <v>108</v>
      </c>
      <c r="J32" s="95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>
        <v>9005</v>
      </c>
      <c r="H33" s="67" t="s">
        <v>64</v>
      </c>
      <c r="I33" s="66" t="s">
        <v>109</v>
      </c>
      <c r="J33" s="95">
        <v>2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>
        <v>9005</v>
      </c>
      <c r="H34" s="67" t="s">
        <v>65</v>
      </c>
      <c r="I34" s="66" t="s">
        <v>81</v>
      </c>
      <c r="J34" s="95">
        <v>1</v>
      </c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>
        <v>9005</v>
      </c>
      <c r="H35" s="67" t="s">
        <v>66</v>
      </c>
      <c r="I35" s="66" t="s">
        <v>81</v>
      </c>
      <c r="J35" s="95">
        <v>0.5</v>
      </c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97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9005</v>
      </c>
      <c r="H38" s="43" t="s">
        <v>53</v>
      </c>
      <c r="I38" s="36" t="s">
        <v>81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>
        <v>9005</v>
      </c>
      <c r="H39" s="43" t="s">
        <v>61</v>
      </c>
      <c r="I39" s="36" t="s">
        <v>121</v>
      </c>
      <c r="J39" s="38">
        <v>4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>
        <v>9005</v>
      </c>
      <c r="H40" s="43" t="s">
        <v>62</v>
      </c>
      <c r="I40" s="36" t="s">
        <v>81</v>
      </c>
      <c r="J40" s="38">
        <v>1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>
        <v>9005</v>
      </c>
      <c r="H43" s="48" t="s">
        <v>53</v>
      </c>
      <c r="I43" s="47" t="s">
        <v>81</v>
      </c>
      <c r="J43" s="49">
        <v>4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>
        <v>9005</v>
      </c>
      <c r="H44" s="48" t="s">
        <v>67</v>
      </c>
      <c r="I44" s="47" t="s">
        <v>81</v>
      </c>
      <c r="J44" s="49">
        <v>4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>
        <v>9005</v>
      </c>
      <c r="H48" s="43" t="s">
        <v>53</v>
      </c>
      <c r="I48" s="36" t="s">
        <v>81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9005</v>
      </c>
      <c r="H49" s="43" t="s">
        <v>68</v>
      </c>
      <c r="I49" s="36" t="s">
        <v>81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>
        <v>9005</v>
      </c>
      <c r="H50" s="43" t="s">
        <v>69</v>
      </c>
      <c r="I50" s="36" t="s">
        <v>122</v>
      </c>
      <c r="J50" s="38">
        <v>3</v>
      </c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>
        <v>9005</v>
      </c>
      <c r="H51" s="43" t="s">
        <v>72</v>
      </c>
      <c r="I51" s="36" t="s">
        <v>81</v>
      </c>
      <c r="J51" s="38">
        <v>1</v>
      </c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9005</v>
      </c>
      <c r="H53" s="48" t="s">
        <v>53</v>
      </c>
      <c r="I53" s="47" t="s">
        <v>81</v>
      </c>
      <c r="J53" s="49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>
        <v>9005</v>
      </c>
      <c r="H54" s="48" t="s">
        <v>70</v>
      </c>
      <c r="I54" s="47" t="s">
        <v>81</v>
      </c>
      <c r="J54" s="49">
        <v>1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>
        <v>9005</v>
      </c>
      <c r="H55" s="48" t="s">
        <v>66</v>
      </c>
      <c r="I55" s="47" t="s">
        <v>81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>
        <v>9005</v>
      </c>
      <c r="H56" s="48" t="s">
        <v>71</v>
      </c>
      <c r="I56" s="47" t="s">
        <v>81</v>
      </c>
      <c r="J56" s="49">
        <v>2</v>
      </c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>
        <v>9005</v>
      </c>
      <c r="H57" s="48" t="s">
        <v>77</v>
      </c>
      <c r="I57" s="47" t="s">
        <v>123</v>
      </c>
      <c r="J57" s="49">
        <v>3</v>
      </c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9005</v>
      </c>
      <c r="H58" s="102" t="s">
        <v>53</v>
      </c>
      <c r="I58" s="66" t="s">
        <v>81</v>
      </c>
      <c r="J58" s="95">
        <v>5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9005</v>
      </c>
      <c r="H59" s="102" t="s">
        <v>78</v>
      </c>
      <c r="I59" s="66" t="s">
        <v>119</v>
      </c>
      <c r="J59" s="95">
        <v>3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105"/>
      <c r="I60" s="66"/>
      <c r="J60" s="9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98"/>
      <c r="I61" s="66"/>
      <c r="J61" s="9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98"/>
      <c r="I62" s="66"/>
      <c r="J62" s="9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9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9005</v>
      </c>
      <c r="H65" s="43" t="s">
        <v>53</v>
      </c>
      <c r="I65" s="36" t="s">
        <v>81</v>
      </c>
      <c r="J65" s="38">
        <v>7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>
        <v>9005</v>
      </c>
      <c r="H66" s="43" t="s">
        <v>74</v>
      </c>
      <c r="I66" s="106" t="s">
        <v>124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9010</v>
      </c>
      <c r="H70" s="48" t="s">
        <v>11</v>
      </c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>
        <v>9005</v>
      </c>
      <c r="H75" s="8" t="s">
        <v>53</v>
      </c>
      <c r="I75" s="36" t="s">
        <v>81</v>
      </c>
      <c r="J75" s="38">
        <v>3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>
        <v>9005</v>
      </c>
      <c r="H76" s="43" t="s">
        <v>73</v>
      </c>
      <c r="I76" s="106" t="s">
        <v>107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>
        <v>9005</v>
      </c>
      <c r="H77" s="43" t="s">
        <v>76</v>
      </c>
      <c r="I77" s="36" t="s">
        <v>81</v>
      </c>
      <c r="J77" s="38">
        <v>1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9005</v>
      </c>
      <c r="H80" s="103" t="s">
        <v>53</v>
      </c>
      <c r="I80" s="47" t="s">
        <v>81</v>
      </c>
      <c r="J80" s="49">
        <v>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>
        <v>9005</v>
      </c>
      <c r="H81" s="48" t="s">
        <v>75</v>
      </c>
      <c r="I81" s="47" t="s">
        <v>108</v>
      </c>
      <c r="J81" s="49">
        <v>2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>
        <v>9005</v>
      </c>
      <c r="H82" s="48" t="s">
        <v>66</v>
      </c>
      <c r="I82" s="47" t="s">
        <v>81</v>
      </c>
      <c r="J82" s="49">
        <v>0.5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>
        <v>9005</v>
      </c>
      <c r="H83" s="48" t="s">
        <v>79</v>
      </c>
      <c r="I83" s="47" t="s">
        <v>81</v>
      </c>
      <c r="J83" s="49">
        <v>0.5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>
        <v>9005</v>
      </c>
      <c r="H85" s="67" t="s">
        <v>53</v>
      </c>
      <c r="I85" s="66" t="s">
        <v>81</v>
      </c>
      <c r="J85" s="95">
        <v>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>
        <v>9005</v>
      </c>
      <c r="H86" s="67" t="s">
        <v>94</v>
      </c>
      <c r="I86" s="66" t="s">
        <v>109</v>
      </c>
      <c r="J86" s="95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>
        <v>9005</v>
      </c>
      <c r="H87" s="67" t="s">
        <v>117</v>
      </c>
      <c r="I87" s="66" t="s">
        <v>118</v>
      </c>
      <c r="J87" s="95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95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9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95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9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>
        <v>9005</v>
      </c>
      <c r="H92" s="43" t="s">
        <v>53</v>
      </c>
      <c r="I92" s="36" t="s">
        <v>81</v>
      </c>
      <c r="J92" s="38">
        <v>3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>
        <v>9005</v>
      </c>
      <c r="H93" s="43" t="s">
        <v>95</v>
      </c>
      <c r="I93" s="36" t="s">
        <v>110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>
        <v>9005</v>
      </c>
      <c r="H94" s="43" t="s">
        <v>96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>
        <v>9005</v>
      </c>
      <c r="H95" s="43" t="s">
        <v>99</v>
      </c>
      <c r="I95" s="36" t="s">
        <v>81</v>
      </c>
      <c r="J95" s="38">
        <v>0.5</v>
      </c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>
        <v>9005</v>
      </c>
      <c r="H96" s="43" t="s">
        <v>100</v>
      </c>
      <c r="I96" s="36" t="s">
        <v>81</v>
      </c>
      <c r="J96" s="38">
        <v>3</v>
      </c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>
        <v>9005</v>
      </c>
      <c r="H98" s="48" t="s">
        <v>53</v>
      </c>
      <c r="I98" s="47" t="s">
        <v>81</v>
      </c>
      <c r="J98" s="49">
        <v>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>
        <v>9005</v>
      </c>
      <c r="H99" s="48" t="s">
        <v>101</v>
      </c>
      <c r="I99" s="47" t="s">
        <v>111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>
        <v>9005</v>
      </c>
      <c r="H100" s="48" t="s">
        <v>102</v>
      </c>
      <c r="I100" s="47" t="s">
        <v>112</v>
      </c>
      <c r="J100" s="49">
        <v>1</v>
      </c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>
        <v>9005</v>
      </c>
      <c r="H101" s="48" t="s">
        <v>103</v>
      </c>
      <c r="I101" s="47" t="s">
        <v>81</v>
      </c>
      <c r="J101" s="49">
        <v>1.5</v>
      </c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9005</v>
      </c>
      <c r="H103" s="43" t="s">
        <v>53</v>
      </c>
      <c r="I103" s="36" t="s">
        <v>81</v>
      </c>
      <c r="J103" s="38">
        <v>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>
        <v>9005</v>
      </c>
      <c r="H104" s="43" t="s">
        <v>104</v>
      </c>
      <c r="I104" s="36" t="s">
        <v>113</v>
      </c>
      <c r="J104" s="38">
        <v>1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>
        <v>9005</v>
      </c>
      <c r="H105" s="43" t="s">
        <v>105</v>
      </c>
      <c r="I105" s="36" t="s">
        <v>81</v>
      </c>
      <c r="J105" s="38">
        <v>1</v>
      </c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>
        <v>9005</v>
      </c>
      <c r="H106" s="43" t="s">
        <v>106</v>
      </c>
      <c r="I106" s="36" t="s">
        <v>81</v>
      </c>
      <c r="J106" s="38">
        <v>1</v>
      </c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>
        <v>9005</v>
      </c>
      <c r="H108" s="48" t="s">
        <v>53</v>
      </c>
      <c r="I108" s="47" t="s">
        <v>81</v>
      </c>
      <c r="J108" s="49">
        <v>4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9005</v>
      </c>
      <c r="H109" s="48" t="s">
        <v>87</v>
      </c>
      <c r="I109" s="47" t="s">
        <v>115</v>
      </c>
      <c r="J109" s="49">
        <v>2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>
        <v>9005</v>
      </c>
      <c r="H110" s="48" t="s">
        <v>88</v>
      </c>
      <c r="I110" s="47" t="s">
        <v>114</v>
      </c>
      <c r="J110" s="49">
        <v>1</v>
      </c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>
        <v>9005</v>
      </c>
      <c r="H111" s="48" t="s">
        <v>97</v>
      </c>
      <c r="I111" s="47" t="s">
        <v>116</v>
      </c>
      <c r="J111" s="49">
        <v>2.5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80</v>
      </c>
      <c r="I113" s="66"/>
      <c r="J113" s="95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95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95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95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95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98"/>
      <c r="I119" s="66"/>
      <c r="J119" s="95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39" priority="42" stopIfTrue="1">
      <formula>IF($A11=1,B11,)</formula>
    </cfRule>
    <cfRule type="expression" dxfId="138" priority="43" stopIfTrue="1">
      <formula>IF($A11="",B11,)</formula>
    </cfRule>
  </conditionalFormatting>
  <conditionalFormatting sqref="E11:E15">
    <cfRule type="expression" dxfId="137" priority="44" stopIfTrue="1">
      <formula>IF($A11="",B11,"")</formula>
    </cfRule>
  </conditionalFormatting>
  <conditionalFormatting sqref="E17:E20 E26:E43 E48 E53:E70 E75 E80:E98 E103 E108:E119">
    <cfRule type="expression" dxfId="136" priority="45" stopIfTrue="1">
      <formula>IF($A17&lt;&gt;1,B17,"")</formula>
    </cfRule>
  </conditionalFormatting>
  <conditionalFormatting sqref="D11:D15 D26:D43 D48 D53:D70 D75 D80:D98 D103 D108:D119 D17:D20">
    <cfRule type="expression" dxfId="135" priority="46" stopIfTrue="1">
      <formula>IF($A11="",B11,)</formula>
    </cfRule>
  </conditionalFormatting>
  <conditionalFormatting sqref="G11:G20 G26:G84 G90:G119">
    <cfRule type="expression" dxfId="134" priority="47" stopIfTrue="1">
      <formula>#REF!="Freelancer"</formula>
    </cfRule>
    <cfRule type="expression" dxfId="133" priority="48" stopIfTrue="1">
      <formula>#REF!="DTC Int. Staff"</formula>
    </cfRule>
  </conditionalFormatting>
  <conditionalFormatting sqref="G119 G26:G30 G37:G57 G64:G84 G91:G112">
    <cfRule type="expression" dxfId="132" priority="40" stopIfTrue="1">
      <formula>$F$5="Freelancer"</formula>
    </cfRule>
    <cfRule type="expression" dxfId="131" priority="41" stopIfTrue="1">
      <formula>$F$5="DTC Int. Staff"</formula>
    </cfRule>
  </conditionalFormatting>
  <conditionalFormatting sqref="G16:G20">
    <cfRule type="expression" dxfId="130" priority="38" stopIfTrue="1">
      <formula>#REF!="Freelancer"</formula>
    </cfRule>
    <cfRule type="expression" dxfId="129" priority="39" stopIfTrue="1">
      <formula>#REF!="DTC Int. Staff"</formula>
    </cfRule>
  </conditionalFormatting>
  <conditionalFormatting sqref="G16:G20">
    <cfRule type="expression" dxfId="128" priority="36" stopIfTrue="1">
      <formula>$F$5="Freelancer"</formula>
    </cfRule>
    <cfRule type="expression" dxfId="127" priority="37" stopIfTrue="1">
      <formula>$F$5="DTC Int. Staff"</formula>
    </cfRule>
  </conditionalFormatting>
  <conditionalFormatting sqref="G21:G25">
    <cfRule type="expression" dxfId="126" priority="34" stopIfTrue="1">
      <formula>#REF!="Freelancer"</formula>
    </cfRule>
    <cfRule type="expression" dxfId="125" priority="35" stopIfTrue="1">
      <formula>#REF!="DTC Int. Staff"</formula>
    </cfRule>
  </conditionalFormatting>
  <conditionalFormatting sqref="G21:G25">
    <cfRule type="expression" dxfId="124" priority="32" stopIfTrue="1">
      <formula>$F$5="Freelancer"</formula>
    </cfRule>
    <cfRule type="expression" dxfId="123" priority="33" stopIfTrue="1">
      <formula>$F$5="DTC Int. Staff"</formula>
    </cfRule>
  </conditionalFormatting>
  <conditionalFormatting sqref="G63">
    <cfRule type="expression" dxfId="122" priority="22" stopIfTrue="1">
      <formula>$F$5="Freelancer"</formula>
    </cfRule>
    <cfRule type="expression" dxfId="121" priority="23" stopIfTrue="1">
      <formula>$F$5="DTC Int. Staff"</formula>
    </cfRule>
  </conditionalFormatting>
  <conditionalFormatting sqref="G85:G89">
    <cfRule type="expression" dxfId="120" priority="20" stopIfTrue="1">
      <formula>#REF!="Freelancer"</formula>
    </cfRule>
    <cfRule type="expression" dxfId="119" priority="21" stopIfTrue="1">
      <formula>#REF!="DTC Int. Staff"</formula>
    </cfRule>
  </conditionalFormatting>
  <conditionalFormatting sqref="G85:G89">
    <cfRule type="expression" dxfId="118" priority="18" stopIfTrue="1">
      <formula>$F$5="Freelancer"</formula>
    </cfRule>
    <cfRule type="expression" dxfId="117" priority="19" stopIfTrue="1">
      <formula>$F$5="DTC Int. Staff"</formula>
    </cfRule>
  </conditionalFormatting>
  <conditionalFormatting sqref="E22:E25">
    <cfRule type="expression" dxfId="116" priority="16" stopIfTrue="1">
      <formula>IF($A22&lt;&gt;1,B22,"")</formula>
    </cfRule>
  </conditionalFormatting>
  <conditionalFormatting sqref="D22:D25">
    <cfRule type="expression" dxfId="115" priority="17" stopIfTrue="1">
      <formula>IF($A22="",B22,)</formula>
    </cfRule>
  </conditionalFormatting>
  <conditionalFormatting sqref="E44:E47">
    <cfRule type="expression" dxfId="114" priority="14" stopIfTrue="1">
      <formula>IF($A44&lt;&gt;1,B44,"")</formula>
    </cfRule>
  </conditionalFormatting>
  <conditionalFormatting sqref="D44:D47">
    <cfRule type="expression" dxfId="113" priority="15" stopIfTrue="1">
      <formula>IF($A44="",B44,)</formula>
    </cfRule>
  </conditionalFormatting>
  <conditionalFormatting sqref="E49:E52">
    <cfRule type="expression" dxfId="112" priority="12" stopIfTrue="1">
      <formula>IF($A49&lt;&gt;1,B49,"")</formula>
    </cfRule>
  </conditionalFormatting>
  <conditionalFormatting sqref="D49:D52">
    <cfRule type="expression" dxfId="111" priority="13" stopIfTrue="1">
      <formula>IF($A49="",B49,)</formula>
    </cfRule>
  </conditionalFormatting>
  <conditionalFormatting sqref="E71:E74">
    <cfRule type="expression" dxfId="110" priority="10" stopIfTrue="1">
      <formula>IF($A71&lt;&gt;1,B71,"")</formula>
    </cfRule>
  </conditionalFormatting>
  <conditionalFormatting sqref="D71:D74">
    <cfRule type="expression" dxfId="109" priority="11" stopIfTrue="1">
      <formula>IF($A71="",B71,)</formula>
    </cfRule>
  </conditionalFormatting>
  <conditionalFormatting sqref="E76:E79">
    <cfRule type="expression" dxfId="108" priority="8" stopIfTrue="1">
      <formula>IF($A76&lt;&gt;1,B76,"")</formula>
    </cfRule>
  </conditionalFormatting>
  <conditionalFormatting sqref="D76:D79">
    <cfRule type="expression" dxfId="107" priority="9" stopIfTrue="1">
      <formula>IF($A76="",B76,)</formula>
    </cfRule>
  </conditionalFormatting>
  <conditionalFormatting sqref="E93">
    <cfRule type="timePeriod" dxfId="1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5" priority="5" stopIfTrue="1">
      <formula>IF($A99&lt;&gt;1,B99,"")</formula>
    </cfRule>
  </conditionalFormatting>
  <conditionalFormatting sqref="D99:D102">
    <cfRule type="expression" dxfId="104" priority="6" stopIfTrue="1">
      <formula>IF($A99="",B99,)</formula>
    </cfRule>
  </conditionalFormatting>
  <conditionalFormatting sqref="E99:E102">
    <cfRule type="timePeriod" dxfId="1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2" priority="2" stopIfTrue="1">
      <formula>IF($A104&lt;&gt;1,B104,"")</formula>
    </cfRule>
  </conditionalFormatting>
  <conditionalFormatting sqref="D104:D107">
    <cfRule type="expression" dxfId="101" priority="3" stopIfTrue="1">
      <formula>IF($A104="",B104,)</formula>
    </cfRule>
  </conditionalFormatting>
  <conditionalFormatting sqref="E104:E107">
    <cfRule type="timePeriod" dxfId="1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44"/>
  <sheetViews>
    <sheetView showGridLines="0" topLeftCell="D28" zoomScale="90" zoomScaleNormal="90" workbookViewId="0">
      <selection activeCell="H36" sqref="H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SUM(J10:J159)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 t="shared" ref="B11:B77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9005</v>
      </c>
      <c r="H11" s="48" t="s">
        <v>82</v>
      </c>
      <c r="I11" s="47" t="s">
        <v>81</v>
      </c>
      <c r="J11" s="82">
        <v>5</v>
      </c>
    </row>
    <row r="12" spans="1:10" ht="22.5" customHeight="1" x14ac:dyDescent="0.25">
      <c r="A12" s="31"/>
      <c r="C12" s="73"/>
      <c r="D12" s="75" t="str">
        <f>D11</f>
        <v>Mo</v>
      </c>
      <c r="E12" s="45">
        <f>E11</f>
        <v>44256</v>
      </c>
      <c r="F12" s="46"/>
      <c r="G12" s="47">
        <v>9005</v>
      </c>
      <c r="H12" s="96" t="s">
        <v>168</v>
      </c>
      <c r="I12" s="47" t="s">
        <v>81</v>
      </c>
      <c r="J12" s="82">
        <v>3</v>
      </c>
    </row>
    <row r="13" spans="1:10" ht="22.5" customHeight="1" x14ac:dyDescent="0.25">
      <c r="A13" s="31"/>
      <c r="B13" s="8">
        <f t="shared" si="1"/>
        <v>2</v>
      </c>
      <c r="C13" s="74"/>
      <c r="D13" s="72" t="str">
        <f>IF(B13=1,"Mo",IF(B13=2,"Tue",IF(B13=3,"Wed",IF(B13=4,"Thu",IF(B13=5,"Fri",IF(B13=6,"Sat",IF(B13=7,"Sun","")))))))</f>
        <v>Tue</v>
      </c>
      <c r="E13" s="34">
        <f>+E11+1</f>
        <v>44257</v>
      </c>
      <c r="F13" s="35"/>
      <c r="G13" s="36">
        <v>9005</v>
      </c>
      <c r="H13" s="43" t="s">
        <v>82</v>
      </c>
      <c r="I13" s="36" t="s">
        <v>81</v>
      </c>
      <c r="J13" s="81">
        <v>1</v>
      </c>
    </row>
    <row r="14" spans="1:10" ht="22.5" customHeight="1" x14ac:dyDescent="0.25">
      <c r="A14" s="31"/>
      <c r="C14" s="74"/>
      <c r="D14" s="72" t="str">
        <f>D13</f>
        <v>Tue</v>
      </c>
      <c r="E14" s="34">
        <f>E13</f>
        <v>44257</v>
      </c>
      <c r="F14" s="35"/>
      <c r="G14" s="36">
        <v>9005</v>
      </c>
      <c r="H14" s="43" t="s">
        <v>83</v>
      </c>
      <c r="I14" s="36" t="s">
        <v>84</v>
      </c>
      <c r="J14" s="81">
        <v>6</v>
      </c>
    </row>
    <row r="15" spans="1:10" ht="22.5" customHeight="1" x14ac:dyDescent="0.25">
      <c r="A15" s="31"/>
      <c r="C15" s="74"/>
      <c r="D15" s="72" t="str">
        <f t="shared" ref="D15" si="2">D14</f>
        <v>Tue</v>
      </c>
      <c r="E15" s="34">
        <f t="shared" ref="E15" si="3">E14</f>
        <v>44257</v>
      </c>
      <c r="F15" s="35"/>
      <c r="G15" s="36">
        <v>9005</v>
      </c>
      <c r="H15" s="43" t="s">
        <v>169</v>
      </c>
      <c r="I15" s="36" t="s">
        <v>81</v>
      </c>
      <c r="J15" s="81">
        <v>2</v>
      </c>
    </row>
    <row r="16" spans="1:10" ht="22.5" customHeight="1" x14ac:dyDescent="0.25">
      <c r="A16" s="31"/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5">
        <f>+E13+1</f>
        <v>44258</v>
      </c>
      <c r="F16" s="46"/>
      <c r="G16" s="47">
        <v>9005</v>
      </c>
      <c r="H16" s="48" t="s">
        <v>82</v>
      </c>
      <c r="I16" s="47" t="s">
        <v>81</v>
      </c>
      <c r="J16" s="82">
        <v>4</v>
      </c>
    </row>
    <row r="17" spans="1:10" ht="22.5" customHeight="1" x14ac:dyDescent="0.25">
      <c r="A17" s="31"/>
      <c r="C17" s="74"/>
      <c r="D17" s="75" t="str">
        <f>D16</f>
        <v>Wed</v>
      </c>
      <c r="E17" s="45">
        <f>E16</f>
        <v>44258</v>
      </c>
      <c r="F17" s="46"/>
      <c r="G17" s="47">
        <v>9005</v>
      </c>
      <c r="H17" s="48" t="s">
        <v>85</v>
      </c>
      <c r="I17" s="47" t="s">
        <v>86</v>
      </c>
      <c r="J17" s="82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4"/>
      <c r="D18" s="72" t="str">
        <f t="shared" ref="D18:D91" si="4">IF(B18=1,"Mo",IF(B18=2,"Tue",IF(B18=3,"Wed",IF(B18=4,"Thu",IF(B18=5,"Fri",IF(B18=6,"Sat",IF(B18=7,"Sun","")))))))</f>
        <v>Thu</v>
      </c>
      <c r="E18" s="34">
        <f>+E16+1</f>
        <v>44259</v>
      </c>
      <c r="F18" s="35"/>
      <c r="G18" s="36">
        <v>9005</v>
      </c>
      <c r="H18" s="43" t="s">
        <v>82</v>
      </c>
      <c r="I18" s="36" t="s">
        <v>81</v>
      </c>
      <c r="J18" s="81">
        <v>7</v>
      </c>
    </row>
    <row r="19" spans="1:10" ht="22.5" customHeight="1" x14ac:dyDescent="0.25">
      <c r="A19" s="31"/>
      <c r="C19" s="74"/>
      <c r="D19" s="72" t="str">
        <f>D18</f>
        <v>Thu</v>
      </c>
      <c r="E19" s="34">
        <f>E18</f>
        <v>44259</v>
      </c>
      <c r="F19" s="35"/>
      <c r="G19" s="36">
        <v>9005</v>
      </c>
      <c r="H19" s="43" t="s">
        <v>89</v>
      </c>
      <c r="I19" s="36" t="s">
        <v>115</v>
      </c>
      <c r="J19" s="81">
        <v>1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4"/>
      <c r="D20" s="75" t="str">
        <f t="shared" si="4"/>
        <v>Fri</v>
      </c>
      <c r="E20" s="45">
        <f>+E18+1</f>
        <v>44260</v>
      </c>
      <c r="F20" s="46"/>
      <c r="G20" s="47">
        <v>9005</v>
      </c>
      <c r="H20" s="48" t="s">
        <v>82</v>
      </c>
      <c r="I20" s="47" t="s">
        <v>81</v>
      </c>
      <c r="J20" s="82">
        <v>6</v>
      </c>
    </row>
    <row r="21" spans="1:10" ht="22.5" customHeight="1" x14ac:dyDescent="0.25">
      <c r="A21" s="31"/>
      <c r="C21" s="74"/>
      <c r="D21" s="75" t="str">
        <f>D20</f>
        <v>Fri</v>
      </c>
      <c r="E21" s="45">
        <f>E20</f>
        <v>44260</v>
      </c>
      <c r="F21" s="46"/>
      <c r="G21" s="47">
        <v>9005</v>
      </c>
      <c r="H21" s="48" t="s">
        <v>66</v>
      </c>
      <c r="I21" s="47" t="s">
        <v>81</v>
      </c>
      <c r="J21" s="82">
        <v>0.5</v>
      </c>
    </row>
    <row r="22" spans="1:10" ht="22.5" customHeight="1" x14ac:dyDescent="0.25">
      <c r="A22" s="31"/>
      <c r="C22" s="74"/>
      <c r="D22" s="75" t="str">
        <f t="shared" ref="D22:E23" si="5">D21</f>
        <v>Fri</v>
      </c>
      <c r="E22" s="45">
        <f t="shared" si="5"/>
        <v>44260</v>
      </c>
      <c r="F22" s="46"/>
      <c r="G22" s="47">
        <v>9005</v>
      </c>
      <c r="H22" s="48" t="s">
        <v>91</v>
      </c>
      <c r="I22" s="47" t="s">
        <v>113</v>
      </c>
      <c r="J22" s="82">
        <v>1</v>
      </c>
    </row>
    <row r="23" spans="1:10" ht="22.5" customHeight="1" x14ac:dyDescent="0.25">
      <c r="A23" s="31"/>
      <c r="C23" s="74"/>
      <c r="D23" s="75" t="str">
        <f t="shared" si="5"/>
        <v>Fri</v>
      </c>
      <c r="E23" s="45">
        <f t="shared" si="5"/>
        <v>44260</v>
      </c>
      <c r="F23" s="46"/>
      <c r="G23" s="47">
        <v>9005</v>
      </c>
      <c r="H23" s="48" t="s">
        <v>90</v>
      </c>
      <c r="I23" s="47" t="s">
        <v>84</v>
      </c>
      <c r="J23" s="82">
        <v>1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4"/>
      <c r="D24" s="72" t="str">
        <f t="shared" si="4"/>
        <v>Sat</v>
      </c>
      <c r="E24" s="34">
        <f>+E20+1</f>
        <v>44261</v>
      </c>
      <c r="F24" s="65"/>
      <c r="G24" s="66"/>
      <c r="H24" s="113"/>
      <c r="I24" s="66"/>
      <c r="J24" s="83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4"/>
      <c r="D25" s="75" t="str">
        <f t="shared" si="4"/>
        <v>Sun</v>
      </c>
      <c r="E25" s="45">
        <f>+E24+1</f>
        <v>44262</v>
      </c>
      <c r="F25" s="65"/>
      <c r="G25" s="66"/>
      <c r="H25" s="67"/>
      <c r="I25" s="66"/>
      <c r="J25" s="83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4"/>
      <c r="D26" s="72" t="str">
        <f>IF(B26=1,"Mo",IF(B26=2,"Tue",IF(B26=3,"Wed",IF(B26=4,"Thu",IF(B26=5,"Fri",IF(B26=6,"Sat",IF(B26=7,"Sun","")))))))</f>
        <v>Mo</v>
      </c>
      <c r="E26" s="34">
        <f>+E25+1</f>
        <v>44263</v>
      </c>
      <c r="F26" s="35"/>
      <c r="G26" s="36">
        <v>9005</v>
      </c>
      <c r="H26" s="43" t="s">
        <v>82</v>
      </c>
      <c r="I26" s="36" t="s">
        <v>81</v>
      </c>
      <c r="J26" s="81">
        <v>7</v>
      </c>
    </row>
    <row r="27" spans="1:10" ht="22.5" customHeight="1" x14ac:dyDescent="0.25">
      <c r="A27" s="31"/>
      <c r="C27" s="74"/>
      <c r="D27" s="72" t="str">
        <f t="shared" ref="D27:E27" si="6">D26</f>
        <v>Mo</v>
      </c>
      <c r="E27" s="34">
        <f t="shared" si="6"/>
        <v>44263</v>
      </c>
      <c r="F27" s="35"/>
      <c r="G27" s="36">
        <v>9005</v>
      </c>
      <c r="H27" s="104" t="s">
        <v>98</v>
      </c>
      <c r="I27" s="36" t="s">
        <v>81</v>
      </c>
      <c r="J27" s="81">
        <v>2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4"/>
      <c r="D28" s="75" t="str">
        <f>IF(B28=1,"Mo",IF(B28=2,"Tue",IF(B28=3,"Wed",IF(B28=4,"Thu",IF(B28=5,"Fri",IF(B28=6,"Sat",IF(B28=7,"Sun","")))))))</f>
        <v>Tue</v>
      </c>
      <c r="E28" s="45">
        <f>+E26+1</f>
        <v>44264</v>
      </c>
      <c r="F28" s="46"/>
      <c r="G28" s="47">
        <v>9005</v>
      </c>
      <c r="H28" s="48" t="s">
        <v>82</v>
      </c>
      <c r="I28" s="47" t="s">
        <v>81</v>
      </c>
      <c r="J28" s="82">
        <v>7</v>
      </c>
    </row>
    <row r="29" spans="1:10" ht="22.5" customHeight="1" x14ac:dyDescent="0.25">
      <c r="A29" s="31"/>
      <c r="C29" s="74"/>
      <c r="D29" s="75" t="str">
        <f>D28</f>
        <v>Tue</v>
      </c>
      <c r="E29" s="45">
        <f>E28</f>
        <v>44264</v>
      </c>
      <c r="F29" s="46"/>
      <c r="G29" s="47">
        <v>9005</v>
      </c>
      <c r="H29" s="48" t="s">
        <v>128</v>
      </c>
      <c r="I29" s="47" t="s">
        <v>170</v>
      </c>
      <c r="J29" s="82">
        <v>1</v>
      </c>
    </row>
    <row r="30" spans="1:10" ht="22.5" customHeight="1" x14ac:dyDescent="0.25">
      <c r="A30" s="31"/>
      <c r="C30" s="74"/>
      <c r="D30" s="75" t="str">
        <f t="shared" ref="D30" si="7">D29</f>
        <v>Tue</v>
      </c>
      <c r="E30" s="45">
        <f t="shared" ref="E30" si="8">E29</f>
        <v>44264</v>
      </c>
      <c r="F30" s="46"/>
      <c r="G30" s="47">
        <v>9005</v>
      </c>
      <c r="H30" s="48" t="s">
        <v>129</v>
      </c>
      <c r="I30" s="47" t="s">
        <v>110</v>
      </c>
      <c r="J30" s="82">
        <v>1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4"/>
      <c r="D31" s="72" t="str">
        <f>IF(B31=1,"Mo",IF(B31=2,"Tue",IF(B31=3,"Wed",IF(B31=4,"Thu",IF(B31=5,"Fri",IF(B31=6,"Sat",IF(B31=7,"Sun","")))))))</f>
        <v>Wed</v>
      </c>
      <c r="E31" s="34">
        <f>+E28+1</f>
        <v>44265</v>
      </c>
      <c r="F31" s="35"/>
      <c r="G31" s="36">
        <v>9005</v>
      </c>
      <c r="H31" s="43" t="s">
        <v>82</v>
      </c>
      <c r="I31" s="36" t="s">
        <v>81</v>
      </c>
      <c r="J31" s="81">
        <v>6</v>
      </c>
    </row>
    <row r="32" spans="1:10" ht="22.5" customHeight="1" x14ac:dyDescent="0.25">
      <c r="A32" s="31"/>
      <c r="C32" s="74"/>
      <c r="D32" s="72" t="str">
        <f>D31</f>
        <v>Wed</v>
      </c>
      <c r="E32" s="34">
        <f>E31</f>
        <v>44265</v>
      </c>
      <c r="F32" s="35"/>
      <c r="G32" s="36">
        <v>9005</v>
      </c>
      <c r="H32" s="43" t="s">
        <v>92</v>
      </c>
      <c r="I32" s="36" t="s">
        <v>81</v>
      </c>
      <c r="J32" s="81">
        <v>1</v>
      </c>
    </row>
    <row r="33" spans="1:10" ht="22.5" customHeight="1" x14ac:dyDescent="0.25">
      <c r="A33" s="31"/>
      <c r="C33" s="74"/>
      <c r="D33" s="72" t="str">
        <f t="shared" ref="D33" si="9">D32</f>
        <v>Wed</v>
      </c>
      <c r="E33" s="34">
        <f t="shared" ref="E33" si="10">E32</f>
        <v>44265</v>
      </c>
      <c r="F33" s="35"/>
      <c r="G33" s="36">
        <v>9005</v>
      </c>
      <c r="H33" s="43" t="s">
        <v>93</v>
      </c>
      <c r="I33" s="36" t="s">
        <v>84</v>
      </c>
      <c r="J33" s="81">
        <v>1</v>
      </c>
    </row>
    <row r="34" spans="1:10" s="68" customFormat="1" ht="22.5" customHeight="1" x14ac:dyDescent="0.25">
      <c r="A34" s="31">
        <f t="shared" si="0"/>
        <v>1</v>
      </c>
      <c r="B34" s="68">
        <f t="shared" si="1"/>
        <v>4</v>
      </c>
      <c r="C34" s="76"/>
      <c r="D34" s="75" t="str">
        <f t="shared" si="4"/>
        <v>Thu</v>
      </c>
      <c r="E34" s="45">
        <f>+E31+1</f>
        <v>44266</v>
      </c>
      <c r="F34" s="46"/>
      <c r="G34" s="47">
        <v>9005</v>
      </c>
      <c r="H34" s="48" t="s">
        <v>82</v>
      </c>
      <c r="I34" s="47" t="s">
        <v>81</v>
      </c>
      <c r="J34" s="82">
        <v>6</v>
      </c>
    </row>
    <row r="35" spans="1:10" s="68" customFormat="1" ht="22.5" customHeight="1" x14ac:dyDescent="0.25">
      <c r="A35" s="31"/>
      <c r="C35" s="76"/>
      <c r="D35" s="75" t="str">
        <f>D34</f>
        <v>Thu</v>
      </c>
      <c r="E35" s="45">
        <f>E34</f>
        <v>44266</v>
      </c>
      <c r="F35" s="46"/>
      <c r="G35" s="47">
        <v>9005</v>
      </c>
      <c r="H35" s="48" t="s">
        <v>132</v>
      </c>
      <c r="I35" s="47" t="s">
        <v>115</v>
      </c>
      <c r="J35" s="82">
        <v>1</v>
      </c>
    </row>
    <row r="36" spans="1:10" s="68" customFormat="1" ht="22.5" customHeight="1" x14ac:dyDescent="0.25">
      <c r="A36" s="31"/>
      <c r="C36" s="76"/>
      <c r="D36" s="75" t="str">
        <f t="shared" ref="D36:E36" si="11">D35</f>
        <v>Thu</v>
      </c>
      <c r="E36" s="45">
        <f t="shared" si="11"/>
        <v>44266</v>
      </c>
      <c r="F36" s="46"/>
      <c r="G36" s="47">
        <v>9005</v>
      </c>
      <c r="H36" s="48" t="s">
        <v>133</v>
      </c>
      <c r="I36" s="47" t="s">
        <v>171</v>
      </c>
      <c r="J36" s="82">
        <v>1</v>
      </c>
    </row>
    <row r="37" spans="1:10" s="68" customFormat="1" ht="22.5" customHeight="1" x14ac:dyDescent="0.25">
      <c r="A37" s="31">
        <f t="shared" si="0"/>
        <v>1</v>
      </c>
      <c r="B37" s="68">
        <f t="shared" si="1"/>
        <v>5</v>
      </c>
      <c r="C37" s="76"/>
      <c r="D37" s="72" t="str">
        <f t="shared" si="4"/>
        <v>Fri</v>
      </c>
      <c r="E37" s="34">
        <f>+E34+1</f>
        <v>44267</v>
      </c>
      <c r="F37" s="65"/>
      <c r="G37" s="66">
        <v>9005</v>
      </c>
      <c r="H37" s="113" t="s">
        <v>82</v>
      </c>
      <c r="I37" s="66" t="s">
        <v>81</v>
      </c>
      <c r="J37" s="83">
        <v>4</v>
      </c>
    </row>
    <row r="38" spans="1:10" s="68" customFormat="1" ht="22.5" customHeight="1" x14ac:dyDescent="0.25">
      <c r="A38" s="31"/>
      <c r="C38" s="76"/>
      <c r="D38" s="72" t="str">
        <f t="shared" ref="D38:E38" si="12">D37</f>
        <v>Fri</v>
      </c>
      <c r="E38" s="34">
        <f t="shared" si="12"/>
        <v>44267</v>
      </c>
      <c r="F38" s="65"/>
      <c r="G38" s="66">
        <v>9005</v>
      </c>
      <c r="H38" s="113" t="s">
        <v>127</v>
      </c>
      <c r="I38" s="66" t="s">
        <v>112</v>
      </c>
      <c r="J38" s="83">
        <v>5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4"/>
      <c r="D39" s="72" t="str">
        <f t="shared" si="4"/>
        <v>Sat</v>
      </c>
      <c r="E39" s="34">
        <f>+E37+1</f>
        <v>44268</v>
      </c>
      <c r="F39" s="35"/>
      <c r="G39" s="36"/>
      <c r="H39" s="43"/>
      <c r="I39" s="36"/>
      <c r="J39" s="81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4"/>
      <c r="D40" s="75" t="str">
        <f t="shared" si="4"/>
        <v>Sun</v>
      </c>
      <c r="E40" s="45">
        <f>+E39+1</f>
        <v>44269</v>
      </c>
      <c r="F40" s="65"/>
      <c r="G40" s="66"/>
      <c r="H40" s="67"/>
      <c r="I40" s="66"/>
      <c r="J40" s="83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4"/>
      <c r="D41" s="72" t="str">
        <f t="shared" si="4"/>
        <v>Mo</v>
      </c>
      <c r="E41" s="34">
        <f>+E40+1</f>
        <v>44270</v>
      </c>
      <c r="F41" s="35"/>
      <c r="G41" s="36">
        <v>9005</v>
      </c>
      <c r="H41" s="43" t="s">
        <v>82</v>
      </c>
      <c r="I41" s="36" t="s">
        <v>81</v>
      </c>
      <c r="J41" s="81">
        <v>5</v>
      </c>
    </row>
    <row r="42" spans="1:10" ht="22.5" customHeight="1" x14ac:dyDescent="0.25">
      <c r="A42" s="31"/>
      <c r="C42" s="74"/>
      <c r="D42" s="72" t="str">
        <f>D41</f>
        <v>Mo</v>
      </c>
      <c r="E42" s="34">
        <f>E41</f>
        <v>44270</v>
      </c>
      <c r="F42" s="35"/>
      <c r="G42" s="36">
        <v>9005</v>
      </c>
      <c r="H42" s="43" t="s">
        <v>130</v>
      </c>
      <c r="I42" s="110" t="s">
        <v>172</v>
      </c>
      <c r="J42" s="81">
        <v>1</v>
      </c>
    </row>
    <row r="43" spans="1:10" ht="22.5" customHeight="1" x14ac:dyDescent="0.25">
      <c r="A43" s="31"/>
      <c r="C43" s="74"/>
      <c r="D43" s="72" t="str">
        <f t="shared" ref="D43:E43" si="13">D42</f>
        <v>Mo</v>
      </c>
      <c r="E43" s="34">
        <f t="shared" si="13"/>
        <v>44270</v>
      </c>
      <c r="F43" s="35"/>
      <c r="G43" s="36">
        <v>9005</v>
      </c>
      <c r="H43" s="43" t="s">
        <v>173</v>
      </c>
      <c r="I43" s="111" t="s">
        <v>174</v>
      </c>
      <c r="J43" s="81">
        <v>3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4"/>
      <c r="D44" s="75" t="str">
        <f t="shared" si="4"/>
        <v>Tue</v>
      </c>
      <c r="E44" s="45">
        <f>+E41+1</f>
        <v>44271</v>
      </c>
      <c r="F44" s="46"/>
      <c r="G44" s="47">
        <v>9013</v>
      </c>
      <c r="H44" s="48" t="s">
        <v>19</v>
      </c>
      <c r="I44" s="47"/>
      <c r="J44" s="82"/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74"/>
      <c r="D45" s="72" t="str">
        <f t="shared" si="4"/>
        <v>Wed</v>
      </c>
      <c r="E45" s="34">
        <f>+E44+1</f>
        <v>44272</v>
      </c>
      <c r="F45" s="35"/>
      <c r="G45" s="36">
        <v>9005</v>
      </c>
      <c r="H45" s="43" t="s">
        <v>82</v>
      </c>
      <c r="I45" s="36" t="s">
        <v>81</v>
      </c>
      <c r="J45" s="81">
        <v>5</v>
      </c>
    </row>
    <row r="46" spans="1:10" ht="22.5" customHeight="1" x14ac:dyDescent="0.25">
      <c r="A46" s="31"/>
      <c r="C46" s="74"/>
      <c r="D46" s="72" t="str">
        <f>D45</f>
        <v>Wed</v>
      </c>
      <c r="E46" s="34">
        <f>E45</f>
        <v>44272</v>
      </c>
      <c r="F46" s="35"/>
      <c r="G46" s="36">
        <v>9005</v>
      </c>
      <c r="H46" s="43" t="s">
        <v>175</v>
      </c>
      <c r="I46" s="36" t="s">
        <v>81</v>
      </c>
      <c r="J46" s="81">
        <v>2</v>
      </c>
    </row>
    <row r="47" spans="1:10" ht="22.5" customHeight="1" x14ac:dyDescent="0.25">
      <c r="A47" s="31"/>
      <c r="C47" s="74"/>
      <c r="D47" s="72" t="str">
        <f t="shared" ref="D47" si="14">D46</f>
        <v>Wed</v>
      </c>
      <c r="E47" s="34">
        <f t="shared" ref="E47" si="15">E46</f>
        <v>44272</v>
      </c>
      <c r="F47" s="35"/>
      <c r="G47" s="36">
        <v>9005</v>
      </c>
      <c r="H47" s="43" t="s">
        <v>162</v>
      </c>
      <c r="I47" s="36" t="s">
        <v>108</v>
      </c>
      <c r="J47" s="81">
        <v>2</v>
      </c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4"/>
      <c r="D48" s="75" t="str">
        <f t="shared" si="4"/>
        <v>Thu</v>
      </c>
      <c r="E48" s="45">
        <f>+E45+1</f>
        <v>44273</v>
      </c>
      <c r="F48" s="46"/>
      <c r="G48" s="47">
        <v>9005</v>
      </c>
      <c r="H48" s="48" t="s">
        <v>125</v>
      </c>
      <c r="I48" s="112" t="s">
        <v>176</v>
      </c>
      <c r="J48" s="82">
        <v>4</v>
      </c>
    </row>
    <row r="49" spans="1:10" ht="22.5" customHeight="1" x14ac:dyDescent="0.25">
      <c r="A49" s="31"/>
      <c r="C49" s="74"/>
      <c r="D49" s="75" t="str">
        <f>D48</f>
        <v>Thu</v>
      </c>
      <c r="E49" s="45">
        <f>E48</f>
        <v>44273</v>
      </c>
      <c r="F49" s="46"/>
      <c r="G49" s="47">
        <v>9005</v>
      </c>
      <c r="H49" s="48" t="s">
        <v>126</v>
      </c>
      <c r="I49" s="47" t="s">
        <v>177</v>
      </c>
      <c r="J49" s="82">
        <v>4</v>
      </c>
    </row>
    <row r="50" spans="1:10" ht="22.5" customHeight="1" x14ac:dyDescent="0.25">
      <c r="A50" s="31"/>
      <c r="C50" s="74"/>
      <c r="D50" s="75" t="str">
        <f t="shared" ref="D50:E50" si="16">D49</f>
        <v>Thu</v>
      </c>
      <c r="E50" s="45">
        <f t="shared" si="16"/>
        <v>44273</v>
      </c>
      <c r="F50" s="46"/>
      <c r="G50" s="47">
        <v>9005</v>
      </c>
      <c r="H50" s="48" t="s">
        <v>131</v>
      </c>
      <c r="I50" s="47" t="s">
        <v>81</v>
      </c>
      <c r="J50" s="82">
        <v>1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4"/>
      <c r="D51" s="72" t="str">
        <f t="shared" si="4"/>
        <v>Fri</v>
      </c>
      <c r="E51" s="34">
        <f>+E48+1</f>
        <v>44274</v>
      </c>
      <c r="F51" s="65"/>
      <c r="G51" s="66">
        <v>9005</v>
      </c>
      <c r="H51" s="67" t="s">
        <v>82</v>
      </c>
      <c r="I51" s="66" t="s">
        <v>81</v>
      </c>
      <c r="J51" s="83">
        <v>7</v>
      </c>
    </row>
    <row r="52" spans="1:10" ht="22.5" customHeight="1" x14ac:dyDescent="0.25">
      <c r="A52" s="31"/>
      <c r="C52" s="74"/>
      <c r="D52" s="72" t="str">
        <f>D51</f>
        <v>Fri</v>
      </c>
      <c r="E52" s="34">
        <f>E51</f>
        <v>44274</v>
      </c>
      <c r="F52" s="65"/>
      <c r="G52" s="66">
        <v>9005</v>
      </c>
      <c r="H52" s="67" t="s">
        <v>160</v>
      </c>
      <c r="I52" s="66" t="s">
        <v>178</v>
      </c>
      <c r="J52" s="83">
        <v>1</v>
      </c>
    </row>
    <row r="53" spans="1:10" ht="22.5" customHeight="1" x14ac:dyDescent="0.25">
      <c r="A53" s="31"/>
      <c r="C53" s="74"/>
      <c r="D53" s="72" t="str">
        <f>D52</f>
        <v>Fri</v>
      </c>
      <c r="E53" s="34">
        <f>E52</f>
        <v>44274</v>
      </c>
      <c r="F53" s="65"/>
      <c r="G53" s="66">
        <v>9005</v>
      </c>
      <c r="H53" s="67" t="s">
        <v>165</v>
      </c>
      <c r="I53" s="66" t="s">
        <v>86</v>
      </c>
      <c r="J53" s="83">
        <v>0.5</v>
      </c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4"/>
      <c r="D54" s="72" t="str">
        <f t="shared" si="4"/>
        <v>Sat</v>
      </c>
      <c r="E54" s="34">
        <f>+E51+1</f>
        <v>44275</v>
      </c>
      <c r="F54" s="35"/>
      <c r="G54" s="36"/>
      <c r="H54" s="43"/>
      <c r="I54" s="36"/>
      <c r="J54" s="81"/>
    </row>
    <row r="55" spans="1:10" ht="22.5" customHeight="1" x14ac:dyDescent="0.25">
      <c r="A55" s="31" t="str">
        <f t="shared" si="0"/>
        <v/>
      </c>
      <c r="B55" s="8">
        <f t="shared" si="1"/>
        <v>7</v>
      </c>
      <c r="C55" s="74"/>
      <c r="D55" s="75" t="str">
        <f t="shared" si="4"/>
        <v>Sun</v>
      </c>
      <c r="E55" s="45">
        <f>+E54+1</f>
        <v>44276</v>
      </c>
      <c r="F55" s="46"/>
      <c r="G55" s="47"/>
      <c r="H55" s="48"/>
      <c r="I55" s="47"/>
      <c r="J55" s="82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4"/>
      <c r="D56" s="72" t="str">
        <f t="shared" si="4"/>
        <v>Mo</v>
      </c>
      <c r="E56" s="34">
        <f>+E55+1</f>
        <v>44277</v>
      </c>
      <c r="F56" s="35"/>
      <c r="G56" s="36">
        <v>9005</v>
      </c>
      <c r="H56" s="43" t="s">
        <v>82</v>
      </c>
      <c r="I56" s="36"/>
      <c r="J56" s="81">
        <v>6</v>
      </c>
    </row>
    <row r="57" spans="1:10" ht="22.5" customHeight="1" x14ac:dyDescent="0.25">
      <c r="A57" s="31"/>
      <c r="C57" s="74"/>
      <c r="D57" s="72" t="str">
        <f>D56</f>
        <v>Mo</v>
      </c>
      <c r="E57" s="34">
        <f>E56</f>
        <v>44277</v>
      </c>
      <c r="F57" s="35"/>
      <c r="G57" s="36">
        <v>9005</v>
      </c>
      <c r="H57" s="43" t="s">
        <v>161</v>
      </c>
      <c r="I57" s="36"/>
      <c r="J57" s="81">
        <v>1</v>
      </c>
    </row>
    <row r="58" spans="1:10" ht="22.5" customHeight="1" x14ac:dyDescent="0.25">
      <c r="A58" s="31"/>
      <c r="C58" s="74"/>
      <c r="D58" s="72" t="str">
        <f t="shared" ref="D58:E58" si="17">D57</f>
        <v>Mo</v>
      </c>
      <c r="E58" s="34">
        <f t="shared" si="17"/>
        <v>44277</v>
      </c>
      <c r="F58" s="35"/>
      <c r="G58" s="36">
        <v>9005</v>
      </c>
      <c r="H58" s="43" t="s">
        <v>163</v>
      </c>
      <c r="I58" s="36"/>
      <c r="J58" s="81">
        <v>1</v>
      </c>
    </row>
    <row r="59" spans="1:10" ht="22.5" customHeight="1" x14ac:dyDescent="0.25">
      <c r="A59" s="31">
        <f t="shared" si="0"/>
        <v>1</v>
      </c>
      <c r="B59" s="8">
        <f t="shared" si="1"/>
        <v>2</v>
      </c>
      <c r="C59" s="74"/>
      <c r="D59" s="75" t="str">
        <f t="shared" si="4"/>
        <v>Tue</v>
      </c>
      <c r="E59" s="45">
        <f>+E56+1</f>
        <v>44278</v>
      </c>
      <c r="F59" s="46"/>
      <c r="G59" s="47">
        <v>9005</v>
      </c>
      <c r="H59" s="48" t="s">
        <v>82</v>
      </c>
      <c r="I59" s="47"/>
      <c r="J59" s="82">
        <v>7</v>
      </c>
    </row>
    <row r="60" spans="1:10" ht="22.5" customHeight="1" x14ac:dyDescent="0.25">
      <c r="A60" s="31"/>
      <c r="C60" s="74"/>
      <c r="D60" s="75" t="str">
        <f>D59</f>
        <v>Tue</v>
      </c>
      <c r="E60" s="45">
        <f>E59</f>
        <v>44278</v>
      </c>
      <c r="F60" s="46"/>
      <c r="G60" s="47">
        <v>9005</v>
      </c>
      <c r="H60" s="48" t="s">
        <v>164</v>
      </c>
      <c r="I60" s="47"/>
      <c r="J60" s="82">
        <v>1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4"/>
      <c r="D61" s="72" t="str">
        <f t="shared" si="4"/>
        <v>Wed</v>
      </c>
      <c r="E61" s="34">
        <f>+E59+1</f>
        <v>44279</v>
      </c>
      <c r="F61" s="35"/>
      <c r="G61" s="36">
        <v>9005</v>
      </c>
      <c r="H61" s="43" t="s">
        <v>53</v>
      </c>
      <c r="I61" s="36"/>
      <c r="J61" s="81">
        <v>4</v>
      </c>
    </row>
    <row r="62" spans="1:10" ht="22.5" customHeight="1" x14ac:dyDescent="0.25">
      <c r="A62" s="31"/>
      <c r="C62" s="74"/>
      <c r="D62" s="72" t="str">
        <f>D61</f>
        <v>Wed</v>
      </c>
      <c r="E62" s="34">
        <f>E61</f>
        <v>44279</v>
      </c>
      <c r="F62" s="35"/>
      <c r="G62" s="36">
        <v>9005</v>
      </c>
      <c r="H62" s="104" t="s">
        <v>134</v>
      </c>
      <c r="I62" s="36"/>
      <c r="J62" s="81">
        <v>0.5</v>
      </c>
    </row>
    <row r="63" spans="1:10" ht="22.5" customHeight="1" x14ac:dyDescent="0.25">
      <c r="A63" s="31"/>
      <c r="C63" s="74"/>
      <c r="D63" s="72" t="str">
        <f t="shared" ref="D63:D68" si="18">D62</f>
        <v>Wed</v>
      </c>
      <c r="E63" s="34">
        <f t="shared" ref="E63:E68" si="19">E62</f>
        <v>44279</v>
      </c>
      <c r="F63" s="35"/>
      <c r="G63" s="36">
        <v>9005</v>
      </c>
      <c r="H63" s="43" t="s">
        <v>135</v>
      </c>
      <c r="I63" s="36"/>
      <c r="J63" s="81">
        <v>1</v>
      </c>
    </row>
    <row r="64" spans="1:10" ht="22.5" customHeight="1" x14ac:dyDescent="0.25">
      <c r="A64" s="31"/>
      <c r="C64" s="74"/>
      <c r="D64" s="72" t="str">
        <f t="shared" si="18"/>
        <v>Wed</v>
      </c>
      <c r="E64" s="34">
        <f t="shared" si="19"/>
        <v>44279</v>
      </c>
      <c r="F64" s="35"/>
      <c r="G64" s="36">
        <v>9005</v>
      </c>
      <c r="H64" s="43" t="s">
        <v>146</v>
      </c>
      <c r="I64" s="36"/>
      <c r="J64" s="81">
        <v>1</v>
      </c>
    </row>
    <row r="65" spans="1:10" ht="22.5" customHeight="1" x14ac:dyDescent="0.25">
      <c r="A65" s="31"/>
      <c r="C65" s="74"/>
      <c r="D65" s="72" t="str">
        <f t="shared" si="18"/>
        <v>Wed</v>
      </c>
      <c r="E65" s="34">
        <f t="shared" si="19"/>
        <v>44279</v>
      </c>
      <c r="F65" s="35"/>
      <c r="G65" s="36">
        <v>9005</v>
      </c>
      <c r="H65" s="43" t="s">
        <v>136</v>
      </c>
      <c r="I65" s="36"/>
      <c r="J65" s="81">
        <v>1</v>
      </c>
    </row>
    <row r="66" spans="1:10" ht="22.5" customHeight="1" x14ac:dyDescent="0.25">
      <c r="A66" s="31"/>
      <c r="C66" s="74"/>
      <c r="D66" s="72" t="str">
        <f t="shared" si="18"/>
        <v>Wed</v>
      </c>
      <c r="E66" s="34">
        <f t="shared" si="19"/>
        <v>44279</v>
      </c>
      <c r="F66" s="35"/>
      <c r="G66" s="36">
        <v>9005</v>
      </c>
      <c r="H66" s="43" t="s">
        <v>137</v>
      </c>
      <c r="I66" s="36"/>
      <c r="J66" s="81">
        <v>0.5</v>
      </c>
    </row>
    <row r="67" spans="1:10" ht="22.5" customHeight="1" x14ac:dyDescent="0.25">
      <c r="A67" s="31"/>
      <c r="C67" s="74"/>
      <c r="D67" s="72" t="str">
        <f t="shared" si="18"/>
        <v>Wed</v>
      </c>
      <c r="E67" s="34">
        <f t="shared" si="19"/>
        <v>44279</v>
      </c>
      <c r="F67" s="35"/>
      <c r="G67" s="36">
        <v>9005</v>
      </c>
      <c r="H67" s="43" t="s">
        <v>138</v>
      </c>
      <c r="I67" s="36"/>
      <c r="J67" s="81">
        <v>0.5</v>
      </c>
    </row>
    <row r="68" spans="1:10" ht="22.5" customHeight="1" x14ac:dyDescent="0.25">
      <c r="A68" s="31"/>
      <c r="C68" s="74"/>
      <c r="D68" s="72" t="str">
        <f t="shared" si="18"/>
        <v>Wed</v>
      </c>
      <c r="E68" s="34">
        <f t="shared" si="19"/>
        <v>44279</v>
      </c>
      <c r="F68" s="35"/>
      <c r="G68" s="36">
        <v>9005</v>
      </c>
      <c r="H68" s="43" t="s">
        <v>139</v>
      </c>
      <c r="I68" s="36"/>
      <c r="J68" s="81">
        <v>0.5</v>
      </c>
    </row>
    <row r="69" spans="1:10" ht="22.5" customHeight="1" x14ac:dyDescent="0.25">
      <c r="A69" s="31">
        <f t="shared" si="0"/>
        <v>1</v>
      </c>
      <c r="B69" s="8">
        <f t="shared" si="1"/>
        <v>4</v>
      </c>
      <c r="C69" s="74"/>
      <c r="D69" s="75" t="str">
        <f t="shared" si="4"/>
        <v>Thu</v>
      </c>
      <c r="E69" s="45">
        <f>+E61+1</f>
        <v>44280</v>
      </c>
      <c r="F69" s="46"/>
      <c r="G69" s="47">
        <v>9005</v>
      </c>
      <c r="H69" s="48" t="s">
        <v>53</v>
      </c>
      <c r="I69" s="47"/>
      <c r="J69" s="82">
        <v>3</v>
      </c>
    </row>
    <row r="70" spans="1:10" ht="22.5" customHeight="1" x14ac:dyDescent="0.25">
      <c r="A70" s="31"/>
      <c r="C70" s="74"/>
      <c r="D70" s="75" t="str">
        <f>D69</f>
        <v>Thu</v>
      </c>
      <c r="E70" s="45">
        <f>E69</f>
        <v>44280</v>
      </c>
      <c r="F70" s="46"/>
      <c r="G70" s="47">
        <v>9005</v>
      </c>
      <c r="H70" s="48" t="s">
        <v>140</v>
      </c>
      <c r="I70" s="47"/>
      <c r="J70" s="82">
        <v>1</v>
      </c>
    </row>
    <row r="71" spans="1:10" ht="22.5" customHeight="1" x14ac:dyDescent="0.25">
      <c r="A71" s="31"/>
      <c r="C71" s="74"/>
      <c r="D71" s="75" t="str">
        <f t="shared" ref="D71:E73" si="20">D70</f>
        <v>Thu</v>
      </c>
      <c r="E71" s="45">
        <f t="shared" si="20"/>
        <v>44280</v>
      </c>
      <c r="F71" s="46"/>
      <c r="G71" s="47">
        <v>9005</v>
      </c>
      <c r="H71" s="48" t="s">
        <v>141</v>
      </c>
      <c r="I71" s="47"/>
      <c r="J71" s="82">
        <v>4</v>
      </c>
    </row>
    <row r="72" spans="1:10" ht="22.5" customHeight="1" x14ac:dyDescent="0.25">
      <c r="A72" s="31"/>
      <c r="C72" s="74"/>
      <c r="D72" s="75" t="str">
        <f t="shared" si="20"/>
        <v>Thu</v>
      </c>
      <c r="E72" s="45">
        <f t="shared" si="20"/>
        <v>44280</v>
      </c>
      <c r="F72" s="46"/>
      <c r="G72" s="47">
        <v>9005</v>
      </c>
      <c r="H72" s="48" t="s">
        <v>142</v>
      </c>
      <c r="I72" s="47"/>
      <c r="J72" s="82">
        <v>0.5</v>
      </c>
    </row>
    <row r="73" spans="1:10" ht="22.5" customHeight="1" x14ac:dyDescent="0.25">
      <c r="A73" s="31"/>
      <c r="C73" s="74"/>
      <c r="D73" s="75" t="str">
        <f t="shared" si="20"/>
        <v>Thu</v>
      </c>
      <c r="E73" s="45">
        <f t="shared" si="20"/>
        <v>44280</v>
      </c>
      <c r="F73" s="46"/>
      <c r="G73" s="47">
        <v>9005</v>
      </c>
      <c r="H73" s="48" t="s">
        <v>143</v>
      </c>
      <c r="I73" s="47"/>
      <c r="J73" s="82">
        <v>1</v>
      </c>
    </row>
    <row r="74" spans="1:10" ht="22.5" customHeight="1" x14ac:dyDescent="0.25">
      <c r="A74" s="31">
        <f t="shared" si="0"/>
        <v>1</v>
      </c>
      <c r="B74" s="8">
        <f t="shared" si="1"/>
        <v>5</v>
      </c>
      <c r="C74" s="74"/>
      <c r="D74" s="72" t="str">
        <f t="shared" si="4"/>
        <v>Fri</v>
      </c>
      <c r="E74" s="34">
        <f>+E69+1</f>
        <v>44281</v>
      </c>
      <c r="F74" s="65"/>
      <c r="G74" s="66">
        <v>9005</v>
      </c>
      <c r="H74" s="67" t="s">
        <v>53</v>
      </c>
      <c r="I74" s="66"/>
      <c r="J74" s="83">
        <v>2</v>
      </c>
    </row>
    <row r="75" spans="1:10" ht="22.5" customHeight="1" x14ac:dyDescent="0.25">
      <c r="A75" s="31"/>
      <c r="C75" s="74"/>
      <c r="D75" s="72" t="str">
        <f>D74</f>
        <v>Fri</v>
      </c>
      <c r="E75" s="34">
        <f>E74</f>
        <v>44281</v>
      </c>
      <c r="F75" s="65"/>
      <c r="G75" s="66">
        <v>9005</v>
      </c>
      <c r="H75" s="67" t="s">
        <v>159</v>
      </c>
      <c r="I75" s="66"/>
      <c r="J75" s="83">
        <v>6</v>
      </c>
    </row>
    <row r="76" spans="1:10" ht="22.5" customHeight="1" x14ac:dyDescent="0.25">
      <c r="A76" s="31" t="str">
        <f t="shared" si="0"/>
        <v/>
      </c>
      <c r="B76" s="8">
        <f t="shared" si="1"/>
        <v>6</v>
      </c>
      <c r="C76" s="74"/>
      <c r="D76" s="72" t="str">
        <f t="shared" si="4"/>
        <v>Sat</v>
      </c>
      <c r="E76" s="34">
        <f>+E74+1</f>
        <v>44282</v>
      </c>
      <c r="F76" s="35"/>
      <c r="G76" s="36"/>
      <c r="H76" s="43"/>
      <c r="I76" s="36"/>
      <c r="J76" s="81"/>
    </row>
    <row r="77" spans="1:10" ht="22.5" customHeight="1" x14ac:dyDescent="0.25">
      <c r="A77" s="31" t="str">
        <f t="shared" si="0"/>
        <v/>
      </c>
      <c r="B77" s="8">
        <f t="shared" si="1"/>
        <v>7</v>
      </c>
      <c r="C77" s="74"/>
      <c r="D77" s="75" t="str">
        <f t="shared" si="4"/>
        <v>Sun</v>
      </c>
      <c r="E77" s="45">
        <f>+E76+1</f>
        <v>44283</v>
      </c>
      <c r="F77" s="65"/>
      <c r="G77" s="66"/>
      <c r="H77" s="113"/>
      <c r="I77" s="66"/>
      <c r="J77" s="83"/>
    </row>
    <row r="78" spans="1:10" ht="22.5" customHeight="1" x14ac:dyDescent="0.25">
      <c r="A78" s="31">
        <f t="shared" si="0"/>
        <v>1</v>
      </c>
      <c r="B78" s="8">
        <f>WEEKDAY(E77+1,2)</f>
        <v>1</v>
      </c>
      <c r="C78" s="74"/>
      <c r="D78" s="72" t="str">
        <f>IF(B78=1,"Mo",IF(B78=2,"Tue",IF(B78=3,"Wed",IF(B78=4,"Thu",IF(B78=5,"Fri",IF(B78=6,"Sat",IF(B78=7,"Sun","")))))))</f>
        <v>Mo</v>
      </c>
      <c r="E78" s="34">
        <f>IF(MONTH(E77+1)&gt;MONTH(E77),"",E77+1)</f>
        <v>44284</v>
      </c>
      <c r="F78" s="35"/>
      <c r="G78" s="36">
        <v>9005</v>
      </c>
      <c r="H78" s="43" t="s">
        <v>53</v>
      </c>
      <c r="I78" s="36"/>
      <c r="J78" s="81">
        <v>2</v>
      </c>
    </row>
    <row r="79" spans="1:10" ht="22.5" customHeight="1" x14ac:dyDescent="0.25">
      <c r="A79" s="31"/>
      <c r="C79" s="74"/>
      <c r="D79" s="72" t="str">
        <f>D78</f>
        <v>Mo</v>
      </c>
      <c r="E79" s="34">
        <f>E78</f>
        <v>44284</v>
      </c>
      <c r="F79" s="35"/>
      <c r="G79" s="36">
        <v>9005</v>
      </c>
      <c r="H79" s="43" t="s">
        <v>144</v>
      </c>
      <c r="I79" s="36"/>
      <c r="J79" s="81">
        <v>2</v>
      </c>
    </row>
    <row r="80" spans="1:10" ht="22.5" customHeight="1" x14ac:dyDescent="0.25">
      <c r="A80" s="31"/>
      <c r="C80" s="74"/>
      <c r="D80" s="72" t="str">
        <f t="shared" ref="D80:E82" si="21">D79</f>
        <v>Mo</v>
      </c>
      <c r="E80" s="34">
        <f t="shared" si="21"/>
        <v>44284</v>
      </c>
      <c r="F80" s="35"/>
      <c r="G80" s="36">
        <v>9005</v>
      </c>
      <c r="H80" s="43" t="s">
        <v>145</v>
      </c>
      <c r="I80" s="36"/>
      <c r="J80" s="81">
        <v>1</v>
      </c>
    </row>
    <row r="81" spans="1:10" ht="22.5" customHeight="1" x14ac:dyDescent="0.25">
      <c r="A81" s="31"/>
      <c r="C81" s="74"/>
      <c r="D81" s="72" t="str">
        <f t="shared" si="21"/>
        <v>Mo</v>
      </c>
      <c r="E81" s="34">
        <f t="shared" si="21"/>
        <v>44284</v>
      </c>
      <c r="F81" s="35"/>
      <c r="G81" s="36">
        <v>9005</v>
      </c>
      <c r="H81" s="43" t="s">
        <v>147</v>
      </c>
      <c r="I81" s="36"/>
      <c r="J81" s="81">
        <v>2</v>
      </c>
    </row>
    <row r="82" spans="1:10" ht="22.5" customHeight="1" x14ac:dyDescent="0.25">
      <c r="A82" s="31"/>
      <c r="C82" s="74"/>
      <c r="D82" s="72" t="str">
        <f t="shared" si="21"/>
        <v>Mo</v>
      </c>
      <c r="E82" s="34">
        <f t="shared" si="21"/>
        <v>44284</v>
      </c>
      <c r="F82" s="35"/>
      <c r="G82" s="36">
        <v>9005</v>
      </c>
      <c r="H82" s="43" t="s">
        <v>148</v>
      </c>
      <c r="I82" s="36"/>
      <c r="J82" s="81">
        <v>1</v>
      </c>
    </row>
    <row r="83" spans="1:10" ht="22.5" customHeight="1" x14ac:dyDescent="0.25">
      <c r="A83" s="31"/>
      <c r="C83" s="74"/>
      <c r="D83" s="72" t="str">
        <f t="shared" ref="D83:E83" si="22">D82</f>
        <v>Mo</v>
      </c>
      <c r="E83" s="34">
        <f t="shared" si="22"/>
        <v>44284</v>
      </c>
      <c r="F83" s="35"/>
      <c r="G83" s="36">
        <v>9005</v>
      </c>
      <c r="H83" s="43" t="s">
        <v>149</v>
      </c>
      <c r="I83" s="36"/>
      <c r="J83" s="81">
        <v>1</v>
      </c>
    </row>
    <row r="84" spans="1:10" ht="22.5" customHeight="1" x14ac:dyDescent="0.25">
      <c r="A84" s="31"/>
      <c r="C84" s="74"/>
      <c r="D84" s="72" t="str">
        <f t="shared" ref="D84:E84" si="23">D83</f>
        <v>Mo</v>
      </c>
      <c r="E84" s="34">
        <f t="shared" si="23"/>
        <v>44284</v>
      </c>
      <c r="F84" s="35"/>
      <c r="G84" s="36">
        <v>9005</v>
      </c>
      <c r="H84" s="43" t="s">
        <v>150</v>
      </c>
      <c r="I84" s="36"/>
      <c r="J84" s="81">
        <v>0.5</v>
      </c>
    </row>
    <row r="85" spans="1:10" ht="22.5" customHeight="1" x14ac:dyDescent="0.25">
      <c r="A85" s="31">
        <f t="shared" si="0"/>
        <v>1</v>
      </c>
      <c r="B85" s="8">
        <v>2</v>
      </c>
      <c r="C85" s="74"/>
      <c r="D85" s="75" t="str">
        <f>IF(B85=1,"Mo",IF(B85=2,"Tue",IF(B85=3,"Wed",IF(B85=4,"Thu",IF(B85=5,"Fri",IF(B85=6,"Sat",IF(B85=7,"Sun","")))))))</f>
        <v>Tue</v>
      </c>
      <c r="E85" s="45">
        <f>IF(MONTH(E78+1)&gt;MONTH(E78),"",E78+1)</f>
        <v>44285</v>
      </c>
      <c r="F85" s="46"/>
      <c r="G85" s="47">
        <v>9005</v>
      </c>
      <c r="H85" s="48" t="s">
        <v>53</v>
      </c>
      <c r="I85" s="47"/>
      <c r="J85" s="82">
        <v>4</v>
      </c>
    </row>
    <row r="86" spans="1:10" ht="22.5" customHeight="1" x14ac:dyDescent="0.25">
      <c r="A86" s="31"/>
      <c r="C86" s="74"/>
      <c r="D86" s="90" t="str">
        <f>D85</f>
        <v>Tue</v>
      </c>
      <c r="E86" s="91">
        <f>E85</f>
        <v>44285</v>
      </c>
      <c r="F86" s="92"/>
      <c r="G86" s="93">
        <v>9005</v>
      </c>
      <c r="H86" s="107" t="s">
        <v>151</v>
      </c>
      <c r="I86" s="93"/>
      <c r="J86" s="94">
        <v>0.5</v>
      </c>
    </row>
    <row r="87" spans="1:10" ht="22.5" customHeight="1" x14ac:dyDescent="0.25">
      <c r="A87" s="31"/>
      <c r="C87" s="74"/>
      <c r="D87" s="90" t="str">
        <f t="shared" ref="D87:D90" si="24">D86</f>
        <v>Tue</v>
      </c>
      <c r="E87" s="91">
        <f t="shared" ref="E87:E90" si="25">E86</f>
        <v>44285</v>
      </c>
      <c r="F87" s="92"/>
      <c r="G87" s="93">
        <v>9005</v>
      </c>
      <c r="H87" s="107" t="s">
        <v>152</v>
      </c>
      <c r="I87" s="93"/>
      <c r="J87" s="94">
        <v>0.5</v>
      </c>
    </row>
    <row r="88" spans="1:10" ht="22.5" customHeight="1" x14ac:dyDescent="0.25">
      <c r="A88" s="31"/>
      <c r="C88" s="74"/>
      <c r="D88" s="90" t="str">
        <f t="shared" si="24"/>
        <v>Tue</v>
      </c>
      <c r="E88" s="91">
        <f t="shared" si="25"/>
        <v>44285</v>
      </c>
      <c r="F88" s="92"/>
      <c r="G88" s="93">
        <v>9005</v>
      </c>
      <c r="H88" s="107" t="s">
        <v>153</v>
      </c>
      <c r="I88" s="93"/>
      <c r="J88" s="94">
        <v>0.5</v>
      </c>
    </row>
    <row r="89" spans="1:10" ht="22.5" customHeight="1" x14ac:dyDescent="0.25">
      <c r="A89" s="31"/>
      <c r="C89" s="74"/>
      <c r="D89" s="75" t="str">
        <f t="shared" si="24"/>
        <v>Tue</v>
      </c>
      <c r="E89" s="45">
        <f t="shared" si="25"/>
        <v>44285</v>
      </c>
      <c r="F89" s="46"/>
      <c r="G89" s="47">
        <v>9005</v>
      </c>
      <c r="H89" s="48" t="s">
        <v>154</v>
      </c>
      <c r="I89" s="47"/>
      <c r="J89" s="82">
        <v>2</v>
      </c>
    </row>
    <row r="90" spans="1:10" ht="22.5" customHeight="1" x14ac:dyDescent="0.25">
      <c r="A90" s="31"/>
      <c r="C90" s="74"/>
      <c r="D90" s="75" t="str">
        <f t="shared" si="24"/>
        <v>Tue</v>
      </c>
      <c r="E90" s="45">
        <f t="shared" si="25"/>
        <v>44285</v>
      </c>
      <c r="F90" s="46"/>
      <c r="G90" s="47">
        <v>9005</v>
      </c>
      <c r="H90" s="48" t="s">
        <v>155</v>
      </c>
      <c r="I90" s="47"/>
      <c r="J90" s="82">
        <v>1</v>
      </c>
    </row>
    <row r="91" spans="1:10" ht="22.5" customHeight="1" x14ac:dyDescent="0.25">
      <c r="A91" s="31">
        <f t="shared" si="0"/>
        <v>1</v>
      </c>
      <c r="B91" s="8">
        <v>3</v>
      </c>
      <c r="C91" s="74"/>
      <c r="D91" s="72" t="str">
        <f t="shared" si="4"/>
        <v>Wed</v>
      </c>
      <c r="E91" s="34">
        <f>IF(MONTH(E85+1)&gt;MONTH(E85),"",E85+1)</f>
        <v>44286</v>
      </c>
      <c r="F91" s="35"/>
      <c r="G91" s="36">
        <v>9005</v>
      </c>
      <c r="H91" s="43" t="s">
        <v>53</v>
      </c>
      <c r="I91" s="36"/>
      <c r="J91" s="81">
        <v>5</v>
      </c>
    </row>
    <row r="92" spans="1:10" ht="22.5" customHeight="1" x14ac:dyDescent="0.25">
      <c r="A92" s="31"/>
      <c r="C92" s="74"/>
      <c r="D92" s="72" t="str">
        <f>D91</f>
        <v>Wed</v>
      </c>
      <c r="E92" s="34">
        <f>E91</f>
        <v>44286</v>
      </c>
      <c r="F92" s="35"/>
      <c r="G92" s="36">
        <v>9005</v>
      </c>
      <c r="H92" s="43" t="s">
        <v>151</v>
      </c>
      <c r="I92" s="36"/>
      <c r="J92" s="81">
        <v>0.5</v>
      </c>
    </row>
    <row r="93" spans="1:10" ht="22.5" customHeight="1" x14ac:dyDescent="0.25">
      <c r="A93" s="31"/>
      <c r="C93" s="74"/>
      <c r="D93" s="72" t="str">
        <f t="shared" ref="D93:D94" si="26">D92</f>
        <v>Wed</v>
      </c>
      <c r="E93" s="34">
        <f t="shared" ref="E93:E94" si="27">E92</f>
        <v>44286</v>
      </c>
      <c r="F93" s="35"/>
      <c r="G93" s="36">
        <v>9005</v>
      </c>
      <c r="H93" s="43" t="s">
        <v>156</v>
      </c>
      <c r="I93" s="36"/>
      <c r="J93" s="81">
        <v>0.5</v>
      </c>
    </row>
    <row r="94" spans="1:10" ht="22.5" customHeight="1" x14ac:dyDescent="0.25">
      <c r="A94" s="31"/>
      <c r="C94" s="74"/>
      <c r="D94" s="72" t="str">
        <f t="shared" si="26"/>
        <v>Wed</v>
      </c>
      <c r="E94" s="34">
        <f t="shared" si="27"/>
        <v>44286</v>
      </c>
      <c r="F94" s="35"/>
      <c r="G94" s="36">
        <v>9005</v>
      </c>
      <c r="H94" s="43" t="s">
        <v>157</v>
      </c>
      <c r="I94" s="36"/>
      <c r="J94" s="81">
        <v>1</v>
      </c>
    </row>
    <row r="95" spans="1:10" ht="22.5" customHeight="1" thickBot="1" x14ac:dyDescent="0.3">
      <c r="A95" s="31"/>
      <c r="C95" s="79"/>
      <c r="D95" s="84" t="str">
        <f t="shared" ref="D95" si="28">D94</f>
        <v>Wed</v>
      </c>
      <c r="E95" s="53">
        <f t="shared" ref="E95" si="29">E94</f>
        <v>44286</v>
      </c>
      <c r="F95" s="54"/>
      <c r="G95" s="55">
        <v>9005</v>
      </c>
      <c r="H95" s="108" t="s">
        <v>158</v>
      </c>
      <c r="I95" s="55"/>
      <c r="J95" s="85">
        <v>1</v>
      </c>
    </row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</sheetData>
  <mergeCells count="2">
    <mergeCell ref="D1:J1"/>
    <mergeCell ref="D4:E4"/>
  </mergeCells>
  <conditionalFormatting sqref="C91:C95 C11:C12 C18:C84">
    <cfRule type="expression" dxfId="99" priority="29" stopIfTrue="1">
      <formula>IF($A11=1,B11,)</formula>
    </cfRule>
    <cfRule type="expression" dxfId="98" priority="30" stopIfTrue="1">
      <formula>IF($A11="",B11,)</formula>
    </cfRule>
  </conditionalFormatting>
  <conditionalFormatting sqref="E11:E12 E14:E15 E17">
    <cfRule type="expression" dxfId="97" priority="31" stopIfTrue="1">
      <formula>IF($A11="",B11,"")</formula>
    </cfRule>
  </conditionalFormatting>
  <conditionalFormatting sqref="E91:E95 E18:E84">
    <cfRule type="expression" dxfId="96" priority="32" stopIfTrue="1">
      <formula>IF($A18&lt;&gt;1,B18,"")</formula>
    </cfRule>
  </conditionalFormatting>
  <conditionalFormatting sqref="D91:D95 D11:D12 D14:D15 D17:D84">
    <cfRule type="expression" dxfId="95" priority="33" stopIfTrue="1">
      <formula>IF($A11="",B11,)</formula>
    </cfRule>
  </conditionalFormatting>
  <conditionalFormatting sqref="G11:G15 G18:G50 G54:G77">
    <cfRule type="expression" dxfId="94" priority="34" stopIfTrue="1">
      <formula>#REF!="Freelancer"</formula>
    </cfRule>
    <cfRule type="expression" dxfId="93" priority="35" stopIfTrue="1">
      <formula>#REF!="DTC Int. Staff"</formula>
    </cfRule>
  </conditionalFormatting>
  <conditionalFormatting sqref="G77 G18:G19 G25:G36 G40:G50 G55:G73">
    <cfRule type="expression" dxfId="92" priority="27" stopIfTrue="1">
      <formula>$F$5="Freelancer"</formula>
    </cfRule>
    <cfRule type="expression" dxfId="91" priority="28" stopIfTrue="1">
      <formula>$F$5="DTC Int. Staff"</formula>
    </cfRule>
  </conditionalFormatting>
  <conditionalFormatting sqref="G13:G15">
    <cfRule type="expression" dxfId="90" priority="25" stopIfTrue="1">
      <formula>#REF!="Freelancer"</formula>
    </cfRule>
    <cfRule type="expression" dxfId="89" priority="26" stopIfTrue="1">
      <formula>#REF!="DTC Int. Staff"</formula>
    </cfRule>
  </conditionalFormatting>
  <conditionalFormatting sqref="G13:G15">
    <cfRule type="expression" dxfId="88" priority="23" stopIfTrue="1">
      <formula>$F$5="Freelancer"</formula>
    </cfRule>
    <cfRule type="expression" dxfId="87" priority="24" stopIfTrue="1">
      <formula>$F$5="DTC Int. Staff"</formula>
    </cfRule>
  </conditionalFormatting>
  <conditionalFormatting sqref="G16:G17">
    <cfRule type="expression" dxfId="86" priority="21" stopIfTrue="1">
      <formula>#REF!="Freelancer"</formula>
    </cfRule>
    <cfRule type="expression" dxfId="85" priority="22" stopIfTrue="1">
      <formula>#REF!="DTC Int. Staff"</formula>
    </cfRule>
  </conditionalFormatting>
  <conditionalFormatting sqref="G16:G17">
    <cfRule type="expression" dxfId="84" priority="19" stopIfTrue="1">
      <formula>$F$5="Freelancer"</formula>
    </cfRule>
    <cfRule type="expression" dxfId="83" priority="20" stopIfTrue="1">
      <formula>$F$5="DTC Int. Staff"</formula>
    </cfRule>
  </conditionalFormatting>
  <conditionalFormatting sqref="C85:C90">
    <cfRule type="expression" dxfId="82" priority="13" stopIfTrue="1">
      <formula>IF($A85=1,B85,)</formula>
    </cfRule>
    <cfRule type="expression" dxfId="81" priority="14" stopIfTrue="1">
      <formula>IF($A85="",B85,)</formula>
    </cfRule>
  </conditionalFormatting>
  <conditionalFormatting sqref="D85:D90">
    <cfRule type="expression" dxfId="80" priority="15" stopIfTrue="1">
      <formula>IF($A85="",B85,)</formula>
    </cfRule>
  </conditionalFormatting>
  <conditionalFormatting sqref="E85:E90">
    <cfRule type="expression" dxfId="79" priority="12" stopIfTrue="1">
      <formula>IF($A85&lt;&gt;1,B85,"")</formula>
    </cfRule>
  </conditionalFormatting>
  <conditionalFormatting sqref="G39">
    <cfRule type="expression" dxfId="78" priority="9" stopIfTrue="1">
      <formula>$F$5="Freelancer"</formula>
    </cfRule>
    <cfRule type="expression" dxfId="77" priority="10" stopIfTrue="1">
      <formula>$F$5="DTC Int. Staff"</formula>
    </cfRule>
  </conditionalFormatting>
  <conditionalFormatting sqref="G51:G53">
    <cfRule type="expression" dxfId="76" priority="7" stopIfTrue="1">
      <formula>#REF!="Freelancer"</formula>
    </cfRule>
    <cfRule type="expression" dxfId="75" priority="8" stopIfTrue="1">
      <formula>#REF!="DTC Int. Staff"</formula>
    </cfRule>
  </conditionalFormatting>
  <conditionalFormatting sqref="G51:G53">
    <cfRule type="expression" dxfId="74" priority="5" stopIfTrue="1">
      <formula>$F$5="Freelancer"</formula>
    </cfRule>
    <cfRule type="expression" dxfId="7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29" zoomScale="90" zoomScaleNormal="90" workbookViewId="0">
      <selection activeCell="K17" sqref="K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43" t="s">
        <v>182</v>
      </c>
      <c r="I11" s="36" t="s">
        <v>81</v>
      </c>
      <c r="J11" s="38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>
        <v>9005</v>
      </c>
      <c r="H12" s="48" t="s">
        <v>193</v>
      </c>
      <c r="I12" s="36" t="s">
        <v>81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44291</v>
      </c>
      <c r="F15" s="46"/>
      <c r="G15" s="47">
        <v>9005</v>
      </c>
      <c r="H15" s="48" t="s">
        <v>186</v>
      </c>
      <c r="I15" s="47" t="s">
        <v>81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44292</v>
      </c>
      <c r="F16" s="35"/>
      <c r="G16" s="36"/>
      <c r="H16" s="109" t="s">
        <v>166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44293</v>
      </c>
      <c r="F17" s="46"/>
      <c r="G17" s="47">
        <v>9005</v>
      </c>
      <c r="H17" s="96" t="s">
        <v>179</v>
      </c>
      <c r="I17" s="47" t="s">
        <v>81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>
        <v>9005</v>
      </c>
      <c r="H18" s="104" t="s">
        <v>180</v>
      </c>
      <c r="I18" s="47" t="s">
        <v>81</v>
      </c>
      <c r="J18" s="38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44295</v>
      </c>
      <c r="F19" s="46"/>
      <c r="G19" s="47">
        <v>9010</v>
      </c>
      <c r="H19" s="48" t="s">
        <v>11</v>
      </c>
      <c r="I19" s="47"/>
      <c r="J19" s="49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44298</v>
      </c>
      <c r="F22" s="46"/>
      <c r="G22" s="47">
        <v>9010</v>
      </c>
      <c r="H22" s="51" t="s">
        <v>11</v>
      </c>
      <c r="I22" s="47"/>
      <c r="J22" s="49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44299</v>
      </c>
      <c r="F23" s="35"/>
      <c r="G23" s="36"/>
      <c r="H23" s="43" t="s">
        <v>167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44300</v>
      </c>
      <c r="F24" s="46"/>
      <c r="G24" s="47"/>
      <c r="H24" s="48" t="s">
        <v>167</v>
      </c>
      <c r="I24" s="47"/>
      <c r="J24" s="49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44301</v>
      </c>
      <c r="F25" s="35"/>
      <c r="G25" s="36"/>
      <c r="H25" s="43" t="s">
        <v>167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44302</v>
      </c>
      <c r="F26" s="46"/>
      <c r="G26" s="47">
        <v>9010</v>
      </c>
      <c r="H26" s="48" t="s">
        <v>11</v>
      </c>
      <c r="I26" s="47"/>
      <c r="J26" s="49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44303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44305</v>
      </c>
      <c r="F29" s="46"/>
      <c r="G29" s="47">
        <v>9005</v>
      </c>
      <c r="H29" s="48" t="s">
        <v>192</v>
      </c>
      <c r="I29" s="47" t="s">
        <v>194</v>
      </c>
      <c r="J29" s="49">
        <v>8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44306</v>
      </c>
      <c r="F30" s="35"/>
      <c r="G30" s="36">
        <v>9005</v>
      </c>
      <c r="H30" s="43" t="s">
        <v>191</v>
      </c>
      <c r="I30" s="36" t="s">
        <v>81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44307</v>
      </c>
      <c r="F31" s="46"/>
      <c r="G31" s="47">
        <v>9005</v>
      </c>
      <c r="H31" s="48" t="s">
        <v>82</v>
      </c>
      <c r="I31" s="47" t="s">
        <v>187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44308</v>
      </c>
      <c r="F32" s="35"/>
      <c r="G32" s="36">
        <v>9005</v>
      </c>
      <c r="H32" s="43" t="s">
        <v>181</v>
      </c>
      <c r="I32" s="36" t="s">
        <v>81</v>
      </c>
      <c r="J32" s="38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44309</v>
      </c>
      <c r="F33" s="46"/>
      <c r="G33" s="47">
        <v>9005</v>
      </c>
      <c r="H33" s="48" t="s">
        <v>190</v>
      </c>
      <c r="I33" s="47" t="s">
        <v>187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44310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44311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46"/>
      <c r="G36" s="47">
        <v>9005</v>
      </c>
      <c r="H36" s="96" t="s">
        <v>185</v>
      </c>
      <c r="I36" s="47" t="s">
        <v>81</v>
      </c>
      <c r="J36" s="49">
        <v>8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/>
      <c r="G37" s="36">
        <v>9005</v>
      </c>
      <c r="H37" s="43" t="s">
        <v>184</v>
      </c>
      <c r="I37" s="36" t="s">
        <v>194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46"/>
      <c r="G38" s="47">
        <v>9005</v>
      </c>
      <c r="H38" s="114" t="s">
        <v>189</v>
      </c>
      <c r="I38" s="47" t="s">
        <v>81</v>
      </c>
      <c r="J38" s="49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/>
      <c r="G39" s="36">
        <v>9005</v>
      </c>
      <c r="H39" s="104" t="s">
        <v>188</v>
      </c>
      <c r="I39" s="36" t="s">
        <v>187</v>
      </c>
      <c r="J39" s="38">
        <v>8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46"/>
      <c r="G40" s="47">
        <v>9005</v>
      </c>
      <c r="H40" s="48" t="s">
        <v>183</v>
      </c>
      <c r="I40" s="47" t="s">
        <v>194</v>
      </c>
      <c r="J40" s="49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72" priority="25" stopIfTrue="1">
      <formula>IF($A11=1,B11,)</formula>
    </cfRule>
    <cfRule type="expression" dxfId="71" priority="26" stopIfTrue="1">
      <formula>IF($A11="",B11,)</formula>
    </cfRule>
  </conditionalFormatting>
  <conditionalFormatting sqref="E11">
    <cfRule type="expression" dxfId="70" priority="27" stopIfTrue="1">
      <formula>IF($A11="",B11,"")</formula>
    </cfRule>
  </conditionalFormatting>
  <conditionalFormatting sqref="E12:E40">
    <cfRule type="expression" dxfId="69" priority="28" stopIfTrue="1">
      <formula>IF($A12&lt;&gt;1,B12,"")</formula>
    </cfRule>
  </conditionalFormatting>
  <conditionalFormatting sqref="D11:D40">
    <cfRule type="expression" dxfId="68" priority="29" stopIfTrue="1">
      <formula>IF($A11="",B11,)</formula>
    </cfRule>
  </conditionalFormatting>
  <conditionalFormatting sqref="G11:G12 G14:G28 G30:G38">
    <cfRule type="expression" dxfId="67" priority="30" stopIfTrue="1">
      <formula>#REF!="Freelancer"</formula>
    </cfRule>
    <cfRule type="expression" dxfId="66" priority="31" stopIfTrue="1">
      <formula>#REF!="DTC Int. Staff"</formula>
    </cfRule>
  </conditionalFormatting>
  <conditionalFormatting sqref="G38 G14 G17:G21 G24:G28 G31:G35">
    <cfRule type="expression" dxfId="65" priority="23" stopIfTrue="1">
      <formula>$F$5="Freelancer"</formula>
    </cfRule>
    <cfRule type="expression" dxfId="64" priority="24" stopIfTrue="1">
      <formula>$F$5="DTC Int. Staff"</formula>
    </cfRule>
  </conditionalFormatting>
  <conditionalFormatting sqref="G12">
    <cfRule type="expression" dxfId="63" priority="21" stopIfTrue="1">
      <formula>#REF!="Freelancer"</formula>
    </cfRule>
    <cfRule type="expression" dxfId="62" priority="22" stopIfTrue="1">
      <formula>#REF!="DTC Int. Staff"</formula>
    </cfRule>
  </conditionalFormatting>
  <conditionalFormatting sqref="G12">
    <cfRule type="expression" dxfId="61" priority="19" stopIfTrue="1">
      <formula>$F$5="Freelancer"</formula>
    </cfRule>
    <cfRule type="expression" dxfId="60" priority="20" stopIfTrue="1">
      <formula>$F$5="DTC Int. Staff"</formula>
    </cfRule>
  </conditionalFormatting>
  <conditionalFormatting sqref="G13">
    <cfRule type="expression" dxfId="59" priority="17" stopIfTrue="1">
      <formula>#REF!="Freelancer"</formula>
    </cfRule>
    <cfRule type="expression" dxfId="58" priority="18" stopIfTrue="1">
      <formula>#REF!="DTC Int. Staff"</formula>
    </cfRule>
  </conditionalFormatting>
  <conditionalFormatting sqref="G13">
    <cfRule type="expression" dxfId="57" priority="15" stopIfTrue="1">
      <formula>$F$5="Freelancer"</formula>
    </cfRule>
    <cfRule type="expression" dxfId="56" priority="16" stopIfTrue="1">
      <formula>$F$5="DTC Int. Staff"</formula>
    </cfRule>
  </conditionalFormatting>
  <conditionalFormatting sqref="G23">
    <cfRule type="expression" dxfId="55" priority="5" stopIfTrue="1">
      <formula>$F$5="Freelancer"</formula>
    </cfRule>
    <cfRule type="expression" dxfId="54" priority="6" stopIfTrue="1">
      <formula>$F$5="DTC Int. Staff"</formula>
    </cfRule>
  </conditionalFormatting>
  <conditionalFormatting sqref="G29">
    <cfRule type="expression" dxfId="53" priority="3" stopIfTrue="1">
      <formula>#REF!="Freelancer"</formula>
    </cfRule>
    <cfRule type="expression" dxfId="52" priority="4" stopIfTrue="1">
      <formula>#REF!="DTC Int. Staff"</formula>
    </cfRule>
  </conditionalFormatting>
  <conditionalFormatting sqref="G29">
    <cfRule type="expression" dxfId="51" priority="1" stopIfTrue="1">
      <formula>$F$5="Freelancer"</formula>
    </cfRule>
    <cfRule type="expression" dxfId="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abSelected="1" topLeftCell="D11" zoomScale="90" zoomScaleNormal="90" workbookViewId="0">
      <selection activeCell="K40" sqref="K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 t="s">
        <v>196</v>
      </c>
      <c r="I11" s="36"/>
      <c r="J11" s="8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195</v>
      </c>
      <c r="I13" s="36"/>
      <c r="J13" s="81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9" t="str">
        <f t="shared" ref="D14:D41" si="3">IF(B14=1,"Mo",IF(B14=2,"Tue",IF(B14=3,"Wed",IF(B14=4,"Thu",IF(B14=5,"Fri",IF(B14=6,"Sat",IF(B14=7,"Sun","")))))))</f>
        <v>Tue</v>
      </c>
      <c r="E14" s="45">
        <f t="shared" ref="E14:E19" si="4">+E13+1</f>
        <v>44320</v>
      </c>
      <c r="F14" s="46"/>
      <c r="G14" s="47"/>
      <c r="H14" s="69" t="s">
        <v>197</v>
      </c>
      <c r="I14" s="47"/>
      <c r="J14" s="82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3"/>
        <v>Wed</v>
      </c>
      <c r="E15" s="34">
        <f t="shared" si="4"/>
        <v>44321</v>
      </c>
      <c r="F15" s="65"/>
      <c r="G15" s="66">
        <v>9005</v>
      </c>
      <c r="H15" s="117" t="s">
        <v>204</v>
      </c>
      <c r="I15" s="66" t="s">
        <v>81</v>
      </c>
      <c r="J15" s="83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7"/>
      <c r="D16" s="89" t="str">
        <f t="shared" si="3"/>
        <v>Thu</v>
      </c>
      <c r="E16" s="45">
        <f t="shared" si="4"/>
        <v>44322</v>
      </c>
      <c r="F16" s="46"/>
      <c r="G16" s="66">
        <v>9005</v>
      </c>
      <c r="H16" s="118" t="s">
        <v>205</v>
      </c>
      <c r="I16" s="66" t="s">
        <v>81</v>
      </c>
      <c r="J16" s="82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7"/>
      <c r="D17" s="78" t="str">
        <f t="shared" si="3"/>
        <v>Fri</v>
      </c>
      <c r="E17" s="34">
        <f t="shared" si="4"/>
        <v>44323</v>
      </c>
      <c r="F17" s="65"/>
      <c r="G17" s="66">
        <v>9005</v>
      </c>
      <c r="H17" s="67" t="s">
        <v>203</v>
      </c>
      <c r="I17" s="66" t="s">
        <v>81</v>
      </c>
      <c r="J17" s="83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7"/>
      <c r="D18" s="78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3"/>
      <c r="I18" s="36"/>
      <c r="J18" s="81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7"/>
      <c r="D19" s="78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3"/>
      <c r="I19" s="36"/>
      <c r="J19" s="81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7"/>
      <c r="D20" s="89" t="str">
        <f>IF(B20=1,"Mo",IF(B20=2,"Tue",IF(B20=3,"Wed",IF(B20=4,"Thu",IF(B20=5,"Fri",IF(B20=6,"Sat",IF(B20=7,"Sun","")))))))</f>
        <v>Mo</v>
      </c>
      <c r="E20" s="45">
        <f t="shared" si="2"/>
        <v>44326</v>
      </c>
      <c r="F20" s="46"/>
      <c r="G20" s="47">
        <v>9005</v>
      </c>
      <c r="H20" s="48" t="s">
        <v>211</v>
      </c>
      <c r="I20" s="47" t="s">
        <v>81</v>
      </c>
      <c r="J20" s="82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7"/>
      <c r="D21" s="78" t="str">
        <f t="shared" si="3"/>
        <v>Tue</v>
      </c>
      <c r="E21" s="34">
        <f t="shared" ref="E21:E26" si="5">+E20+1</f>
        <v>44327</v>
      </c>
      <c r="F21" s="35"/>
      <c r="G21" s="47">
        <v>9005</v>
      </c>
      <c r="H21" s="104" t="s">
        <v>200</v>
      </c>
      <c r="I21" s="36" t="s">
        <v>81</v>
      </c>
      <c r="J21" s="81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7"/>
      <c r="D22" s="89" t="str">
        <f t="shared" si="3"/>
        <v>Wed</v>
      </c>
      <c r="E22" s="45">
        <f t="shared" si="5"/>
        <v>44328</v>
      </c>
      <c r="F22" s="46"/>
      <c r="G22" s="47">
        <v>9005</v>
      </c>
      <c r="H22" s="116" t="s">
        <v>199</v>
      </c>
      <c r="I22" s="36" t="s">
        <v>81</v>
      </c>
      <c r="J22" s="82">
        <v>8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7"/>
      <c r="D23" s="78" t="str">
        <f t="shared" si="3"/>
        <v>Thu</v>
      </c>
      <c r="E23" s="34">
        <f t="shared" si="5"/>
        <v>44329</v>
      </c>
      <c r="F23" s="35"/>
      <c r="G23" s="47">
        <v>9005</v>
      </c>
      <c r="H23" s="104" t="s">
        <v>202</v>
      </c>
      <c r="I23" s="36" t="s">
        <v>81</v>
      </c>
      <c r="J23" s="81">
        <v>8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7"/>
      <c r="D24" s="89" t="str">
        <f t="shared" si="3"/>
        <v>Fri</v>
      </c>
      <c r="E24" s="45">
        <f t="shared" si="5"/>
        <v>44330</v>
      </c>
      <c r="F24" s="46"/>
      <c r="G24" s="47">
        <v>9005</v>
      </c>
      <c r="H24" s="48" t="s">
        <v>201</v>
      </c>
      <c r="I24" s="36" t="s">
        <v>81</v>
      </c>
      <c r="J24" s="82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7"/>
      <c r="D25" s="78" t="str">
        <f t="shared" si="3"/>
        <v>Sat</v>
      </c>
      <c r="E25" s="34">
        <f t="shared" si="5"/>
        <v>44331</v>
      </c>
      <c r="F25" s="35"/>
      <c r="G25" s="36"/>
      <c r="H25" s="43"/>
      <c r="I25" s="36"/>
      <c r="J25" s="81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7"/>
      <c r="D26" s="78" t="str">
        <f t="shared" si="3"/>
        <v>Sun</v>
      </c>
      <c r="E26" s="34">
        <f t="shared" si="5"/>
        <v>44332</v>
      </c>
      <c r="F26" s="35"/>
      <c r="G26" s="36"/>
      <c r="H26" s="43"/>
      <c r="I26" s="36"/>
      <c r="J26" s="81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7"/>
      <c r="D27" s="78" t="str">
        <f t="shared" si="3"/>
        <v>Mo</v>
      </c>
      <c r="E27" s="34">
        <f t="shared" si="2"/>
        <v>44333</v>
      </c>
      <c r="F27" s="35"/>
      <c r="G27" s="36">
        <v>9005</v>
      </c>
      <c r="H27" s="43" t="s">
        <v>210</v>
      </c>
      <c r="I27" s="36" t="s">
        <v>81</v>
      </c>
      <c r="J27" s="81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7"/>
      <c r="D28" s="89" t="str">
        <f t="shared" si="3"/>
        <v>Tue</v>
      </c>
      <c r="E28" s="45">
        <f t="shared" ref="E28:E33" si="6">+E27+1</f>
        <v>44334</v>
      </c>
      <c r="F28" s="46"/>
      <c r="G28" s="36">
        <v>9005</v>
      </c>
      <c r="H28" s="48" t="s">
        <v>206</v>
      </c>
      <c r="I28" s="47" t="s">
        <v>81</v>
      </c>
      <c r="J28" s="82">
        <v>8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7"/>
      <c r="D29" s="78" t="str">
        <f t="shared" si="3"/>
        <v>Wed</v>
      </c>
      <c r="E29" s="34">
        <f t="shared" si="6"/>
        <v>44335</v>
      </c>
      <c r="F29" s="65"/>
      <c r="G29" s="36">
        <v>9005</v>
      </c>
      <c r="H29" s="67" t="s">
        <v>199</v>
      </c>
      <c r="I29" s="47" t="s">
        <v>81</v>
      </c>
      <c r="J29" s="81">
        <v>8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7"/>
      <c r="D30" s="89" t="str">
        <f t="shared" si="3"/>
        <v>Thu</v>
      </c>
      <c r="E30" s="45">
        <f t="shared" si="6"/>
        <v>44336</v>
      </c>
      <c r="F30" s="46"/>
      <c r="G30" s="36">
        <v>9005</v>
      </c>
      <c r="H30" s="48" t="s">
        <v>209</v>
      </c>
      <c r="I30" s="47" t="s">
        <v>81</v>
      </c>
      <c r="J30" s="82">
        <v>8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7"/>
      <c r="D31" s="78" t="str">
        <f t="shared" si="3"/>
        <v>Fri</v>
      </c>
      <c r="E31" s="34">
        <f t="shared" si="6"/>
        <v>44337</v>
      </c>
      <c r="F31" s="65"/>
      <c r="G31" s="36">
        <v>9005</v>
      </c>
      <c r="H31" s="117" t="s">
        <v>212</v>
      </c>
      <c r="I31" s="66" t="s">
        <v>187</v>
      </c>
      <c r="J31" s="81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7"/>
      <c r="D32" s="78" t="str">
        <f t="shared" si="3"/>
        <v>Sat</v>
      </c>
      <c r="E32" s="34">
        <f t="shared" si="6"/>
        <v>44338</v>
      </c>
      <c r="F32" s="35"/>
      <c r="G32" s="36"/>
      <c r="H32" s="43"/>
      <c r="I32" s="36"/>
      <c r="J32" s="81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7"/>
      <c r="D33" s="78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81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7"/>
      <c r="D34" s="78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3" t="s">
        <v>207</v>
      </c>
      <c r="I34" s="36" t="s">
        <v>81</v>
      </c>
      <c r="J34" s="81">
        <v>8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7"/>
      <c r="D35" s="89" t="str">
        <f t="shared" si="3"/>
        <v>Tue</v>
      </c>
      <c r="E35" s="45">
        <f>+E34+1</f>
        <v>44341</v>
      </c>
      <c r="F35" s="46"/>
      <c r="G35" s="36">
        <v>9005</v>
      </c>
      <c r="H35" s="48" t="s">
        <v>208</v>
      </c>
      <c r="I35" s="36" t="s">
        <v>81</v>
      </c>
      <c r="J35" s="82">
        <v>8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7"/>
      <c r="D36" s="78" t="str">
        <f t="shared" si="3"/>
        <v>Wed</v>
      </c>
      <c r="E36" s="34">
        <f>+E35+1</f>
        <v>44342</v>
      </c>
      <c r="F36" s="65"/>
      <c r="G36" s="36"/>
      <c r="H36" s="115" t="s">
        <v>198</v>
      </c>
      <c r="I36" s="36"/>
      <c r="J36" s="83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7"/>
      <c r="D37" s="89" t="str">
        <f t="shared" si="3"/>
        <v>Thu</v>
      </c>
      <c r="E37" s="45">
        <f>+E36+1</f>
        <v>44343</v>
      </c>
      <c r="F37" s="46"/>
      <c r="G37" s="36">
        <v>9005</v>
      </c>
      <c r="H37" s="48" t="s">
        <v>217</v>
      </c>
      <c r="I37" s="36" t="s">
        <v>81</v>
      </c>
      <c r="J37" s="82">
        <v>8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7"/>
      <c r="D38" s="78" t="str">
        <f t="shared" si="3"/>
        <v>Fri</v>
      </c>
      <c r="E38" s="34">
        <f>+E37+1</f>
        <v>44344</v>
      </c>
      <c r="F38" s="65"/>
      <c r="G38" s="36">
        <v>9005</v>
      </c>
      <c r="H38" s="120" t="s">
        <v>216</v>
      </c>
      <c r="I38" s="36" t="s">
        <v>81</v>
      </c>
      <c r="J38" s="83">
        <v>8</v>
      </c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7"/>
      <c r="D39" s="78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3"/>
      <c r="I39" s="36"/>
      <c r="J39" s="81"/>
    </row>
    <row r="40" spans="1:10" ht="24" customHeight="1" x14ac:dyDescent="0.25">
      <c r="A40" s="31" t="str">
        <f t="shared" si="0"/>
        <v/>
      </c>
      <c r="B40" s="8">
        <v>7</v>
      </c>
      <c r="C40" s="77"/>
      <c r="D40" s="78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81"/>
    </row>
    <row r="41" spans="1:10" ht="24" customHeight="1" x14ac:dyDescent="0.25">
      <c r="A41" s="31">
        <f t="shared" si="0"/>
        <v>1</v>
      </c>
      <c r="B41" s="8">
        <v>1</v>
      </c>
      <c r="C41" s="77"/>
      <c r="D41" s="78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104" t="s">
        <v>220</v>
      </c>
      <c r="I41" s="36" t="s">
        <v>81</v>
      </c>
      <c r="J41" s="81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49" priority="25" stopIfTrue="1">
      <formula>IF($A11=1,B11,)</formula>
    </cfRule>
    <cfRule type="expression" dxfId="48" priority="26" stopIfTrue="1">
      <formula>IF($A11="",B11,)</formula>
    </cfRule>
  </conditionalFormatting>
  <conditionalFormatting sqref="E11">
    <cfRule type="expression" dxfId="47" priority="27" stopIfTrue="1">
      <formula>IF($A11="",B11,"")</formula>
    </cfRule>
  </conditionalFormatting>
  <conditionalFormatting sqref="E12:E39 E41">
    <cfRule type="expression" dxfId="46" priority="28" stopIfTrue="1">
      <formula>IF($A12&lt;&gt;1,B12,"")</formula>
    </cfRule>
  </conditionalFormatting>
  <conditionalFormatting sqref="D11:D39 D41">
    <cfRule type="expression" dxfId="45" priority="29" stopIfTrue="1">
      <formula>IF($A11="",B11,)</formula>
    </cfRule>
  </conditionalFormatting>
  <conditionalFormatting sqref="G11:G12 G14:G38">
    <cfRule type="expression" dxfId="44" priority="30" stopIfTrue="1">
      <formula>#REF!="Freelancer"</formula>
    </cfRule>
    <cfRule type="expression" dxfId="43" priority="31" stopIfTrue="1">
      <formula>#REF!="DTC Int. Staff"</formula>
    </cfRule>
  </conditionalFormatting>
  <conditionalFormatting sqref="G14 G17:G38">
    <cfRule type="expression" dxfId="42" priority="23" stopIfTrue="1">
      <formula>$F$5="Freelancer"</formula>
    </cfRule>
    <cfRule type="expression" dxfId="41" priority="24" stopIfTrue="1">
      <formula>$F$5="DTC Int. Staff"</formula>
    </cfRule>
  </conditionalFormatting>
  <conditionalFormatting sqref="G12">
    <cfRule type="expression" dxfId="40" priority="21" stopIfTrue="1">
      <formula>#REF!="Freelancer"</formula>
    </cfRule>
    <cfRule type="expression" dxfId="39" priority="22" stopIfTrue="1">
      <formula>#REF!="DTC Int. Staff"</formula>
    </cfRule>
  </conditionalFormatting>
  <conditionalFormatting sqref="G12">
    <cfRule type="expression" dxfId="38" priority="19" stopIfTrue="1">
      <formula>$F$5="Freelancer"</formula>
    </cfRule>
    <cfRule type="expression" dxfId="37" priority="20" stopIfTrue="1">
      <formula>$F$5="DTC Int. Staff"</formula>
    </cfRule>
  </conditionalFormatting>
  <conditionalFormatting sqref="G13">
    <cfRule type="expression" dxfId="36" priority="17" stopIfTrue="1">
      <formula>#REF!="Freelancer"</formula>
    </cfRule>
    <cfRule type="expression" dxfId="35" priority="18" stopIfTrue="1">
      <formula>#REF!="DTC Int. Staff"</formula>
    </cfRule>
  </conditionalFormatting>
  <conditionalFormatting sqref="G13">
    <cfRule type="expression" dxfId="34" priority="15" stopIfTrue="1">
      <formula>$F$5="Freelancer"</formula>
    </cfRule>
    <cfRule type="expression" dxfId="33" priority="16" stopIfTrue="1">
      <formula>$F$5="DTC Int. Staff"</formula>
    </cfRule>
  </conditionalFormatting>
  <conditionalFormatting sqref="C40">
    <cfRule type="expression" dxfId="32" priority="9" stopIfTrue="1">
      <formula>IF($A40=1,B40,)</formula>
    </cfRule>
    <cfRule type="expression" dxfId="31" priority="10" stopIfTrue="1">
      <formula>IF($A40="",B40,)</formula>
    </cfRule>
  </conditionalFormatting>
  <conditionalFormatting sqref="D40">
    <cfRule type="expression" dxfId="30" priority="11" stopIfTrue="1">
      <formula>IF($A40="",B40,)</formula>
    </cfRule>
  </conditionalFormatting>
  <conditionalFormatting sqref="E40">
    <cfRule type="expression" dxfId="29" priority="8" stopIfTrue="1">
      <formula>IF($A40&lt;&gt;1,B40,"")</formula>
    </cfRule>
  </conditionalFormatting>
  <conditionalFormatting sqref="G23">
    <cfRule type="expression" dxfId="28" priority="5" stopIfTrue="1">
      <formula>$F$5="Freelancer"</formula>
    </cfRule>
    <cfRule type="expression" dxfId="2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6" zoomScale="90" zoomScaleNormal="90" workbookViewId="0">
      <selection activeCell="H19" sqref="H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71"/>
      <c r="I1" s="169"/>
      <c r="J1" s="170"/>
    </row>
    <row r="2" spans="1:10" ht="13.5" customHeight="1" x14ac:dyDescent="0.25">
      <c r="D2" s="9"/>
      <c r="E2" s="9"/>
      <c r="F2" s="9"/>
      <c r="G2" s="9"/>
      <c r="H2" s="9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00"/>
      <c r="I6" s="18"/>
      <c r="J6" s="19"/>
    </row>
    <row r="7" spans="1:10" ht="29" x14ac:dyDescent="0.25">
      <c r="G7" s="20"/>
      <c r="H7" s="100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01"/>
      <c r="I8" s="24">
        <f>SUM(J10:J51)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00"/>
      <c r="I9" s="18"/>
      <c r="J9" s="19"/>
    </row>
    <row r="10" spans="1:10" ht="22.5" customHeight="1" thickBot="1" x14ac:dyDescent="0.3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43" t="s">
        <v>214</v>
      </c>
      <c r="I11" s="36"/>
      <c r="J11" s="81"/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5">
        <f t="shared" ref="E12:E38" si="2">+E11+1</f>
        <v>44349</v>
      </c>
      <c r="F12" s="46"/>
      <c r="G12" s="47"/>
      <c r="H12" s="48" t="s">
        <v>219</v>
      </c>
      <c r="I12" s="47"/>
      <c r="J12" s="82"/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/>
      <c r="H13" s="37" t="s">
        <v>213</v>
      </c>
      <c r="I13" s="36"/>
      <c r="J13" s="81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8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/>
      <c r="H14" s="48" t="s">
        <v>215</v>
      </c>
      <c r="I14" s="47"/>
      <c r="J14" s="82"/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5">
        <f t="shared" si="2"/>
        <v>44352</v>
      </c>
      <c r="F15" s="46"/>
      <c r="G15" s="47"/>
      <c r="H15" s="48"/>
      <c r="I15" s="47"/>
      <c r="J15" s="82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2" t="str">
        <f t="shared" si="3"/>
        <v>Sun</v>
      </c>
      <c r="E16" s="34">
        <f t="shared" si="2"/>
        <v>44353</v>
      </c>
      <c r="F16" s="35"/>
      <c r="G16" s="36"/>
      <c r="H16" s="119"/>
      <c r="I16" s="36"/>
      <c r="J16" s="81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5">
        <f t="shared" si="2"/>
        <v>44354</v>
      </c>
      <c r="F17" s="46"/>
      <c r="G17" s="47"/>
      <c r="H17" s="96" t="s">
        <v>218</v>
      </c>
      <c r="I17" s="47"/>
      <c r="J17" s="82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/>
      <c r="H18" s="43" t="s">
        <v>214</v>
      </c>
      <c r="I18" s="36"/>
      <c r="J18" s="81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5">
        <f t="shared" si="2"/>
        <v>44356</v>
      </c>
      <c r="F19" s="46"/>
      <c r="G19" s="47"/>
      <c r="H19" s="48" t="s">
        <v>214</v>
      </c>
      <c r="I19" s="47"/>
      <c r="J19" s="82"/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/>
      <c r="H20" s="43" t="s">
        <v>214</v>
      </c>
      <c r="I20" s="36"/>
      <c r="J20" s="81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5">
        <f t="shared" si="2"/>
        <v>44358</v>
      </c>
      <c r="F21" s="46"/>
      <c r="G21" s="47"/>
      <c r="H21" s="48" t="s">
        <v>214</v>
      </c>
      <c r="I21" s="47"/>
      <c r="J21" s="82"/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5">
        <f t="shared" si="2"/>
        <v>44359</v>
      </c>
      <c r="F22" s="65"/>
      <c r="G22" s="66"/>
      <c r="H22" s="120"/>
      <c r="I22" s="66"/>
      <c r="J22" s="83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2" t="str">
        <f t="shared" si="3"/>
        <v>Sun</v>
      </c>
      <c r="E23" s="34">
        <f t="shared" si="2"/>
        <v>44360</v>
      </c>
      <c r="F23" s="35"/>
      <c r="G23" s="36"/>
      <c r="H23" s="43"/>
      <c r="I23" s="36"/>
      <c r="J23" s="81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5">
        <f t="shared" si="2"/>
        <v>44361</v>
      </c>
      <c r="F24" s="46"/>
      <c r="G24" s="47"/>
      <c r="H24" s="48" t="s">
        <v>214</v>
      </c>
      <c r="I24" s="47"/>
      <c r="J24" s="82"/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2" t="str">
        <f t="shared" si="3"/>
        <v>Tue</v>
      </c>
      <c r="E25" s="34">
        <f t="shared" si="2"/>
        <v>44362</v>
      </c>
      <c r="F25" s="35"/>
      <c r="G25" s="36"/>
      <c r="H25" s="43" t="s">
        <v>214</v>
      </c>
      <c r="I25" s="36"/>
      <c r="J25" s="81"/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5">
        <f t="shared" si="2"/>
        <v>44363</v>
      </c>
      <c r="F26" s="46"/>
      <c r="G26" s="47"/>
      <c r="H26" s="48" t="s">
        <v>214</v>
      </c>
      <c r="I26" s="47"/>
      <c r="J26" s="82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2" t="str">
        <f t="shared" si="3"/>
        <v>Thu</v>
      </c>
      <c r="E27" s="34">
        <f t="shared" si="2"/>
        <v>44364</v>
      </c>
      <c r="F27" s="35"/>
      <c r="G27" s="36"/>
      <c r="H27" s="43" t="s">
        <v>214</v>
      </c>
      <c r="I27" s="36"/>
      <c r="J27" s="81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5">
        <f t="shared" si="2"/>
        <v>44365</v>
      </c>
      <c r="F28" s="46"/>
      <c r="G28" s="47"/>
      <c r="H28" s="48" t="s">
        <v>214</v>
      </c>
      <c r="I28" s="47"/>
      <c r="J28" s="82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5">
        <f t="shared" si="2"/>
        <v>44366</v>
      </c>
      <c r="F29" s="65"/>
      <c r="G29" s="66"/>
      <c r="H29" s="67"/>
      <c r="I29" s="66"/>
      <c r="J29" s="83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2" t="str">
        <f t="shared" si="3"/>
        <v>Sun</v>
      </c>
      <c r="E30" s="34">
        <f t="shared" si="2"/>
        <v>44367</v>
      </c>
      <c r="F30" s="35"/>
      <c r="G30" s="36"/>
      <c r="H30" s="43"/>
      <c r="I30" s="36"/>
      <c r="J30" s="81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5">
        <f t="shared" si="2"/>
        <v>44368</v>
      </c>
      <c r="F31" s="46"/>
      <c r="G31" s="47"/>
      <c r="H31" s="48" t="s">
        <v>214</v>
      </c>
      <c r="I31" s="47"/>
      <c r="J31" s="82"/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2" t="str">
        <f t="shared" si="3"/>
        <v>Tue</v>
      </c>
      <c r="E32" s="34">
        <f t="shared" si="2"/>
        <v>44369</v>
      </c>
      <c r="F32" s="35"/>
      <c r="G32" s="36"/>
      <c r="H32" s="43" t="s">
        <v>214</v>
      </c>
      <c r="I32" s="36"/>
      <c r="J32" s="81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5">
        <f t="shared" si="2"/>
        <v>44370</v>
      </c>
      <c r="F33" s="46"/>
      <c r="G33" s="47"/>
      <c r="H33" s="48" t="s">
        <v>214</v>
      </c>
      <c r="I33" s="47"/>
      <c r="J33" s="82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2" t="str">
        <f t="shared" si="3"/>
        <v>Thu</v>
      </c>
      <c r="E34" s="34">
        <f t="shared" si="2"/>
        <v>44371</v>
      </c>
      <c r="F34" s="35"/>
      <c r="G34" s="36"/>
      <c r="H34" s="43" t="s">
        <v>214</v>
      </c>
      <c r="I34" s="36"/>
      <c r="J34" s="81"/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4"/>
      <c r="D35" s="75" t="str">
        <f t="shared" si="3"/>
        <v>Fri</v>
      </c>
      <c r="E35" s="45">
        <f t="shared" si="2"/>
        <v>44372</v>
      </c>
      <c r="F35" s="46"/>
      <c r="G35" s="47"/>
      <c r="H35" s="48" t="s">
        <v>214</v>
      </c>
      <c r="I35" s="47"/>
      <c r="J35" s="82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4"/>
      <c r="D36" s="75" t="str">
        <f t="shared" si="3"/>
        <v>Sat</v>
      </c>
      <c r="E36" s="45">
        <f t="shared" si="2"/>
        <v>44373</v>
      </c>
      <c r="F36" s="65"/>
      <c r="G36" s="66"/>
      <c r="H36" s="67"/>
      <c r="I36" s="66"/>
      <c r="J36" s="83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4"/>
      <c r="D37" s="72" t="str">
        <f t="shared" si="3"/>
        <v>Sun</v>
      </c>
      <c r="E37" s="34">
        <f t="shared" si="2"/>
        <v>44374</v>
      </c>
      <c r="F37" s="35"/>
      <c r="G37" s="36"/>
      <c r="H37" s="43"/>
      <c r="I37" s="36"/>
      <c r="J37" s="81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4"/>
      <c r="D38" s="75" t="str">
        <f t="shared" si="3"/>
        <v>Mo</v>
      </c>
      <c r="E38" s="45">
        <f t="shared" si="2"/>
        <v>44375</v>
      </c>
      <c r="F38" s="46"/>
      <c r="G38" s="47"/>
      <c r="H38" s="121" t="s">
        <v>214</v>
      </c>
      <c r="I38" s="47"/>
      <c r="J38" s="82"/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4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/>
      <c r="H39" s="43" t="s">
        <v>214</v>
      </c>
      <c r="I39" s="36"/>
      <c r="J39" s="81"/>
    </row>
    <row r="40" spans="1:10" ht="22.5" customHeight="1" x14ac:dyDescent="0.25">
      <c r="A40" s="31">
        <f t="shared" si="0"/>
        <v>1</v>
      </c>
      <c r="B40" s="8">
        <v>3</v>
      </c>
      <c r="C40" s="74"/>
      <c r="D40" s="75" t="str">
        <f>IF(B40=1,"Mo",IF(B40=2,"Tue",IF(B40=3,"Wed",IF(B40=4,"Thu",IF(B40=5,"Fri",IF(B40=6,"Sat",IF(B40=7,"Sun","")))))))</f>
        <v>Wed</v>
      </c>
      <c r="E40" s="45">
        <f>IF(MONTH(E39+1)&gt;MONTH(E39),"",E39+1)</f>
        <v>44377</v>
      </c>
      <c r="F40" s="46"/>
      <c r="G40" s="47"/>
      <c r="H40" s="48" t="s">
        <v>214</v>
      </c>
      <c r="I40" s="47"/>
      <c r="J40" s="82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">
    <cfRule type="expression" dxfId="20" priority="27" stopIfTrue="1">
      <formula>IF($A11="",B11,"")</formula>
    </cfRule>
  </conditionalFormatting>
  <conditionalFormatting sqref="E12:E40">
    <cfRule type="expression" dxfId="19" priority="28" stopIfTrue="1">
      <formula>IF($A12&lt;&gt;1,B12,"")</formula>
    </cfRule>
  </conditionalFormatting>
  <conditionalFormatting sqref="D11:D40">
    <cfRule type="expression" dxfId="18" priority="29" stopIfTrue="1">
      <formula>IF($A11="",B11,)</formula>
    </cfRule>
  </conditionalFormatting>
  <conditionalFormatting sqref="G11:G12 G14:G28 G30:G38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38 G14 G17:G21 G24:G28 G31:G35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2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2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13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13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2021-06-14T09:13:34Z</dcterms:modified>
</cp:coreProperties>
</file>