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Timesheet\"/>
    </mc:Choice>
  </mc:AlternateContent>
  <xr:revisionPtr revIDLastSave="0" documentId="13_ncr:1_{2931EC6D-952B-4C4D-8DEF-E089A1D40DA1}" xr6:coauthVersionLast="47" xr6:coauthVersionMax="47" xr10:uidLastSave="{00000000-0000-0000-0000-000000000000}"/>
  <bookViews>
    <workbookView xWindow="20370" yWindow="-120" windowWidth="29040" windowHeight="15840" tabRatio="766" activeTab="5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25" i="40"/>
  <c r="D126" i="40" s="1"/>
  <c r="D127" i="40" s="1"/>
  <c r="D128" i="40" s="1"/>
  <c r="D129" i="40" s="1"/>
  <c r="A125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5" i="40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B105" i="40"/>
  <c r="E110" i="40"/>
  <c r="E106" i="40"/>
  <c r="E107" i="40" s="1"/>
  <c r="E108" i="40" s="1"/>
  <c r="E109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5" i="40"/>
  <c r="D106" i="40" s="1"/>
  <c r="D107" i="40" s="1"/>
  <c r="D108" i="40" s="1"/>
  <c r="D109" i="40" s="1"/>
  <c r="A105" i="40"/>
  <c r="E115" i="40"/>
  <c r="E111" i="40"/>
  <c r="E112" i="40" s="1"/>
  <c r="E113" i="40" s="1"/>
  <c r="E114" i="40" s="1"/>
  <c r="B110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0" i="40"/>
  <c r="D110" i="40"/>
  <c r="D111" i="40" s="1"/>
  <c r="D112" i="40" s="1"/>
  <c r="D113" i="40" s="1"/>
  <c r="D114" i="40" s="1"/>
  <c r="B115" i="40"/>
  <c r="E120" i="40"/>
  <c r="B120" i="40"/>
  <c r="E116" i="40"/>
  <c r="E117" i="40" s="1"/>
  <c r="E118" i="40" s="1"/>
  <c r="E119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0" i="40" l="1"/>
  <c r="D120" i="40"/>
  <c r="D121" i="40" s="1"/>
  <c r="D122" i="40" s="1"/>
  <c r="D123" i="40" s="1"/>
  <c r="D124" i="40" s="1"/>
  <c r="E125" i="40"/>
  <c r="E121" i="40"/>
  <c r="D115" i="40"/>
  <c r="D116" i="40" s="1"/>
  <c r="D117" i="40" s="1"/>
  <c r="D118" i="40" s="1"/>
  <c r="D119" i="40" s="1"/>
  <c r="A115" i="40"/>
  <c r="A126" i="36"/>
  <c r="E122" i="40" l="1"/>
  <c r="E126" i="40"/>
  <c r="E123" i="40" l="1"/>
  <c r="E127" i="40"/>
  <c r="E124" i="40" l="1"/>
  <c r="E129" i="40" s="1"/>
  <c r="E128" i="40"/>
</calcChain>
</file>

<file path=xl/sharedStrings.xml><?xml version="1.0" encoding="utf-8"?>
<sst xmlns="http://schemas.openxmlformats.org/spreadsheetml/2006/main" count="879" uniqueCount="280">
  <si>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</si>
  <si>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</si>
  <si>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</si>
  <si>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</si>
  <si>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</si>
  <si>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</si>
  <si>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</si>
  <si>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</si>
  <si>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</si>
  <si>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</si>
  <si>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</si>
  <si>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</si>
  <si>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</si>
  <si>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</si>
  <si>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</si>
  <si>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</si>
  <si>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</si>
  <si>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</si>
  <si>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</si>
  <si>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</si>
  <si>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</si>
  <si>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</si>
  <si>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</si>
  <si>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</si>
  <si>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</si>
  <si>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</si>
  <si>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</si>
  <si>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</si>
  <si>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</si>
  <si>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</si>
  <si>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</si>
  <si>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</si>
  <si>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</si>
  <si>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</si>
  <si>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</si>
  <si>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</si>
  <si>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</si>
  <si>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</si>
  <si>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</si>
  <si>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</si>
  <si>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</si>
  <si>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</si>
  <si>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</si>
  <si>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</si>
  <si>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</si>
  <si>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</si>
  <si>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</si>
  <si>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</si>
  <si>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</si>
  <si>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</si>
  <si>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OIC EA PMC Project plan Slide</t>
  </si>
  <si>
    <t>Intern Interview</t>
  </si>
  <si>
    <t>SAM final phase slide</t>
  </si>
  <si>
    <t>OIC EA PMC scope slide</t>
  </si>
  <si>
    <t>OIC Opportunity update Meeting</t>
  </si>
  <si>
    <t>SAM expert discussion for final phase</t>
  </si>
  <si>
    <t>OIC Strategic Management TOR</t>
  </si>
  <si>
    <t>Vacay off</t>
  </si>
  <si>
    <t>SAM Project Meeting and Phase 2 presentation edit</t>
  </si>
  <si>
    <t>OIC Data Governance TOR</t>
  </si>
  <si>
    <t>OIC IT Master Plan Deliverable 5 report and progress report</t>
  </si>
  <si>
    <t>SAM final report and Slide planning</t>
  </si>
  <si>
    <t>OIC Data Governance TOR edit</t>
  </si>
  <si>
    <t>OIC IT Master Plan Budget Adjust</t>
  </si>
  <si>
    <t>OIC NIB TOR planning</t>
  </si>
  <si>
    <t>SAM IT Steering Meeting and project update</t>
  </si>
  <si>
    <t xml:space="preserve">OIC IT Master Plan Deliverable 5 report </t>
  </si>
  <si>
    <t>SAM Training Proposal</t>
  </si>
  <si>
    <t>SAM final phase slide preparation</t>
  </si>
  <si>
    <t>SAM Project Meeting</t>
  </si>
  <si>
    <t>OIC EA PMC Project Case Scenario with K.mai</t>
  </si>
  <si>
    <t>SAM Project Plan edit</t>
  </si>
  <si>
    <t>OIC EA PMC TOR final edit</t>
  </si>
  <si>
    <t>OIC IT Master PlanDeliverable 5 Report Review and print out</t>
  </si>
  <si>
    <t>OIC IT Master PlanClient Sawadee Pee Mai visit</t>
  </si>
  <si>
    <t xml:space="preserve">ONDE Outlook Phase 3 Proposal Kick-off meeting </t>
  </si>
  <si>
    <t>ONDE Outlook Phase 3 Proposal</t>
  </si>
  <si>
    <t>OIC NIB TOR edit</t>
  </si>
  <si>
    <t>Full-time TA Interview</t>
  </si>
  <si>
    <t>ONDE Outlook Phase 3 Proposal Meeting</t>
  </si>
  <si>
    <t>OIC IT Master Plan deliverable 5 slide for Client Meeting</t>
  </si>
  <si>
    <t>SAM final Target conceptual design</t>
  </si>
  <si>
    <t>OIC IT Master Plan deliverable 5 Meeting</t>
  </si>
  <si>
    <t>OIC EA PMC Project plan and exert scope identification</t>
  </si>
  <si>
    <t>SAM Client Meeting for Target architecture</t>
  </si>
  <si>
    <t>TINT TOR scope Meeting</t>
  </si>
  <si>
    <t>SAM Target architecture design</t>
  </si>
  <si>
    <t>ETDA Master Plan National Plan Indicator Mapping slides</t>
  </si>
  <si>
    <t>[Laksami]</t>
  </si>
  <si>
    <t>[Pracharktam]</t>
  </si>
  <si>
    <t>[TIME084]</t>
  </si>
  <si>
    <t>SAM final phase slide  and Project Plan edit</t>
  </si>
  <si>
    <t>Software architecture certification with TOGAF Training</t>
  </si>
  <si>
    <t>TIME-201953</t>
  </si>
  <si>
    <t>OIC EA PMC TOR edit</t>
  </si>
  <si>
    <t>TIME-202096</t>
  </si>
  <si>
    <t>TIME-202098</t>
  </si>
  <si>
    <t>TIME-202100</t>
  </si>
  <si>
    <t>TIME-202059</t>
  </si>
  <si>
    <t>TIME-202093</t>
  </si>
  <si>
    <t>TIME-202097</t>
  </si>
  <si>
    <t>TIME-202065</t>
  </si>
  <si>
    <t>TIME</t>
  </si>
  <si>
    <t>WFA</t>
  </si>
  <si>
    <t>SAM research and slide for target architecture</t>
  </si>
  <si>
    <t xml:space="preserve">SAM final phase slide </t>
  </si>
  <si>
    <t>SAM internal Meeting, Capabilities identification</t>
  </si>
  <si>
    <t>OIC Strategic Management scope TOR edit</t>
  </si>
  <si>
    <t>SAM internal Meeting, Capabilities identification, C-level interview</t>
  </si>
  <si>
    <t>OIC EA PMC scope slide, opportunity meeting</t>
  </si>
  <si>
    <t>SAM internal  weekly meeting, SAM slides</t>
  </si>
  <si>
    <t>OIC EA PMC scope slides</t>
  </si>
  <si>
    <t>SAM vision summary slides</t>
  </si>
  <si>
    <t xml:space="preserve">SAM Board interview for Architecture vision </t>
  </si>
  <si>
    <t xml:space="preserve">OIC Strategic Management scope, manmonth and methodology </t>
  </si>
  <si>
    <t>OIC EA PMC scope expert discussion</t>
  </si>
  <si>
    <t>OIC IT Master Plan internal brieft before Board meeting</t>
  </si>
  <si>
    <t>OIC IT Master Plan Board meeting</t>
  </si>
  <si>
    <t>SAM internal  expert meeting, SAM slides</t>
  </si>
  <si>
    <t>SAM Slides</t>
  </si>
  <si>
    <t>OIC สวัสดีปีใหม่ลูกค้า</t>
  </si>
  <si>
    <t>Onsite</t>
  </si>
  <si>
    <t>SAM Architecture vision, Weekly meeting</t>
  </si>
  <si>
    <t>SAM working with aj.pump</t>
  </si>
  <si>
    <t>SAM meeting Slide</t>
  </si>
  <si>
    <t>SAM meeting with IT</t>
  </si>
  <si>
    <t>SAM working on LRS Module design</t>
  </si>
  <si>
    <t>OIC adhoc K'Duanthip interview script</t>
  </si>
  <si>
    <t>SAM meeting with working team</t>
  </si>
  <si>
    <t>SAM meeting interna meeting</t>
  </si>
  <si>
    <t>OIC EA PMC opportunity meeting update</t>
  </si>
  <si>
    <t>SAM meeting slides</t>
  </si>
  <si>
    <t>Holiday</t>
  </si>
  <si>
    <t>SAM Target Architecture design slide</t>
  </si>
  <si>
    <t xml:space="preserve">SAM meeting internal meeting </t>
  </si>
  <si>
    <t xml:space="preserve"> business process for LRS New Platform</t>
  </si>
  <si>
    <t>SAM Module Design</t>
  </si>
  <si>
    <t>SAM ประชุมตรวจรับ ปรับแก้รายงานและงบ</t>
  </si>
  <si>
    <t xml:space="preserve">SAM slides deck for executive interview and design Target business process flow </t>
  </si>
  <si>
    <t>SAM Weekly meeting</t>
  </si>
  <si>
    <t>SAM ประชุมกับคณะทำงาน ครั้งที่ 2</t>
  </si>
  <si>
    <t>SAM Executive interview and collecting business requirement form user</t>
  </si>
  <si>
    <t>OIC EA PMC Proposal slide and report</t>
  </si>
  <si>
    <t>SAM Workshop business process Debt restructuring</t>
  </si>
  <si>
    <t>Workshop slide deck for workshop and interview SAM' executive to get vision to design new target EA</t>
  </si>
  <si>
    <t>SAM Executive working with IT for module design</t>
  </si>
  <si>
    <t>SAM Weekly meeting, Slide deck preparation</t>
  </si>
  <si>
    <t xml:space="preserve">SAM discussing with head of IT department </t>
  </si>
  <si>
    <t>SAM working with expert for module design</t>
  </si>
  <si>
    <t>OIC EA PMC slide and report</t>
  </si>
  <si>
    <t>SAM Meeting with IT module designed, capabilities review</t>
  </si>
  <si>
    <t>SAM workshop business process รับซื้อรับโอน</t>
  </si>
  <si>
    <t>SAM workshop business process จัดการเอกสารสำคัญ</t>
  </si>
  <si>
    <t>Review capabilities in business process (Workshop1)</t>
  </si>
  <si>
    <t>SAM</t>
  </si>
  <si>
    <t>SAM workshop business process ดำเนินคดี, ขายทอดตลาด</t>
  </si>
  <si>
    <t>SAM workshop business process ประมูลขายหนี้</t>
  </si>
  <si>
    <t>SAM IT Meeting, Slide deck preparation</t>
  </si>
  <si>
    <t>PTT</t>
  </si>
  <si>
    <t>SAM Meeting with expert to design module for LRS New Platform</t>
  </si>
  <si>
    <t>SAM process capability ปรับโครงสร้างหนี้ ขายทอดตลาด ประมูลขายหนี้</t>
  </si>
  <si>
    <t>SAM Preparing deck for workshop to confirm target architecture</t>
  </si>
  <si>
    <t>SAM deck edit (client's and expert's comment)</t>
  </si>
  <si>
    <t>Meeting with client to get requirement to present final deliverable</t>
  </si>
  <si>
    <t xml:space="preserve">Making slide draft final deliverable </t>
  </si>
  <si>
    <t>Meeting with expert to design module for LRS New Platform and edit slide draft final deliverable</t>
  </si>
  <si>
    <t>OIC EA PMC slide</t>
  </si>
  <si>
    <t>OIC EA PMC planing and making slides</t>
  </si>
  <si>
    <t>SAM LRS new platform Module Design</t>
  </si>
  <si>
    <t>SAM internal expert meeting, SAM slides</t>
  </si>
  <si>
    <t>SAM Slide deck prep</t>
  </si>
  <si>
    <t>Meaung Thoung</t>
  </si>
  <si>
    <t>SAM Meeting with Client to confirm draft of deliverable</t>
  </si>
  <si>
    <t xml:space="preserve">SAM Prepare data request for client and Module design </t>
  </si>
  <si>
    <t>SAM Meeting with expert (aj.Joe)  to define scope of ToR</t>
  </si>
  <si>
    <t xml:space="preserve">SAM Prepare data request for client and Slide deck module </t>
  </si>
  <si>
    <t>Kick off meeting with client to classifly task for sub committee</t>
  </si>
  <si>
    <t>Making slide to preparing deck to confirm final deliverable</t>
  </si>
  <si>
    <t xml:space="preserve">SAM Mapping business process between As-Is and Target process to show how the relevence </t>
  </si>
  <si>
    <t>SAM Meeting with client to review EA in part Data architecture</t>
  </si>
  <si>
    <t>SAM Making slide to preparing deck to confirm final deliverable in part initiative project</t>
  </si>
  <si>
    <t>SAM  fianl report in part architecture vision and EA part</t>
  </si>
  <si>
    <t>SAM  slide deck for presentation</t>
  </si>
  <si>
    <t>SAM - นำเสนอ Target Architecture ต่อคณะทำงาน ครั้งที่ 1 present deliverable in part data architecture and techhology suggestion</t>
  </si>
  <si>
    <t>SAM working with expert aj. Pump</t>
  </si>
  <si>
    <t>SAM working with expert aj. Joe</t>
  </si>
  <si>
    <t>WFH</t>
  </si>
  <si>
    <t>SAM working with IT department</t>
  </si>
  <si>
    <t>SAM working with คณะทำงานย่อย</t>
  </si>
  <si>
    <t>SAM discussing with Head IT department regarding deliverables</t>
  </si>
  <si>
    <t>SAM Meeting with Cilent to confirm Data part and clearing of milestone</t>
  </si>
  <si>
    <t>Teamlead meeting</t>
  </si>
  <si>
    <t>SAM Writing fianl slide/ report in part security architecture and LRS development plan</t>
  </si>
  <si>
    <t>SAM Writing fianl slide/report in part security architecture and LRS development plan</t>
  </si>
  <si>
    <t>SAM Writing final slide/ report in part Enterprise architecture and LRS development plan</t>
  </si>
  <si>
    <t>SAM Writing final slide/ report  part LRS development plan and project</t>
  </si>
  <si>
    <t>SAM Collecting data form mini working group to check capability and sub-business process</t>
  </si>
  <si>
    <t>SAM Meeting with mini working group to confirm business and app architecture</t>
  </si>
  <si>
    <t xml:space="preserve">SAM part of roadmap phasing and budget </t>
  </si>
  <si>
    <t xml:space="preserve">SAM Writing final slide/ report  part LRS development plan and project roadmap phasing </t>
  </si>
  <si>
    <t xml:space="preserve">SAM Writing final slide/ report part LRS development plan and project roadmap phasing </t>
  </si>
  <si>
    <t>Present first draft of deliverable with working group</t>
  </si>
  <si>
    <t>SAM edit part of roadmap phasing and budget from comment</t>
  </si>
  <si>
    <t>SAM first draft report oveview recheck and edit</t>
  </si>
  <si>
    <t>Meeting with small working group to present idea submodules designed</t>
  </si>
  <si>
    <t>Meeting with working group to present idea submodules designed</t>
  </si>
  <si>
    <t>OIC IT Master Plan PMO presentation ashoc</t>
  </si>
  <si>
    <t>Meeting with IT infrastruccture part</t>
  </si>
  <si>
    <t>SAM - นำเสนอ Target Architecture ต่อคณะทำงาน ครั้งที่ 2</t>
  </si>
  <si>
    <t>SAM - นำเสนอ Target Architecture ต่อคณะอนุไอที ครั้งที่ 1</t>
  </si>
  <si>
    <t>Meeting with small working group</t>
  </si>
  <si>
    <t>holiday</t>
  </si>
  <si>
    <t>Labour Day</t>
  </si>
  <si>
    <t>Interview K.Piman (BA)</t>
  </si>
  <si>
    <t>SAM นำเสนอ Target Architecture ต่อคณะอนุไอที ครั้งที่ 2</t>
  </si>
  <si>
    <t>SAM final deliver final deliverable at SAM</t>
  </si>
  <si>
    <t>OIC internal Team setup and  meeting for briefing OIC IT Masterplan scope</t>
  </si>
  <si>
    <t>OIC Meeting with K.Duangthip and data team regarding the Fraud Detection buget Issue</t>
  </si>
  <si>
    <t>SAM online meeting with G-Able (Vendor) to give Requirement and acquire Suggestion on Data Platforms and Financial Business Solution.</t>
  </si>
  <si>
    <t>OIC EA PMC internal meeting update</t>
  </si>
  <si>
    <t>SAM online meeting with G-Able (Vendor) to give Requirement and acquire Suggestion on Software package solution</t>
  </si>
  <si>
    <t>Interview K.Fatima (TC)</t>
  </si>
  <si>
    <t>Interview K.Wasunan (Senior BA)</t>
  </si>
  <si>
    <t>Interview K.Tuangporn (BA)</t>
  </si>
  <si>
    <t>OIC EA PMC Knowledge Transfer to New Team</t>
  </si>
  <si>
    <t>Interview K.Chanapat (TA)</t>
  </si>
  <si>
    <t>Interview K.Chonnikan (Senior TA)</t>
  </si>
  <si>
    <t>SAM Meeting with working group for พิจารณา final report Roadmap Phasing and TOR</t>
  </si>
  <si>
    <t>SAM Meeting with IT Department for หารือการกำหนด Phasing และ Budget</t>
  </si>
  <si>
    <t>SAM final report last minute editing, checking format, proofreading, print and deliver to print store</t>
  </si>
  <si>
    <t>SAM Meeting with IT department for present HW and SW budget</t>
  </si>
  <si>
    <t>OIC Fraud Detection  reserch for edit scope and fix budget</t>
  </si>
  <si>
    <t>SAM Meeting with IT Department for ให้รายละเอียดประเด็น Budget , Hardware</t>
  </si>
  <si>
    <t>SAM Online meeting with G-Able for Discussion Draft Data Platform</t>
  </si>
  <si>
    <t>SAM meeitng with working group for พิจารณารายงานที่ส่งมอบ ก่อนนำเสนอต่อคณะกรรมการตรวจรับ</t>
  </si>
  <si>
    <t>TK Park Technical proposal report integration, run through comment and edit</t>
  </si>
  <si>
    <t>TK Park Technical proposal report workplan</t>
  </si>
  <si>
    <t>OIC Making Adhoc Slide for Dr.T (Case study for Common Data Platform)</t>
  </si>
  <si>
    <t xml:space="preserve">OIC Internal calculation, internal meeting and expert discussion </t>
  </si>
  <si>
    <t>Packing to move out</t>
  </si>
  <si>
    <t>SAM report final edit</t>
  </si>
  <si>
    <t>TKPark - Preparing TOR discussion</t>
  </si>
  <si>
    <t>SAM - Meeting with IT</t>
  </si>
  <si>
    <t>OIC Making Adhoc Slide for Dr.T (Common Data Platform)</t>
  </si>
  <si>
    <t>Queen Holiday</t>
  </si>
  <si>
    <t>TK park Proposal setup workplan report and slides</t>
  </si>
  <si>
    <t>OIC EA PMC scope adjust/preparation and AJ. Pump scope discussion</t>
  </si>
  <si>
    <t>TK park Proposal workplan report and slides</t>
  </si>
  <si>
    <t>OIC EAPMC internal expert manday calculation</t>
  </si>
  <si>
    <t>DPA - Internal meeting </t>
  </si>
  <si>
    <t>SAM - พิจารณารายงาน Target Architecture ที่ส่งมอบครั้งที่ 3</t>
  </si>
  <si>
    <t>OIC EA PMC knowledge transfer Discussion with p'nui</t>
  </si>
  <si>
    <t>OIC - PMC scope and project scale and meeting</t>
  </si>
  <si>
    <t>OIC EA PMC internal meeting</t>
  </si>
  <si>
    <t xml:space="preserve">SAM LRS budget cleansing data on excel model </t>
  </si>
  <si>
    <t>SAM LRS readjust roadmap, project and budget, add budget table on appendix</t>
  </si>
  <si>
    <t>SAM final deliverables last minute editing, checking format, proofreading and print</t>
  </si>
  <si>
    <t xml:space="preserve">SAM  run through Working group comment and edit HW and SW implement phasing and budjet readjust </t>
  </si>
  <si>
    <t xml:space="preserve">OIC Data Governance add on scope and TOR edit </t>
  </si>
  <si>
    <t>SAM edit log file review and Meeting with working group for Final Deliverlables approval</t>
  </si>
  <si>
    <t>SAM Hardware and Software breaking down budget, edit budget</t>
  </si>
  <si>
    <t>SAM working on LRS Application budget calculation methodology part and ราคากลาง OPE explanation (with Reference)</t>
  </si>
  <si>
    <t>SAM TOR Application and TOR technology initiatives reserch for reference budget and scope</t>
  </si>
  <si>
    <t>SAM IT Standard edit and add on ISO 27002 and 27005, reparaphase OWAPS security policy section</t>
  </si>
  <si>
    <t>SAM working on SDLC Development duration time part, EA Management Skill set</t>
  </si>
  <si>
    <t>SAM Application phasing design principles</t>
  </si>
  <si>
    <t>SAM recheck LRS Project referrence, scope, OPE and Manpower on report and slides</t>
  </si>
  <si>
    <t xml:space="preserve">SAM IT Skills and Capability, framwork reccomendation and additional report </t>
  </si>
  <si>
    <t>SAM working on Budget Procument and EA Change Management part in final report and Slides</t>
  </si>
  <si>
    <t>SAM working on description of LRS application planning and phasing, budget excel  and report</t>
  </si>
  <si>
    <t>SAM working on LRS application Manday and Manpower calculation part and meeting preparation</t>
  </si>
  <si>
    <t>SAM LRS application road map, timing and plan report and slides</t>
  </si>
  <si>
    <t>SAM working on LRS application budget report and excel , PMO Structure</t>
  </si>
  <si>
    <t>SAM LRS budget cleansing data on excel model, Package Software budget break down</t>
  </si>
  <si>
    <t>SAM final deliverables working on Data warehouse and Data Lake, AI ML, Data Analytics reccomendation and budget</t>
  </si>
  <si>
    <t>SAM adjust Executive Summary part, edit Project and TOR manpower part and add on budget part</t>
  </si>
  <si>
    <t xml:space="preserve">SAM IT roles, position, Skills and Capability, framwork reccomendation , recheck budget/report/slide and research on cloud and  BAM TOR </t>
  </si>
  <si>
    <t>SAM adding OCR e-KYC, plus  edit LRS Project plan Budget tables on appendix</t>
  </si>
  <si>
    <t>SAM IT Manpower organzation structure reccomemdation, IT resourse estimation methodology</t>
  </si>
  <si>
    <t xml:space="preserve">SAM IT Manpower reccomemdation add on IT department manpower sizing analysis, add on no oth Helpdesks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</si>
</sst>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8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91">
    <xf numFmtId="0" fontId="0" fillId="0" borderId="0" xfId="0"/>
    <xf numFmtId="0" fontId="10" fillId="0" borderId="0" xfId="0" applyFont="1"/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Alignment="1">
      <alignment wrapText="1"/>
    </xf>
    <xf numFmtId="0" fontId="12" fillId="6" borderId="10" xfId="0" applyFont="1" applyFill="1" applyBorder="1" applyAlignment="1">
      <alignment horizontal="left"/>
    </xf>
    <xf numFmtId="0" fontId="12" fillId="6" borderId="21" xfId="0" applyFont="1" applyFill="1" applyBorder="1" applyAlignment="1">
      <alignment horizontal="left"/>
    </xf>
    <xf numFmtId="0" fontId="10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vertical="center"/>
    </xf>
    <xf numFmtId="0" fontId="12" fillId="0" borderId="8" xfId="0" applyFont="1" applyBorder="1" applyAlignment="1" applyProtection="1">
      <alignment vertical="center"/>
    </xf>
    <xf numFmtId="0" fontId="12" fillId="0" borderId="4" xfId="0" applyFont="1" applyBorder="1" applyAlignment="1" applyProtection="1">
      <alignment vertical="center"/>
    </xf>
    <xf numFmtId="0" fontId="10" fillId="0" borderId="10" xfId="0" applyFont="1" applyBorder="1" applyAlignment="1" applyProtection="1">
      <alignment horizontal="left" vertical="center"/>
    </xf>
    <xf numFmtId="0" fontId="12" fillId="0" borderId="0" xfId="0" applyFont="1" applyBorder="1" applyAlignment="1" applyProtection="1">
      <alignment horizontal="left" vertical="center"/>
    </xf>
    <xf numFmtId="0" fontId="12" fillId="0" borderId="0" xfId="0" applyFont="1" applyAlignment="1" applyProtection="1">
      <alignment vertical="center"/>
    </xf>
    <xf numFmtId="0" fontId="12" fillId="0" borderId="11" xfId="0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center"/>
    </xf>
    <xf numFmtId="0" fontId="12" fillId="0" borderId="0" xfId="0" applyFont="1" applyBorder="1" applyAlignment="1" applyProtection="1">
      <alignment vertical="center"/>
    </xf>
    <xf numFmtId="43" fontId="12" fillId="0" borderId="0" xfId="1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top"/>
    </xf>
    <xf numFmtId="0" fontId="10" fillId="0" borderId="0" xfId="0" applyFont="1" applyAlignment="1" applyProtection="1">
      <alignment horizontal="center" vertical="top" wrapText="1"/>
      <protection locked="0"/>
    </xf>
    <xf numFmtId="0" fontId="10" fillId="0" borderId="0" xfId="0" applyFont="1" applyAlignment="1" applyProtection="1">
      <alignment horizontal="center" vertical="top" wrapText="1"/>
    </xf>
    <xf numFmtId="0" fontId="10" fillId="0" borderId="0" xfId="0" applyFont="1" applyBorder="1" applyAlignment="1" applyProtection="1">
      <alignment vertical="center"/>
      <protection locked="0"/>
    </xf>
    <xf numFmtId="43" fontId="10" fillId="0" borderId="14" xfId="1" applyFont="1" applyBorder="1" applyAlignment="1" applyProtection="1">
      <alignment vertical="center"/>
    </xf>
    <xf numFmtId="43" fontId="10" fillId="0" borderId="14" xfId="0" applyNumberFormat="1" applyFont="1" applyBorder="1" applyAlignment="1" applyProtection="1">
      <alignment vertical="center"/>
    </xf>
    <xf numFmtId="0" fontId="10" fillId="0" borderId="1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22" xfId="0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vertical="center"/>
      <protection locked="0"/>
    </xf>
    <xf numFmtId="20" fontId="10" fillId="2" borderId="1" xfId="0" applyNumberFormat="1" applyFont="1" applyFill="1" applyBorder="1" applyAlignment="1" applyProtection="1">
      <alignment horizontal="center" vertical="center"/>
      <protection locked="0"/>
    </xf>
    <xf numFmtId="20" fontId="10" fillId="0" borderId="30" xfId="0" applyNumberFormat="1" applyFont="1" applyFill="1" applyBorder="1" applyAlignment="1" applyProtection="1">
      <alignment horizontal="center" vertical="center"/>
    </xf>
    <xf numFmtId="14" fontId="10" fillId="0" borderId="33" xfId="0" applyNumberFormat="1" applyFont="1" applyFill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vertical="center" wrapText="1"/>
      <protection locked="0"/>
    </xf>
    <xf numFmtId="2" fontId="10" fillId="0" borderId="10" xfId="0" applyNumberFormat="1" applyFont="1" applyBorder="1" applyAlignment="1" applyProtection="1">
      <alignment horizontal="center" vertical="center"/>
      <protection locked="0"/>
    </xf>
    <xf numFmtId="20" fontId="10" fillId="2" borderId="35" xfId="0" applyNumberFormat="1" applyFont="1" applyFill="1" applyBorder="1" applyAlignment="1" applyProtection="1">
      <alignment horizontal="center" vertical="center"/>
      <protection locked="0"/>
    </xf>
    <xf numFmtId="20" fontId="10" fillId="2" borderId="2" xfId="0" applyNumberFormat="1" applyFont="1" applyFill="1" applyBorder="1" applyAlignment="1" applyProtection="1">
      <alignment horizontal="center" vertical="center"/>
      <protection locked="0"/>
    </xf>
    <xf numFmtId="20" fontId="10" fillId="5" borderId="30" xfId="0" applyNumberFormat="1" applyFont="1" applyFill="1" applyBorder="1" applyAlignment="1" applyProtection="1">
      <alignment horizontal="center" vertical="center"/>
    </xf>
    <xf numFmtId="14" fontId="10" fillId="5" borderId="33" xfId="0" applyNumberFormat="1" applyFont="1" applyFill="1" applyBorder="1" applyAlignment="1" applyProtection="1">
      <alignment horizontal="center" vertical="center"/>
    </xf>
    <xf numFmtId="0" fontId="10" fillId="0" borderId="10" xfId="0" applyFont="1" applyBorder="1" applyAlignment="1" applyProtection="1">
      <alignment vertical="center" wrapText="1"/>
      <protection locked="0"/>
    </xf>
    <xf numFmtId="20" fontId="10" fillId="8" borderId="30" xfId="0" applyNumberFormat="1" applyFont="1" applyFill="1" applyBorder="1" applyAlignment="1" applyProtection="1">
      <alignment horizontal="center" vertical="center"/>
    </xf>
    <xf numFmtId="14" fontId="10" fillId="8" borderId="33" xfId="0" applyNumberFormat="1" applyFont="1" applyFill="1" applyBorder="1" applyAlignment="1" applyProtection="1">
      <alignment horizontal="center" vertical="center"/>
    </xf>
    <xf numFmtId="0" fontId="10" fillId="8" borderId="11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2" fontId="10" fillId="8" borderId="10" xfId="0" applyNumberFormat="1" applyFont="1" applyFill="1" applyBorder="1" applyAlignment="1" applyProtection="1">
      <alignment horizontal="center" vertical="center"/>
      <protection locked="0"/>
    </xf>
    <xf numFmtId="0" fontId="14" fillId="8" borderId="10" xfId="0" applyFont="1" applyFill="1" applyBorder="1" applyAlignment="1" applyProtection="1">
      <alignment horizontal="left" vertical="center" wrapText="1"/>
      <protection locked="0"/>
    </xf>
    <xf numFmtId="20" fontId="10" fillId="0" borderId="31" xfId="0" applyNumberFormat="1" applyFont="1" applyFill="1" applyBorder="1" applyAlignment="1" applyProtection="1">
      <alignment horizontal="center" vertical="center"/>
    </xf>
    <xf numFmtId="14" fontId="10" fillId="0" borderId="34" xfId="0" applyNumberFormat="1" applyFont="1" applyFill="1" applyBorder="1" applyAlignment="1" applyProtection="1">
      <alignment horizontal="center" vertical="center"/>
    </xf>
    <xf numFmtId="0" fontId="10" fillId="0" borderId="27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vertical="center" wrapText="1"/>
      <protection locked="0"/>
    </xf>
    <xf numFmtId="2" fontId="10" fillId="0" borderId="24" xfId="0" applyNumberFormat="1" applyFont="1" applyBorder="1" applyAlignment="1" applyProtection="1">
      <alignment horizontal="center" vertical="center"/>
      <protection locked="0"/>
    </xf>
    <xf numFmtId="0" fontId="7" fillId="9" borderId="9" xfId="0" applyFont="1" applyFill="1" applyBorder="1" applyAlignment="1">
      <alignment horizontal="center" vertical="center" wrapText="1"/>
    </xf>
    <xf numFmtId="17" fontId="7" fillId="10" borderId="22" xfId="0" applyNumberFormat="1" applyFont="1" applyFill="1" applyBorder="1" applyAlignment="1" applyProtection="1">
      <alignment horizontal="center" vertical="center"/>
      <protection locked="0"/>
    </xf>
    <xf numFmtId="0" fontId="12" fillId="6" borderId="20" xfId="0" applyFont="1" applyFill="1" applyBorder="1" applyAlignment="1">
      <alignment horizontal="left"/>
    </xf>
    <xf numFmtId="0" fontId="12" fillId="6" borderId="28" xfId="0" applyFont="1" applyFill="1" applyBorder="1" applyAlignment="1">
      <alignment horizontal="left"/>
    </xf>
    <xf numFmtId="0" fontId="12" fillId="6" borderId="20" xfId="0" applyFont="1" applyFill="1" applyBorder="1" applyAlignment="1">
      <alignment horizontal="left" vertical="center"/>
    </xf>
    <xf numFmtId="0" fontId="12" fillId="6" borderId="21" xfId="0" applyFont="1" applyFill="1" applyBorder="1" applyAlignment="1">
      <alignment horizontal="left" vertical="center"/>
    </xf>
    <xf numFmtId="0" fontId="12" fillId="6" borderId="21" xfId="0" applyFont="1" applyFill="1" applyBorder="1"/>
    <xf numFmtId="0" fontId="10" fillId="0" borderId="11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14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12" fillId="8" borderId="10" xfId="0" applyFont="1" applyFill="1" applyBorder="1" applyAlignment="1" applyProtection="1">
      <alignment vertical="center" wrapText="1"/>
      <protection locked="0"/>
    </xf>
    <xf numFmtId="0" fontId="10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0" fillId="2" borderId="29" xfId="0" applyNumberFormat="1" applyFont="1" applyFill="1" applyBorder="1" applyAlignment="1" applyProtection="1">
      <alignment horizontal="center" vertical="center"/>
      <protection locked="0"/>
    </xf>
    <xf numFmtId="20" fontId="10" fillId="0" borderId="33" xfId="0" applyNumberFormat="1" applyFont="1" applyFill="1" applyBorder="1" applyAlignment="1" applyProtection="1">
      <alignment horizontal="center" vertical="center"/>
    </xf>
    <xf numFmtId="20" fontId="10" fillId="2" borderId="38" xfId="0" applyNumberFormat="1" applyFont="1" applyFill="1" applyBorder="1" applyAlignment="1" applyProtection="1">
      <alignment horizontal="center" vertical="center"/>
      <protection locked="0"/>
    </xf>
    <xf numFmtId="20" fontId="10" fillId="2" borderId="30" xfId="0" applyNumberFormat="1" applyFont="1" applyFill="1" applyBorder="1" applyAlignment="1" applyProtection="1">
      <alignment horizontal="center" vertical="center"/>
      <protection locked="0"/>
    </xf>
    <xf numFmtId="20" fontId="10" fillId="8" borderId="33" xfId="0" applyNumberFormat="1" applyFont="1" applyFill="1" applyBorder="1" applyAlignment="1" applyProtection="1">
      <alignment horizontal="center" vertical="center"/>
    </xf>
    <xf numFmtId="20" fontId="10" fillId="0" borderId="30" xfId="0" applyNumberFormat="1" applyFont="1" applyFill="1" applyBorder="1" applyAlignment="1" applyProtection="1">
      <alignment horizontal="center" vertical="center"/>
      <protection locked="0"/>
    </xf>
    <xf numFmtId="20" fontId="10" fillId="2" borderId="39" xfId="0" applyNumberFormat="1" applyFont="1" applyFill="1" applyBorder="1" applyAlignment="1" applyProtection="1">
      <alignment horizontal="center" vertical="center"/>
      <protection locked="0"/>
    </xf>
    <xf numFmtId="20" fontId="10" fillId="0" borderId="3" xfId="0" applyNumberFormat="1" applyFont="1" applyFill="1" applyBorder="1" applyAlignment="1" applyProtection="1">
      <alignment horizontal="center" vertical="center"/>
    </xf>
    <xf numFmtId="20" fontId="10" fillId="2" borderId="40" xfId="0" applyNumberFormat="1" applyFont="1" applyFill="1" applyBorder="1" applyAlignment="1" applyProtection="1">
      <alignment horizontal="center" vertical="center"/>
      <protection locked="0"/>
    </xf>
    <xf numFmtId="20" fontId="10" fillId="0" borderId="25" xfId="0" applyNumberFormat="1" applyFont="1" applyFill="1" applyBorder="1" applyAlignment="1" applyProtection="1">
      <alignment horizontal="center" vertical="center"/>
    </xf>
    <xf numFmtId="20" fontId="10" fillId="2" borderId="31" xfId="0" applyNumberFormat="1" applyFont="1" applyFill="1" applyBorder="1" applyAlignment="1" applyProtection="1">
      <alignment horizontal="center" vertical="center"/>
      <protection locked="0"/>
    </xf>
    <xf numFmtId="0" fontId="7" fillId="4" borderId="23" xfId="0" applyFont="1" applyFill="1" applyBorder="1" applyAlignment="1" applyProtection="1">
      <alignment horizontal="center" vertical="center"/>
    </xf>
    <xf numFmtId="2" fontId="10" fillId="0" borderId="3" xfId="0" applyNumberFormat="1" applyFont="1" applyBorder="1" applyAlignment="1" applyProtection="1">
      <alignment horizontal="center" vertical="center"/>
      <protection locked="0"/>
    </xf>
    <xf numFmtId="2" fontId="10" fillId="8" borderId="3" xfId="0" applyNumberFormat="1" applyFont="1" applyFill="1" applyBorder="1" applyAlignment="1" applyProtection="1">
      <alignment horizontal="center" vertical="center"/>
      <protection locked="0"/>
    </xf>
    <xf numFmtId="2" fontId="10" fillId="0" borderId="3" xfId="0" applyNumberFormat="1" applyFont="1" applyFill="1" applyBorder="1" applyAlignment="1" applyProtection="1">
      <alignment horizontal="center" vertical="center"/>
      <protection locked="0"/>
    </xf>
    <xf numFmtId="20" fontId="10" fillId="0" borderId="34" xfId="0" applyNumberFormat="1" applyFont="1" applyFill="1" applyBorder="1" applyAlignment="1" applyProtection="1">
      <alignment horizontal="center" vertical="center"/>
    </xf>
    <xf numFmtId="2" fontId="10" fillId="0" borderId="25" xfId="0" applyNumberFormat="1" applyFont="1" applyBorder="1" applyAlignment="1" applyProtection="1">
      <alignment horizontal="center" vertical="center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10" fillId="0" borderId="4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0" fillId="5" borderId="3" xfId="0" applyNumberFormat="1" applyFont="1" applyFill="1" applyBorder="1" applyAlignment="1" applyProtection="1">
      <alignment horizontal="center" vertical="center"/>
    </xf>
    <xf numFmtId="20" fontId="10" fillId="8" borderId="3" xfId="0" applyNumberFormat="1" applyFont="1" applyFill="1" applyBorder="1" applyAlignment="1" applyProtection="1">
      <alignment horizontal="center" vertical="center"/>
    </xf>
    <xf numFmtId="20" fontId="10" fillId="8" borderId="36" xfId="0" applyNumberFormat="1" applyFont="1" applyFill="1" applyBorder="1" applyAlignment="1" applyProtection="1">
      <alignment horizontal="center" vertical="center"/>
    </xf>
    <xf numFmtId="14" fontId="10" fillId="8" borderId="36" xfId="0" applyNumberFormat="1" applyFont="1" applyFill="1" applyBorder="1" applyAlignment="1" applyProtection="1">
      <alignment horizontal="center" vertical="center"/>
    </xf>
    <xf numFmtId="0" fontId="10" fillId="8" borderId="15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horizontal="center" vertical="center"/>
      <protection locked="0"/>
    </xf>
    <xf numFmtId="0" fontId="12" fillId="8" borderId="20" xfId="0" applyFont="1" applyFill="1" applyBorder="1" applyAlignment="1" applyProtection="1">
      <alignment vertical="center" wrapText="1"/>
      <protection locked="0"/>
    </xf>
    <xf numFmtId="2" fontId="10" fillId="8" borderId="41" xfId="0" applyNumberFormat="1" applyFont="1" applyFill="1" applyBorder="1" applyAlignment="1" applyProtection="1">
      <alignment horizontal="center" vertical="center"/>
      <protection locked="0"/>
    </xf>
    <xf numFmtId="20" fontId="10" fillId="8" borderId="25" xfId="0" applyNumberFormat="1" applyFont="1" applyFill="1" applyBorder="1" applyAlignment="1" applyProtection="1">
      <alignment horizontal="center" vertical="center"/>
    </xf>
    <xf numFmtId="14" fontId="10" fillId="8" borderId="34" xfId="0" applyNumberFormat="1" applyFont="1" applyFill="1" applyBorder="1" applyAlignment="1" applyProtection="1">
      <alignment horizontal="center" vertical="center"/>
    </xf>
    <xf numFmtId="0" fontId="10" fillId="8" borderId="27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horizontal="center" vertical="center"/>
      <protection locked="0"/>
    </xf>
    <xf numFmtId="0" fontId="12" fillId="8" borderId="24" xfId="0" applyFont="1" applyFill="1" applyBorder="1" applyAlignment="1" applyProtection="1">
      <alignment vertical="center" wrapText="1"/>
      <protection locked="0"/>
    </xf>
    <xf numFmtId="2" fontId="10" fillId="8" borderId="25" xfId="0" applyNumberFormat="1" applyFont="1" applyFill="1" applyBorder="1" applyAlignment="1" applyProtection="1">
      <alignment horizontal="center" vertical="center"/>
      <protection locked="0"/>
    </xf>
    <xf numFmtId="2" fontId="10" fillId="0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10" fillId="8" borderId="11" xfId="0" applyFont="1" applyFill="1" applyBorder="1" applyAlignment="1" applyProtection="1">
      <alignment horizontal="left" vertical="center"/>
      <protection locked="0"/>
    </xf>
    <xf numFmtId="0" fontId="10" fillId="0" borderId="11" xfId="0" applyFont="1" applyBorder="1" applyAlignment="1" applyProtection="1">
      <alignment horizontal="left" vertical="center"/>
      <protection locked="0"/>
    </xf>
    <xf numFmtId="0" fontId="10" fillId="7" borderId="11" xfId="0" applyFont="1" applyFill="1" applyBorder="1" applyAlignment="1" applyProtection="1">
      <alignment horizontal="center" vertical="center"/>
      <protection locked="0"/>
    </xf>
    <xf numFmtId="0" fontId="10" fillId="7" borderId="11" xfId="0" applyFont="1" applyFill="1" applyBorder="1" applyAlignment="1" applyProtection="1">
      <alignment horizontal="left" vertical="center"/>
      <protection locked="0"/>
    </xf>
    <xf numFmtId="0" fontId="10" fillId="7" borderId="10" xfId="0" applyFont="1" applyFill="1" applyBorder="1" applyAlignment="1" applyProtection="1">
      <alignment horizontal="center" vertical="center"/>
      <protection locked="0"/>
    </xf>
    <xf numFmtId="0" fontId="10" fillId="7" borderId="10" xfId="0" applyFont="1" applyFill="1" applyBorder="1" applyAlignment="1" applyProtection="1">
      <alignment vertical="center" wrapText="1"/>
      <protection locked="0"/>
    </xf>
    <xf numFmtId="2" fontId="10" fillId="7" borderId="10" xfId="0" applyNumberFormat="1" applyFont="1" applyFill="1" applyBorder="1" applyAlignment="1" applyProtection="1">
      <alignment horizontal="center" vertical="center"/>
      <protection locked="0"/>
    </xf>
    <xf numFmtId="17" fontId="7" fillId="4" borderId="43" xfId="0" applyNumberFormat="1" applyFont="1" applyFill="1" applyBorder="1" applyAlignment="1" applyProtection="1">
      <alignment horizontal="center" vertical="center" wrapText="1"/>
      <protection locked="0"/>
    </xf>
    <xf numFmtId="17" fontId="7" fillId="10" borderId="44" xfId="0" applyNumberFormat="1" applyFont="1" applyFill="1" applyBorder="1" applyAlignment="1" applyProtection="1">
      <alignment horizontal="center" vertical="center"/>
      <protection locked="0"/>
    </xf>
    <xf numFmtId="0" fontId="7" fillId="4" borderId="44" xfId="0" applyFont="1" applyFill="1" applyBorder="1" applyAlignment="1" applyProtection="1">
      <alignment horizontal="center" vertical="center"/>
    </xf>
    <xf numFmtId="0" fontId="7" fillId="4" borderId="45" xfId="0" applyFont="1" applyFill="1" applyBorder="1" applyAlignment="1" applyProtection="1">
      <alignment horizontal="center" vertical="center"/>
    </xf>
    <xf numFmtId="2" fontId="10" fillId="7" borderId="23" xfId="0" applyNumberFormat="1" applyFont="1" applyFill="1" applyBorder="1" applyAlignment="1" applyProtection="1">
      <alignment horizontal="center" vertical="center"/>
      <protection locked="0"/>
    </xf>
    <xf numFmtId="0" fontId="10" fillId="7" borderId="39" xfId="0" applyFont="1" applyFill="1" applyBorder="1" applyAlignment="1" applyProtection="1">
      <alignment horizontal="center" vertical="center"/>
      <protection locked="0"/>
    </xf>
    <xf numFmtId="2" fontId="10" fillId="7" borderId="3" xfId="0" applyNumberFormat="1" applyFont="1" applyFill="1" applyBorder="1" applyAlignment="1" applyProtection="1">
      <alignment horizontal="center" vertical="center"/>
      <protection locked="0"/>
    </xf>
    <xf numFmtId="0" fontId="10" fillId="7" borderId="42" xfId="0" applyFont="1" applyFill="1" applyBorder="1" applyAlignment="1" applyProtection="1">
      <alignment horizontal="center" vertical="center"/>
      <protection locked="0"/>
    </xf>
    <xf numFmtId="0" fontId="10" fillId="7" borderId="26" xfId="0" applyFont="1" applyFill="1" applyBorder="1" applyAlignment="1" applyProtection="1">
      <alignment horizontal="center" vertical="center"/>
      <protection locked="0"/>
    </xf>
    <xf numFmtId="0" fontId="10" fillId="7" borderId="22" xfId="0" applyFont="1" applyFill="1" applyBorder="1" applyAlignment="1" applyProtection="1">
      <alignment vertical="center" wrapText="1"/>
      <protection locked="0"/>
    </xf>
    <xf numFmtId="0" fontId="10" fillId="7" borderId="46" xfId="0" applyFont="1" applyFill="1" applyBorder="1" applyAlignment="1" applyProtection="1">
      <alignment horizontal="center" vertical="center"/>
      <protection locked="0"/>
    </xf>
    <xf numFmtId="0" fontId="10" fillId="7" borderId="20" xfId="0" applyFont="1" applyFill="1" applyBorder="1" applyAlignment="1" applyProtection="1">
      <alignment horizontal="center" vertical="center"/>
      <protection locked="0"/>
    </xf>
    <xf numFmtId="2" fontId="10" fillId="7" borderId="41" xfId="0" applyNumberFormat="1" applyFont="1" applyFill="1" applyBorder="1" applyAlignment="1" applyProtection="1">
      <alignment horizontal="center" vertical="center"/>
      <protection locked="0"/>
    </xf>
    <xf numFmtId="0" fontId="10" fillId="7" borderId="40" xfId="0" applyFont="1" applyFill="1" applyBorder="1" applyAlignment="1" applyProtection="1">
      <alignment horizontal="center" vertical="center"/>
      <protection locked="0"/>
    </xf>
    <xf numFmtId="0" fontId="10" fillId="7" borderId="27" xfId="0" applyFont="1" applyFill="1" applyBorder="1" applyAlignment="1" applyProtection="1">
      <alignment horizontal="center" vertical="center"/>
      <protection locked="0"/>
    </xf>
    <xf numFmtId="0" fontId="10" fillId="7" borderId="24" xfId="0" applyFont="1" applyFill="1" applyBorder="1" applyAlignment="1" applyProtection="1">
      <alignment vertical="center" wrapText="1"/>
      <protection locked="0"/>
    </xf>
    <xf numFmtId="0" fontId="10" fillId="7" borderId="24" xfId="0" applyFont="1" applyFill="1" applyBorder="1" applyAlignment="1" applyProtection="1">
      <alignment horizontal="center" vertical="center"/>
      <protection locked="0"/>
    </xf>
    <xf numFmtId="2" fontId="10" fillId="7" borderId="25" xfId="0" applyNumberFormat="1" applyFont="1" applyFill="1" applyBorder="1" applyAlignment="1" applyProtection="1">
      <alignment horizontal="center" vertical="center"/>
      <protection locked="0"/>
    </xf>
    <xf numFmtId="14" fontId="10" fillId="8" borderId="30" xfId="0" applyNumberFormat="1" applyFont="1" applyFill="1" applyBorder="1" applyAlignment="1" applyProtection="1">
      <alignment horizontal="center" vertical="center"/>
    </xf>
    <xf numFmtId="0" fontId="10" fillId="0" borderId="10" xfId="0" applyFont="1" applyBorder="1" applyAlignment="1" applyProtection="1">
      <alignment vertical="center"/>
      <protection locked="0"/>
    </xf>
    <xf numFmtId="0" fontId="10" fillId="0" borderId="11" xfId="0" applyFont="1" applyBorder="1" applyAlignment="1" applyProtection="1">
      <alignment vertical="center"/>
      <protection locked="0"/>
    </xf>
    <xf numFmtId="17" fontId="7" fillId="4" borderId="47" xfId="0" applyNumberFormat="1" applyFont="1" applyFill="1" applyBorder="1" applyAlignment="1" applyProtection="1">
      <alignment horizontal="center" vertical="center" wrapText="1"/>
      <protection locked="0"/>
    </xf>
    <xf numFmtId="14" fontId="10" fillId="0" borderId="32" xfId="0" applyNumberFormat="1" applyFont="1" applyFill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10" fillId="0" borderId="18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 wrapText="1"/>
    </xf>
    <xf numFmtId="0" fontId="10" fillId="0" borderId="16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9" fillId="7" borderId="5" xfId="0" applyFont="1" applyFill="1" applyBorder="1" applyAlignment="1">
      <alignment horizontal="left" vertical="center"/>
    </xf>
    <xf numFmtId="0" fontId="9" fillId="7" borderId="7" xfId="0" applyFont="1" applyFill="1" applyBorder="1" applyAlignment="1">
      <alignment horizontal="left" vertical="center"/>
    </xf>
    <xf numFmtId="0" fontId="9" fillId="7" borderId="6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5" xfId="0" applyFont="1" applyBorder="1" applyAlignment="1">
      <alignment horizontal="left" wrapText="1"/>
    </xf>
    <xf numFmtId="0" fontId="12" fillId="8" borderId="18" xfId="0" applyFont="1" applyFill="1" applyBorder="1" applyAlignment="1">
      <alignment horizontal="left"/>
    </xf>
    <xf numFmtId="0" fontId="12" fillId="8" borderId="14" xfId="0" applyFont="1" applyFill="1" applyBorder="1" applyAlignment="1">
      <alignment horizontal="left"/>
    </xf>
    <xf numFmtId="0" fontId="12" fillId="8" borderId="19" xfId="0" applyFont="1" applyFill="1" applyBorder="1" applyAlignment="1">
      <alignment horizontal="left"/>
    </xf>
    <xf numFmtId="0" fontId="12" fillId="8" borderId="8" xfId="0" applyFont="1" applyFill="1" applyBorder="1" applyAlignment="1">
      <alignment horizontal="left"/>
    </xf>
    <xf numFmtId="0" fontId="12" fillId="8" borderId="4" xfId="0" applyFont="1" applyFill="1" applyBorder="1" applyAlignment="1">
      <alignment horizontal="left"/>
    </xf>
    <xf numFmtId="0" fontId="12" fillId="8" borderId="11" xfId="0" applyFont="1" applyFill="1" applyBorder="1" applyAlignment="1">
      <alignment horizontal="left"/>
    </xf>
    <xf numFmtId="0" fontId="7" fillId="9" borderId="9" xfId="0" applyFont="1" applyFill="1" applyBorder="1" applyAlignment="1">
      <alignment horizontal="left" vertical="center"/>
    </xf>
    <xf numFmtId="0" fontId="7" fillId="9" borderId="13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1" fillId="3" borderId="8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2" fillId="0" borderId="4" xfId="0" applyFont="1" applyBorder="1" applyAlignment="1" applyProtection="1">
      <alignment horizontal="left" vertical="center"/>
    </xf>
    <xf numFmtId="0" fontId="12" fillId="0" borderId="11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center" vertical="center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2" fillId="0" borderId="10" xfId="0" applyFont="1" applyFill="1" applyBorder="1" applyAlignment="1" applyProtection="1">
      <alignment vertical="center" wrapText="1"/>
      <protection locked="0"/>
    </xf>
  </cellXfs>
  <cellStyles count="2">
    <cellStyle name="Comma" xfId="1" builtinId="3"/>
    <cellStyle name="Normal" xfId="0" builtinId="0"/>
  </cellStyles>
  <dxfs count="57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2</xdr:row>
      <xdr:rowOff>63262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2</xdr:row>
      <xdr:rowOff>63262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  <xdr:twoCellAnchor editAs="oneCell">
    <xdr:from>
      <xdr:col>13</xdr:col>
      <xdr:colOff>306917</xdr:colOff>
      <xdr:row>7</xdr:row>
      <xdr:rowOff>529167</xdr:rowOff>
    </xdr:from>
    <xdr:to>
      <xdr:col>24</xdr:col>
      <xdr:colOff>277298</xdr:colOff>
      <xdr:row>25</xdr:row>
      <xdr:rowOff>257596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D6FFF6D-2D10-4301-9A92-06FB4C4053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34584" y="2751667"/>
          <a:ext cx="8352381" cy="5104762"/>
        </a:xfrm>
        <a:prstGeom prst="rect">
          <a:avLst/>
        </a:prstGeom>
      </xdr:spPr>
    </xdr:pic>
    <xdr:clientData/>
  </xdr:twoCellAnchor>
  <xdr:twoCellAnchor editAs="oneCell">
    <xdr:from>
      <xdr:col>13</xdr:col>
      <xdr:colOff>84665</xdr:colOff>
      <xdr:row>115</xdr:row>
      <xdr:rowOff>42335</xdr:rowOff>
    </xdr:from>
    <xdr:to>
      <xdr:col>22</xdr:col>
      <xdr:colOff>255236</xdr:colOff>
      <xdr:row>132</xdr:row>
      <xdr:rowOff>165537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9DF11B1-1E41-4D4A-B58B-A112C08A5F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12332" y="33453918"/>
          <a:ext cx="7028571" cy="49809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2</xdr:row>
      <xdr:rowOff>63262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3" zoomScaleNormal="100" workbookViewId="0">
      <selection activeCell="E41" sqref="E41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57" t="s">
        <v>24</v>
      </c>
      <c r="C2" s="158"/>
      <c r="D2" s="158"/>
      <c r="E2" s="158"/>
      <c r="F2" s="158"/>
      <c r="G2" s="159"/>
      <c r="H2" s="2"/>
      <c r="I2" s="2"/>
    </row>
    <row r="3" spans="2:9" x14ac:dyDescent="0.25">
      <c r="B3" s="7" t="s">
        <v>25</v>
      </c>
      <c r="C3" s="163" t="s">
        <v>88</v>
      </c>
      <c r="D3" s="164"/>
      <c r="E3" s="164"/>
      <c r="F3" s="164"/>
      <c r="G3" s="165"/>
      <c r="H3" s="3"/>
      <c r="I3" s="3"/>
    </row>
    <row r="4" spans="2:9" x14ac:dyDescent="0.25">
      <c r="B4" s="6" t="s">
        <v>26</v>
      </c>
      <c r="C4" s="166" t="s">
        <v>89</v>
      </c>
      <c r="D4" s="167"/>
      <c r="E4" s="167"/>
      <c r="F4" s="167"/>
      <c r="G4" s="168"/>
      <c r="H4" s="3"/>
      <c r="I4" s="3"/>
    </row>
    <row r="5" spans="2:9" x14ac:dyDescent="0.25">
      <c r="B5" s="6" t="s">
        <v>27</v>
      </c>
      <c r="C5" s="166" t="s">
        <v>90</v>
      </c>
      <c r="D5" s="167"/>
      <c r="E5" s="167"/>
      <c r="F5" s="167"/>
      <c r="G5" s="168"/>
      <c r="H5" s="3"/>
      <c r="I5" s="3"/>
    </row>
    <row r="7" spans="2:9" ht="32.25" customHeight="1" x14ac:dyDescent="0.25">
      <c r="B7" s="177" t="s">
        <v>31</v>
      </c>
      <c r="C7" s="178"/>
      <c r="D7" s="178"/>
      <c r="E7" s="178"/>
      <c r="F7" s="178"/>
      <c r="G7" s="179"/>
      <c r="H7" s="3"/>
      <c r="I7" s="3"/>
    </row>
    <row r="8" spans="2:9" x14ac:dyDescent="0.25">
      <c r="B8" s="160" t="s">
        <v>28</v>
      </c>
      <c r="C8" s="161"/>
      <c r="D8" s="161"/>
      <c r="E8" s="161"/>
      <c r="F8" s="161"/>
      <c r="G8" s="162"/>
      <c r="H8" s="3"/>
      <c r="I8" s="3"/>
    </row>
    <row r="9" spans="2:9" x14ac:dyDescent="0.25">
      <c r="B9" s="174" t="s">
        <v>29</v>
      </c>
      <c r="C9" s="175"/>
      <c r="D9" s="175"/>
      <c r="E9" s="175"/>
      <c r="F9" s="175"/>
      <c r="G9" s="176"/>
      <c r="H9" s="3"/>
      <c r="I9" s="3"/>
    </row>
    <row r="10" spans="2:9" x14ac:dyDescent="0.25">
      <c r="B10" s="145" t="s">
        <v>30</v>
      </c>
      <c r="C10" s="146"/>
      <c r="D10" s="146"/>
      <c r="E10" s="146"/>
      <c r="F10" s="146"/>
      <c r="G10" s="147"/>
      <c r="H10" s="3"/>
      <c r="I10" s="3"/>
    </row>
    <row r="12" spans="2:9" x14ac:dyDescent="0.25">
      <c r="B12" s="57" t="s">
        <v>46</v>
      </c>
      <c r="C12" s="169" t="s">
        <v>16</v>
      </c>
      <c r="D12" s="170"/>
      <c r="E12" s="170"/>
      <c r="F12" s="170"/>
      <c r="G12" s="170"/>
      <c r="H12" s="4"/>
      <c r="I12" s="4"/>
    </row>
    <row r="13" spans="2:9" ht="19.5" customHeight="1" x14ac:dyDescent="0.25">
      <c r="B13" s="59">
        <v>9001</v>
      </c>
      <c r="C13" s="139" t="s">
        <v>36</v>
      </c>
      <c r="D13" s="140"/>
      <c r="E13" s="140"/>
      <c r="F13" s="140"/>
      <c r="G13" s="141"/>
      <c r="H13" s="4"/>
      <c r="I13" s="4"/>
    </row>
    <row r="14" spans="2:9" ht="19.5" customHeight="1" x14ac:dyDescent="0.25">
      <c r="B14" s="7" t="s">
        <v>23</v>
      </c>
      <c r="C14" s="145"/>
      <c r="D14" s="146"/>
      <c r="E14" s="146"/>
      <c r="F14" s="146"/>
      <c r="G14" s="147"/>
      <c r="H14" s="4"/>
      <c r="I14" s="4"/>
    </row>
    <row r="15" spans="2:9" ht="18.75" customHeight="1" x14ac:dyDescent="0.25">
      <c r="B15" s="59">
        <v>9002</v>
      </c>
      <c r="C15" s="171" t="s">
        <v>45</v>
      </c>
      <c r="D15" s="172"/>
      <c r="E15" s="172"/>
      <c r="F15" s="172"/>
      <c r="G15" s="173"/>
      <c r="H15" s="4"/>
      <c r="I15" s="4"/>
    </row>
    <row r="16" spans="2:9" ht="18.75" customHeight="1" x14ac:dyDescent="0.25">
      <c r="B16" s="60"/>
      <c r="C16" s="180" t="s">
        <v>43</v>
      </c>
      <c r="D16" s="181"/>
      <c r="E16" s="181"/>
      <c r="F16" s="181"/>
      <c r="G16" s="182"/>
      <c r="H16" s="4"/>
      <c r="I16" s="4"/>
    </row>
    <row r="17" spans="2:9" ht="18.75" customHeight="1" x14ac:dyDescent="0.25">
      <c r="B17" s="7" t="s">
        <v>15</v>
      </c>
      <c r="C17" s="142" t="s">
        <v>44</v>
      </c>
      <c r="D17" s="143"/>
      <c r="E17" s="143"/>
      <c r="F17" s="143"/>
      <c r="G17" s="144"/>
      <c r="H17" s="4"/>
      <c r="I17" s="4"/>
    </row>
    <row r="18" spans="2:9" ht="19.5" customHeight="1" x14ac:dyDescent="0.25">
      <c r="B18" s="61">
        <v>9003</v>
      </c>
      <c r="C18" s="148" t="s">
        <v>37</v>
      </c>
      <c r="D18" s="149"/>
      <c r="E18" s="149"/>
      <c r="F18" s="149"/>
      <c r="G18" s="150"/>
      <c r="H18" s="4"/>
      <c r="I18" s="4"/>
    </row>
    <row r="19" spans="2:9" x14ac:dyDescent="0.25">
      <c r="B19" s="62" t="s">
        <v>17</v>
      </c>
      <c r="C19" s="151"/>
      <c r="D19" s="152"/>
      <c r="E19" s="152"/>
      <c r="F19" s="152"/>
      <c r="G19" s="153"/>
      <c r="H19" s="4"/>
      <c r="I19" s="4"/>
    </row>
    <row r="20" spans="2:9" ht="19.5" customHeight="1" x14ac:dyDescent="0.25">
      <c r="B20" s="61">
        <v>9004</v>
      </c>
      <c r="C20" s="148" t="s">
        <v>42</v>
      </c>
      <c r="D20" s="149"/>
      <c r="E20" s="149"/>
      <c r="F20" s="149"/>
      <c r="G20" s="150"/>
      <c r="H20" s="4"/>
      <c r="I20" s="4"/>
    </row>
    <row r="21" spans="2:9" ht="19.5" customHeight="1" x14ac:dyDescent="0.25">
      <c r="B21" s="62" t="s">
        <v>17</v>
      </c>
      <c r="C21" s="151"/>
      <c r="D21" s="152"/>
      <c r="E21" s="152"/>
      <c r="F21" s="152"/>
      <c r="G21" s="153"/>
      <c r="H21" s="4"/>
      <c r="I21" s="4"/>
    </row>
    <row r="22" spans="2:9" ht="19.5" customHeight="1" x14ac:dyDescent="0.25">
      <c r="B22" s="59">
        <v>9005</v>
      </c>
      <c r="C22" s="139" t="s">
        <v>41</v>
      </c>
      <c r="D22" s="140"/>
      <c r="E22" s="140"/>
      <c r="F22" s="140"/>
      <c r="G22" s="141"/>
    </row>
    <row r="23" spans="2:9" ht="19.5" customHeight="1" x14ac:dyDescent="0.25">
      <c r="B23" s="7" t="s">
        <v>32</v>
      </c>
      <c r="C23" s="145"/>
      <c r="D23" s="146"/>
      <c r="E23" s="146"/>
      <c r="F23" s="146"/>
      <c r="G23" s="147"/>
    </row>
    <row r="24" spans="2:9" ht="19.5" customHeight="1" x14ac:dyDescent="0.25">
      <c r="B24" s="59">
        <v>9006</v>
      </c>
      <c r="C24" s="148" t="s">
        <v>40</v>
      </c>
      <c r="D24" s="149"/>
      <c r="E24" s="149"/>
      <c r="F24" s="149"/>
      <c r="G24" s="150"/>
    </row>
    <row r="25" spans="2:9" x14ac:dyDescent="0.25">
      <c r="B25" s="7" t="s">
        <v>22</v>
      </c>
      <c r="C25" s="151"/>
      <c r="D25" s="152"/>
      <c r="E25" s="152"/>
      <c r="F25" s="152"/>
      <c r="G25" s="153"/>
    </row>
    <row r="26" spans="2:9" ht="19.5" customHeight="1" x14ac:dyDescent="0.25">
      <c r="B26" s="59">
        <v>9007</v>
      </c>
      <c r="C26" s="139" t="s">
        <v>39</v>
      </c>
      <c r="D26" s="140"/>
      <c r="E26" s="140"/>
      <c r="F26" s="140"/>
      <c r="G26" s="141"/>
    </row>
    <row r="27" spans="2:9" ht="19.5" customHeight="1" x14ac:dyDescent="0.25">
      <c r="B27" s="7" t="s">
        <v>9</v>
      </c>
      <c r="C27" s="145"/>
      <c r="D27" s="146"/>
      <c r="E27" s="146"/>
      <c r="F27" s="146"/>
      <c r="G27" s="147"/>
    </row>
    <row r="28" spans="2:9" ht="19.5" customHeight="1" x14ac:dyDescent="0.25">
      <c r="B28" s="59">
        <v>9008</v>
      </c>
      <c r="C28" s="139" t="s">
        <v>38</v>
      </c>
      <c r="D28" s="140"/>
      <c r="E28" s="140"/>
      <c r="F28" s="140"/>
      <c r="G28" s="141"/>
    </row>
    <row r="29" spans="2:9" ht="19.5" customHeight="1" x14ac:dyDescent="0.25">
      <c r="B29" s="7" t="s">
        <v>10</v>
      </c>
      <c r="C29" s="145"/>
      <c r="D29" s="146"/>
      <c r="E29" s="146"/>
      <c r="F29" s="146"/>
      <c r="G29" s="147"/>
    </row>
    <row r="30" spans="2:9" ht="15" customHeight="1" x14ac:dyDescent="0.25">
      <c r="B30" s="59">
        <v>9009</v>
      </c>
      <c r="C30" s="148" t="s">
        <v>47</v>
      </c>
      <c r="D30" s="149"/>
      <c r="E30" s="149"/>
      <c r="F30" s="149"/>
      <c r="G30" s="150"/>
    </row>
    <row r="31" spans="2:9" x14ac:dyDescent="0.25">
      <c r="B31" s="60"/>
      <c r="C31" s="154" t="s">
        <v>48</v>
      </c>
      <c r="D31" s="155"/>
      <c r="E31" s="155"/>
      <c r="F31" s="155"/>
      <c r="G31" s="156"/>
    </row>
    <row r="32" spans="2:9" ht="19.5" customHeight="1" x14ac:dyDescent="0.25">
      <c r="B32" s="7" t="s">
        <v>21</v>
      </c>
      <c r="C32" s="151" t="s">
        <v>49</v>
      </c>
      <c r="D32" s="152"/>
      <c r="E32" s="152"/>
      <c r="F32" s="152"/>
      <c r="G32" s="153"/>
    </row>
    <row r="33" spans="2:7" ht="19.5" customHeight="1" x14ac:dyDescent="0.25">
      <c r="B33" s="59">
        <v>9010</v>
      </c>
      <c r="C33" s="139" t="s">
        <v>18</v>
      </c>
      <c r="D33" s="140"/>
      <c r="E33" s="140"/>
      <c r="F33" s="140"/>
      <c r="G33" s="141"/>
    </row>
    <row r="34" spans="2:7" ht="19.5" customHeight="1" x14ac:dyDescent="0.25">
      <c r="B34" s="7" t="s">
        <v>11</v>
      </c>
      <c r="C34" s="145"/>
      <c r="D34" s="146"/>
      <c r="E34" s="146"/>
      <c r="F34" s="146"/>
      <c r="G34" s="147"/>
    </row>
    <row r="35" spans="2:7" ht="19.5" customHeight="1" x14ac:dyDescent="0.25">
      <c r="B35" s="59">
        <v>9013</v>
      </c>
      <c r="C35" s="139" t="s">
        <v>19</v>
      </c>
      <c r="D35" s="140"/>
      <c r="E35" s="140"/>
      <c r="F35" s="140"/>
      <c r="G35" s="141"/>
    </row>
    <row r="36" spans="2:7" ht="19.5" customHeight="1" x14ac:dyDescent="0.25">
      <c r="B36" s="7" t="s">
        <v>12</v>
      </c>
      <c r="C36" s="145"/>
      <c r="D36" s="146"/>
      <c r="E36" s="146"/>
      <c r="F36" s="146"/>
      <c r="G36" s="147"/>
    </row>
    <row r="37" spans="2:7" ht="19.5" customHeight="1" x14ac:dyDescent="0.25">
      <c r="B37" s="59">
        <v>9014</v>
      </c>
      <c r="C37" s="139" t="s">
        <v>13</v>
      </c>
      <c r="D37" s="140"/>
      <c r="E37" s="140"/>
      <c r="F37" s="140"/>
      <c r="G37" s="141"/>
    </row>
    <row r="38" spans="2:7" ht="19.5" customHeight="1" x14ac:dyDescent="0.25">
      <c r="B38" s="63" t="s">
        <v>13</v>
      </c>
      <c r="C38" s="142"/>
      <c r="D38" s="143"/>
      <c r="E38" s="143"/>
      <c r="F38" s="143"/>
      <c r="G38" s="144"/>
    </row>
    <row r="39" spans="2:7" ht="19.5" customHeight="1" x14ac:dyDescent="0.25">
      <c r="B39" s="59">
        <v>9015</v>
      </c>
      <c r="C39" s="139" t="s">
        <v>20</v>
      </c>
      <c r="D39" s="140"/>
      <c r="E39" s="140"/>
      <c r="F39" s="140"/>
      <c r="G39" s="141"/>
    </row>
    <row r="40" spans="2:7" ht="19.5" customHeight="1" x14ac:dyDescent="0.25">
      <c r="B40" s="63" t="s">
        <v>14</v>
      </c>
      <c r="C40" s="145"/>
      <c r="D40" s="146"/>
      <c r="E40" s="146"/>
      <c r="F40" s="146"/>
      <c r="G40" s="147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5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126"/>
  <sheetViews>
    <sheetView showGridLines="0" topLeftCell="D1" zoomScale="90" zoomScaleNormal="90" workbookViewId="0">
      <selection activeCell="G61" sqref="G6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24" thickBot="1" x14ac:dyDescent="0.25">
      <c r="D1" s="185" t="s">
        <v>5</v>
      </c>
      <c r="E1" s="186"/>
      <c r="F1" s="186"/>
      <c r="G1" s="186"/>
      <c r="H1" s="186"/>
      <c r="I1" s="186"/>
      <c r="J1" s="187"/>
    </row>
    <row r="2" spans="1:10" x14ac:dyDescent="0.2">
      <c r="D2" s="9"/>
      <c r="E2" s="9"/>
      <c r="F2" s="9"/>
      <c r="G2" s="9"/>
      <c r="H2" s="9"/>
      <c r="I2" s="9"/>
      <c r="J2" s="10"/>
    </row>
    <row r="3" spans="1:10" x14ac:dyDescent="0.2">
      <c r="D3" s="11" t="s">
        <v>0</v>
      </c>
      <c r="E3" s="12"/>
      <c r="F3" s="13" t="str">
        <f>'Information-General Settings'!C3</f>
        <v>[Laksami]</v>
      </c>
      <c r="G3" s="14"/>
      <c r="I3" s="15"/>
      <c r="J3" s="15"/>
    </row>
    <row r="4" spans="1:10" x14ac:dyDescent="0.2">
      <c r="D4" s="183" t="s">
        <v>8</v>
      </c>
      <c r="E4" s="184"/>
      <c r="F4" s="13" t="str">
        <f>'Information-General Settings'!C4</f>
        <v>[Pracharktam]</v>
      </c>
      <c r="G4" s="14"/>
      <c r="I4" s="15"/>
      <c r="J4" s="15"/>
    </row>
    <row r="5" spans="1:10" x14ac:dyDescent="0.2">
      <c r="D5" s="11" t="s">
        <v>7</v>
      </c>
      <c r="E5" s="16"/>
      <c r="F5" s="13" t="str">
        <f>'Information-General Settings'!C5</f>
        <v>[TIME084]</v>
      </c>
      <c r="G5" s="14"/>
      <c r="I5" s="15"/>
      <c r="J5" s="15"/>
    </row>
    <row r="6" spans="1:10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x14ac:dyDescent="0.2">
      <c r="D8" s="23"/>
      <c r="G8" s="18"/>
      <c r="H8" s="14"/>
      <c r="I8" s="24">
        <f>SUM(J10:J141)</f>
        <v>180</v>
      </c>
      <c r="J8" s="25">
        <f>I8/8</f>
        <v>22.5</v>
      </c>
    </row>
    <row r="9" spans="1:10" ht="15.75" thickBot="1" x14ac:dyDescent="0.25">
      <c r="E9" s="15"/>
      <c r="F9" s="15"/>
      <c r="G9" s="15"/>
      <c r="H9" s="17"/>
      <c r="I9" s="18"/>
      <c r="J9" s="19"/>
    </row>
    <row r="10" spans="1:10" ht="15.75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</row>
    <row r="11" spans="1:10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>
        <v>9010</v>
      </c>
      <c r="H11" s="37" t="s">
        <v>57</v>
      </c>
      <c r="I11" s="36"/>
      <c r="J11" s="38"/>
    </row>
    <row r="12" spans="1:10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 t="s">
        <v>99</v>
      </c>
      <c r="G18" s="36">
        <v>9001</v>
      </c>
      <c r="H18" s="43" t="s">
        <v>87</v>
      </c>
      <c r="I18" s="36" t="s">
        <v>102</v>
      </c>
      <c r="J18" s="38">
        <v>3</v>
      </c>
    </row>
    <row r="19" spans="1:10" x14ac:dyDescent="0.2">
      <c r="A19" s="31"/>
      <c r="C19" s="40"/>
      <c r="D19" s="33" t="str">
        <f>D18</f>
        <v>Mo</v>
      </c>
      <c r="E19" s="34">
        <f>E18</f>
        <v>44200</v>
      </c>
      <c r="F19" s="35" t="s">
        <v>98</v>
      </c>
      <c r="G19" s="36">
        <v>9001</v>
      </c>
      <c r="H19" s="43" t="s">
        <v>58</v>
      </c>
      <c r="I19" s="36" t="s">
        <v>102</v>
      </c>
      <c r="J19" s="38">
        <v>4</v>
      </c>
    </row>
    <row r="20" spans="1:10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>
        <v>9007</v>
      </c>
      <c r="H20" s="43" t="s">
        <v>92</v>
      </c>
      <c r="I20" s="36" t="s">
        <v>102</v>
      </c>
      <c r="J20" s="38">
        <v>1</v>
      </c>
    </row>
    <row r="21" spans="1:10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 t="s">
        <v>97</v>
      </c>
      <c r="G23" s="47">
        <v>9003</v>
      </c>
      <c r="H23" s="48" t="s">
        <v>59</v>
      </c>
      <c r="I23" s="47" t="s">
        <v>102</v>
      </c>
      <c r="J23" s="49">
        <v>3</v>
      </c>
    </row>
    <row r="24" spans="1:10" x14ac:dyDescent="0.2">
      <c r="A24" s="31"/>
      <c r="C24" s="40"/>
      <c r="D24" s="44" t="str">
        <f>D23</f>
        <v>Tue</v>
      </c>
      <c r="E24" s="45">
        <f>E23</f>
        <v>44201</v>
      </c>
      <c r="F24" s="46" t="s">
        <v>93</v>
      </c>
      <c r="G24" s="47">
        <v>9001</v>
      </c>
      <c r="H24" s="48" t="s">
        <v>60</v>
      </c>
      <c r="I24" s="47" t="s">
        <v>102</v>
      </c>
      <c r="J24" s="49">
        <v>4</v>
      </c>
    </row>
    <row r="25" spans="1:10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6">
        <v>9007</v>
      </c>
      <c r="H25" s="108" t="s">
        <v>92</v>
      </c>
      <c r="I25" s="47" t="s">
        <v>102</v>
      </c>
      <c r="J25" s="49">
        <v>1</v>
      </c>
    </row>
    <row r="26" spans="1:10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 t="s">
        <v>98</v>
      </c>
      <c r="G28" s="36">
        <v>9001</v>
      </c>
      <c r="H28" s="106" t="s">
        <v>61</v>
      </c>
      <c r="I28" s="36" t="s">
        <v>102</v>
      </c>
      <c r="J28" s="38">
        <v>4</v>
      </c>
    </row>
    <row r="29" spans="1:10" x14ac:dyDescent="0.2">
      <c r="A29" s="31"/>
      <c r="C29" s="40"/>
      <c r="D29" s="33" t="str">
        <f>D28</f>
        <v>Wed</v>
      </c>
      <c r="E29" s="34">
        <f>E28</f>
        <v>44202</v>
      </c>
      <c r="F29" s="35" t="s">
        <v>95</v>
      </c>
      <c r="G29" s="36">
        <v>9003</v>
      </c>
      <c r="H29" s="106" t="s">
        <v>54</v>
      </c>
      <c r="I29" s="36" t="s">
        <v>102</v>
      </c>
      <c r="J29" s="38">
        <v>1</v>
      </c>
    </row>
    <row r="30" spans="1:10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 t="s">
        <v>97</v>
      </c>
      <c r="G30" s="36">
        <v>9003</v>
      </c>
      <c r="H30" s="106" t="s">
        <v>62</v>
      </c>
      <c r="I30" s="36" t="s">
        <v>102</v>
      </c>
      <c r="J30" s="38">
        <v>3</v>
      </c>
    </row>
    <row r="31" spans="1:10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106"/>
      <c r="I31" s="36"/>
      <c r="J31" s="38"/>
    </row>
    <row r="32" spans="1:10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106"/>
      <c r="I32" s="36"/>
      <c r="J32" s="38"/>
    </row>
    <row r="33" spans="1:10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 t="s">
        <v>93</v>
      </c>
      <c r="G33" s="47">
        <v>9001</v>
      </c>
      <c r="H33" s="48" t="s">
        <v>63</v>
      </c>
      <c r="I33" s="47" t="s">
        <v>102</v>
      </c>
      <c r="J33" s="49">
        <v>4</v>
      </c>
    </row>
    <row r="34" spans="1:10" x14ac:dyDescent="0.2">
      <c r="A34" s="31"/>
      <c r="C34" s="40"/>
      <c r="D34" s="44" t="str">
        <f>D33</f>
        <v>Thu</v>
      </c>
      <c r="E34" s="45">
        <f>E33</f>
        <v>44203</v>
      </c>
      <c r="F34" s="46" t="s">
        <v>100</v>
      </c>
      <c r="G34" s="47">
        <v>9003</v>
      </c>
      <c r="H34" s="48" t="s">
        <v>64</v>
      </c>
      <c r="I34" s="47" t="s">
        <v>102</v>
      </c>
      <c r="J34" s="49">
        <v>4</v>
      </c>
    </row>
    <row r="35" spans="1:10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6">
        <v>9007</v>
      </c>
      <c r="H35" s="108" t="s">
        <v>92</v>
      </c>
      <c r="I35" s="47" t="s">
        <v>102</v>
      </c>
      <c r="J35" s="49">
        <v>1</v>
      </c>
    </row>
    <row r="36" spans="1:10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95</v>
      </c>
      <c r="G38" s="36">
        <v>9003</v>
      </c>
      <c r="H38" s="43" t="s">
        <v>94</v>
      </c>
      <c r="I38" s="36" t="s">
        <v>102</v>
      </c>
      <c r="J38" s="38">
        <v>3</v>
      </c>
    </row>
    <row r="39" spans="1:10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 t="s">
        <v>97</v>
      </c>
      <c r="G39" s="36">
        <v>9003</v>
      </c>
      <c r="H39" s="43" t="s">
        <v>62</v>
      </c>
      <c r="I39" s="36" t="s">
        <v>102</v>
      </c>
      <c r="J39" s="38">
        <v>3</v>
      </c>
    </row>
    <row r="40" spans="1:10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 t="s">
        <v>98</v>
      </c>
      <c r="G40" s="36">
        <v>9001</v>
      </c>
      <c r="H40" s="43" t="s">
        <v>65</v>
      </c>
      <c r="I40" s="36" t="s">
        <v>102</v>
      </c>
      <c r="J40" s="38">
        <v>2</v>
      </c>
    </row>
    <row r="41" spans="1:10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>
        <v>9009</v>
      </c>
      <c r="H41" s="43" t="s">
        <v>51</v>
      </c>
      <c r="I41" s="36" t="s">
        <v>102</v>
      </c>
      <c r="J41" s="38">
        <v>1</v>
      </c>
    </row>
    <row r="42" spans="1:10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 t="s">
        <v>93</v>
      </c>
      <c r="G45" s="36">
        <v>9001</v>
      </c>
      <c r="H45" s="43" t="s">
        <v>66</v>
      </c>
      <c r="I45" s="36" t="s">
        <v>102</v>
      </c>
      <c r="J45" s="38">
        <v>4</v>
      </c>
    </row>
    <row r="46" spans="1:10" x14ac:dyDescent="0.2">
      <c r="A46" s="31"/>
      <c r="C46" s="40"/>
      <c r="D46" s="33" t="str">
        <f>D45</f>
        <v>Mo</v>
      </c>
      <c r="E46" s="34">
        <f>E45</f>
        <v>44207</v>
      </c>
      <c r="F46" s="35" t="s">
        <v>98</v>
      </c>
      <c r="G46" s="36">
        <v>9001</v>
      </c>
      <c r="H46" s="43" t="s">
        <v>67</v>
      </c>
      <c r="I46" s="36" t="s">
        <v>102</v>
      </c>
      <c r="J46" s="38">
        <v>1</v>
      </c>
    </row>
    <row r="47" spans="1:10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 t="s">
        <v>98</v>
      </c>
      <c r="G47" s="36">
        <v>9001</v>
      </c>
      <c r="H47" s="43" t="s">
        <v>68</v>
      </c>
      <c r="I47" s="36" t="s">
        <v>102</v>
      </c>
      <c r="J47" s="38">
        <v>3</v>
      </c>
    </row>
    <row r="48" spans="1:10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 t="s">
        <v>98</v>
      </c>
      <c r="G48" s="36">
        <v>9001</v>
      </c>
      <c r="H48" s="43" t="s">
        <v>69</v>
      </c>
      <c r="I48" s="36" t="s">
        <v>102</v>
      </c>
      <c r="J48" s="38">
        <v>1</v>
      </c>
    </row>
    <row r="49" spans="1:10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 t="s">
        <v>95</v>
      </c>
      <c r="G50" s="47">
        <v>9003</v>
      </c>
      <c r="H50" s="107" t="s">
        <v>54</v>
      </c>
      <c r="I50" s="47" t="s">
        <v>102</v>
      </c>
      <c r="J50" s="49">
        <v>1</v>
      </c>
    </row>
    <row r="51" spans="1:10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 t="s">
        <v>95</v>
      </c>
      <c r="G51" s="47">
        <v>9003</v>
      </c>
      <c r="H51" s="107" t="s">
        <v>70</v>
      </c>
      <c r="I51" s="47" t="s">
        <v>102</v>
      </c>
      <c r="J51" s="49">
        <v>2</v>
      </c>
    </row>
    <row r="52" spans="1:10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 t="s">
        <v>98</v>
      </c>
      <c r="G52" s="47">
        <v>9001</v>
      </c>
      <c r="H52" s="107" t="s">
        <v>55</v>
      </c>
      <c r="I52" s="47" t="s">
        <v>102</v>
      </c>
      <c r="J52" s="49">
        <v>3</v>
      </c>
    </row>
    <row r="53" spans="1:10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 t="s">
        <v>98</v>
      </c>
      <c r="G53" s="47">
        <v>9001</v>
      </c>
      <c r="H53" s="107" t="s">
        <v>71</v>
      </c>
      <c r="I53" s="47" t="s">
        <v>102</v>
      </c>
      <c r="J53" s="49">
        <v>3</v>
      </c>
    </row>
    <row r="54" spans="1:10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0"/>
      <c r="I54" s="47"/>
      <c r="J54" s="49"/>
    </row>
    <row r="55" spans="1:10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98</v>
      </c>
      <c r="G55" s="36">
        <v>9001</v>
      </c>
      <c r="H55" s="43" t="s">
        <v>91</v>
      </c>
      <c r="I55" s="36" t="s">
        <v>103</v>
      </c>
      <c r="J55" s="38">
        <v>5</v>
      </c>
    </row>
    <row r="56" spans="1:10" x14ac:dyDescent="0.2">
      <c r="A56" s="31"/>
      <c r="C56" s="40"/>
      <c r="D56" s="33" t="str">
        <f>D55</f>
        <v>Wed</v>
      </c>
      <c r="E56" s="34">
        <f>E55</f>
        <v>44209</v>
      </c>
      <c r="F56" s="35" t="s">
        <v>95</v>
      </c>
      <c r="G56" s="36">
        <v>9003</v>
      </c>
      <c r="H56" s="43" t="s">
        <v>72</v>
      </c>
      <c r="I56" s="36" t="s">
        <v>103</v>
      </c>
      <c r="J56" s="38">
        <v>3</v>
      </c>
    </row>
    <row r="57" spans="1:10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>
        <v>9007</v>
      </c>
      <c r="H57" s="43" t="s">
        <v>92</v>
      </c>
      <c r="I57" s="36" t="s">
        <v>103</v>
      </c>
      <c r="J57" s="38">
        <v>1</v>
      </c>
    </row>
    <row r="58" spans="1:10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 t="s">
        <v>98</v>
      </c>
      <c r="G60" s="47">
        <v>9001</v>
      </c>
      <c r="H60" s="48" t="s">
        <v>104</v>
      </c>
      <c r="I60" s="47" t="s">
        <v>102</v>
      </c>
      <c r="J60" s="49">
        <v>5</v>
      </c>
    </row>
    <row r="61" spans="1:10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>
        <v>9009</v>
      </c>
      <c r="H61" s="48" t="s">
        <v>51</v>
      </c>
      <c r="I61" s="47" t="s">
        <v>102</v>
      </c>
      <c r="J61" s="49">
        <v>1</v>
      </c>
    </row>
    <row r="62" spans="1:10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 t="s">
        <v>93</v>
      </c>
      <c r="G62" s="47">
        <v>9001</v>
      </c>
      <c r="H62" s="48" t="s">
        <v>73</v>
      </c>
      <c r="I62" s="47" t="s">
        <v>102</v>
      </c>
      <c r="J62" s="49">
        <v>3</v>
      </c>
    </row>
    <row r="63" spans="1:10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 t="s">
        <v>93</v>
      </c>
      <c r="G65" s="36">
        <v>9001</v>
      </c>
      <c r="H65" s="43" t="s">
        <v>74</v>
      </c>
      <c r="I65" s="36" t="s">
        <v>102</v>
      </c>
      <c r="J65" s="38">
        <v>2</v>
      </c>
    </row>
    <row r="66" spans="1:10" x14ac:dyDescent="0.2">
      <c r="A66" s="31"/>
      <c r="C66" s="40"/>
      <c r="D66" s="33" t="str">
        <f>D65</f>
        <v>Fri</v>
      </c>
      <c r="E66" s="34">
        <f>E65</f>
        <v>44211</v>
      </c>
      <c r="F66" s="35" t="s">
        <v>101</v>
      </c>
      <c r="G66" s="36">
        <v>9003</v>
      </c>
      <c r="H66" s="43" t="s">
        <v>75</v>
      </c>
      <c r="I66" s="36" t="s">
        <v>102</v>
      </c>
      <c r="J66" s="38">
        <v>1</v>
      </c>
    </row>
    <row r="67" spans="1:10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 t="s">
        <v>101</v>
      </c>
      <c r="G67" s="36">
        <v>9003</v>
      </c>
      <c r="H67" s="43" t="s">
        <v>76</v>
      </c>
      <c r="I67" s="36" t="s">
        <v>102</v>
      </c>
      <c r="J67" s="38">
        <v>4</v>
      </c>
    </row>
    <row r="68" spans="1:10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 t="s">
        <v>97</v>
      </c>
      <c r="G68" s="36">
        <v>9003</v>
      </c>
      <c r="H68" s="43" t="s">
        <v>77</v>
      </c>
      <c r="I68" s="36" t="s">
        <v>102</v>
      </c>
      <c r="J68" s="38">
        <v>3</v>
      </c>
    </row>
    <row r="69" spans="1:10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97</v>
      </c>
      <c r="G72" s="36">
        <v>9003</v>
      </c>
      <c r="H72" s="43" t="s">
        <v>77</v>
      </c>
      <c r="I72" s="36" t="s">
        <v>102</v>
      </c>
      <c r="J72" s="38">
        <v>2</v>
      </c>
    </row>
    <row r="73" spans="1:10" x14ac:dyDescent="0.2">
      <c r="A73" s="31"/>
      <c r="C73" s="40"/>
      <c r="D73" s="33" t="str">
        <f>D72</f>
        <v>Mo</v>
      </c>
      <c r="E73" s="34">
        <f>E72</f>
        <v>44214</v>
      </c>
      <c r="F73" s="35" t="s">
        <v>101</v>
      </c>
      <c r="G73" s="36">
        <v>9003</v>
      </c>
      <c r="H73" s="43" t="s">
        <v>76</v>
      </c>
      <c r="I73" s="36" t="s">
        <v>102</v>
      </c>
      <c r="J73" s="38">
        <v>7</v>
      </c>
    </row>
    <row r="74" spans="1:10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 t="s">
        <v>95</v>
      </c>
      <c r="G74" s="36">
        <v>9003</v>
      </c>
      <c r="H74" s="43" t="s">
        <v>54</v>
      </c>
      <c r="I74" s="36" t="s">
        <v>102</v>
      </c>
      <c r="J74" s="38">
        <v>1</v>
      </c>
    </row>
    <row r="75" spans="1:10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 t="s">
        <v>102</v>
      </c>
      <c r="J75" s="38"/>
    </row>
    <row r="76" spans="1:10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 t="s">
        <v>101</v>
      </c>
      <c r="G77" s="47">
        <v>9003</v>
      </c>
      <c r="H77" s="107" t="s">
        <v>76</v>
      </c>
      <c r="I77" s="47" t="s">
        <v>102</v>
      </c>
      <c r="J77" s="49">
        <v>3</v>
      </c>
    </row>
    <row r="78" spans="1:10" x14ac:dyDescent="0.2">
      <c r="A78" s="31"/>
      <c r="C78" s="40"/>
      <c r="D78" s="44" t="str">
        <f>D77</f>
        <v>Tue</v>
      </c>
      <c r="E78" s="45">
        <f>E77</f>
        <v>44215</v>
      </c>
      <c r="F78" s="46" t="s">
        <v>98</v>
      </c>
      <c r="G78" s="47">
        <v>9001</v>
      </c>
      <c r="H78" s="107" t="s">
        <v>55</v>
      </c>
      <c r="I78" s="47" t="s">
        <v>102</v>
      </c>
      <c r="J78" s="49">
        <v>2</v>
      </c>
    </row>
    <row r="79" spans="1:10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>
        <v>9009</v>
      </c>
      <c r="H79" s="48" t="s">
        <v>78</v>
      </c>
      <c r="I79" s="47" t="s">
        <v>102</v>
      </c>
      <c r="J79" s="49">
        <v>1</v>
      </c>
    </row>
    <row r="80" spans="1:10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 t="s">
        <v>98</v>
      </c>
      <c r="G80" s="47">
        <v>9001</v>
      </c>
      <c r="H80" s="48" t="s">
        <v>52</v>
      </c>
      <c r="I80" s="47" t="s">
        <v>102</v>
      </c>
      <c r="J80" s="49">
        <v>4</v>
      </c>
    </row>
    <row r="81" spans="1:10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 t="s">
        <v>101</v>
      </c>
      <c r="G82" s="36">
        <v>9003</v>
      </c>
      <c r="H82" s="43" t="s">
        <v>76</v>
      </c>
      <c r="I82" s="36" t="s">
        <v>102</v>
      </c>
      <c r="J82" s="38">
        <v>8</v>
      </c>
    </row>
    <row r="83" spans="1:10" x14ac:dyDescent="0.2">
      <c r="A83" s="31"/>
      <c r="C83" s="40"/>
      <c r="D83" s="33" t="str">
        <f>D82</f>
        <v>Wed</v>
      </c>
      <c r="E83" s="34">
        <f>E82</f>
        <v>44216</v>
      </c>
      <c r="F83" s="35" t="s">
        <v>98</v>
      </c>
      <c r="G83" s="36">
        <v>9001</v>
      </c>
      <c r="H83" s="43" t="s">
        <v>69</v>
      </c>
      <c r="I83" s="36" t="s">
        <v>102</v>
      </c>
      <c r="J83" s="38">
        <v>1</v>
      </c>
    </row>
    <row r="84" spans="1:10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 t="s">
        <v>101</v>
      </c>
      <c r="G87" s="47">
        <v>9003</v>
      </c>
      <c r="H87" s="48" t="s">
        <v>79</v>
      </c>
      <c r="I87" s="47" t="s">
        <v>102</v>
      </c>
      <c r="J87" s="49">
        <v>1</v>
      </c>
    </row>
    <row r="88" spans="1:10" x14ac:dyDescent="0.2">
      <c r="A88" s="31"/>
      <c r="C88" s="40"/>
      <c r="D88" s="44" t="str">
        <f>D87</f>
        <v>Thu</v>
      </c>
      <c r="E88" s="45">
        <f>E87</f>
        <v>44217</v>
      </c>
      <c r="F88" s="46" t="s">
        <v>101</v>
      </c>
      <c r="G88" s="47">
        <v>9003</v>
      </c>
      <c r="H88" s="48" t="s">
        <v>76</v>
      </c>
      <c r="I88" s="47" t="s">
        <v>102</v>
      </c>
      <c r="J88" s="49">
        <v>8</v>
      </c>
    </row>
    <row r="89" spans="1:10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 t="s">
        <v>101</v>
      </c>
      <c r="G92" s="36">
        <v>9003</v>
      </c>
      <c r="H92" s="43" t="s">
        <v>76</v>
      </c>
      <c r="I92" s="36" t="s">
        <v>102</v>
      </c>
      <c r="J92" s="38">
        <v>6</v>
      </c>
    </row>
    <row r="93" spans="1:10" x14ac:dyDescent="0.2">
      <c r="A93" s="31"/>
      <c r="C93" s="40"/>
      <c r="D93" s="33" t="str">
        <f>D92</f>
        <v>Fri</v>
      </c>
      <c r="E93" s="34">
        <f>E92</f>
        <v>44218</v>
      </c>
      <c r="F93" s="35" t="s">
        <v>98</v>
      </c>
      <c r="G93" s="36">
        <v>9001</v>
      </c>
      <c r="H93" s="43" t="s">
        <v>52</v>
      </c>
      <c r="I93" s="36" t="s">
        <v>102</v>
      </c>
      <c r="J93" s="38">
        <v>2</v>
      </c>
    </row>
    <row r="94" spans="1:10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 t="s">
        <v>98</v>
      </c>
      <c r="G100" s="36">
        <v>9001</v>
      </c>
      <c r="H100" s="43" t="s">
        <v>52</v>
      </c>
      <c r="I100" s="36" t="s">
        <v>102</v>
      </c>
      <c r="J100" s="38">
        <v>9</v>
      </c>
    </row>
    <row r="101" spans="1:10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 t="s">
        <v>93</v>
      </c>
      <c r="G105" s="47">
        <v>9001</v>
      </c>
      <c r="H105" s="48" t="s">
        <v>80</v>
      </c>
      <c r="I105" s="47" t="s">
        <v>102</v>
      </c>
      <c r="J105" s="49">
        <v>3</v>
      </c>
    </row>
    <row r="106" spans="1:10" x14ac:dyDescent="0.2">
      <c r="A106" s="31"/>
      <c r="C106" s="40"/>
      <c r="D106" s="44" t="str">
        <f>D105</f>
        <v>Tue</v>
      </c>
      <c r="E106" s="45">
        <f>E105</f>
        <v>44222</v>
      </c>
      <c r="F106" s="46" t="s">
        <v>95</v>
      </c>
      <c r="G106" s="47">
        <v>9003</v>
      </c>
      <c r="H106" s="48" t="s">
        <v>54</v>
      </c>
      <c r="I106" s="47" t="s">
        <v>102</v>
      </c>
      <c r="J106" s="49">
        <v>1</v>
      </c>
    </row>
    <row r="107" spans="1:10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 t="s">
        <v>98</v>
      </c>
      <c r="G107" s="47">
        <v>9001</v>
      </c>
      <c r="H107" s="107" t="s">
        <v>55</v>
      </c>
      <c r="I107" s="47" t="s">
        <v>102</v>
      </c>
      <c r="J107" s="49">
        <v>2</v>
      </c>
    </row>
    <row r="108" spans="1:10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 t="s">
        <v>98</v>
      </c>
      <c r="G108" s="47">
        <v>9001</v>
      </c>
      <c r="H108" s="107" t="s">
        <v>105</v>
      </c>
      <c r="I108" s="47" t="s">
        <v>102</v>
      </c>
      <c r="J108" s="49">
        <v>4</v>
      </c>
    </row>
    <row r="109" spans="1:10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 t="s">
        <v>98</v>
      </c>
      <c r="G110" s="36">
        <v>9001</v>
      </c>
      <c r="H110" s="43" t="s">
        <v>81</v>
      </c>
      <c r="I110" s="36" t="s">
        <v>102</v>
      </c>
      <c r="J110" s="38">
        <v>5</v>
      </c>
    </row>
    <row r="111" spans="1:10" x14ac:dyDescent="0.2">
      <c r="A111" s="31"/>
      <c r="C111" s="40"/>
      <c r="D111" s="33" t="str">
        <f>D110</f>
        <v>Wed</v>
      </c>
      <c r="E111" s="34">
        <f>E110</f>
        <v>44223</v>
      </c>
      <c r="F111" s="35" t="s">
        <v>98</v>
      </c>
      <c r="G111" s="36">
        <v>9001</v>
      </c>
      <c r="H111" s="43" t="s">
        <v>69</v>
      </c>
      <c r="I111" s="36" t="s">
        <v>102</v>
      </c>
      <c r="J111" s="38">
        <v>1</v>
      </c>
    </row>
    <row r="112" spans="1:10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 t="s">
        <v>93</v>
      </c>
      <c r="G112" s="36">
        <v>9001</v>
      </c>
      <c r="H112" s="43" t="s">
        <v>82</v>
      </c>
      <c r="I112" s="36" t="s">
        <v>102</v>
      </c>
      <c r="J112" s="38">
        <v>3</v>
      </c>
    </row>
    <row r="113" spans="1:10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 t="s">
        <v>95</v>
      </c>
      <c r="G115" s="47">
        <v>9003</v>
      </c>
      <c r="H115" s="107" t="s">
        <v>83</v>
      </c>
      <c r="I115" s="47" t="s">
        <v>102</v>
      </c>
      <c r="J115" s="49">
        <v>4</v>
      </c>
    </row>
    <row r="116" spans="1:10" x14ac:dyDescent="0.2">
      <c r="A116" s="31"/>
      <c r="C116" s="40"/>
      <c r="D116" s="44" t="str">
        <f>D115</f>
        <v>Thu</v>
      </c>
      <c r="E116" s="45">
        <f>E115</f>
        <v>44224</v>
      </c>
      <c r="F116" s="46" t="s">
        <v>98</v>
      </c>
      <c r="G116" s="47">
        <v>9001</v>
      </c>
      <c r="H116" s="107" t="s">
        <v>84</v>
      </c>
      <c r="I116" s="47" t="s">
        <v>102</v>
      </c>
      <c r="J116" s="49">
        <v>2</v>
      </c>
    </row>
    <row r="117" spans="1:10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 t="s">
        <v>98</v>
      </c>
      <c r="G117" s="47">
        <v>9001</v>
      </c>
      <c r="H117" s="107" t="s">
        <v>105</v>
      </c>
      <c r="I117" s="47" t="s">
        <v>102</v>
      </c>
      <c r="J117" s="49">
        <v>4</v>
      </c>
    </row>
    <row r="118" spans="1:10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0"/>
      <c r="I118" s="47"/>
      <c r="J118" s="49"/>
    </row>
    <row r="119" spans="1:10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0"/>
      <c r="I119" s="47"/>
      <c r="J119" s="49"/>
    </row>
    <row r="120" spans="1:10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>
        <v>9004</v>
      </c>
      <c r="H120" s="43" t="s">
        <v>85</v>
      </c>
      <c r="I120" s="36" t="s">
        <v>102</v>
      </c>
      <c r="J120" s="38">
        <v>3</v>
      </c>
    </row>
    <row r="121" spans="1:10" x14ac:dyDescent="0.2">
      <c r="A121" s="31"/>
      <c r="C121" s="40"/>
      <c r="D121" s="33" t="str">
        <f>D120</f>
        <v>Fri</v>
      </c>
      <c r="E121" s="34">
        <f>E120</f>
        <v>44225</v>
      </c>
      <c r="F121" s="35" t="s">
        <v>98</v>
      </c>
      <c r="G121" s="36">
        <v>9001</v>
      </c>
      <c r="H121" s="43" t="s">
        <v>86</v>
      </c>
      <c r="I121" s="36" t="s">
        <v>102</v>
      </c>
      <c r="J121" s="38">
        <v>5</v>
      </c>
    </row>
    <row r="122" spans="1:10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15.75" thickBot="1" x14ac:dyDescent="0.25">
      <c r="A126" s="31" t="str">
        <f t="shared" si="0"/>
        <v/>
      </c>
      <c r="B126" s="8">
        <v>7</v>
      </c>
      <c r="C126" s="40"/>
      <c r="D126" s="51" t="str">
        <f t="shared" si="5"/>
        <v>Sun</v>
      </c>
      <c r="E126" s="52">
        <f>IF(MONTH(E125+1)&gt;MONTH(E125),"",E125+1)</f>
        <v>44227</v>
      </c>
      <c r="F126" s="53"/>
      <c r="G126" s="54"/>
      <c r="H126" s="55"/>
      <c r="I126" s="54"/>
      <c r="J126" s="56"/>
    </row>
  </sheetData>
  <mergeCells count="2">
    <mergeCell ref="D4:E4"/>
    <mergeCell ref="D1:J1"/>
  </mergeCells>
  <conditionalFormatting sqref="C11:C124">
    <cfRule type="expression" dxfId="570" priority="55" stopIfTrue="1">
      <formula>IF($A11=1,B11,)</formula>
    </cfRule>
    <cfRule type="expression" dxfId="569" priority="56" stopIfTrue="1">
      <formula>IF($A11="",B11,)</formula>
    </cfRule>
  </conditionalFormatting>
  <conditionalFormatting sqref="E11:E15">
    <cfRule type="expression" dxfId="568" priority="57" stopIfTrue="1">
      <formula>IF($A11="",B11,"")</formula>
    </cfRule>
  </conditionalFormatting>
  <conditionalFormatting sqref="E16:E124">
    <cfRule type="expression" dxfId="567" priority="58" stopIfTrue="1">
      <formula>IF($A16&lt;&gt;1,B16,"")</formula>
    </cfRule>
  </conditionalFormatting>
  <conditionalFormatting sqref="D11:D124">
    <cfRule type="expression" dxfId="566" priority="59" stopIfTrue="1">
      <formula>IF($A11="",B11,)</formula>
    </cfRule>
  </conditionalFormatting>
  <conditionalFormatting sqref="G12:G16 G82:G107 G18:G24 G26:G34 G58:G76 G36:G56 G109:G116 G118:G119">
    <cfRule type="expression" dxfId="565" priority="60" stopIfTrue="1">
      <formula>#REF!="Freelancer"</formula>
    </cfRule>
    <cfRule type="expression" dxfId="564" priority="61" stopIfTrue="1">
      <formula>#REF!="DTC Int. Staff"</formula>
    </cfRule>
  </conditionalFormatting>
  <conditionalFormatting sqref="G115:G116 G87:G104 G18:G22 G60:G76 G36:G49 G33:G34 G118:G119">
    <cfRule type="expression" dxfId="563" priority="53" stopIfTrue="1">
      <formula>$F$5="Freelancer"</formula>
    </cfRule>
    <cfRule type="expression" dxfId="562" priority="54" stopIfTrue="1">
      <formula>$F$5="DTC Int. Staff"</formula>
    </cfRule>
  </conditionalFormatting>
  <conditionalFormatting sqref="G16">
    <cfRule type="expression" dxfId="561" priority="51" stopIfTrue="1">
      <formula>#REF!="Freelancer"</formula>
    </cfRule>
    <cfRule type="expression" dxfId="560" priority="52" stopIfTrue="1">
      <formula>#REF!="DTC Int. Staff"</formula>
    </cfRule>
  </conditionalFormatting>
  <conditionalFormatting sqref="G16">
    <cfRule type="expression" dxfId="559" priority="49" stopIfTrue="1">
      <formula>$F$5="Freelancer"</formula>
    </cfRule>
    <cfRule type="expression" dxfId="558" priority="50" stopIfTrue="1">
      <formula>$F$5="DTC Int. Staff"</formula>
    </cfRule>
  </conditionalFormatting>
  <conditionalFormatting sqref="G17">
    <cfRule type="expression" dxfId="557" priority="47" stopIfTrue="1">
      <formula>#REF!="Freelancer"</formula>
    </cfRule>
    <cfRule type="expression" dxfId="556" priority="48" stopIfTrue="1">
      <formula>#REF!="DTC Int. Staff"</formula>
    </cfRule>
  </conditionalFormatting>
  <conditionalFormatting sqref="G17">
    <cfRule type="expression" dxfId="555" priority="45" stopIfTrue="1">
      <formula>$F$5="Freelancer"</formula>
    </cfRule>
    <cfRule type="expression" dxfId="554" priority="46" stopIfTrue="1">
      <formula>$F$5="DTC Int. Staff"</formula>
    </cfRule>
  </conditionalFormatting>
  <conditionalFormatting sqref="C126">
    <cfRule type="expression" dxfId="553" priority="42" stopIfTrue="1">
      <formula>IF($A126=1,B126,)</formula>
    </cfRule>
    <cfRule type="expression" dxfId="552" priority="43" stopIfTrue="1">
      <formula>IF($A126="",B126,)</formula>
    </cfRule>
  </conditionalFormatting>
  <conditionalFormatting sqref="D126">
    <cfRule type="expression" dxfId="551" priority="44" stopIfTrue="1">
      <formula>IF($A126="",B126,)</formula>
    </cfRule>
  </conditionalFormatting>
  <conditionalFormatting sqref="C125">
    <cfRule type="expression" dxfId="550" priority="39" stopIfTrue="1">
      <formula>IF($A125=1,B125,)</formula>
    </cfRule>
    <cfRule type="expression" dxfId="549" priority="40" stopIfTrue="1">
      <formula>IF($A125="",B125,)</formula>
    </cfRule>
  </conditionalFormatting>
  <conditionalFormatting sqref="D125">
    <cfRule type="expression" dxfId="548" priority="41" stopIfTrue="1">
      <formula>IF($A125="",B125,)</formula>
    </cfRule>
  </conditionalFormatting>
  <conditionalFormatting sqref="E125">
    <cfRule type="expression" dxfId="547" priority="38" stopIfTrue="1">
      <formula>IF($A125&lt;&gt;1,B125,"")</formula>
    </cfRule>
  </conditionalFormatting>
  <conditionalFormatting sqref="E126">
    <cfRule type="expression" dxfId="546" priority="37" stopIfTrue="1">
      <formula>IF($A126&lt;&gt;1,B126,"")</formula>
    </cfRule>
  </conditionalFormatting>
  <conditionalFormatting sqref="G58:G59 G55:G56">
    <cfRule type="expression" dxfId="545" priority="35" stopIfTrue="1">
      <formula>$F$5="Freelancer"</formula>
    </cfRule>
    <cfRule type="expression" dxfId="544" priority="36" stopIfTrue="1">
      <formula>$F$5="DTC Int. Staff"</formula>
    </cfRule>
  </conditionalFormatting>
  <conditionalFormatting sqref="G78:G81">
    <cfRule type="expression" dxfId="543" priority="33" stopIfTrue="1">
      <formula>#REF!="Freelancer"</formula>
    </cfRule>
    <cfRule type="expression" dxfId="542" priority="34" stopIfTrue="1">
      <formula>#REF!="DTC Int. Staff"</formula>
    </cfRule>
  </conditionalFormatting>
  <conditionalFormatting sqref="G78:G81">
    <cfRule type="expression" dxfId="541" priority="31" stopIfTrue="1">
      <formula>$F$5="Freelancer"</formula>
    </cfRule>
    <cfRule type="expression" dxfId="540" priority="32" stopIfTrue="1">
      <formula>$F$5="DTC Int. Staff"</formula>
    </cfRule>
  </conditionalFormatting>
  <conditionalFormatting sqref="G11">
    <cfRule type="expression" dxfId="539" priority="25" stopIfTrue="1">
      <formula>#REF!="Freelancer"</formula>
    </cfRule>
    <cfRule type="expression" dxfId="538" priority="26" stopIfTrue="1">
      <formula>#REF!="DTC Int. Staff"</formula>
    </cfRule>
  </conditionalFormatting>
  <conditionalFormatting sqref="G77">
    <cfRule type="expression" dxfId="537" priority="23" stopIfTrue="1">
      <formula>#REF!="Freelancer"</formula>
    </cfRule>
    <cfRule type="expression" dxfId="536" priority="24" stopIfTrue="1">
      <formula>#REF!="DTC Int. Staff"</formula>
    </cfRule>
  </conditionalFormatting>
  <conditionalFormatting sqref="G106">
    <cfRule type="expression" dxfId="535" priority="21" stopIfTrue="1">
      <formula>$F$5="Freelancer"</formula>
    </cfRule>
    <cfRule type="expression" dxfId="534" priority="22" stopIfTrue="1">
      <formula>$F$5="DTC Int. Staff"</formula>
    </cfRule>
  </conditionalFormatting>
  <conditionalFormatting sqref="G115">
    <cfRule type="expression" dxfId="533" priority="19" stopIfTrue="1">
      <formula>$F$5="Freelancer"</formula>
    </cfRule>
    <cfRule type="expression" dxfId="532" priority="20" stopIfTrue="1">
      <formula>$F$5="DTC Int. Staff"</formula>
    </cfRule>
  </conditionalFormatting>
  <conditionalFormatting sqref="G57">
    <cfRule type="expression" dxfId="531" priority="7" stopIfTrue="1">
      <formula>#REF!="Freelancer"</formula>
    </cfRule>
    <cfRule type="expression" dxfId="530" priority="8" stopIfTrue="1">
      <formula>#REF!="DTC Int. Staff"</formula>
    </cfRule>
  </conditionalFormatting>
  <conditionalFormatting sqref="G57">
    <cfRule type="expression" dxfId="529" priority="5" stopIfTrue="1">
      <formula>$F$5="Freelancer"</formula>
    </cfRule>
    <cfRule type="expression" dxfId="528" priority="6" stopIfTrue="1">
      <formula>$F$5="DTC Int. Staff"</formula>
    </cfRule>
  </conditionalFormatting>
  <conditionalFormatting sqref="G108">
    <cfRule type="expression" dxfId="527" priority="3" stopIfTrue="1">
      <formula>#REF!="Freelancer"</formula>
    </cfRule>
    <cfRule type="expression" dxfId="526" priority="4" stopIfTrue="1">
      <formula>#REF!="DTC Int. Staff"</formula>
    </cfRule>
  </conditionalFormatting>
  <conditionalFormatting sqref="G117">
    <cfRule type="expression" dxfId="525" priority="1" stopIfTrue="1">
      <formula>#REF!="Freelancer"</formula>
    </cfRule>
    <cfRule type="expression" dxfId="524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119"/>
  <sheetViews>
    <sheetView showGridLines="0" topLeftCell="D100" zoomScale="90" zoomScaleNormal="90" workbookViewId="0">
      <selection activeCell="H130" sqref="H13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24" thickBot="1" x14ac:dyDescent="0.25">
      <c r="D1" s="185" t="s">
        <v>5</v>
      </c>
      <c r="E1" s="186"/>
      <c r="F1" s="186"/>
      <c r="G1" s="186"/>
      <c r="H1" s="186"/>
      <c r="I1" s="186"/>
      <c r="J1" s="187"/>
    </row>
    <row r="2" spans="1:10" x14ac:dyDescent="0.2">
      <c r="D2" s="9"/>
      <c r="E2" s="9"/>
      <c r="F2" s="9"/>
      <c r="G2" s="9"/>
      <c r="H2" s="9"/>
      <c r="I2" s="9"/>
      <c r="J2" s="10"/>
    </row>
    <row r="3" spans="1:10" x14ac:dyDescent="0.2">
      <c r="D3" s="11" t="s">
        <v>0</v>
      </c>
      <c r="E3" s="12"/>
      <c r="F3" s="13" t="str">
        <f>'Information-General Settings'!C3</f>
        <v>[Laksami]</v>
      </c>
      <c r="G3" s="14"/>
      <c r="I3" s="15"/>
      <c r="J3" s="15"/>
    </row>
    <row r="4" spans="1:10" x14ac:dyDescent="0.2">
      <c r="D4" s="183" t="s">
        <v>8</v>
      </c>
      <c r="E4" s="184"/>
      <c r="F4" s="13" t="str">
        <f>'Information-General Settings'!C4</f>
        <v>[Pracharktam]</v>
      </c>
      <c r="G4" s="14"/>
      <c r="I4" s="15"/>
      <c r="J4" s="15"/>
    </row>
    <row r="5" spans="1:10" x14ac:dyDescent="0.2">
      <c r="D5" s="11" t="s">
        <v>7</v>
      </c>
      <c r="E5" s="16"/>
      <c r="F5" s="13" t="str">
        <f>'Information-General Settings'!C5</f>
        <v>[TIME084]</v>
      </c>
      <c r="G5" s="14"/>
      <c r="I5" s="15"/>
      <c r="J5" s="15"/>
    </row>
    <row r="6" spans="1:10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x14ac:dyDescent="0.2">
      <c r="D8" s="23"/>
      <c r="G8" s="18"/>
      <c r="H8" s="14"/>
      <c r="I8" s="24">
        <f>SUM(J10:J133)</f>
        <v>176</v>
      </c>
      <c r="J8" s="25">
        <f>I8/8</f>
        <v>22</v>
      </c>
    </row>
    <row r="9" spans="1:10" ht="15.75" thickBot="1" x14ac:dyDescent="0.25">
      <c r="E9" s="15"/>
      <c r="F9" s="15"/>
      <c r="G9" s="15"/>
      <c r="H9" s="17"/>
      <c r="I9" s="18"/>
      <c r="J9" s="19"/>
    </row>
    <row r="10" spans="1:10" ht="15.75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</row>
    <row r="11" spans="1:10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95</v>
      </c>
      <c r="G11" s="65">
        <v>9003</v>
      </c>
      <c r="H11" s="43" t="s">
        <v>50</v>
      </c>
      <c r="I11" s="36" t="s">
        <v>102</v>
      </c>
      <c r="J11" s="38">
        <v>2</v>
      </c>
    </row>
    <row r="12" spans="1:10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65">
        <v>9009</v>
      </c>
      <c r="H12" s="43" t="s">
        <v>51</v>
      </c>
      <c r="I12" s="36" t="s">
        <v>102</v>
      </c>
      <c r="J12" s="38">
        <v>1</v>
      </c>
    </row>
    <row r="13" spans="1:10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 t="s">
        <v>98</v>
      </c>
      <c r="G13" s="65">
        <v>9001</v>
      </c>
      <c r="H13" s="43" t="s">
        <v>133</v>
      </c>
      <c r="I13" s="36" t="s">
        <v>102</v>
      </c>
      <c r="J13" s="38">
        <v>6</v>
      </c>
    </row>
    <row r="14" spans="1:10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65"/>
      <c r="H14" s="43"/>
      <c r="I14" s="36"/>
      <c r="J14" s="38"/>
    </row>
    <row r="15" spans="1:10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65"/>
      <c r="H15" s="43"/>
      <c r="I15" s="36"/>
      <c r="J15" s="38"/>
    </row>
    <row r="16" spans="1:10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35" t="s">
        <v>98</v>
      </c>
      <c r="G16" s="65">
        <v>9001</v>
      </c>
      <c r="H16" s="43" t="s">
        <v>52</v>
      </c>
      <c r="I16" s="36" t="s">
        <v>102</v>
      </c>
      <c r="J16" s="38">
        <v>4</v>
      </c>
    </row>
    <row r="17" spans="1:10" x14ac:dyDescent="0.2">
      <c r="A17" s="31"/>
      <c r="C17" s="40"/>
      <c r="D17" s="44" t="str">
        <f>D16</f>
        <v>Tue</v>
      </c>
      <c r="E17" s="45">
        <f>E16</f>
        <v>44229</v>
      </c>
      <c r="F17" s="35" t="s">
        <v>95</v>
      </c>
      <c r="G17" s="65">
        <v>9003</v>
      </c>
      <c r="H17" s="43" t="s">
        <v>53</v>
      </c>
      <c r="I17" s="36" t="s">
        <v>102</v>
      </c>
      <c r="J17" s="38">
        <v>2</v>
      </c>
    </row>
    <row r="18" spans="1:10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35" t="s">
        <v>95</v>
      </c>
      <c r="G18" s="65">
        <v>9003</v>
      </c>
      <c r="H18" s="43" t="s">
        <v>54</v>
      </c>
      <c r="I18" s="36" t="s">
        <v>102</v>
      </c>
      <c r="J18" s="38">
        <v>1</v>
      </c>
    </row>
    <row r="19" spans="1:10" x14ac:dyDescent="0.2">
      <c r="A19" s="31"/>
      <c r="C19" s="40"/>
      <c r="D19" s="44" t="str">
        <f t="shared" si="2"/>
        <v>Tue</v>
      </c>
      <c r="E19" s="45">
        <f t="shared" si="3"/>
        <v>44229</v>
      </c>
      <c r="F19" s="35" t="s">
        <v>98</v>
      </c>
      <c r="G19" s="65">
        <v>9001</v>
      </c>
      <c r="H19" s="43" t="s">
        <v>55</v>
      </c>
      <c r="I19" s="36" t="s">
        <v>102</v>
      </c>
      <c r="J19" s="38">
        <v>2</v>
      </c>
    </row>
    <row r="20" spans="1:10" x14ac:dyDescent="0.2">
      <c r="A20" s="31"/>
      <c r="C20" s="40"/>
      <c r="D20" s="44" t="str">
        <f t="shared" si="2"/>
        <v>Tue</v>
      </c>
      <c r="E20" s="45">
        <f t="shared" si="3"/>
        <v>44229</v>
      </c>
      <c r="F20" s="35" t="s">
        <v>96</v>
      </c>
      <c r="G20" s="65">
        <v>9003</v>
      </c>
      <c r="H20" s="43" t="s">
        <v>56</v>
      </c>
      <c r="I20" s="36" t="s">
        <v>102</v>
      </c>
      <c r="J20" s="38">
        <v>2</v>
      </c>
    </row>
    <row r="21" spans="1:10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 t="s">
        <v>98</v>
      </c>
      <c r="G21" s="65">
        <v>9001</v>
      </c>
      <c r="H21" s="43" t="s">
        <v>106</v>
      </c>
      <c r="I21" s="36" t="s">
        <v>102</v>
      </c>
      <c r="J21" s="38">
        <v>8</v>
      </c>
    </row>
    <row r="22" spans="1:10" x14ac:dyDescent="0.2">
      <c r="A22" s="31"/>
      <c r="C22" s="40"/>
      <c r="D22" s="33" t="str">
        <f>D21</f>
        <v>Wed</v>
      </c>
      <c r="E22" s="34">
        <f>E21</f>
        <v>44230</v>
      </c>
      <c r="F22" s="35" t="s">
        <v>96</v>
      </c>
      <c r="G22" s="65">
        <v>9003</v>
      </c>
      <c r="H22" s="43" t="s">
        <v>107</v>
      </c>
      <c r="I22" s="36" t="s">
        <v>102</v>
      </c>
      <c r="J22" s="38">
        <v>2</v>
      </c>
    </row>
    <row r="23" spans="1:10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65"/>
      <c r="H23" s="43"/>
      <c r="I23" s="36"/>
      <c r="J23" s="38"/>
    </row>
    <row r="24" spans="1:10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65"/>
      <c r="H24" s="43"/>
      <c r="I24" s="36"/>
      <c r="J24" s="38"/>
    </row>
    <row r="25" spans="1:10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65"/>
      <c r="H25" s="43"/>
      <c r="I25" s="36"/>
      <c r="J25" s="38"/>
    </row>
    <row r="26" spans="1:10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35" t="s">
        <v>98</v>
      </c>
      <c r="G26" s="65">
        <v>9001</v>
      </c>
      <c r="H26" s="43" t="s">
        <v>108</v>
      </c>
      <c r="I26" s="36" t="s">
        <v>102</v>
      </c>
      <c r="J26" s="38">
        <v>6</v>
      </c>
    </row>
    <row r="27" spans="1:10" x14ac:dyDescent="0.2">
      <c r="A27" s="31"/>
      <c r="C27" s="40"/>
      <c r="D27" s="44" t="str">
        <f>D26</f>
        <v>Thu</v>
      </c>
      <c r="E27" s="45">
        <f>E26</f>
        <v>44231</v>
      </c>
      <c r="F27" s="35" t="s">
        <v>97</v>
      </c>
      <c r="G27" s="65">
        <v>9003</v>
      </c>
      <c r="H27" s="43" t="s">
        <v>62</v>
      </c>
      <c r="I27" s="36" t="s">
        <v>102</v>
      </c>
      <c r="J27" s="38">
        <v>3</v>
      </c>
    </row>
    <row r="28" spans="1:10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35"/>
      <c r="G28" s="65"/>
      <c r="H28" s="43"/>
      <c r="I28" s="36"/>
      <c r="J28" s="38"/>
    </row>
    <row r="29" spans="1:10" x14ac:dyDescent="0.2">
      <c r="A29" s="31"/>
      <c r="C29" s="40"/>
      <c r="D29" s="44" t="str">
        <f t="shared" si="9"/>
        <v>Thu</v>
      </c>
      <c r="E29" s="45">
        <f t="shared" si="9"/>
        <v>44231</v>
      </c>
      <c r="F29" s="35"/>
      <c r="G29" s="65"/>
      <c r="H29" s="43"/>
      <c r="I29" s="36"/>
      <c r="J29" s="38"/>
    </row>
    <row r="30" spans="1:10" x14ac:dyDescent="0.2">
      <c r="A30" s="31"/>
      <c r="C30" s="40"/>
      <c r="D30" s="44" t="str">
        <f t="shared" si="9"/>
        <v>Thu</v>
      </c>
      <c r="E30" s="45">
        <f t="shared" si="9"/>
        <v>44231</v>
      </c>
      <c r="F30" s="35"/>
      <c r="G30" s="65"/>
      <c r="H30" s="43"/>
      <c r="I30" s="36"/>
      <c r="J30" s="38"/>
    </row>
    <row r="31" spans="1:10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35" t="s">
        <v>98</v>
      </c>
      <c r="G31" s="65">
        <v>9001</v>
      </c>
      <c r="H31" s="43" t="s">
        <v>112</v>
      </c>
      <c r="I31" s="36" t="s">
        <v>102</v>
      </c>
      <c r="J31" s="38">
        <v>3</v>
      </c>
    </row>
    <row r="32" spans="1:10" x14ac:dyDescent="0.2">
      <c r="A32" s="31"/>
      <c r="C32" s="40"/>
      <c r="D32" s="33" t="str">
        <f>D31</f>
        <v>Fri</v>
      </c>
      <c r="E32" s="34">
        <f>E31</f>
        <v>44232</v>
      </c>
      <c r="F32" s="35" t="s">
        <v>95</v>
      </c>
      <c r="G32" s="65">
        <v>9003</v>
      </c>
      <c r="H32" s="43" t="s">
        <v>111</v>
      </c>
      <c r="I32" s="36" t="s">
        <v>102</v>
      </c>
      <c r="J32" s="38">
        <v>6</v>
      </c>
    </row>
    <row r="33" spans="1:10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35"/>
      <c r="G33" s="65"/>
      <c r="H33" s="43"/>
      <c r="I33" s="36"/>
      <c r="J33" s="38"/>
    </row>
    <row r="34" spans="1:10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35"/>
      <c r="G34" s="65"/>
      <c r="H34" s="43"/>
      <c r="I34" s="36"/>
      <c r="J34" s="38"/>
    </row>
    <row r="35" spans="1:10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35"/>
      <c r="G35" s="65"/>
      <c r="H35" s="43"/>
      <c r="I35" s="36"/>
      <c r="J35" s="38"/>
    </row>
    <row r="36" spans="1:10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65"/>
      <c r="H36" s="43"/>
      <c r="I36" s="36"/>
      <c r="J36" s="38"/>
    </row>
    <row r="37" spans="1:10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35"/>
      <c r="G37" s="65"/>
      <c r="H37" s="43"/>
      <c r="I37" s="36"/>
      <c r="J37" s="38"/>
    </row>
    <row r="38" spans="1:10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 t="s">
        <v>98</v>
      </c>
      <c r="G38" s="65">
        <v>9001</v>
      </c>
      <c r="H38" s="43" t="s">
        <v>110</v>
      </c>
      <c r="I38" s="36" t="s">
        <v>102</v>
      </c>
      <c r="J38" s="38">
        <v>3</v>
      </c>
    </row>
    <row r="39" spans="1:10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 t="s">
        <v>95</v>
      </c>
      <c r="G39" s="65">
        <v>9003</v>
      </c>
      <c r="H39" s="43" t="s">
        <v>109</v>
      </c>
      <c r="I39" s="36" t="s">
        <v>102</v>
      </c>
      <c r="J39" s="38">
        <v>5</v>
      </c>
    </row>
    <row r="40" spans="1:10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 t="s">
        <v>93</v>
      </c>
      <c r="G40" s="65">
        <v>9001</v>
      </c>
      <c r="H40" s="43" t="s">
        <v>116</v>
      </c>
      <c r="I40" s="36" t="s">
        <v>102</v>
      </c>
      <c r="J40" s="38">
        <v>1</v>
      </c>
    </row>
    <row r="41" spans="1:10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65"/>
      <c r="H41" s="43"/>
      <c r="I41" s="36"/>
      <c r="J41" s="38"/>
    </row>
    <row r="42" spans="1:10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65"/>
      <c r="H42" s="43"/>
      <c r="I42" s="36"/>
      <c r="J42" s="38"/>
    </row>
    <row r="43" spans="1:10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35" t="s">
        <v>98</v>
      </c>
      <c r="G43" s="65">
        <v>9001</v>
      </c>
      <c r="H43" s="43" t="s">
        <v>113</v>
      </c>
      <c r="I43" s="36" t="s">
        <v>102</v>
      </c>
      <c r="J43" s="38">
        <v>3</v>
      </c>
    </row>
    <row r="44" spans="1:10" x14ac:dyDescent="0.2">
      <c r="A44" s="31"/>
      <c r="C44" s="40"/>
      <c r="D44" s="44" t="str">
        <f>D43</f>
        <v>Tue</v>
      </c>
      <c r="E44" s="45">
        <f>E43</f>
        <v>44236</v>
      </c>
      <c r="F44" s="35"/>
      <c r="G44" s="65">
        <v>9009</v>
      </c>
      <c r="H44" s="43" t="s">
        <v>51</v>
      </c>
      <c r="I44" s="36" t="s">
        <v>102</v>
      </c>
      <c r="J44" s="38">
        <v>1</v>
      </c>
    </row>
    <row r="45" spans="1:10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35" t="s">
        <v>96</v>
      </c>
      <c r="G45" s="65">
        <v>9003</v>
      </c>
      <c r="H45" s="43" t="s">
        <v>114</v>
      </c>
      <c r="I45" s="36" t="s">
        <v>102</v>
      </c>
      <c r="J45" s="38">
        <v>3</v>
      </c>
    </row>
    <row r="46" spans="1:10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35" t="s">
        <v>95</v>
      </c>
      <c r="G46" s="65">
        <v>9003</v>
      </c>
      <c r="H46" s="43" t="s">
        <v>111</v>
      </c>
      <c r="I46" s="36" t="s">
        <v>102</v>
      </c>
      <c r="J46" s="38">
        <v>2</v>
      </c>
    </row>
    <row r="47" spans="1:10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35"/>
      <c r="G47" s="65"/>
      <c r="H47" s="43"/>
      <c r="I47" s="36"/>
      <c r="J47" s="38"/>
    </row>
    <row r="48" spans="1:10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 t="s">
        <v>95</v>
      </c>
      <c r="G48" s="65">
        <v>9003</v>
      </c>
      <c r="H48" s="43" t="s">
        <v>115</v>
      </c>
      <c r="I48" s="36" t="s">
        <v>102</v>
      </c>
      <c r="J48" s="38">
        <v>2</v>
      </c>
    </row>
    <row r="49" spans="1:10" x14ac:dyDescent="0.2">
      <c r="A49" s="31"/>
      <c r="C49" s="40"/>
      <c r="D49" s="33" t="str">
        <f>D48</f>
        <v>Wed</v>
      </c>
      <c r="E49" s="34">
        <f>E48</f>
        <v>44237</v>
      </c>
      <c r="F49" s="35" t="s">
        <v>93</v>
      </c>
      <c r="G49" s="65">
        <v>9001</v>
      </c>
      <c r="H49" s="43" t="s">
        <v>117</v>
      </c>
      <c r="I49" s="36" t="s">
        <v>121</v>
      </c>
      <c r="J49" s="38">
        <v>4</v>
      </c>
    </row>
    <row r="50" spans="1:10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 t="s">
        <v>98</v>
      </c>
      <c r="G50" s="65">
        <v>9001</v>
      </c>
      <c r="H50" s="43" t="s">
        <v>118</v>
      </c>
      <c r="I50" s="36" t="s">
        <v>102</v>
      </c>
      <c r="J50" s="38">
        <v>3</v>
      </c>
    </row>
    <row r="51" spans="1:10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65"/>
      <c r="H51" s="43"/>
      <c r="I51" s="36"/>
      <c r="J51" s="38"/>
    </row>
    <row r="52" spans="1:10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65"/>
      <c r="H52" s="43"/>
      <c r="I52" s="36"/>
      <c r="J52" s="38"/>
    </row>
    <row r="53" spans="1:10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35" t="s">
        <v>95</v>
      </c>
      <c r="G53" s="65">
        <v>9003</v>
      </c>
      <c r="H53" s="43" t="s">
        <v>167</v>
      </c>
      <c r="I53" s="36" t="s">
        <v>102</v>
      </c>
      <c r="J53" s="38">
        <v>9</v>
      </c>
    </row>
    <row r="54" spans="1:10" x14ac:dyDescent="0.2">
      <c r="A54" s="31"/>
      <c r="C54" s="40"/>
      <c r="D54" s="44" t="str">
        <f>D53</f>
        <v>Thu</v>
      </c>
      <c r="E54" s="45">
        <f>E53</f>
        <v>44238</v>
      </c>
      <c r="F54" s="35"/>
      <c r="G54" s="65"/>
      <c r="H54" s="43"/>
      <c r="I54" s="36"/>
      <c r="J54" s="38"/>
    </row>
    <row r="55" spans="1:10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35"/>
      <c r="G55" s="65"/>
      <c r="H55" s="43"/>
      <c r="I55" s="36"/>
      <c r="J55" s="38"/>
    </row>
    <row r="56" spans="1:10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35"/>
      <c r="G56" s="65"/>
      <c r="H56" s="43"/>
      <c r="I56" s="36"/>
      <c r="J56" s="38"/>
    </row>
    <row r="57" spans="1:10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35"/>
      <c r="G57" s="65"/>
      <c r="H57" s="43"/>
      <c r="I57" s="36"/>
      <c r="J57" s="38"/>
    </row>
    <row r="58" spans="1:10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35" t="s">
        <v>98</v>
      </c>
      <c r="G58" s="65">
        <v>9001</v>
      </c>
      <c r="H58" s="43" t="s">
        <v>119</v>
      </c>
      <c r="I58" s="36" t="s">
        <v>102</v>
      </c>
      <c r="J58" s="38">
        <v>9</v>
      </c>
    </row>
    <row r="59" spans="1:10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35"/>
      <c r="G59" s="65"/>
      <c r="H59" s="43"/>
      <c r="I59" s="36"/>
      <c r="J59" s="38"/>
    </row>
    <row r="60" spans="1:10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35"/>
      <c r="G60" s="65"/>
      <c r="H60" s="43"/>
      <c r="I60" s="36"/>
      <c r="J60" s="38"/>
    </row>
    <row r="61" spans="1:10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35"/>
      <c r="G61" s="65"/>
      <c r="H61" s="43"/>
      <c r="I61" s="36"/>
      <c r="J61" s="38"/>
    </row>
    <row r="62" spans="1:10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35"/>
      <c r="G62" s="65"/>
      <c r="H62" s="43"/>
      <c r="I62" s="36"/>
      <c r="J62" s="38"/>
    </row>
    <row r="63" spans="1:10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35"/>
      <c r="G63" s="65"/>
      <c r="H63" s="43"/>
      <c r="I63" s="36"/>
      <c r="J63" s="38"/>
    </row>
    <row r="64" spans="1:10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35"/>
      <c r="G64" s="65"/>
      <c r="H64" s="43"/>
      <c r="I64" s="36"/>
      <c r="J64" s="38"/>
    </row>
    <row r="65" spans="1:10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 t="s">
        <v>93</v>
      </c>
      <c r="G65" s="65">
        <v>9001</v>
      </c>
      <c r="H65" s="43" t="s">
        <v>120</v>
      </c>
      <c r="I65" s="36" t="s">
        <v>121</v>
      </c>
      <c r="J65" s="38">
        <v>2</v>
      </c>
    </row>
    <row r="66" spans="1:10" x14ac:dyDescent="0.2">
      <c r="A66" s="31"/>
      <c r="C66" s="40"/>
      <c r="D66" s="33" t="str">
        <f>D65</f>
        <v>Mo</v>
      </c>
      <c r="E66" s="34">
        <f>E65</f>
        <v>44242</v>
      </c>
      <c r="F66" s="35" t="s">
        <v>95</v>
      </c>
      <c r="G66" s="65">
        <v>9003</v>
      </c>
      <c r="H66" s="43" t="s">
        <v>115</v>
      </c>
      <c r="I66" s="36" t="s">
        <v>102</v>
      </c>
      <c r="J66" s="38">
        <v>2</v>
      </c>
    </row>
    <row r="67" spans="1:10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 t="s">
        <v>95</v>
      </c>
      <c r="G67" s="65">
        <v>9003</v>
      </c>
      <c r="H67" s="43" t="s">
        <v>109</v>
      </c>
      <c r="I67" s="36" t="s">
        <v>102</v>
      </c>
      <c r="J67" s="38">
        <v>5</v>
      </c>
    </row>
    <row r="68" spans="1:10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65"/>
      <c r="H68" s="43"/>
      <c r="I68" s="36"/>
      <c r="J68" s="38"/>
    </row>
    <row r="69" spans="1:10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65"/>
      <c r="H69" s="43"/>
      <c r="I69" s="36"/>
      <c r="J69" s="38"/>
    </row>
    <row r="70" spans="1:10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35" t="s">
        <v>98</v>
      </c>
      <c r="G70" s="65">
        <v>9001</v>
      </c>
      <c r="H70" s="43" t="s">
        <v>122</v>
      </c>
      <c r="I70" s="36" t="s">
        <v>102</v>
      </c>
      <c r="J70" s="38">
        <v>9</v>
      </c>
    </row>
    <row r="71" spans="1:10" x14ac:dyDescent="0.2">
      <c r="A71" s="31"/>
      <c r="C71" s="40"/>
      <c r="D71" s="44" t="str">
        <f>D70</f>
        <v>Tue</v>
      </c>
      <c r="E71" s="45">
        <f>E70</f>
        <v>44243</v>
      </c>
      <c r="F71" s="35"/>
      <c r="G71" s="65"/>
      <c r="H71" s="43"/>
      <c r="I71" s="36"/>
      <c r="J71" s="38"/>
    </row>
    <row r="72" spans="1:10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35"/>
      <c r="G72" s="65"/>
      <c r="H72" s="43"/>
      <c r="I72" s="36"/>
      <c r="J72" s="38"/>
    </row>
    <row r="73" spans="1:10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35"/>
      <c r="G73" s="65"/>
      <c r="H73" s="43"/>
      <c r="I73" s="36"/>
      <c r="J73" s="38"/>
    </row>
    <row r="74" spans="1:10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35"/>
      <c r="G74" s="65"/>
      <c r="H74" s="43"/>
      <c r="I74" s="36"/>
      <c r="J74" s="38"/>
    </row>
    <row r="75" spans="1:10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 t="s">
        <v>98</v>
      </c>
      <c r="G75" s="65">
        <v>9001</v>
      </c>
      <c r="H75" s="43" t="s">
        <v>123</v>
      </c>
      <c r="I75" s="36" t="s">
        <v>102</v>
      </c>
      <c r="J75" s="38">
        <v>5</v>
      </c>
    </row>
    <row r="76" spans="1:10" x14ac:dyDescent="0.2">
      <c r="A76" s="31"/>
      <c r="C76" s="40"/>
      <c r="D76" s="33" t="str">
        <f>D75</f>
        <v>Wed</v>
      </c>
      <c r="E76" s="34">
        <f>E75</f>
        <v>44244</v>
      </c>
      <c r="F76" s="35" t="s">
        <v>98</v>
      </c>
      <c r="G76" s="65">
        <v>9001</v>
      </c>
      <c r="H76" s="43" t="s">
        <v>124</v>
      </c>
      <c r="I76" s="36" t="s">
        <v>102</v>
      </c>
      <c r="J76" s="38">
        <v>2</v>
      </c>
    </row>
    <row r="77" spans="1:10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 t="s">
        <v>98</v>
      </c>
      <c r="G77" s="65">
        <v>9001</v>
      </c>
      <c r="H77" s="43" t="s">
        <v>125</v>
      </c>
      <c r="I77" s="36" t="s">
        <v>102</v>
      </c>
      <c r="J77" s="38">
        <v>2</v>
      </c>
    </row>
    <row r="78" spans="1:10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65"/>
      <c r="H78" s="43"/>
      <c r="I78" s="36"/>
      <c r="J78" s="38"/>
    </row>
    <row r="79" spans="1:10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65"/>
      <c r="H79" s="43"/>
      <c r="I79" s="36"/>
      <c r="J79" s="38"/>
    </row>
    <row r="80" spans="1:10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35" t="s">
        <v>95</v>
      </c>
      <c r="G80" s="65">
        <v>9003</v>
      </c>
      <c r="H80" s="43" t="s">
        <v>115</v>
      </c>
      <c r="I80" s="36" t="s">
        <v>102</v>
      </c>
      <c r="J80" s="38">
        <v>3</v>
      </c>
    </row>
    <row r="81" spans="1:10" x14ac:dyDescent="0.2">
      <c r="A81" s="31"/>
      <c r="C81" s="40"/>
      <c r="D81" s="44" t="str">
        <f>D80</f>
        <v>Thu</v>
      </c>
      <c r="E81" s="45">
        <f>E80</f>
        <v>44245</v>
      </c>
      <c r="F81" s="35" t="s">
        <v>96</v>
      </c>
      <c r="G81" s="65">
        <v>9003</v>
      </c>
      <c r="H81" s="43" t="s">
        <v>114</v>
      </c>
      <c r="I81" s="36" t="s">
        <v>102</v>
      </c>
      <c r="J81" s="38">
        <v>6</v>
      </c>
    </row>
    <row r="82" spans="1:10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35"/>
      <c r="G82" s="65"/>
      <c r="H82" s="43"/>
      <c r="I82" s="36"/>
      <c r="J82" s="38"/>
    </row>
    <row r="83" spans="1:10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35"/>
      <c r="G83" s="65"/>
      <c r="H83" s="43"/>
      <c r="I83" s="36"/>
      <c r="J83" s="38"/>
    </row>
    <row r="84" spans="1:10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35"/>
      <c r="G84" s="65"/>
      <c r="H84" s="43"/>
      <c r="I84" s="36"/>
      <c r="J84" s="38"/>
    </row>
    <row r="85" spans="1:10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35" t="s">
        <v>98</v>
      </c>
      <c r="G85" s="65">
        <v>9001</v>
      </c>
      <c r="H85" s="43" t="s">
        <v>126</v>
      </c>
      <c r="I85" s="36" t="s">
        <v>102</v>
      </c>
      <c r="J85" s="38">
        <v>6</v>
      </c>
    </row>
    <row r="86" spans="1:10" x14ac:dyDescent="0.2">
      <c r="A86" s="31"/>
      <c r="C86" s="40"/>
      <c r="D86" s="33" t="str">
        <f>D85</f>
        <v>Fri</v>
      </c>
      <c r="E86" s="34">
        <f>E85</f>
        <v>44246</v>
      </c>
      <c r="F86" s="35" t="s">
        <v>93</v>
      </c>
      <c r="G86" s="65">
        <v>9001</v>
      </c>
      <c r="H86" s="43" t="s">
        <v>127</v>
      </c>
      <c r="I86" s="36" t="s">
        <v>102</v>
      </c>
      <c r="J86" s="38">
        <v>3</v>
      </c>
    </row>
    <row r="87" spans="1:10" x14ac:dyDescent="0.2">
      <c r="A87" s="31"/>
      <c r="C87" s="40"/>
      <c r="D87" s="33" t="str">
        <f>D86</f>
        <v>Fri</v>
      </c>
      <c r="E87" s="34">
        <f>E86</f>
        <v>44246</v>
      </c>
      <c r="F87" s="35"/>
      <c r="G87" s="65"/>
      <c r="H87" s="43"/>
      <c r="I87" s="36"/>
      <c r="J87" s="38"/>
    </row>
    <row r="88" spans="1:10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35"/>
      <c r="G88" s="65"/>
      <c r="H88" s="43"/>
      <c r="I88" s="36"/>
      <c r="J88" s="38"/>
    </row>
    <row r="89" spans="1:10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35"/>
      <c r="G89" s="65"/>
      <c r="H89" s="43"/>
      <c r="I89" s="36"/>
      <c r="J89" s="38"/>
    </row>
    <row r="90" spans="1:10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35"/>
      <c r="G90" s="65"/>
      <c r="H90" s="43"/>
      <c r="I90" s="36"/>
      <c r="J90" s="38"/>
    </row>
    <row r="91" spans="1:10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35"/>
      <c r="G91" s="65"/>
      <c r="H91" s="43"/>
      <c r="I91" s="36"/>
      <c r="J91" s="38"/>
    </row>
    <row r="92" spans="1:10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 t="s">
        <v>98</v>
      </c>
      <c r="G92" s="65">
        <v>9001</v>
      </c>
      <c r="H92" s="43" t="s">
        <v>128</v>
      </c>
      <c r="I92" s="36" t="s">
        <v>102</v>
      </c>
      <c r="J92" s="38">
        <v>6</v>
      </c>
    </row>
    <row r="93" spans="1:10" x14ac:dyDescent="0.2">
      <c r="A93" s="31"/>
      <c r="C93" s="40"/>
      <c r="D93" s="33" t="str">
        <f>D92</f>
        <v>Mo</v>
      </c>
      <c r="E93" s="34">
        <f>E92</f>
        <v>44249</v>
      </c>
      <c r="F93" s="35" t="s">
        <v>95</v>
      </c>
      <c r="G93" s="65">
        <v>9003</v>
      </c>
      <c r="H93" s="43" t="s">
        <v>166</v>
      </c>
      <c r="I93" s="36" t="s">
        <v>102</v>
      </c>
      <c r="J93" s="38">
        <v>3</v>
      </c>
    </row>
    <row r="94" spans="1:10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65"/>
      <c r="H94" s="43"/>
      <c r="I94" s="36"/>
      <c r="J94" s="38"/>
    </row>
    <row r="95" spans="1:10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65"/>
      <c r="H95" s="43"/>
      <c r="I95" s="36"/>
      <c r="J95" s="38"/>
    </row>
    <row r="96" spans="1:10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65"/>
      <c r="H96" s="43"/>
      <c r="I96" s="36"/>
      <c r="J96" s="38"/>
    </row>
    <row r="97" spans="1:10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65"/>
      <c r="H97" s="43"/>
      <c r="I97" s="36"/>
      <c r="J97" s="38"/>
    </row>
    <row r="98" spans="1:10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35" t="s">
        <v>98</v>
      </c>
      <c r="G98" s="65">
        <v>9001</v>
      </c>
      <c r="H98" s="43" t="s">
        <v>129</v>
      </c>
      <c r="I98" s="36" t="s">
        <v>102</v>
      </c>
      <c r="J98" s="38">
        <v>2</v>
      </c>
    </row>
    <row r="99" spans="1:10" x14ac:dyDescent="0.2">
      <c r="A99" s="31"/>
      <c r="C99" s="40"/>
      <c r="D99" s="44" t="str">
        <f>D98</f>
        <v>Tue</v>
      </c>
      <c r="E99" s="45">
        <f>E98</f>
        <v>44250</v>
      </c>
      <c r="F99" s="35" t="s">
        <v>98</v>
      </c>
      <c r="G99" s="65">
        <v>9001</v>
      </c>
      <c r="H99" s="43" t="s">
        <v>131</v>
      </c>
      <c r="I99" s="36" t="s">
        <v>102</v>
      </c>
      <c r="J99" s="38">
        <v>8</v>
      </c>
    </row>
    <row r="100" spans="1:10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35"/>
      <c r="G100" s="65"/>
      <c r="H100" s="43"/>
      <c r="I100" s="36"/>
      <c r="J100" s="38"/>
    </row>
    <row r="101" spans="1:10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35"/>
      <c r="G101" s="65"/>
      <c r="H101" s="43"/>
      <c r="I101" s="36"/>
      <c r="J101" s="38"/>
    </row>
    <row r="102" spans="1:10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35"/>
      <c r="G102" s="65"/>
      <c r="H102" s="43"/>
      <c r="I102" s="36"/>
      <c r="J102" s="38"/>
    </row>
    <row r="103" spans="1:10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 t="s">
        <v>95</v>
      </c>
      <c r="G103" s="65">
        <v>9003</v>
      </c>
      <c r="H103" s="43" t="s">
        <v>130</v>
      </c>
      <c r="I103" s="36" t="s">
        <v>102</v>
      </c>
      <c r="J103" s="38">
        <v>1</v>
      </c>
    </row>
    <row r="104" spans="1:10" x14ac:dyDescent="0.2">
      <c r="A104" s="31"/>
      <c r="C104" s="40"/>
      <c r="D104" s="33" t="str">
        <f>D103</f>
        <v>Wed</v>
      </c>
      <c r="E104" s="34">
        <f>E103</f>
        <v>44251</v>
      </c>
      <c r="F104" s="35" t="s">
        <v>98</v>
      </c>
      <c r="G104" s="65">
        <v>9001</v>
      </c>
      <c r="H104" s="43" t="s">
        <v>131</v>
      </c>
      <c r="I104" s="36" t="s">
        <v>102</v>
      </c>
      <c r="J104" s="38">
        <v>9</v>
      </c>
    </row>
    <row r="105" spans="1:10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65"/>
      <c r="H105" s="43"/>
      <c r="I105" s="36"/>
      <c r="J105" s="38"/>
    </row>
    <row r="106" spans="1:10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65"/>
      <c r="H106" s="43"/>
      <c r="I106" s="36"/>
      <c r="J106" s="38"/>
    </row>
    <row r="107" spans="1:10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65"/>
      <c r="H107" s="43"/>
      <c r="I107" s="36"/>
      <c r="J107" s="38"/>
    </row>
    <row r="108" spans="1:10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35" t="s">
        <v>98</v>
      </c>
      <c r="G108" s="65">
        <v>9001</v>
      </c>
      <c r="H108" s="43" t="s">
        <v>134</v>
      </c>
      <c r="I108" s="36" t="s">
        <v>102</v>
      </c>
      <c r="J108" s="38">
        <v>2</v>
      </c>
    </row>
    <row r="109" spans="1:10" x14ac:dyDescent="0.2">
      <c r="A109" s="31"/>
      <c r="C109" s="40"/>
      <c r="D109" s="44" t="str">
        <f>D108</f>
        <v>Thu</v>
      </c>
      <c r="E109" s="45">
        <f>E108</f>
        <v>44252</v>
      </c>
      <c r="F109" s="35" t="s">
        <v>98</v>
      </c>
      <c r="G109" s="65">
        <v>9001</v>
      </c>
      <c r="H109" s="43" t="s">
        <v>128</v>
      </c>
      <c r="I109" s="36" t="s">
        <v>102</v>
      </c>
      <c r="J109" s="38">
        <v>3</v>
      </c>
    </row>
    <row r="110" spans="1:10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35" t="s">
        <v>98</v>
      </c>
      <c r="G110" s="65">
        <v>9001</v>
      </c>
      <c r="H110" s="43" t="s">
        <v>131</v>
      </c>
      <c r="I110" s="36" t="s">
        <v>102</v>
      </c>
      <c r="J110" s="38">
        <v>4</v>
      </c>
    </row>
    <row r="111" spans="1:10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35"/>
      <c r="G111" s="65"/>
      <c r="H111" s="43" t="s">
        <v>135</v>
      </c>
      <c r="I111" s="36"/>
      <c r="J111" s="38"/>
    </row>
    <row r="112" spans="1:10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35"/>
      <c r="G112" s="65"/>
      <c r="H112" s="43"/>
      <c r="I112" s="36"/>
      <c r="J112" s="38"/>
    </row>
    <row r="113" spans="1:10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35"/>
      <c r="G113" s="65"/>
      <c r="H113" s="66" t="s">
        <v>132</v>
      </c>
      <c r="I113" s="36"/>
      <c r="J113" s="38"/>
    </row>
    <row r="114" spans="1:10" x14ac:dyDescent="0.2">
      <c r="A114" s="31"/>
      <c r="C114" s="40"/>
      <c r="D114" s="33" t="str">
        <f>D113</f>
        <v>Fri</v>
      </c>
      <c r="E114" s="34">
        <f>E113</f>
        <v>44253</v>
      </c>
      <c r="F114" s="35"/>
      <c r="G114" s="65"/>
      <c r="H114" s="66"/>
      <c r="I114" s="36"/>
      <c r="J114" s="114"/>
    </row>
    <row r="115" spans="1:10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35"/>
      <c r="G115" s="65"/>
      <c r="H115" s="66"/>
      <c r="I115" s="65"/>
      <c r="J115" s="114"/>
    </row>
    <row r="116" spans="1:10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4"/>
      <c r="G116" s="65"/>
      <c r="H116" s="66"/>
      <c r="I116" s="65"/>
      <c r="J116" s="114"/>
    </row>
    <row r="117" spans="1:10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4"/>
      <c r="G117" s="65"/>
      <c r="H117" s="66"/>
      <c r="I117" s="65"/>
      <c r="J117" s="114"/>
    </row>
    <row r="118" spans="1:10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4"/>
      <c r="G119" s="65"/>
      <c r="H119" s="67"/>
      <c r="I119" s="65"/>
      <c r="J119" s="105"/>
    </row>
  </sheetData>
  <mergeCells count="2">
    <mergeCell ref="D1:J1"/>
    <mergeCell ref="D4:E4"/>
  </mergeCells>
  <phoneticPr fontId="15" type="noConversion"/>
  <conditionalFormatting sqref="C11:C15 C17:C20 C22:C119">
    <cfRule type="expression" dxfId="523" priority="130" stopIfTrue="1">
      <formula>IF($A11=1,B11,)</formula>
    </cfRule>
    <cfRule type="expression" dxfId="522" priority="131" stopIfTrue="1">
      <formula>IF($A11="",B11,)</formula>
    </cfRule>
  </conditionalFormatting>
  <conditionalFormatting sqref="E11:E15">
    <cfRule type="expression" dxfId="521" priority="132" stopIfTrue="1">
      <formula>IF($A11="",B11,"")</formula>
    </cfRule>
  </conditionalFormatting>
  <conditionalFormatting sqref="E17:E20 E26:E43 E48 E53:E70 E75 E80:E98 E103 E108:E119">
    <cfRule type="expression" dxfId="520" priority="133" stopIfTrue="1">
      <formula>IF($A17&lt;&gt;1,B17,"")</formula>
    </cfRule>
  </conditionalFormatting>
  <conditionalFormatting sqref="D11:D15 D26:D43 D48 D53:D70 D75 D80:D98 D103 D108:D119 D17:D20">
    <cfRule type="expression" dxfId="519" priority="134" stopIfTrue="1">
      <formula>IF($A11="",B11,)</formula>
    </cfRule>
  </conditionalFormatting>
  <conditionalFormatting sqref="G116:G119">
    <cfRule type="expression" dxfId="518" priority="135" stopIfTrue="1">
      <formula>#REF!="Freelancer"</formula>
    </cfRule>
    <cfRule type="expression" dxfId="517" priority="136" stopIfTrue="1">
      <formula>#REF!="DTC Int. Staff"</formula>
    </cfRule>
  </conditionalFormatting>
  <conditionalFormatting sqref="G119">
    <cfRule type="expression" dxfId="516" priority="128" stopIfTrue="1">
      <formula>$F$5="Freelancer"</formula>
    </cfRule>
    <cfRule type="expression" dxfId="515" priority="129" stopIfTrue="1">
      <formula>$F$5="DTC Int. Staff"</formula>
    </cfRule>
  </conditionalFormatting>
  <conditionalFormatting sqref="E22:E25">
    <cfRule type="expression" dxfId="514" priority="104" stopIfTrue="1">
      <formula>IF($A22&lt;&gt;1,B22,"")</formula>
    </cfRule>
  </conditionalFormatting>
  <conditionalFormatting sqref="D22:D25">
    <cfRule type="expression" dxfId="513" priority="105" stopIfTrue="1">
      <formula>IF($A22="",B22,)</formula>
    </cfRule>
  </conditionalFormatting>
  <conditionalFormatting sqref="E44:E47">
    <cfRule type="expression" dxfId="512" priority="102" stopIfTrue="1">
      <formula>IF($A44&lt;&gt;1,B44,"")</formula>
    </cfRule>
  </conditionalFormatting>
  <conditionalFormatting sqref="D44:D47">
    <cfRule type="expression" dxfId="511" priority="103" stopIfTrue="1">
      <formula>IF($A44="",B44,)</formula>
    </cfRule>
  </conditionalFormatting>
  <conditionalFormatting sqref="E49:E52">
    <cfRule type="expression" dxfId="510" priority="100" stopIfTrue="1">
      <formula>IF($A49&lt;&gt;1,B49,"")</formula>
    </cfRule>
  </conditionalFormatting>
  <conditionalFormatting sqref="D49:D52">
    <cfRule type="expression" dxfId="509" priority="101" stopIfTrue="1">
      <formula>IF($A49="",B49,)</formula>
    </cfRule>
  </conditionalFormatting>
  <conditionalFormatting sqref="E71:E74">
    <cfRule type="expression" dxfId="508" priority="98" stopIfTrue="1">
      <formula>IF($A71&lt;&gt;1,B71,"")</formula>
    </cfRule>
  </conditionalFormatting>
  <conditionalFormatting sqref="D71:D74">
    <cfRule type="expression" dxfId="507" priority="99" stopIfTrue="1">
      <formula>IF($A71="",B71,)</formula>
    </cfRule>
  </conditionalFormatting>
  <conditionalFormatting sqref="E76:E79">
    <cfRule type="expression" dxfId="506" priority="96" stopIfTrue="1">
      <formula>IF($A76&lt;&gt;1,B76,"")</formula>
    </cfRule>
  </conditionalFormatting>
  <conditionalFormatting sqref="D76:D79">
    <cfRule type="expression" dxfId="505" priority="97" stopIfTrue="1">
      <formula>IF($A76="",B76,)</formula>
    </cfRule>
  </conditionalFormatting>
  <conditionalFormatting sqref="E93">
    <cfRule type="timePeriod" dxfId="504" priority="95" timePeriod="lastWeek">
      <formula>AND(TODAY()-ROUNDDOWN(E93,0)&gt;=(WEEKDAY(TODAY())),TODAY()-ROUNDDOWN(E93,0)&lt;(WEEKDAY(TODAY())+7))</formula>
    </cfRule>
  </conditionalFormatting>
  <conditionalFormatting sqref="E99:E102">
    <cfRule type="expression" dxfId="503" priority="93" stopIfTrue="1">
      <formula>IF($A99&lt;&gt;1,B99,"")</formula>
    </cfRule>
  </conditionalFormatting>
  <conditionalFormatting sqref="D99:D102">
    <cfRule type="expression" dxfId="502" priority="94" stopIfTrue="1">
      <formula>IF($A99="",B99,)</formula>
    </cfRule>
  </conditionalFormatting>
  <conditionalFormatting sqref="E99:E102">
    <cfRule type="timePeriod" dxfId="501" priority="92" timePeriod="lastWeek">
      <formula>AND(TODAY()-ROUNDDOWN(E99,0)&gt;=(WEEKDAY(TODAY())),TODAY()-ROUNDDOWN(E99,0)&lt;(WEEKDAY(TODAY())+7))</formula>
    </cfRule>
  </conditionalFormatting>
  <conditionalFormatting sqref="E104:E107">
    <cfRule type="expression" dxfId="500" priority="90" stopIfTrue="1">
      <formula>IF($A104&lt;&gt;1,B104,"")</formula>
    </cfRule>
  </conditionalFormatting>
  <conditionalFormatting sqref="D104:D107">
    <cfRule type="expression" dxfId="499" priority="91" stopIfTrue="1">
      <formula>IF($A104="",B104,)</formula>
    </cfRule>
  </conditionalFormatting>
  <conditionalFormatting sqref="E104:E107">
    <cfRule type="timePeriod" dxfId="498" priority="89" timePeriod="lastWeek">
      <formula>AND(TODAY()-ROUNDDOWN(E104,0)&gt;=(WEEKDAY(TODAY())),TODAY()-ROUNDDOWN(E104,0)&lt;(WEEKDAY(TODAY())+7))</formula>
    </cfRule>
  </conditionalFormatting>
  <conditionalFormatting sqref="G11:G115">
    <cfRule type="expression" dxfId="497" priority="1" stopIfTrue="1">
      <formula>#REF!="Freelancer"</formula>
    </cfRule>
    <cfRule type="expression" dxfId="496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4" zoomScale="90" zoomScaleNormal="90" workbookViewId="0">
      <selection activeCell="G44" sqref="F44:G44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85" t="s">
        <v>5</v>
      </c>
      <c r="E1" s="186"/>
      <c r="F1" s="186"/>
      <c r="G1" s="186"/>
      <c r="H1" s="186"/>
      <c r="I1" s="186"/>
      <c r="J1" s="18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[Laksami]</v>
      </c>
      <c r="G3" s="14"/>
      <c r="I3" s="15"/>
      <c r="J3" s="15"/>
    </row>
    <row r="4" spans="1:10" ht="20.25" customHeight="1" x14ac:dyDescent="0.2">
      <c r="D4" s="183" t="s">
        <v>8</v>
      </c>
      <c r="E4" s="184"/>
      <c r="F4" s="13" t="str">
        <f>'Information-General Settings'!C4</f>
        <v>[Pracharktam]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[TIME084]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231</v>
      </c>
      <c r="J8" s="25">
        <f>I8/8</f>
        <v>28.875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0"/>
      <c r="D10" s="28">
        <v>44256</v>
      </c>
      <c r="E10" s="28" t="s">
        <v>33</v>
      </c>
      <c r="F10" s="115" t="s">
        <v>4</v>
      </c>
      <c r="G10" s="116" t="s">
        <v>6</v>
      </c>
      <c r="H10" s="117" t="s">
        <v>3</v>
      </c>
      <c r="I10" s="117" t="s">
        <v>1</v>
      </c>
      <c r="J10" s="118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1"/>
      <c r="D11" s="75" t="str">
        <f>IF(B11=1,"Mo",IF(B11=2,"Tue",IF(B11=3,"Wed",IF(B11=4,"Thu",IF(B11=5,"Fri",IF(B11=6,"Sat",IF(B11=7,"Sun","")))))))</f>
        <v>Mo</v>
      </c>
      <c r="E11" s="45">
        <f>+D10</f>
        <v>44256</v>
      </c>
      <c r="F11" s="122" t="s">
        <v>98</v>
      </c>
      <c r="G11" s="123">
        <v>9001</v>
      </c>
      <c r="H11" s="124" t="s">
        <v>169</v>
      </c>
      <c r="I11" s="123" t="s">
        <v>102</v>
      </c>
      <c r="J11" s="119">
        <v>5</v>
      </c>
    </row>
    <row r="12" spans="1:10" ht="22.5" customHeight="1" x14ac:dyDescent="0.2">
      <c r="A12" s="31"/>
      <c r="C12" s="73"/>
      <c r="D12" s="75" t="str">
        <f>D11</f>
        <v>Mo</v>
      </c>
      <c r="E12" s="45">
        <f>E11</f>
        <v>44256</v>
      </c>
      <c r="F12" s="120" t="s">
        <v>98</v>
      </c>
      <c r="G12" s="110">
        <v>9001</v>
      </c>
      <c r="H12" s="113" t="s">
        <v>168</v>
      </c>
      <c r="I12" s="110" t="s">
        <v>102</v>
      </c>
      <c r="J12" s="121">
        <v>6</v>
      </c>
    </row>
    <row r="13" spans="1:10" ht="22.5" customHeight="1" x14ac:dyDescent="0.2">
      <c r="A13" s="31"/>
      <c r="C13" s="73"/>
      <c r="D13" s="75" t="str">
        <f t="shared" ref="D13:E15" si="2">D12</f>
        <v>Mo</v>
      </c>
      <c r="E13" s="45">
        <f t="shared" si="2"/>
        <v>44256</v>
      </c>
      <c r="F13" s="120"/>
      <c r="G13" s="110"/>
      <c r="H13" s="113"/>
      <c r="I13" s="112"/>
      <c r="J13" s="121"/>
    </row>
    <row r="14" spans="1:10" ht="22.5" customHeight="1" x14ac:dyDescent="0.2">
      <c r="A14" s="31"/>
      <c r="C14" s="73"/>
      <c r="D14" s="75" t="str">
        <f t="shared" si="2"/>
        <v>Mo</v>
      </c>
      <c r="E14" s="45">
        <f t="shared" si="2"/>
        <v>44256</v>
      </c>
      <c r="F14" s="120"/>
      <c r="G14" s="110"/>
      <c r="H14" s="113"/>
      <c r="I14" s="112"/>
      <c r="J14" s="121"/>
    </row>
    <row r="15" spans="1:10" ht="22.5" customHeight="1" x14ac:dyDescent="0.2">
      <c r="A15" s="31"/>
      <c r="C15" s="73"/>
      <c r="D15" s="75" t="str">
        <f t="shared" si="2"/>
        <v>Mo</v>
      </c>
      <c r="E15" s="45">
        <f t="shared" si="2"/>
        <v>44256</v>
      </c>
      <c r="F15" s="120"/>
      <c r="G15" s="110"/>
      <c r="H15" s="113"/>
      <c r="I15" s="112"/>
      <c r="J15" s="121"/>
    </row>
    <row r="16" spans="1:10" ht="22.5" customHeight="1" x14ac:dyDescent="0.2">
      <c r="A16" s="31"/>
      <c r="B16" s="8">
        <f t="shared" si="1"/>
        <v>2</v>
      </c>
      <c r="C16" s="74"/>
      <c r="D16" s="72" t="str">
        <f>IF(B16=1,"Mo",IF(B16=2,"Tue",IF(B16=3,"Wed",IF(B16=4,"Thu",IF(B16=5,"Fri",IF(B16=6,"Sat",IF(B16=7,"Sun","")))))))</f>
        <v>Tue</v>
      </c>
      <c r="E16" s="34">
        <f>+E11+1</f>
        <v>44257</v>
      </c>
      <c r="F16" s="120" t="s">
        <v>98</v>
      </c>
      <c r="G16" s="110">
        <v>9001</v>
      </c>
      <c r="H16" s="113" t="s">
        <v>136</v>
      </c>
      <c r="I16" s="110" t="s">
        <v>102</v>
      </c>
      <c r="J16" s="121">
        <v>6</v>
      </c>
    </row>
    <row r="17" spans="1:10" ht="22.5" customHeight="1" x14ac:dyDescent="0.2">
      <c r="A17" s="31"/>
      <c r="C17" s="74"/>
      <c r="D17" s="72" t="str">
        <f>D16</f>
        <v>Tue</v>
      </c>
      <c r="E17" s="34">
        <f>E16</f>
        <v>44257</v>
      </c>
      <c r="F17" s="120"/>
      <c r="G17" s="110">
        <v>9009</v>
      </c>
      <c r="H17" s="113" t="s">
        <v>51</v>
      </c>
      <c r="I17" s="112" t="s">
        <v>102</v>
      </c>
      <c r="J17" s="121">
        <v>1</v>
      </c>
    </row>
    <row r="18" spans="1:10" ht="22.5" customHeight="1" x14ac:dyDescent="0.2">
      <c r="A18" s="31"/>
      <c r="C18" s="74"/>
      <c r="D18" s="72" t="str">
        <f t="shared" ref="D18:D20" si="3">D17</f>
        <v>Tue</v>
      </c>
      <c r="E18" s="34">
        <f t="shared" ref="E18:E20" si="4">E17</f>
        <v>44257</v>
      </c>
      <c r="F18" s="120" t="s">
        <v>98</v>
      </c>
      <c r="G18" s="110">
        <v>9001</v>
      </c>
      <c r="H18" s="113" t="s">
        <v>112</v>
      </c>
      <c r="I18" s="110" t="s">
        <v>102</v>
      </c>
      <c r="J18" s="121">
        <v>4</v>
      </c>
    </row>
    <row r="19" spans="1:10" ht="22.5" customHeight="1" x14ac:dyDescent="0.2">
      <c r="A19" s="31"/>
      <c r="C19" s="74"/>
      <c r="D19" s="72" t="str">
        <f t="shared" si="3"/>
        <v>Tue</v>
      </c>
      <c r="E19" s="34">
        <f t="shared" si="4"/>
        <v>44257</v>
      </c>
      <c r="F19" s="120"/>
      <c r="G19" s="110"/>
      <c r="H19" s="113"/>
      <c r="I19" s="112"/>
      <c r="J19" s="121"/>
    </row>
    <row r="20" spans="1:10" ht="22.5" customHeight="1" x14ac:dyDescent="0.2">
      <c r="A20" s="31"/>
      <c r="C20" s="74"/>
      <c r="D20" s="72" t="str">
        <f t="shared" si="3"/>
        <v>Tue</v>
      </c>
      <c r="E20" s="34">
        <f t="shared" si="4"/>
        <v>44257</v>
      </c>
      <c r="F20" s="120"/>
      <c r="G20" s="110"/>
      <c r="H20" s="113"/>
      <c r="I20" s="112"/>
      <c r="J20" s="121"/>
    </row>
    <row r="21" spans="1:10" ht="22.5" customHeight="1" x14ac:dyDescent="0.2">
      <c r="A21" s="31"/>
      <c r="B21" s="8">
        <f t="shared" si="1"/>
        <v>3</v>
      </c>
      <c r="C21" s="74"/>
      <c r="D21" s="75" t="str">
        <f>IF(B21=1,"Mo",IF(B21=2,"Tue",IF(B21=3,"Wed",IF(B21=4,"Thu",IF(B21=5,"Fri",IF(B21=6,"Sat",IF(B21=7,"Sun","")))))))</f>
        <v>Wed</v>
      </c>
      <c r="E21" s="45">
        <f>+E16+1</f>
        <v>44258</v>
      </c>
      <c r="F21" s="120" t="s">
        <v>98</v>
      </c>
      <c r="G21" s="110">
        <v>9001</v>
      </c>
      <c r="H21" s="111" t="s">
        <v>139</v>
      </c>
      <c r="I21" s="110" t="s">
        <v>102</v>
      </c>
      <c r="J21" s="121">
        <v>1</v>
      </c>
    </row>
    <row r="22" spans="1:10" ht="22.5" customHeight="1" x14ac:dyDescent="0.2">
      <c r="A22" s="31"/>
      <c r="C22" s="74"/>
      <c r="D22" s="75" t="str">
        <f>D21</f>
        <v>Wed</v>
      </c>
      <c r="E22" s="45">
        <f>E21</f>
        <v>44258</v>
      </c>
      <c r="F22" s="120" t="s">
        <v>98</v>
      </c>
      <c r="G22" s="110">
        <v>9001</v>
      </c>
      <c r="H22" s="113" t="s">
        <v>138</v>
      </c>
      <c r="I22" s="110" t="s">
        <v>102</v>
      </c>
      <c r="J22" s="121">
        <v>8</v>
      </c>
    </row>
    <row r="23" spans="1:10" ht="22.5" customHeight="1" x14ac:dyDescent="0.2">
      <c r="A23" s="31"/>
      <c r="C23" s="74"/>
      <c r="D23" s="75" t="str">
        <f t="shared" ref="D23:D25" si="5">D22</f>
        <v>Wed</v>
      </c>
      <c r="E23" s="45">
        <f t="shared" ref="E23:E25" si="6">E22</f>
        <v>44258</v>
      </c>
      <c r="F23" s="120"/>
      <c r="G23" s="110"/>
      <c r="H23" s="113"/>
      <c r="I23" s="112"/>
      <c r="J23" s="121"/>
    </row>
    <row r="24" spans="1:10" ht="22.5" customHeight="1" x14ac:dyDescent="0.2">
      <c r="A24" s="31"/>
      <c r="C24" s="74"/>
      <c r="D24" s="75" t="str">
        <f t="shared" si="5"/>
        <v>Wed</v>
      </c>
      <c r="E24" s="45">
        <f t="shared" si="6"/>
        <v>44258</v>
      </c>
      <c r="F24" s="120"/>
      <c r="G24" s="110"/>
      <c r="H24" s="113"/>
      <c r="I24" s="112"/>
      <c r="J24" s="121"/>
    </row>
    <row r="25" spans="1:10" ht="22.5" customHeight="1" x14ac:dyDescent="0.2">
      <c r="A25" s="31"/>
      <c r="C25" s="74"/>
      <c r="D25" s="75" t="str">
        <f t="shared" si="5"/>
        <v>Wed</v>
      </c>
      <c r="E25" s="45">
        <f t="shared" si="6"/>
        <v>44258</v>
      </c>
      <c r="F25" s="120"/>
      <c r="G25" s="110"/>
      <c r="H25" s="113"/>
      <c r="I25" s="112"/>
      <c r="J25" s="121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4"/>
      <c r="D26" s="72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120" t="s">
        <v>98</v>
      </c>
      <c r="G26" s="110">
        <v>9001</v>
      </c>
      <c r="H26" s="113" t="s">
        <v>140</v>
      </c>
      <c r="I26" s="110" t="s">
        <v>102</v>
      </c>
      <c r="J26" s="121">
        <v>4</v>
      </c>
    </row>
    <row r="27" spans="1:10" ht="22.5" customHeight="1" x14ac:dyDescent="0.2">
      <c r="A27" s="31"/>
      <c r="C27" s="74"/>
      <c r="D27" s="72" t="str">
        <f>D26</f>
        <v>Thu</v>
      </c>
      <c r="E27" s="34">
        <f>E26</f>
        <v>44259</v>
      </c>
      <c r="F27" s="120" t="s">
        <v>98</v>
      </c>
      <c r="G27" s="110">
        <v>9001</v>
      </c>
      <c r="H27" s="113" t="s">
        <v>141</v>
      </c>
      <c r="I27" s="110" t="s">
        <v>102</v>
      </c>
      <c r="J27" s="121">
        <v>5</v>
      </c>
    </row>
    <row r="28" spans="1:10" ht="22.5" customHeight="1" x14ac:dyDescent="0.2">
      <c r="A28" s="31"/>
      <c r="C28" s="74"/>
      <c r="D28" s="72" t="str">
        <f t="shared" ref="D28:E30" si="9">D27</f>
        <v>Thu</v>
      </c>
      <c r="E28" s="34">
        <f t="shared" si="9"/>
        <v>44259</v>
      </c>
      <c r="F28" s="120"/>
      <c r="G28" s="110"/>
      <c r="H28" s="113"/>
      <c r="I28" s="112"/>
      <c r="J28" s="121"/>
    </row>
    <row r="29" spans="1:10" ht="22.5" customHeight="1" x14ac:dyDescent="0.2">
      <c r="A29" s="31"/>
      <c r="C29" s="74"/>
      <c r="D29" s="72" t="str">
        <f t="shared" si="9"/>
        <v>Thu</v>
      </c>
      <c r="E29" s="34">
        <f t="shared" si="9"/>
        <v>44259</v>
      </c>
      <c r="F29" s="120"/>
      <c r="G29" s="110"/>
      <c r="H29" s="113"/>
      <c r="I29" s="112"/>
      <c r="J29" s="121"/>
    </row>
    <row r="30" spans="1:10" ht="22.5" customHeight="1" x14ac:dyDescent="0.2">
      <c r="A30" s="31"/>
      <c r="C30" s="74"/>
      <c r="D30" s="72" t="str">
        <f t="shared" si="9"/>
        <v>Thu</v>
      </c>
      <c r="E30" s="34">
        <f t="shared" si="9"/>
        <v>44259</v>
      </c>
      <c r="F30" s="120"/>
      <c r="G30" s="110"/>
      <c r="H30" s="113"/>
      <c r="I30" s="112"/>
      <c r="J30" s="121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4"/>
      <c r="D31" s="75" t="str">
        <f t="shared" si="7"/>
        <v>Fri</v>
      </c>
      <c r="E31" s="45">
        <f>+E26+1</f>
        <v>44260</v>
      </c>
      <c r="F31" s="110" t="s">
        <v>95</v>
      </c>
      <c r="G31" s="112">
        <v>9003</v>
      </c>
      <c r="H31" s="113" t="s">
        <v>142</v>
      </c>
      <c r="I31" s="110" t="s">
        <v>102</v>
      </c>
      <c r="J31" s="121">
        <v>9</v>
      </c>
    </row>
    <row r="32" spans="1:10" ht="22.5" customHeight="1" x14ac:dyDescent="0.2">
      <c r="A32" s="31"/>
      <c r="C32" s="74"/>
      <c r="D32" s="75" t="str">
        <f>D31</f>
        <v>Fri</v>
      </c>
      <c r="E32" s="45">
        <f>E31</f>
        <v>44260</v>
      </c>
      <c r="F32" s="120"/>
      <c r="G32" s="110"/>
      <c r="H32" s="113"/>
      <c r="I32" s="112"/>
      <c r="J32" s="121"/>
    </row>
    <row r="33" spans="1:10" ht="22.5" customHeight="1" x14ac:dyDescent="0.2">
      <c r="A33" s="31"/>
      <c r="C33" s="74"/>
      <c r="D33" s="75" t="str">
        <f t="shared" ref="D33:E35" si="10">D32</f>
        <v>Fri</v>
      </c>
      <c r="E33" s="45">
        <f t="shared" si="10"/>
        <v>44260</v>
      </c>
      <c r="F33" s="120"/>
      <c r="G33" s="110"/>
      <c r="H33" s="113"/>
      <c r="I33" s="112"/>
      <c r="J33" s="121"/>
    </row>
    <row r="34" spans="1:10" ht="22.5" customHeight="1" x14ac:dyDescent="0.2">
      <c r="A34" s="31"/>
      <c r="C34" s="74"/>
      <c r="D34" s="75" t="str">
        <f t="shared" si="10"/>
        <v>Fri</v>
      </c>
      <c r="E34" s="45">
        <f t="shared" si="10"/>
        <v>44260</v>
      </c>
      <c r="F34" s="120"/>
      <c r="G34" s="110"/>
      <c r="H34" s="113"/>
      <c r="I34" s="112"/>
      <c r="J34" s="121"/>
    </row>
    <row r="35" spans="1:10" ht="22.5" customHeight="1" x14ac:dyDescent="0.2">
      <c r="A35" s="31"/>
      <c r="C35" s="74"/>
      <c r="D35" s="75" t="str">
        <f t="shared" si="10"/>
        <v>Fri</v>
      </c>
      <c r="E35" s="45">
        <f t="shared" si="10"/>
        <v>44260</v>
      </c>
      <c r="F35" s="120"/>
      <c r="G35" s="110"/>
      <c r="H35" s="113"/>
      <c r="I35" s="112"/>
      <c r="J35" s="121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4"/>
      <c r="D36" s="72" t="str">
        <f t="shared" si="7"/>
        <v>Sat</v>
      </c>
      <c r="E36" s="34">
        <f>+E31+1</f>
        <v>44261</v>
      </c>
      <c r="F36" s="120"/>
      <c r="G36" s="110"/>
      <c r="H36" s="113"/>
      <c r="I36" s="112"/>
      <c r="J36" s="121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4"/>
      <c r="D37" s="75" t="str">
        <f t="shared" si="7"/>
        <v>Sun</v>
      </c>
      <c r="E37" s="45">
        <f>+E36+1</f>
        <v>44262</v>
      </c>
      <c r="F37" s="120"/>
      <c r="G37" s="110"/>
      <c r="H37" s="113"/>
      <c r="I37" s="112"/>
      <c r="J37" s="121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4"/>
      <c r="D38" s="72" t="str">
        <f>IF(B38=1,"Mo",IF(B38=2,"Tue",IF(B38=3,"Wed",IF(B38=4,"Thu",IF(B38=5,"Fri",IF(B38=6,"Sat",IF(B38=7,"Sun","")))))))</f>
        <v>Mo</v>
      </c>
      <c r="E38" s="34">
        <f>+E37+1</f>
        <v>44263</v>
      </c>
      <c r="F38" s="120" t="s">
        <v>98</v>
      </c>
      <c r="G38" s="110">
        <v>9001</v>
      </c>
      <c r="H38" s="113" t="s">
        <v>143</v>
      </c>
      <c r="I38" s="112"/>
      <c r="J38" s="121">
        <v>9</v>
      </c>
    </row>
    <row r="39" spans="1:10" ht="22.5" customHeight="1" x14ac:dyDescent="0.2">
      <c r="A39" s="31"/>
      <c r="C39" s="74"/>
      <c r="D39" s="72" t="str">
        <f t="shared" ref="D39:E42" si="11">D38</f>
        <v>Mo</v>
      </c>
      <c r="E39" s="34">
        <f t="shared" si="11"/>
        <v>44263</v>
      </c>
      <c r="F39" s="120" t="s">
        <v>98</v>
      </c>
      <c r="G39" s="110">
        <v>9001</v>
      </c>
      <c r="H39" s="113" t="s">
        <v>170</v>
      </c>
      <c r="I39" s="112"/>
      <c r="J39" s="121">
        <v>2</v>
      </c>
    </row>
    <row r="40" spans="1:10" ht="22.5" customHeight="1" x14ac:dyDescent="0.2">
      <c r="A40" s="31"/>
      <c r="C40" s="74"/>
      <c r="D40" s="72" t="str">
        <f t="shared" si="11"/>
        <v>Mo</v>
      </c>
      <c r="E40" s="34">
        <f t="shared" si="11"/>
        <v>44263</v>
      </c>
      <c r="F40" s="120"/>
      <c r="G40" s="110"/>
      <c r="H40" s="113"/>
      <c r="I40" s="112"/>
      <c r="J40" s="121"/>
    </row>
    <row r="41" spans="1:10" ht="22.5" customHeight="1" x14ac:dyDescent="0.2">
      <c r="A41" s="31"/>
      <c r="C41" s="74"/>
      <c r="D41" s="72" t="str">
        <f t="shared" si="11"/>
        <v>Mo</v>
      </c>
      <c r="E41" s="34">
        <f t="shared" si="11"/>
        <v>44263</v>
      </c>
      <c r="F41" s="120"/>
      <c r="G41" s="110"/>
      <c r="H41" s="113"/>
      <c r="I41" s="112"/>
      <c r="J41" s="121"/>
    </row>
    <row r="42" spans="1:10" ht="22.5" customHeight="1" x14ac:dyDescent="0.2">
      <c r="A42" s="31"/>
      <c r="C42" s="74"/>
      <c r="D42" s="72" t="str">
        <f t="shared" si="11"/>
        <v>Mo</v>
      </c>
      <c r="E42" s="34">
        <f t="shared" si="11"/>
        <v>44263</v>
      </c>
      <c r="F42" s="120"/>
      <c r="G42" s="110"/>
      <c r="H42" s="113"/>
      <c r="I42" s="112"/>
      <c r="J42" s="121"/>
    </row>
    <row r="43" spans="1:10" ht="30" x14ac:dyDescent="0.2">
      <c r="A43" s="31">
        <f t="shared" si="0"/>
        <v>1</v>
      </c>
      <c r="B43" s="8">
        <f t="shared" si="1"/>
        <v>2</v>
      </c>
      <c r="C43" s="74"/>
      <c r="D43" s="75" t="str">
        <f>IF(B43=1,"Mo",IF(B43=2,"Tue",IF(B43=3,"Wed",IF(B43=4,"Thu",IF(B43=5,"Fri",IF(B43=6,"Sat",IF(B43=7,"Sun","")))))))</f>
        <v>Tue</v>
      </c>
      <c r="E43" s="45">
        <f>+E38+1</f>
        <v>44264</v>
      </c>
      <c r="F43" s="35" t="s">
        <v>98</v>
      </c>
      <c r="G43" s="112">
        <v>9001</v>
      </c>
      <c r="H43" s="113" t="s">
        <v>144</v>
      </c>
      <c r="I43" s="112" t="s">
        <v>102</v>
      </c>
      <c r="J43" s="121">
        <v>6</v>
      </c>
    </row>
    <row r="44" spans="1:10" ht="22.5" customHeight="1" x14ac:dyDescent="0.2">
      <c r="A44" s="31"/>
      <c r="C44" s="74"/>
      <c r="D44" s="75" t="str">
        <f>D43</f>
        <v>Tue</v>
      </c>
      <c r="E44" s="45">
        <f>E43</f>
        <v>44264</v>
      </c>
      <c r="F44" s="110" t="s">
        <v>95</v>
      </c>
      <c r="G44" s="112">
        <v>9003</v>
      </c>
      <c r="H44" s="113" t="s">
        <v>130</v>
      </c>
      <c r="I44" s="112" t="s">
        <v>102</v>
      </c>
      <c r="J44" s="121">
        <v>1</v>
      </c>
    </row>
    <row r="45" spans="1:10" ht="22.5" customHeight="1" x14ac:dyDescent="0.2">
      <c r="A45" s="31"/>
      <c r="C45" s="74"/>
      <c r="D45" s="75" t="str">
        <f t="shared" ref="D45:D46" si="12">D44</f>
        <v>Tue</v>
      </c>
      <c r="E45" s="45">
        <f t="shared" ref="E45:E46" si="13">E44</f>
        <v>44264</v>
      </c>
      <c r="F45" s="110" t="s">
        <v>95</v>
      </c>
      <c r="G45" s="112">
        <v>9003</v>
      </c>
      <c r="H45" s="113" t="s">
        <v>115</v>
      </c>
      <c r="I45" s="112" t="s">
        <v>102</v>
      </c>
      <c r="J45" s="121">
        <v>2</v>
      </c>
    </row>
    <row r="46" spans="1:10" ht="22.5" customHeight="1" x14ac:dyDescent="0.2">
      <c r="A46" s="31"/>
      <c r="C46" s="74"/>
      <c r="D46" s="75" t="str">
        <f t="shared" si="12"/>
        <v>Tue</v>
      </c>
      <c r="E46" s="45">
        <f t="shared" si="13"/>
        <v>44264</v>
      </c>
      <c r="F46" s="120"/>
      <c r="G46" s="110"/>
      <c r="H46" s="113"/>
      <c r="I46" s="112"/>
      <c r="J46" s="121"/>
    </row>
    <row r="47" spans="1:10" ht="22.5" customHeight="1" x14ac:dyDescent="0.2">
      <c r="A47" s="31"/>
      <c r="C47" s="74"/>
      <c r="D47" s="75" t="str">
        <f t="shared" ref="D47" si="14">D46</f>
        <v>Tue</v>
      </c>
      <c r="E47" s="45">
        <f t="shared" ref="E47" si="15">E46</f>
        <v>44264</v>
      </c>
      <c r="F47" s="120"/>
      <c r="G47" s="110"/>
      <c r="H47" s="113"/>
      <c r="I47" s="112"/>
      <c r="J47" s="121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4"/>
      <c r="D48" s="72" t="str">
        <f>IF(B48=1,"Mo",IF(B48=2,"Tue",IF(B48=3,"Wed",IF(B48=4,"Thu",IF(B48=5,"Fri",IF(B48=6,"Sat",IF(B48=7,"Sun","")))))))</f>
        <v>Wed</v>
      </c>
      <c r="E48" s="34">
        <f>+E43+1</f>
        <v>44265</v>
      </c>
      <c r="F48" s="120" t="s">
        <v>98</v>
      </c>
      <c r="G48" s="110">
        <v>9001</v>
      </c>
      <c r="H48" s="111" t="s">
        <v>146</v>
      </c>
      <c r="I48" s="110" t="s">
        <v>102</v>
      </c>
      <c r="J48" s="121">
        <v>4</v>
      </c>
    </row>
    <row r="49" spans="1:10" ht="22.5" customHeight="1" x14ac:dyDescent="0.2">
      <c r="A49" s="31"/>
      <c r="C49" s="74"/>
      <c r="D49" s="72" t="str">
        <f>D48</f>
        <v>Wed</v>
      </c>
      <c r="E49" s="34">
        <f>E48</f>
        <v>44265</v>
      </c>
      <c r="F49" s="120" t="s">
        <v>98</v>
      </c>
      <c r="G49" s="110">
        <v>9001</v>
      </c>
      <c r="H49" s="113" t="s">
        <v>145</v>
      </c>
      <c r="I49" s="110" t="s">
        <v>102</v>
      </c>
      <c r="J49" s="121">
        <v>5</v>
      </c>
    </row>
    <row r="50" spans="1:10" ht="22.5" customHeight="1" x14ac:dyDescent="0.2">
      <c r="A50" s="31"/>
      <c r="C50" s="74"/>
      <c r="D50" s="72" t="str">
        <f t="shared" ref="D50:D52" si="16">D49</f>
        <v>Wed</v>
      </c>
      <c r="E50" s="34">
        <f t="shared" ref="E50:E52" si="17">E49</f>
        <v>44265</v>
      </c>
      <c r="F50" s="120"/>
      <c r="G50" s="110"/>
      <c r="H50" s="113"/>
      <c r="I50" s="112"/>
      <c r="J50" s="121"/>
    </row>
    <row r="51" spans="1:10" ht="22.5" customHeight="1" x14ac:dyDescent="0.2">
      <c r="A51" s="31"/>
      <c r="C51" s="74"/>
      <c r="D51" s="72" t="str">
        <f t="shared" si="16"/>
        <v>Wed</v>
      </c>
      <c r="E51" s="34">
        <f t="shared" si="17"/>
        <v>44265</v>
      </c>
      <c r="F51" s="120"/>
      <c r="G51" s="110"/>
      <c r="H51" s="113"/>
      <c r="I51" s="112"/>
      <c r="J51" s="121"/>
    </row>
    <row r="52" spans="1:10" ht="22.5" customHeight="1" x14ac:dyDescent="0.2">
      <c r="A52" s="31"/>
      <c r="C52" s="74"/>
      <c r="D52" s="72" t="str">
        <f t="shared" si="16"/>
        <v>Wed</v>
      </c>
      <c r="E52" s="34">
        <f t="shared" si="17"/>
        <v>44265</v>
      </c>
      <c r="F52" s="120"/>
      <c r="G52" s="110"/>
      <c r="H52" s="113"/>
      <c r="I52" s="112"/>
      <c r="J52" s="121"/>
    </row>
    <row r="53" spans="1:10" s="68" customFormat="1" ht="22.5" customHeight="1" x14ac:dyDescent="0.2">
      <c r="A53" s="31">
        <f t="shared" si="0"/>
        <v>1</v>
      </c>
      <c r="B53" s="68">
        <f t="shared" si="1"/>
        <v>4</v>
      </c>
      <c r="C53" s="76"/>
      <c r="D53" s="75" t="str">
        <f t="shared" si="7"/>
        <v>Thu</v>
      </c>
      <c r="E53" s="45">
        <f>+E48+1</f>
        <v>44266</v>
      </c>
      <c r="F53" s="120" t="s">
        <v>98</v>
      </c>
      <c r="G53" s="110">
        <v>9001</v>
      </c>
      <c r="H53" s="113" t="s">
        <v>147</v>
      </c>
      <c r="I53" s="110" t="s">
        <v>102</v>
      </c>
      <c r="J53" s="121">
        <v>2</v>
      </c>
    </row>
    <row r="54" spans="1:10" s="68" customFormat="1" ht="22.5" customHeight="1" x14ac:dyDescent="0.2">
      <c r="A54" s="31"/>
      <c r="C54" s="76"/>
      <c r="D54" s="75" t="str">
        <f>D53</f>
        <v>Thu</v>
      </c>
      <c r="E54" s="45">
        <f>E53</f>
        <v>44266</v>
      </c>
      <c r="F54" s="120" t="s">
        <v>98</v>
      </c>
      <c r="G54" s="110">
        <v>9001</v>
      </c>
      <c r="H54" s="113" t="s">
        <v>148</v>
      </c>
      <c r="I54" s="110" t="s">
        <v>102</v>
      </c>
      <c r="J54" s="121">
        <v>5</v>
      </c>
    </row>
    <row r="55" spans="1:10" s="68" customFormat="1" ht="22.5" customHeight="1" x14ac:dyDescent="0.2">
      <c r="A55" s="31"/>
      <c r="C55" s="76"/>
      <c r="D55" s="75" t="str">
        <f t="shared" ref="D55:E57" si="18">D54</f>
        <v>Thu</v>
      </c>
      <c r="E55" s="45">
        <f t="shared" si="18"/>
        <v>44266</v>
      </c>
      <c r="F55" s="110" t="s">
        <v>95</v>
      </c>
      <c r="G55" s="112">
        <v>9003</v>
      </c>
      <c r="H55" s="113" t="s">
        <v>149</v>
      </c>
      <c r="I55" s="110" t="s">
        <v>102</v>
      </c>
      <c r="J55" s="121">
        <v>2</v>
      </c>
    </row>
    <row r="56" spans="1:10" s="68" customFormat="1" ht="22.5" customHeight="1" x14ac:dyDescent="0.2">
      <c r="A56" s="31"/>
      <c r="C56" s="76"/>
      <c r="D56" s="75" t="str">
        <f t="shared" si="18"/>
        <v>Thu</v>
      </c>
      <c r="E56" s="45">
        <f t="shared" si="18"/>
        <v>44266</v>
      </c>
      <c r="F56" s="120"/>
      <c r="G56" s="110"/>
      <c r="H56" s="113"/>
      <c r="I56" s="112"/>
      <c r="J56" s="121"/>
    </row>
    <row r="57" spans="1:10" s="68" customFormat="1" ht="22.5" customHeight="1" x14ac:dyDescent="0.2">
      <c r="A57" s="31"/>
      <c r="C57" s="76"/>
      <c r="D57" s="75" t="str">
        <f t="shared" si="18"/>
        <v>Thu</v>
      </c>
      <c r="E57" s="45">
        <f t="shared" si="18"/>
        <v>44266</v>
      </c>
      <c r="F57" s="120"/>
      <c r="G57" s="110"/>
      <c r="H57" s="113"/>
      <c r="I57" s="112"/>
      <c r="J57" s="121"/>
    </row>
    <row r="58" spans="1:10" s="68" customFormat="1" ht="22.5" customHeight="1" x14ac:dyDescent="0.2">
      <c r="A58" s="31">
        <f t="shared" si="0"/>
        <v>1</v>
      </c>
      <c r="B58" s="68">
        <f t="shared" si="1"/>
        <v>5</v>
      </c>
      <c r="C58" s="76"/>
      <c r="D58" s="72" t="str">
        <f t="shared" si="7"/>
        <v>Fri</v>
      </c>
      <c r="E58" s="34">
        <f>+E53+1</f>
        <v>44267</v>
      </c>
      <c r="F58" s="120" t="s">
        <v>98</v>
      </c>
      <c r="G58" s="110">
        <v>9001</v>
      </c>
      <c r="H58" s="113" t="s">
        <v>150</v>
      </c>
      <c r="I58" s="110" t="s">
        <v>154</v>
      </c>
      <c r="J58" s="121">
        <v>4</v>
      </c>
    </row>
    <row r="59" spans="1:10" s="68" customFormat="1" ht="22.5" customHeight="1" x14ac:dyDescent="0.2">
      <c r="A59" s="31"/>
      <c r="C59" s="76"/>
      <c r="D59" s="72" t="str">
        <f t="shared" ref="D59:E62" si="19">D58</f>
        <v>Fri</v>
      </c>
      <c r="E59" s="34">
        <f t="shared" si="19"/>
        <v>44267</v>
      </c>
      <c r="F59" s="120" t="s">
        <v>98</v>
      </c>
      <c r="G59" s="110">
        <v>9001</v>
      </c>
      <c r="H59" s="113" t="s">
        <v>147</v>
      </c>
      <c r="I59" s="110" t="s">
        <v>154</v>
      </c>
      <c r="J59" s="121">
        <v>2</v>
      </c>
    </row>
    <row r="60" spans="1:10" s="68" customFormat="1" ht="22.5" customHeight="1" x14ac:dyDescent="0.2">
      <c r="A60" s="31"/>
      <c r="C60" s="76"/>
      <c r="D60" s="72" t="str">
        <f t="shared" si="19"/>
        <v>Fri</v>
      </c>
      <c r="E60" s="34">
        <f t="shared" si="19"/>
        <v>44267</v>
      </c>
      <c r="F60" s="120" t="s">
        <v>98</v>
      </c>
      <c r="G60" s="110">
        <v>9001</v>
      </c>
      <c r="H60" s="113" t="s">
        <v>151</v>
      </c>
      <c r="I60" s="110" t="s">
        <v>154</v>
      </c>
      <c r="J60" s="121">
        <v>4</v>
      </c>
    </row>
    <row r="61" spans="1:10" s="68" customFormat="1" ht="22.5" customHeight="1" x14ac:dyDescent="0.2">
      <c r="A61" s="31"/>
      <c r="C61" s="76"/>
      <c r="D61" s="72" t="str">
        <f t="shared" si="19"/>
        <v>Fri</v>
      </c>
      <c r="E61" s="34">
        <f t="shared" si="19"/>
        <v>44267</v>
      </c>
      <c r="F61" s="120"/>
      <c r="G61" s="110"/>
      <c r="H61" s="113"/>
      <c r="I61" s="112"/>
      <c r="J61" s="121"/>
    </row>
    <row r="62" spans="1:10" s="68" customFormat="1" ht="22.5" customHeight="1" x14ac:dyDescent="0.2">
      <c r="A62" s="31"/>
      <c r="C62" s="76"/>
      <c r="D62" s="72" t="str">
        <f t="shared" si="19"/>
        <v>Fri</v>
      </c>
      <c r="E62" s="34">
        <f t="shared" si="19"/>
        <v>44267</v>
      </c>
      <c r="F62" s="120"/>
      <c r="G62" s="110"/>
      <c r="H62" s="113"/>
      <c r="I62" s="112"/>
      <c r="J62" s="121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4"/>
      <c r="D63" s="72" t="str">
        <f t="shared" si="7"/>
        <v>Sat</v>
      </c>
      <c r="E63" s="34">
        <f>+E58+1</f>
        <v>44268</v>
      </c>
      <c r="F63" s="120"/>
      <c r="G63" s="110"/>
      <c r="H63" s="113"/>
      <c r="I63" s="112"/>
      <c r="J63" s="121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4"/>
      <c r="D64" s="75" t="str">
        <f t="shared" si="7"/>
        <v>Sun</v>
      </c>
      <c r="E64" s="45">
        <f>+E63+1</f>
        <v>44269</v>
      </c>
      <c r="F64" s="120"/>
      <c r="G64" s="110"/>
      <c r="H64" s="113"/>
      <c r="I64" s="112"/>
      <c r="J64" s="121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4"/>
      <c r="D65" s="72" t="str">
        <f t="shared" si="7"/>
        <v>Mo</v>
      </c>
      <c r="E65" s="34">
        <f>+E64+1</f>
        <v>44270</v>
      </c>
      <c r="F65" s="120" t="s">
        <v>98</v>
      </c>
      <c r="G65" s="110">
        <v>9001</v>
      </c>
      <c r="H65" s="113" t="s">
        <v>152</v>
      </c>
      <c r="I65" s="110" t="s">
        <v>154</v>
      </c>
      <c r="J65" s="121">
        <v>9</v>
      </c>
    </row>
    <row r="66" spans="1:10" ht="22.5" customHeight="1" x14ac:dyDescent="0.2">
      <c r="A66" s="31"/>
      <c r="C66" s="74"/>
      <c r="D66" s="72" t="str">
        <f>D65</f>
        <v>Mo</v>
      </c>
      <c r="E66" s="34">
        <f>E65</f>
        <v>44270</v>
      </c>
      <c r="F66" s="120"/>
      <c r="G66" s="110"/>
      <c r="H66" s="113"/>
      <c r="I66" s="112"/>
      <c r="J66" s="121"/>
    </row>
    <row r="67" spans="1:10" ht="22.5" customHeight="1" x14ac:dyDescent="0.2">
      <c r="A67" s="31"/>
      <c r="C67" s="74"/>
      <c r="D67" s="72" t="str">
        <f t="shared" ref="D67:E69" si="20">D66</f>
        <v>Mo</v>
      </c>
      <c r="E67" s="34">
        <f t="shared" si="20"/>
        <v>44270</v>
      </c>
      <c r="F67" s="120"/>
      <c r="G67" s="110"/>
      <c r="H67" s="113"/>
      <c r="I67" s="112"/>
      <c r="J67" s="121"/>
    </row>
    <row r="68" spans="1:10" ht="22.5" customHeight="1" x14ac:dyDescent="0.2">
      <c r="A68" s="31"/>
      <c r="C68" s="74"/>
      <c r="D68" s="72" t="str">
        <f t="shared" si="20"/>
        <v>Mo</v>
      </c>
      <c r="E68" s="34">
        <f t="shared" si="20"/>
        <v>44270</v>
      </c>
      <c r="F68" s="120"/>
      <c r="G68" s="110"/>
      <c r="H68" s="113"/>
      <c r="I68" s="112"/>
      <c r="J68" s="121"/>
    </row>
    <row r="69" spans="1:10" ht="22.5" customHeight="1" x14ac:dyDescent="0.2">
      <c r="A69" s="31"/>
      <c r="C69" s="74"/>
      <c r="D69" s="72" t="str">
        <f t="shared" si="20"/>
        <v>Mo</v>
      </c>
      <c r="E69" s="34">
        <f t="shared" si="20"/>
        <v>44270</v>
      </c>
      <c r="F69" s="120"/>
      <c r="G69" s="110"/>
      <c r="H69" s="113"/>
      <c r="I69" s="112"/>
      <c r="J69" s="121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4"/>
      <c r="D70" s="75" t="str">
        <f t="shared" si="7"/>
        <v>Tue</v>
      </c>
      <c r="E70" s="45">
        <f>+E65+1</f>
        <v>44271</v>
      </c>
      <c r="F70" s="120" t="s">
        <v>98</v>
      </c>
      <c r="G70" s="110">
        <v>9001</v>
      </c>
      <c r="H70" s="111" t="s">
        <v>139</v>
      </c>
      <c r="I70" s="110" t="s">
        <v>102</v>
      </c>
      <c r="J70" s="121">
        <v>2</v>
      </c>
    </row>
    <row r="71" spans="1:10" ht="22.5" customHeight="1" x14ac:dyDescent="0.2">
      <c r="A71" s="31"/>
      <c r="C71" s="74"/>
      <c r="D71" s="75" t="str">
        <f>D70</f>
        <v>Tue</v>
      </c>
      <c r="E71" s="45">
        <f>E70</f>
        <v>44271</v>
      </c>
      <c r="F71" s="110" t="s">
        <v>95</v>
      </c>
      <c r="G71" s="112">
        <v>9003</v>
      </c>
      <c r="H71" s="113" t="s">
        <v>149</v>
      </c>
      <c r="I71" s="110" t="s">
        <v>102</v>
      </c>
      <c r="J71" s="121">
        <v>9</v>
      </c>
    </row>
    <row r="72" spans="1:10" ht="22.5" customHeight="1" x14ac:dyDescent="0.2">
      <c r="A72" s="31"/>
      <c r="C72" s="74"/>
      <c r="D72" s="75" t="str">
        <f t="shared" ref="D72:D74" si="21">D71</f>
        <v>Tue</v>
      </c>
      <c r="E72" s="45">
        <f t="shared" ref="E72:E74" si="22">E71</f>
        <v>44271</v>
      </c>
      <c r="F72" s="120"/>
      <c r="G72" s="110"/>
      <c r="H72" s="113"/>
      <c r="I72" s="112"/>
      <c r="J72" s="121"/>
    </row>
    <row r="73" spans="1:10" ht="22.5" customHeight="1" x14ac:dyDescent="0.2">
      <c r="A73" s="31"/>
      <c r="C73" s="74"/>
      <c r="D73" s="75" t="str">
        <f t="shared" si="21"/>
        <v>Tue</v>
      </c>
      <c r="E73" s="45">
        <f t="shared" si="22"/>
        <v>44271</v>
      </c>
      <c r="F73" s="120"/>
      <c r="G73" s="110"/>
      <c r="H73" s="113"/>
      <c r="I73" s="112"/>
      <c r="J73" s="121"/>
    </row>
    <row r="74" spans="1:10" ht="22.5" customHeight="1" x14ac:dyDescent="0.2">
      <c r="A74" s="31"/>
      <c r="C74" s="74"/>
      <c r="D74" s="75" t="str">
        <f t="shared" si="21"/>
        <v>Tue</v>
      </c>
      <c r="E74" s="45">
        <f t="shared" si="22"/>
        <v>44271</v>
      </c>
      <c r="F74" s="120"/>
      <c r="G74" s="110"/>
      <c r="H74" s="113"/>
      <c r="I74" s="112"/>
      <c r="J74" s="121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4"/>
      <c r="D75" s="72" t="str">
        <f t="shared" si="7"/>
        <v>Wed</v>
      </c>
      <c r="E75" s="34">
        <f>+E70+1</f>
        <v>44272</v>
      </c>
      <c r="F75" s="120" t="s">
        <v>98</v>
      </c>
      <c r="G75" s="110">
        <v>9001</v>
      </c>
      <c r="H75" s="113" t="s">
        <v>153</v>
      </c>
      <c r="I75" s="110" t="s">
        <v>154</v>
      </c>
      <c r="J75" s="121">
        <v>2</v>
      </c>
    </row>
    <row r="76" spans="1:10" ht="22.5" customHeight="1" x14ac:dyDescent="0.2">
      <c r="A76" s="31"/>
      <c r="C76" s="74"/>
      <c r="D76" s="72" t="str">
        <f>D75</f>
        <v>Wed</v>
      </c>
      <c r="E76" s="34">
        <f>E75</f>
        <v>44272</v>
      </c>
      <c r="F76" s="110" t="s">
        <v>95</v>
      </c>
      <c r="G76" s="112">
        <v>9003</v>
      </c>
      <c r="H76" s="113" t="s">
        <v>149</v>
      </c>
      <c r="I76" s="110" t="s">
        <v>102</v>
      </c>
      <c r="J76" s="121">
        <v>8</v>
      </c>
    </row>
    <row r="77" spans="1:10" ht="22.5" customHeight="1" x14ac:dyDescent="0.2">
      <c r="A77" s="31"/>
      <c r="C77" s="74"/>
      <c r="D77" s="72" t="str">
        <f t="shared" ref="D77:D79" si="23">D76</f>
        <v>Wed</v>
      </c>
      <c r="E77" s="34">
        <f t="shared" ref="E77:E79" si="24">E76</f>
        <v>44272</v>
      </c>
      <c r="F77" s="120"/>
      <c r="G77" s="110"/>
      <c r="H77" s="113"/>
      <c r="I77" s="112"/>
      <c r="J77" s="121"/>
    </row>
    <row r="78" spans="1:10" ht="22.5" customHeight="1" x14ac:dyDescent="0.2">
      <c r="A78" s="31"/>
      <c r="C78" s="74"/>
      <c r="D78" s="72" t="str">
        <f t="shared" si="23"/>
        <v>Wed</v>
      </c>
      <c r="E78" s="34">
        <f t="shared" si="24"/>
        <v>44272</v>
      </c>
      <c r="F78" s="120"/>
      <c r="G78" s="110"/>
      <c r="H78" s="113"/>
      <c r="I78" s="112"/>
      <c r="J78" s="121"/>
    </row>
    <row r="79" spans="1:10" ht="22.5" customHeight="1" x14ac:dyDescent="0.2">
      <c r="A79" s="31"/>
      <c r="C79" s="74"/>
      <c r="D79" s="72" t="str">
        <f t="shared" si="23"/>
        <v>Wed</v>
      </c>
      <c r="E79" s="34">
        <f t="shared" si="24"/>
        <v>44272</v>
      </c>
      <c r="F79" s="120"/>
      <c r="G79" s="110"/>
      <c r="H79" s="113"/>
      <c r="I79" s="112"/>
      <c r="J79" s="121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4"/>
      <c r="D80" s="75" t="str">
        <f t="shared" si="7"/>
        <v>Thu</v>
      </c>
      <c r="E80" s="45">
        <f>+E75+1</f>
        <v>44273</v>
      </c>
      <c r="F80" s="110" t="s">
        <v>95</v>
      </c>
      <c r="G80" s="112">
        <v>9003</v>
      </c>
      <c r="H80" s="113" t="s">
        <v>149</v>
      </c>
      <c r="I80" s="110" t="s">
        <v>102</v>
      </c>
      <c r="J80" s="121">
        <v>9</v>
      </c>
    </row>
    <row r="81" spans="1:10" ht="22.5" customHeight="1" x14ac:dyDescent="0.2">
      <c r="A81" s="31"/>
      <c r="C81" s="74"/>
      <c r="D81" s="75" t="str">
        <f>D80</f>
        <v>Thu</v>
      </c>
      <c r="E81" s="45">
        <f>E80</f>
        <v>44273</v>
      </c>
      <c r="F81" s="120"/>
      <c r="G81" s="110"/>
      <c r="H81" s="113"/>
      <c r="I81" s="112"/>
      <c r="J81" s="121"/>
    </row>
    <row r="82" spans="1:10" ht="22.5" customHeight="1" x14ac:dyDescent="0.2">
      <c r="A82" s="31"/>
      <c r="C82" s="74"/>
      <c r="D82" s="75" t="str">
        <f t="shared" ref="D82:E84" si="25">D81</f>
        <v>Thu</v>
      </c>
      <c r="E82" s="45">
        <f t="shared" si="25"/>
        <v>44273</v>
      </c>
      <c r="F82" s="120"/>
      <c r="G82" s="110"/>
      <c r="H82" s="113"/>
      <c r="I82" s="112"/>
      <c r="J82" s="121"/>
    </row>
    <row r="83" spans="1:10" ht="22.5" customHeight="1" x14ac:dyDescent="0.2">
      <c r="A83" s="31"/>
      <c r="C83" s="74"/>
      <c r="D83" s="75" t="str">
        <f t="shared" si="25"/>
        <v>Thu</v>
      </c>
      <c r="E83" s="45">
        <f t="shared" si="25"/>
        <v>44273</v>
      </c>
      <c r="F83" s="120"/>
      <c r="G83" s="110"/>
      <c r="H83" s="113"/>
      <c r="I83" s="112"/>
      <c r="J83" s="121"/>
    </row>
    <row r="84" spans="1:10" ht="22.5" customHeight="1" x14ac:dyDescent="0.2">
      <c r="A84" s="31"/>
      <c r="C84" s="74"/>
      <c r="D84" s="75" t="str">
        <f t="shared" si="25"/>
        <v>Thu</v>
      </c>
      <c r="E84" s="45">
        <f t="shared" si="25"/>
        <v>44273</v>
      </c>
      <c r="F84" s="120"/>
      <c r="G84" s="110"/>
      <c r="H84" s="113"/>
      <c r="I84" s="112"/>
      <c r="J84" s="121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4"/>
      <c r="D85" s="72" t="str">
        <f t="shared" si="7"/>
        <v>Fri</v>
      </c>
      <c r="E85" s="34">
        <f>+E80+1</f>
        <v>44274</v>
      </c>
      <c r="F85" s="110" t="s">
        <v>95</v>
      </c>
      <c r="G85" s="112">
        <v>9003</v>
      </c>
      <c r="H85" s="113" t="s">
        <v>149</v>
      </c>
      <c r="I85" s="110" t="s">
        <v>102</v>
      </c>
      <c r="J85" s="121">
        <v>9</v>
      </c>
    </row>
    <row r="86" spans="1:10" ht="22.5" customHeight="1" x14ac:dyDescent="0.2">
      <c r="A86" s="31"/>
      <c r="C86" s="74"/>
      <c r="D86" s="72" t="str">
        <f>D85</f>
        <v>Fri</v>
      </c>
      <c r="E86" s="34">
        <f>E85</f>
        <v>44274</v>
      </c>
      <c r="F86" s="110"/>
      <c r="G86" s="112"/>
      <c r="H86" s="113"/>
      <c r="I86" s="110"/>
      <c r="J86" s="121"/>
    </row>
    <row r="87" spans="1:10" ht="22.5" customHeight="1" x14ac:dyDescent="0.2">
      <c r="A87" s="31"/>
      <c r="C87" s="74"/>
      <c r="D87" s="72" t="str">
        <f>D86</f>
        <v>Fri</v>
      </c>
      <c r="E87" s="34">
        <f>E86</f>
        <v>44274</v>
      </c>
      <c r="F87" s="120"/>
      <c r="G87" s="110"/>
      <c r="H87" s="113"/>
      <c r="I87" s="112"/>
      <c r="J87" s="121"/>
    </row>
    <row r="88" spans="1:10" ht="22.5" customHeight="1" x14ac:dyDescent="0.2">
      <c r="A88" s="31"/>
      <c r="C88" s="74"/>
      <c r="D88" s="72" t="str">
        <f t="shared" ref="D88:E89" si="26">D87</f>
        <v>Fri</v>
      </c>
      <c r="E88" s="34">
        <f t="shared" si="26"/>
        <v>44274</v>
      </c>
      <c r="F88" s="120"/>
      <c r="G88" s="110"/>
      <c r="H88" s="113"/>
      <c r="I88" s="112"/>
      <c r="J88" s="121"/>
    </row>
    <row r="89" spans="1:10" ht="22.5" customHeight="1" x14ac:dyDescent="0.2">
      <c r="A89" s="31"/>
      <c r="C89" s="74"/>
      <c r="D89" s="72" t="str">
        <f t="shared" si="26"/>
        <v>Fri</v>
      </c>
      <c r="E89" s="34">
        <f t="shared" si="26"/>
        <v>44274</v>
      </c>
      <c r="F89" s="120"/>
      <c r="G89" s="110"/>
      <c r="H89" s="113"/>
      <c r="I89" s="112"/>
      <c r="J89" s="121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4"/>
      <c r="D90" s="72" t="str">
        <f t="shared" si="7"/>
        <v>Sat</v>
      </c>
      <c r="E90" s="34">
        <f>+E85+1</f>
        <v>44275</v>
      </c>
      <c r="F90" s="120"/>
      <c r="G90" s="110"/>
      <c r="H90" s="113"/>
      <c r="I90" s="112"/>
      <c r="J90" s="121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4"/>
      <c r="D91" s="75" t="str">
        <f t="shared" si="7"/>
        <v>Sun</v>
      </c>
      <c r="E91" s="45">
        <f>+E90+1</f>
        <v>44276</v>
      </c>
      <c r="F91" s="120"/>
      <c r="G91" s="110"/>
      <c r="H91" s="113"/>
      <c r="I91" s="112"/>
      <c r="J91" s="121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4"/>
      <c r="D92" s="72" t="str">
        <f t="shared" si="7"/>
        <v>Mo</v>
      </c>
      <c r="E92" s="34">
        <f>+E91+1</f>
        <v>44277</v>
      </c>
      <c r="F92" s="120" t="s">
        <v>98</v>
      </c>
      <c r="G92" s="110">
        <v>9001</v>
      </c>
      <c r="H92" s="113" t="s">
        <v>155</v>
      </c>
      <c r="I92" s="110" t="s">
        <v>154</v>
      </c>
      <c r="J92" s="121">
        <v>9</v>
      </c>
    </row>
    <row r="93" spans="1:10" ht="22.5" customHeight="1" x14ac:dyDescent="0.2">
      <c r="A93" s="31"/>
      <c r="C93" s="74"/>
      <c r="D93" s="72" t="str">
        <f>D92</f>
        <v>Mo</v>
      </c>
      <c r="E93" s="34">
        <f>E92</f>
        <v>44277</v>
      </c>
      <c r="F93" s="120"/>
      <c r="G93" s="110"/>
      <c r="H93" s="113"/>
      <c r="I93" s="112"/>
      <c r="J93" s="121"/>
    </row>
    <row r="94" spans="1:10" ht="22.5" customHeight="1" x14ac:dyDescent="0.2">
      <c r="A94" s="31"/>
      <c r="C94" s="74"/>
      <c r="D94" s="72" t="str">
        <f t="shared" ref="D94:E97" si="27">D93</f>
        <v>Mo</v>
      </c>
      <c r="E94" s="34">
        <f t="shared" si="27"/>
        <v>44277</v>
      </c>
      <c r="F94" s="120"/>
      <c r="G94" s="110"/>
      <c r="H94" s="113"/>
      <c r="I94" s="112"/>
      <c r="J94" s="121"/>
    </row>
    <row r="95" spans="1:10" ht="22.5" customHeight="1" x14ac:dyDescent="0.2">
      <c r="A95" s="31"/>
      <c r="C95" s="74"/>
      <c r="D95" s="72" t="str">
        <f t="shared" si="27"/>
        <v>Mo</v>
      </c>
      <c r="E95" s="34">
        <f t="shared" si="27"/>
        <v>44277</v>
      </c>
      <c r="F95" s="120"/>
      <c r="G95" s="110"/>
      <c r="H95" s="113"/>
      <c r="I95" s="112"/>
      <c r="J95" s="121"/>
    </row>
    <row r="96" spans="1:10" ht="22.5" customHeight="1" x14ac:dyDescent="0.2">
      <c r="A96" s="31"/>
      <c r="C96" s="74"/>
      <c r="D96" s="72" t="str">
        <f t="shared" si="27"/>
        <v>Mo</v>
      </c>
      <c r="E96" s="34">
        <f t="shared" si="27"/>
        <v>44277</v>
      </c>
      <c r="F96" s="120"/>
      <c r="G96" s="110"/>
      <c r="H96" s="113"/>
      <c r="I96" s="112"/>
      <c r="J96" s="121"/>
    </row>
    <row r="97" spans="1:10" ht="22.5" customHeight="1" x14ac:dyDescent="0.2">
      <c r="A97" s="31"/>
      <c r="C97" s="74"/>
      <c r="D97" s="72" t="str">
        <f t="shared" si="27"/>
        <v>Mo</v>
      </c>
      <c r="E97" s="34">
        <f t="shared" si="27"/>
        <v>44277</v>
      </c>
      <c r="F97" s="120"/>
      <c r="G97" s="110"/>
      <c r="H97" s="113"/>
      <c r="I97" s="112"/>
      <c r="J97" s="121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4"/>
      <c r="D98" s="75" t="str">
        <f t="shared" si="7"/>
        <v>Tue</v>
      </c>
      <c r="E98" s="45">
        <f>+E92+1</f>
        <v>44278</v>
      </c>
      <c r="F98" s="120" t="s">
        <v>98</v>
      </c>
      <c r="G98" s="110">
        <v>9001</v>
      </c>
      <c r="H98" s="111" t="s">
        <v>146</v>
      </c>
      <c r="I98" s="110" t="s">
        <v>102</v>
      </c>
      <c r="J98" s="121">
        <v>10</v>
      </c>
    </row>
    <row r="99" spans="1:10" ht="22.5" customHeight="1" x14ac:dyDescent="0.2">
      <c r="A99" s="31"/>
      <c r="C99" s="74"/>
      <c r="D99" s="75" t="str">
        <f>D98</f>
        <v>Tue</v>
      </c>
      <c r="E99" s="45">
        <f>E98</f>
        <v>44278</v>
      </c>
      <c r="F99" s="120"/>
      <c r="G99" s="110"/>
      <c r="H99" s="113"/>
      <c r="I99" s="112"/>
      <c r="J99" s="121"/>
    </row>
    <row r="100" spans="1:10" ht="22.5" customHeight="1" x14ac:dyDescent="0.2">
      <c r="A100" s="31"/>
      <c r="C100" s="74"/>
      <c r="D100" s="75" t="str">
        <f t="shared" ref="D100:D102" si="28">D99</f>
        <v>Tue</v>
      </c>
      <c r="E100" s="45">
        <f t="shared" ref="E100:E102" si="29">E99</f>
        <v>44278</v>
      </c>
      <c r="F100" s="120"/>
      <c r="G100" s="110"/>
      <c r="H100" s="113"/>
      <c r="I100" s="112"/>
      <c r="J100" s="121"/>
    </row>
    <row r="101" spans="1:10" ht="22.5" customHeight="1" x14ac:dyDescent="0.2">
      <c r="A101" s="31"/>
      <c r="C101" s="74"/>
      <c r="D101" s="75" t="str">
        <f t="shared" si="28"/>
        <v>Tue</v>
      </c>
      <c r="E101" s="45">
        <f t="shared" si="29"/>
        <v>44278</v>
      </c>
      <c r="F101" s="120"/>
      <c r="G101" s="110"/>
      <c r="H101" s="113"/>
      <c r="I101" s="112"/>
      <c r="J101" s="121"/>
    </row>
    <row r="102" spans="1:10" ht="22.5" customHeight="1" x14ac:dyDescent="0.2">
      <c r="A102" s="31"/>
      <c r="C102" s="74"/>
      <c r="D102" s="75" t="str">
        <f t="shared" si="28"/>
        <v>Tue</v>
      </c>
      <c r="E102" s="45">
        <f t="shared" si="29"/>
        <v>44278</v>
      </c>
      <c r="F102" s="120"/>
      <c r="G102" s="110"/>
      <c r="H102" s="113"/>
      <c r="I102" s="112"/>
      <c r="J102" s="121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4"/>
      <c r="D103" s="72" t="str">
        <f t="shared" si="7"/>
        <v>Wed</v>
      </c>
      <c r="E103" s="34">
        <f>+E98+1</f>
        <v>44279</v>
      </c>
      <c r="F103" s="120" t="s">
        <v>98</v>
      </c>
      <c r="G103" s="110">
        <v>9001</v>
      </c>
      <c r="H103" s="113" t="s">
        <v>156</v>
      </c>
      <c r="I103" s="110" t="s">
        <v>154</v>
      </c>
      <c r="J103" s="121">
        <v>6</v>
      </c>
    </row>
    <row r="104" spans="1:10" ht="22.5" customHeight="1" x14ac:dyDescent="0.2">
      <c r="A104" s="31"/>
      <c r="C104" s="74"/>
      <c r="D104" s="72" t="str">
        <f>D103</f>
        <v>Wed</v>
      </c>
      <c r="E104" s="34">
        <f>E103</f>
        <v>44279</v>
      </c>
      <c r="F104" s="120" t="s">
        <v>98</v>
      </c>
      <c r="G104" s="110">
        <v>9001</v>
      </c>
      <c r="H104" s="111" t="s">
        <v>157</v>
      </c>
      <c r="I104" s="110" t="s">
        <v>102</v>
      </c>
      <c r="J104" s="121">
        <v>5</v>
      </c>
    </row>
    <row r="105" spans="1:10" ht="22.5" customHeight="1" x14ac:dyDescent="0.2">
      <c r="A105" s="31"/>
      <c r="C105" s="74"/>
      <c r="D105" s="72" t="str">
        <f t="shared" ref="D105:D107" si="30">D104</f>
        <v>Wed</v>
      </c>
      <c r="E105" s="34">
        <f t="shared" ref="E105:E107" si="31">E104</f>
        <v>44279</v>
      </c>
      <c r="F105" s="120"/>
      <c r="G105" s="110"/>
      <c r="H105" s="113"/>
      <c r="I105" s="112"/>
      <c r="J105" s="121"/>
    </row>
    <row r="106" spans="1:10" ht="22.5" customHeight="1" x14ac:dyDescent="0.2">
      <c r="A106" s="31"/>
      <c r="C106" s="74"/>
      <c r="D106" s="72" t="str">
        <f t="shared" si="30"/>
        <v>Wed</v>
      </c>
      <c r="E106" s="34">
        <f t="shared" si="31"/>
        <v>44279</v>
      </c>
      <c r="F106" s="120"/>
      <c r="G106" s="110"/>
      <c r="H106" s="113"/>
      <c r="I106" s="112"/>
      <c r="J106" s="121"/>
    </row>
    <row r="107" spans="1:10" ht="22.5" customHeight="1" x14ac:dyDescent="0.2">
      <c r="A107" s="31"/>
      <c r="C107" s="74"/>
      <c r="D107" s="72" t="str">
        <f t="shared" si="30"/>
        <v>Wed</v>
      </c>
      <c r="E107" s="34">
        <f t="shared" si="31"/>
        <v>44279</v>
      </c>
      <c r="F107" s="120"/>
      <c r="G107" s="110"/>
      <c r="H107" s="113"/>
      <c r="I107" s="112"/>
      <c r="J107" s="121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4"/>
      <c r="D108" s="75" t="str">
        <f t="shared" si="7"/>
        <v>Thu</v>
      </c>
      <c r="E108" s="45">
        <f>+E103+1</f>
        <v>44280</v>
      </c>
      <c r="F108" s="120" t="s">
        <v>98</v>
      </c>
      <c r="G108" s="110">
        <v>9001</v>
      </c>
      <c r="H108" s="111" t="s">
        <v>159</v>
      </c>
      <c r="I108" s="110" t="s">
        <v>158</v>
      </c>
      <c r="J108" s="121">
        <v>2</v>
      </c>
    </row>
    <row r="109" spans="1:10" ht="22.5" customHeight="1" x14ac:dyDescent="0.2">
      <c r="A109" s="31"/>
      <c r="C109" s="74"/>
      <c r="D109" s="75" t="str">
        <f>D108</f>
        <v>Thu</v>
      </c>
      <c r="E109" s="45">
        <f>E108</f>
        <v>44280</v>
      </c>
      <c r="F109" s="35" t="s">
        <v>98</v>
      </c>
      <c r="G109" s="36">
        <v>9001</v>
      </c>
      <c r="H109" s="43" t="s">
        <v>160</v>
      </c>
      <c r="I109" s="110" t="s">
        <v>102</v>
      </c>
      <c r="J109" s="121">
        <v>9</v>
      </c>
    </row>
    <row r="110" spans="1:10" ht="22.5" customHeight="1" x14ac:dyDescent="0.2">
      <c r="A110" s="31"/>
      <c r="C110" s="74"/>
      <c r="D110" s="75" t="str">
        <f t="shared" ref="D110:E112" si="32">D109</f>
        <v>Thu</v>
      </c>
      <c r="E110" s="45">
        <f t="shared" si="32"/>
        <v>44280</v>
      </c>
      <c r="F110" s="120"/>
      <c r="G110" s="110"/>
      <c r="H110" s="113"/>
      <c r="I110" s="112"/>
      <c r="J110" s="121"/>
    </row>
    <row r="111" spans="1:10" ht="22.5" customHeight="1" x14ac:dyDescent="0.2">
      <c r="A111" s="31"/>
      <c r="C111" s="74"/>
      <c r="D111" s="75" t="str">
        <f t="shared" si="32"/>
        <v>Thu</v>
      </c>
      <c r="E111" s="45">
        <f t="shared" si="32"/>
        <v>44280</v>
      </c>
      <c r="F111" s="120"/>
      <c r="G111" s="110"/>
      <c r="H111" s="113"/>
      <c r="I111" s="112"/>
      <c r="J111" s="121"/>
    </row>
    <row r="112" spans="1:10" ht="22.5" customHeight="1" x14ac:dyDescent="0.2">
      <c r="A112" s="31"/>
      <c r="C112" s="74"/>
      <c r="D112" s="75" t="str">
        <f t="shared" si="32"/>
        <v>Thu</v>
      </c>
      <c r="E112" s="45">
        <f t="shared" si="32"/>
        <v>44280</v>
      </c>
      <c r="F112" s="120"/>
      <c r="G112" s="110"/>
      <c r="H112" s="113"/>
      <c r="I112" s="112"/>
      <c r="J112" s="121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4"/>
      <c r="D113" s="72" t="str">
        <f t="shared" si="7"/>
        <v>Fri</v>
      </c>
      <c r="E113" s="34">
        <f>+E108+1</f>
        <v>44281</v>
      </c>
      <c r="F113" s="35" t="s">
        <v>98</v>
      </c>
      <c r="G113" s="36">
        <v>9001</v>
      </c>
      <c r="H113" s="43" t="s">
        <v>161</v>
      </c>
      <c r="I113" s="36" t="s">
        <v>102</v>
      </c>
      <c r="J113" s="121">
        <v>11</v>
      </c>
    </row>
    <row r="114" spans="1:10" ht="22.5" customHeight="1" x14ac:dyDescent="0.2">
      <c r="A114" s="31"/>
      <c r="C114" s="74"/>
      <c r="D114" s="72" t="str">
        <f>D113</f>
        <v>Fri</v>
      </c>
      <c r="E114" s="34">
        <f>E113</f>
        <v>44281</v>
      </c>
      <c r="F114" s="120"/>
      <c r="G114" s="110"/>
      <c r="H114" s="113"/>
      <c r="I114" s="112"/>
      <c r="J114" s="121"/>
    </row>
    <row r="115" spans="1:10" ht="22.5" customHeight="1" x14ac:dyDescent="0.2">
      <c r="A115" s="31"/>
      <c r="C115" s="74"/>
      <c r="D115" s="72" t="str">
        <f t="shared" ref="D115:E117" si="33">D114</f>
        <v>Fri</v>
      </c>
      <c r="E115" s="34">
        <f t="shared" si="33"/>
        <v>44281</v>
      </c>
      <c r="F115" s="120"/>
      <c r="G115" s="110"/>
      <c r="H115" s="113"/>
      <c r="I115" s="112"/>
      <c r="J115" s="121"/>
    </row>
    <row r="116" spans="1:10" ht="22.5" customHeight="1" x14ac:dyDescent="0.2">
      <c r="A116" s="31"/>
      <c r="C116" s="74"/>
      <c r="D116" s="72" t="str">
        <f t="shared" si="33"/>
        <v>Fri</v>
      </c>
      <c r="E116" s="34">
        <f t="shared" si="33"/>
        <v>44281</v>
      </c>
      <c r="F116" s="120"/>
      <c r="G116" s="110"/>
      <c r="H116" s="113"/>
      <c r="I116" s="112"/>
      <c r="J116" s="121"/>
    </row>
    <row r="117" spans="1:10" ht="22.5" customHeight="1" x14ac:dyDescent="0.2">
      <c r="A117" s="31"/>
      <c r="C117" s="74"/>
      <c r="D117" s="72" t="str">
        <f t="shared" si="33"/>
        <v>Fri</v>
      </c>
      <c r="E117" s="34">
        <f t="shared" si="33"/>
        <v>44281</v>
      </c>
      <c r="F117" s="120"/>
      <c r="G117" s="110"/>
      <c r="H117" s="113"/>
      <c r="I117" s="112"/>
      <c r="J117" s="121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4"/>
      <c r="D118" s="72" t="str">
        <f t="shared" si="7"/>
        <v>Sat</v>
      </c>
      <c r="E118" s="34">
        <f>+E113+1</f>
        <v>44282</v>
      </c>
      <c r="F118" s="120"/>
      <c r="G118" s="110"/>
      <c r="H118" s="113"/>
      <c r="I118" s="112"/>
      <c r="J118" s="121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4"/>
      <c r="D119" s="75" t="str">
        <f t="shared" si="7"/>
        <v>Sun</v>
      </c>
      <c r="E119" s="45">
        <f>+E118+1</f>
        <v>44283</v>
      </c>
      <c r="F119" s="120"/>
      <c r="G119" s="110"/>
      <c r="H119" s="113"/>
      <c r="I119" s="112"/>
      <c r="J119" s="121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4"/>
      <c r="D120" s="72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 t="s">
        <v>98</v>
      </c>
      <c r="G120" s="36">
        <v>9001</v>
      </c>
      <c r="H120" s="43" t="s">
        <v>136</v>
      </c>
      <c r="I120" s="36" t="s">
        <v>102</v>
      </c>
      <c r="J120" s="121">
        <v>5</v>
      </c>
    </row>
    <row r="121" spans="1:10" ht="22.5" customHeight="1" x14ac:dyDescent="0.2">
      <c r="A121" s="31"/>
      <c r="C121" s="74"/>
      <c r="D121" s="72" t="str">
        <f>D120</f>
        <v>Mo</v>
      </c>
      <c r="E121" s="34">
        <f>E120</f>
        <v>44284</v>
      </c>
      <c r="F121" s="35" t="s">
        <v>98</v>
      </c>
      <c r="G121" s="36">
        <v>9001</v>
      </c>
      <c r="H121" s="43" t="s">
        <v>162</v>
      </c>
      <c r="I121" s="36" t="s">
        <v>102</v>
      </c>
      <c r="J121" s="83">
        <v>5</v>
      </c>
    </row>
    <row r="122" spans="1:10" ht="22.5" customHeight="1" x14ac:dyDescent="0.2">
      <c r="A122" s="31"/>
      <c r="C122" s="74"/>
      <c r="D122" s="72" t="str">
        <f t="shared" ref="D122:E124" si="34">D121</f>
        <v>Mo</v>
      </c>
      <c r="E122" s="34">
        <f t="shared" si="34"/>
        <v>44284</v>
      </c>
      <c r="F122" s="120"/>
      <c r="G122" s="110"/>
      <c r="H122" s="113"/>
      <c r="I122" s="112"/>
      <c r="J122" s="121"/>
    </row>
    <row r="123" spans="1:10" ht="22.5" customHeight="1" x14ac:dyDescent="0.2">
      <c r="A123" s="31"/>
      <c r="C123" s="74"/>
      <c r="D123" s="72" t="str">
        <f t="shared" si="34"/>
        <v>Mo</v>
      </c>
      <c r="E123" s="34">
        <f t="shared" si="34"/>
        <v>44284</v>
      </c>
      <c r="F123" s="120"/>
      <c r="G123" s="110"/>
      <c r="H123" s="113"/>
      <c r="I123" s="112"/>
      <c r="J123" s="121"/>
    </row>
    <row r="124" spans="1:10" ht="22.5" customHeight="1" x14ac:dyDescent="0.2">
      <c r="A124" s="31"/>
      <c r="C124" s="74"/>
      <c r="D124" s="72" t="str">
        <f t="shared" si="34"/>
        <v>Mo</v>
      </c>
      <c r="E124" s="34">
        <f t="shared" si="34"/>
        <v>44284</v>
      </c>
      <c r="F124" s="120"/>
      <c r="G124" s="110"/>
      <c r="H124" s="113"/>
      <c r="I124" s="112"/>
      <c r="J124" s="121"/>
    </row>
    <row r="125" spans="1:10" ht="22.5" customHeight="1" x14ac:dyDescent="0.2">
      <c r="A125" s="31">
        <f t="shared" si="0"/>
        <v>1</v>
      </c>
      <c r="B125" s="8">
        <v>2</v>
      </c>
      <c r="C125" s="74"/>
      <c r="D125" s="75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35" t="s">
        <v>98</v>
      </c>
      <c r="G125" s="36">
        <v>9001</v>
      </c>
      <c r="H125" s="113" t="s">
        <v>163</v>
      </c>
      <c r="I125" s="36" t="s">
        <v>154</v>
      </c>
      <c r="J125" s="83">
        <v>1</v>
      </c>
    </row>
    <row r="126" spans="1:10" ht="22.5" customHeight="1" x14ac:dyDescent="0.2">
      <c r="A126" s="31"/>
      <c r="C126" s="74"/>
      <c r="D126" s="93" t="str">
        <f>D125</f>
        <v>Tue</v>
      </c>
      <c r="E126" s="94">
        <f>E125</f>
        <v>44285</v>
      </c>
      <c r="F126" s="35" t="s">
        <v>98</v>
      </c>
      <c r="G126" s="36">
        <v>9001</v>
      </c>
      <c r="H126" s="113" t="s">
        <v>164</v>
      </c>
      <c r="I126" s="36" t="s">
        <v>102</v>
      </c>
      <c r="J126" s="83">
        <v>12.5</v>
      </c>
    </row>
    <row r="127" spans="1:10" ht="22.5" customHeight="1" x14ac:dyDescent="0.2">
      <c r="A127" s="31"/>
      <c r="C127" s="74"/>
      <c r="D127" s="93" t="str">
        <f t="shared" ref="D127:D129" si="35">D126</f>
        <v>Tue</v>
      </c>
      <c r="E127" s="94">
        <f t="shared" ref="E127:E129" si="36">E126</f>
        <v>44285</v>
      </c>
      <c r="F127" s="125"/>
      <c r="G127" s="110"/>
      <c r="H127" s="113"/>
      <c r="I127" s="126"/>
      <c r="J127" s="127"/>
    </row>
    <row r="128" spans="1:10" ht="22.5" customHeight="1" x14ac:dyDescent="0.2">
      <c r="A128" s="31"/>
      <c r="C128" s="74"/>
      <c r="D128" s="93" t="str">
        <f t="shared" si="35"/>
        <v>Tue</v>
      </c>
      <c r="E128" s="94">
        <f t="shared" si="36"/>
        <v>44285</v>
      </c>
      <c r="F128" s="125"/>
      <c r="G128" s="110"/>
      <c r="H128" s="113"/>
      <c r="I128" s="126"/>
      <c r="J128" s="127"/>
    </row>
    <row r="129" spans="1:10" ht="22.5" customHeight="1" x14ac:dyDescent="0.2">
      <c r="A129" s="31"/>
      <c r="C129" s="74"/>
      <c r="D129" s="75" t="str">
        <f t="shared" si="35"/>
        <v>Tue</v>
      </c>
      <c r="E129" s="45">
        <f t="shared" si="36"/>
        <v>44285</v>
      </c>
      <c r="F129" s="120"/>
      <c r="G129" s="110"/>
      <c r="H129" s="113"/>
      <c r="I129" s="112"/>
      <c r="J129" s="121"/>
    </row>
    <row r="130" spans="1:10" ht="22.5" customHeight="1" x14ac:dyDescent="0.2">
      <c r="A130" s="31">
        <f t="shared" si="0"/>
        <v>1</v>
      </c>
      <c r="B130" s="8">
        <v>3</v>
      </c>
      <c r="C130" s="74"/>
      <c r="D130" s="72" t="str">
        <f t="shared" si="7"/>
        <v>Wed</v>
      </c>
      <c r="E130" s="34">
        <f>IF(MONTH(E125+1)&gt;MONTH(E125),"",E125+1)</f>
        <v>44286</v>
      </c>
      <c r="F130" s="35" t="s">
        <v>98</v>
      </c>
      <c r="G130" s="36">
        <v>9001</v>
      </c>
      <c r="H130" s="43" t="s">
        <v>165</v>
      </c>
      <c r="I130" s="36" t="s">
        <v>102</v>
      </c>
      <c r="J130" s="83">
        <v>10.5</v>
      </c>
    </row>
    <row r="131" spans="1:10" ht="22.5" customHeight="1" x14ac:dyDescent="0.2">
      <c r="A131" s="31"/>
      <c r="C131" s="74"/>
      <c r="D131" s="72" t="str">
        <f>D130</f>
        <v>Wed</v>
      </c>
      <c r="E131" s="34">
        <f>E130</f>
        <v>44286</v>
      </c>
      <c r="F131" s="120"/>
      <c r="G131" s="110"/>
      <c r="H131" s="113"/>
      <c r="I131" s="112"/>
      <c r="J131" s="121"/>
    </row>
    <row r="132" spans="1:10" ht="22.5" customHeight="1" x14ac:dyDescent="0.2">
      <c r="A132" s="31"/>
      <c r="C132" s="74"/>
      <c r="D132" s="72" t="str">
        <f t="shared" ref="D132:D133" si="37">D131</f>
        <v>Wed</v>
      </c>
      <c r="E132" s="34">
        <f t="shared" ref="E132:E133" si="38">E131</f>
        <v>44286</v>
      </c>
      <c r="F132" s="120"/>
      <c r="G132" s="110"/>
      <c r="H132" s="113"/>
      <c r="I132" s="112"/>
      <c r="J132" s="121"/>
    </row>
    <row r="133" spans="1:10" ht="22.5" customHeight="1" x14ac:dyDescent="0.2">
      <c r="A133" s="31"/>
      <c r="C133" s="74"/>
      <c r="D133" s="72" t="str">
        <f t="shared" si="37"/>
        <v>Wed</v>
      </c>
      <c r="E133" s="34">
        <f t="shared" si="38"/>
        <v>44286</v>
      </c>
      <c r="F133" s="120"/>
      <c r="G133" s="110"/>
      <c r="H133" s="113"/>
      <c r="I133" s="112"/>
      <c r="J133" s="121"/>
    </row>
    <row r="134" spans="1:10" ht="22.5" customHeight="1" thickBot="1" x14ac:dyDescent="0.25">
      <c r="A134" s="31"/>
      <c r="C134" s="81"/>
      <c r="D134" s="86" t="str">
        <f t="shared" ref="D134" si="39">D133</f>
        <v>Wed</v>
      </c>
      <c r="E134" s="52">
        <f t="shared" ref="E134" si="40">E133</f>
        <v>44286</v>
      </c>
      <c r="F134" s="128"/>
      <c r="G134" s="129"/>
      <c r="H134" s="130"/>
      <c r="I134" s="131"/>
      <c r="J134" s="132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495" priority="87" stopIfTrue="1">
      <formula>IF($A11=1,B11,)</formula>
    </cfRule>
    <cfRule type="expression" dxfId="494" priority="88" stopIfTrue="1">
      <formula>IF($A11="",B11,)</formula>
    </cfRule>
  </conditionalFormatting>
  <conditionalFormatting sqref="E11:E15">
    <cfRule type="expression" dxfId="493" priority="89" stopIfTrue="1">
      <formula>IF($A11="",B11,"")</formula>
    </cfRule>
  </conditionalFormatting>
  <conditionalFormatting sqref="E130:E134 E26:E124">
    <cfRule type="expression" dxfId="492" priority="90" stopIfTrue="1">
      <formula>IF($A26&lt;&gt;1,B26,"")</formula>
    </cfRule>
  </conditionalFormatting>
  <conditionalFormatting sqref="D130:D134 D11:D15 D26:D124">
    <cfRule type="expression" dxfId="491" priority="91" stopIfTrue="1">
      <formula>IF($A11="",B11,)</formula>
    </cfRule>
  </conditionalFormatting>
  <conditionalFormatting sqref="G13:G15 G28:G30 G90:G91 G19:G20 G32:G37 G40:G42 G46:G47 G50:G52 G56:G57 G61:G64 G66:G69 G72:G74 G77:G79 G81:G84 G93:G97 G99:G102 G105:G107 G110:G112 G114:G119">
    <cfRule type="expression" dxfId="490" priority="92" stopIfTrue="1">
      <formula>#REF!="Freelancer"</formula>
    </cfRule>
    <cfRule type="expression" dxfId="489" priority="93" stopIfTrue="1">
      <formula>#REF!="DTC Int. Staff"</formula>
    </cfRule>
  </conditionalFormatting>
  <conditionalFormatting sqref="G119 G28:G30 G37 G64 G91 G40:G42 G46:G47 G50:G52 G56:G57 G66:G69 G72:G74 G77:G79 G81:G84 G93:G97 G99:G102 G105:G107 G110:G112">
    <cfRule type="expression" dxfId="488" priority="85" stopIfTrue="1">
      <formula>$F$5="Freelancer"</formula>
    </cfRule>
    <cfRule type="expression" dxfId="487" priority="86" stopIfTrue="1">
      <formula>$F$5="DTC Int. Staff"</formula>
    </cfRule>
  </conditionalFormatting>
  <conditionalFormatting sqref="G19:G20">
    <cfRule type="expression" dxfId="486" priority="83" stopIfTrue="1">
      <formula>#REF!="Freelancer"</formula>
    </cfRule>
    <cfRule type="expression" dxfId="485" priority="84" stopIfTrue="1">
      <formula>#REF!="DTC Int. Staff"</formula>
    </cfRule>
  </conditionalFormatting>
  <conditionalFormatting sqref="G19:G20">
    <cfRule type="expression" dxfId="484" priority="81" stopIfTrue="1">
      <formula>$F$5="Freelancer"</formula>
    </cfRule>
    <cfRule type="expression" dxfId="483" priority="82" stopIfTrue="1">
      <formula>$F$5="DTC Int. Staff"</formula>
    </cfRule>
  </conditionalFormatting>
  <conditionalFormatting sqref="G23:G25">
    <cfRule type="expression" dxfId="482" priority="79" stopIfTrue="1">
      <formula>#REF!="Freelancer"</formula>
    </cfRule>
    <cfRule type="expression" dxfId="481" priority="80" stopIfTrue="1">
      <formula>#REF!="DTC Int. Staff"</formula>
    </cfRule>
  </conditionalFormatting>
  <conditionalFormatting sqref="G23:G25">
    <cfRule type="expression" dxfId="480" priority="77" stopIfTrue="1">
      <formula>$F$5="Freelancer"</formula>
    </cfRule>
    <cfRule type="expression" dxfId="479" priority="78" stopIfTrue="1">
      <formula>$F$5="DTC Int. Staff"</formula>
    </cfRule>
  </conditionalFormatting>
  <conditionalFormatting sqref="C125:C129">
    <cfRule type="expression" dxfId="478" priority="71" stopIfTrue="1">
      <formula>IF($A125=1,B125,)</formula>
    </cfRule>
    <cfRule type="expression" dxfId="477" priority="72" stopIfTrue="1">
      <formula>IF($A125="",B125,)</formula>
    </cfRule>
  </conditionalFormatting>
  <conditionalFormatting sqref="D125:D129">
    <cfRule type="expression" dxfId="476" priority="73" stopIfTrue="1">
      <formula>IF($A125="",B125,)</formula>
    </cfRule>
  </conditionalFormatting>
  <conditionalFormatting sqref="E125:E129">
    <cfRule type="expression" dxfId="475" priority="70" stopIfTrue="1">
      <formula>IF($A125&lt;&gt;1,B125,"")</formula>
    </cfRule>
  </conditionalFormatting>
  <conditionalFormatting sqref="G63">
    <cfRule type="expression" dxfId="474" priority="67" stopIfTrue="1">
      <formula>$F$5="Freelancer"</formula>
    </cfRule>
    <cfRule type="expression" dxfId="473" priority="68" stopIfTrue="1">
      <formula>$F$5="DTC Int. Staff"</formula>
    </cfRule>
  </conditionalFormatting>
  <conditionalFormatting sqref="G87:G89">
    <cfRule type="expression" dxfId="472" priority="65" stopIfTrue="1">
      <formula>#REF!="Freelancer"</formula>
    </cfRule>
    <cfRule type="expression" dxfId="471" priority="66" stopIfTrue="1">
      <formula>#REF!="DTC Int. Staff"</formula>
    </cfRule>
  </conditionalFormatting>
  <conditionalFormatting sqref="G87:G89">
    <cfRule type="expression" dxfId="470" priority="63" stopIfTrue="1">
      <formula>$F$5="Freelancer"</formula>
    </cfRule>
    <cfRule type="expression" dxfId="469" priority="64" stopIfTrue="1">
      <formula>$F$5="DTC Int. Staff"</formula>
    </cfRule>
  </conditionalFormatting>
  <conditionalFormatting sqref="E17:E20">
    <cfRule type="expression" dxfId="468" priority="61" stopIfTrue="1">
      <formula>IF($A17="",B17,"")</formula>
    </cfRule>
  </conditionalFormatting>
  <conditionalFormatting sqref="D17:D20">
    <cfRule type="expression" dxfId="467" priority="62" stopIfTrue="1">
      <formula>IF($A17="",B17,)</formula>
    </cfRule>
  </conditionalFormatting>
  <conditionalFormatting sqref="E22:E25">
    <cfRule type="expression" dxfId="466" priority="59" stopIfTrue="1">
      <formula>IF($A22="",B22,"")</formula>
    </cfRule>
  </conditionalFormatting>
  <conditionalFormatting sqref="D22:D25">
    <cfRule type="expression" dxfId="465" priority="60" stopIfTrue="1">
      <formula>IF($A22="",B22,)</formula>
    </cfRule>
  </conditionalFormatting>
  <conditionalFormatting sqref="G17">
    <cfRule type="expression" dxfId="464" priority="57" stopIfTrue="1">
      <formula>#REF!="Freelancer"</formula>
    </cfRule>
    <cfRule type="expression" dxfId="463" priority="58" stopIfTrue="1">
      <formula>#REF!="DTC Int. Staff"</formula>
    </cfRule>
  </conditionalFormatting>
  <conditionalFormatting sqref="G17">
    <cfRule type="expression" dxfId="462" priority="55" stopIfTrue="1">
      <formula>$F$5="Freelancer"</formula>
    </cfRule>
    <cfRule type="expression" dxfId="461" priority="56" stopIfTrue="1">
      <formula>$F$5="DTC Int. Staff"</formula>
    </cfRule>
  </conditionalFormatting>
  <conditionalFormatting sqref="G31">
    <cfRule type="expression" dxfId="460" priority="53" stopIfTrue="1">
      <formula>#REF!="Freelancer"</formula>
    </cfRule>
    <cfRule type="expression" dxfId="459" priority="54" stopIfTrue="1">
      <formula>#REF!="DTC Int. Staff"</formula>
    </cfRule>
  </conditionalFormatting>
  <conditionalFormatting sqref="G43">
    <cfRule type="expression" dxfId="458" priority="51" stopIfTrue="1">
      <formula>#REF!="Freelancer"</formula>
    </cfRule>
    <cfRule type="expression" dxfId="457" priority="52" stopIfTrue="1">
      <formula>#REF!="DTC Int. Staff"</formula>
    </cfRule>
  </conditionalFormatting>
  <conditionalFormatting sqref="G43">
    <cfRule type="expression" dxfId="456" priority="49" stopIfTrue="1">
      <formula>$F$5="Freelancer"</formula>
    </cfRule>
    <cfRule type="expression" dxfId="455" priority="50" stopIfTrue="1">
      <formula>$F$5="DTC Int. Staff"</formula>
    </cfRule>
  </conditionalFormatting>
  <conditionalFormatting sqref="G44">
    <cfRule type="expression" dxfId="454" priority="47" stopIfTrue="1">
      <formula>#REF!="Freelancer"</formula>
    </cfRule>
    <cfRule type="expression" dxfId="453" priority="48" stopIfTrue="1">
      <formula>#REF!="DTC Int. Staff"</formula>
    </cfRule>
  </conditionalFormatting>
  <conditionalFormatting sqref="G44">
    <cfRule type="expression" dxfId="452" priority="45" stopIfTrue="1">
      <formula>$F$5="Freelancer"</formula>
    </cfRule>
    <cfRule type="expression" dxfId="451" priority="46" stopIfTrue="1">
      <formula>$F$5="DTC Int. Staff"</formula>
    </cfRule>
  </conditionalFormatting>
  <conditionalFormatting sqref="G44">
    <cfRule type="expression" dxfId="450" priority="43" stopIfTrue="1">
      <formula>#REF!="Freelancer"</formula>
    </cfRule>
    <cfRule type="expression" dxfId="449" priority="44" stopIfTrue="1">
      <formula>#REF!="DTC Int. Staff"</formula>
    </cfRule>
  </conditionalFormatting>
  <conditionalFormatting sqref="G45">
    <cfRule type="expression" dxfId="448" priority="41" stopIfTrue="1">
      <formula>#REF!="Freelancer"</formula>
    </cfRule>
    <cfRule type="expression" dxfId="447" priority="42" stopIfTrue="1">
      <formula>#REF!="DTC Int. Staff"</formula>
    </cfRule>
  </conditionalFormatting>
  <conditionalFormatting sqref="G55">
    <cfRule type="expression" dxfId="446" priority="39" stopIfTrue="1">
      <formula>#REF!="Freelancer"</formula>
    </cfRule>
    <cfRule type="expression" dxfId="445" priority="40" stopIfTrue="1">
      <formula>#REF!="DTC Int. Staff"</formula>
    </cfRule>
  </conditionalFormatting>
  <conditionalFormatting sqref="G80">
    <cfRule type="expression" dxfId="444" priority="37" stopIfTrue="1">
      <formula>#REF!="Freelancer"</formula>
    </cfRule>
    <cfRule type="expression" dxfId="443" priority="38" stopIfTrue="1">
      <formula>#REF!="DTC Int. Staff"</formula>
    </cfRule>
  </conditionalFormatting>
  <conditionalFormatting sqref="G71">
    <cfRule type="expression" dxfId="442" priority="35" stopIfTrue="1">
      <formula>#REF!="Freelancer"</formula>
    </cfRule>
    <cfRule type="expression" dxfId="441" priority="36" stopIfTrue="1">
      <formula>#REF!="DTC Int. Staff"</formula>
    </cfRule>
  </conditionalFormatting>
  <conditionalFormatting sqref="G76">
    <cfRule type="expression" dxfId="440" priority="33" stopIfTrue="1">
      <formula>#REF!="Freelancer"</formula>
    </cfRule>
    <cfRule type="expression" dxfId="439" priority="34" stopIfTrue="1">
      <formula>#REF!="DTC Int. Staff"</formula>
    </cfRule>
  </conditionalFormatting>
  <conditionalFormatting sqref="G86">
    <cfRule type="expression" dxfId="438" priority="31" stopIfTrue="1">
      <formula>#REF!="Freelancer"</formula>
    </cfRule>
    <cfRule type="expression" dxfId="437" priority="32" stopIfTrue="1">
      <formula>#REF!="DTC Int. Staff"</formula>
    </cfRule>
  </conditionalFormatting>
  <conditionalFormatting sqref="G85">
    <cfRule type="expression" dxfId="436" priority="29" stopIfTrue="1">
      <formula>#REF!="Freelancer"</formula>
    </cfRule>
    <cfRule type="expression" dxfId="435" priority="30" stopIfTrue="1">
      <formula>#REF!="DTC Int. Staff"</formula>
    </cfRule>
  </conditionalFormatting>
  <conditionalFormatting sqref="G109">
    <cfRule type="expression" dxfId="434" priority="27" stopIfTrue="1">
      <formula>#REF!="Freelancer"</formula>
    </cfRule>
    <cfRule type="expression" dxfId="433" priority="28" stopIfTrue="1">
      <formula>#REF!="DTC Int. Staff"</formula>
    </cfRule>
  </conditionalFormatting>
  <conditionalFormatting sqref="G109">
    <cfRule type="expression" dxfId="432" priority="25" stopIfTrue="1">
      <formula>$F$5="Freelancer"</formula>
    </cfRule>
    <cfRule type="expression" dxfId="431" priority="26" stopIfTrue="1">
      <formula>$F$5="DTC Int. Staff"</formula>
    </cfRule>
  </conditionalFormatting>
  <conditionalFormatting sqref="G113">
    <cfRule type="expression" dxfId="430" priority="23" stopIfTrue="1">
      <formula>#REF!="Freelancer"</formula>
    </cfRule>
    <cfRule type="expression" dxfId="429" priority="24" stopIfTrue="1">
      <formula>#REF!="DTC Int. Staff"</formula>
    </cfRule>
  </conditionalFormatting>
  <conditionalFormatting sqref="G113">
    <cfRule type="expression" dxfId="428" priority="21" stopIfTrue="1">
      <formula>$F$5="Freelancer"</formula>
    </cfRule>
    <cfRule type="expression" dxfId="427" priority="22" stopIfTrue="1">
      <formula>$F$5="DTC Int. Staff"</formula>
    </cfRule>
  </conditionalFormatting>
  <conditionalFormatting sqref="G121">
    <cfRule type="expression" dxfId="426" priority="19" stopIfTrue="1">
      <formula>#REF!="Freelancer"</formula>
    </cfRule>
    <cfRule type="expression" dxfId="425" priority="20" stopIfTrue="1">
      <formula>#REF!="DTC Int. Staff"</formula>
    </cfRule>
  </conditionalFormatting>
  <conditionalFormatting sqref="G121">
    <cfRule type="expression" dxfId="424" priority="17" stopIfTrue="1">
      <formula>$F$5="Freelancer"</formula>
    </cfRule>
    <cfRule type="expression" dxfId="423" priority="18" stopIfTrue="1">
      <formula>$F$5="DTC Int. Staff"</formula>
    </cfRule>
  </conditionalFormatting>
  <conditionalFormatting sqref="G125">
    <cfRule type="expression" dxfId="422" priority="15" stopIfTrue="1">
      <formula>#REF!="Freelancer"</formula>
    </cfRule>
    <cfRule type="expression" dxfId="421" priority="16" stopIfTrue="1">
      <formula>#REF!="DTC Int. Staff"</formula>
    </cfRule>
  </conditionalFormatting>
  <conditionalFormatting sqref="G125">
    <cfRule type="expression" dxfId="420" priority="13" stopIfTrue="1">
      <formula>$F$5="Freelancer"</formula>
    </cfRule>
    <cfRule type="expression" dxfId="419" priority="14" stopIfTrue="1">
      <formula>$F$5="DTC Int. Staff"</formula>
    </cfRule>
  </conditionalFormatting>
  <conditionalFormatting sqref="G126">
    <cfRule type="expression" dxfId="418" priority="11" stopIfTrue="1">
      <formula>#REF!="Freelancer"</formula>
    </cfRule>
    <cfRule type="expression" dxfId="417" priority="12" stopIfTrue="1">
      <formula>#REF!="DTC Int. Staff"</formula>
    </cfRule>
  </conditionalFormatting>
  <conditionalFormatting sqref="G126">
    <cfRule type="expression" dxfId="416" priority="9" stopIfTrue="1">
      <formula>$F$5="Freelancer"</formula>
    </cfRule>
    <cfRule type="expression" dxfId="415" priority="10" stopIfTrue="1">
      <formula>$F$5="DTC Int. Staff"</formula>
    </cfRule>
  </conditionalFormatting>
  <conditionalFormatting sqref="G120">
    <cfRule type="expression" dxfId="414" priority="7" stopIfTrue="1">
      <formula>#REF!="Freelancer"</formula>
    </cfRule>
    <cfRule type="expression" dxfId="413" priority="8" stopIfTrue="1">
      <formula>#REF!="DTC Int. Staff"</formula>
    </cfRule>
  </conditionalFormatting>
  <conditionalFormatting sqref="G120">
    <cfRule type="expression" dxfId="412" priority="5" stopIfTrue="1">
      <formula>$F$5="Freelancer"</formula>
    </cfRule>
    <cfRule type="expression" dxfId="411" priority="6" stopIfTrue="1">
      <formula>$F$5="DTC Int. Staff"</formula>
    </cfRule>
  </conditionalFormatting>
  <conditionalFormatting sqref="G130">
    <cfRule type="expression" dxfId="410" priority="3" stopIfTrue="1">
      <formula>#REF!="Freelancer"</formula>
    </cfRule>
    <cfRule type="expression" dxfId="409" priority="4" stopIfTrue="1">
      <formula>#REF!="DTC Int. Staff"</formula>
    </cfRule>
  </conditionalFormatting>
  <conditionalFormatting sqref="G130">
    <cfRule type="expression" dxfId="408" priority="1" stopIfTrue="1">
      <formula>$F$5="Freelancer"</formula>
    </cfRule>
    <cfRule type="expression" dxfId="40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129"/>
  <sheetViews>
    <sheetView showGridLines="0" topLeftCell="D46" zoomScale="90" zoomScaleNormal="90" workbookViewId="0">
      <selection activeCell="H140" sqref="H14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24" thickBot="1" x14ac:dyDescent="0.25">
      <c r="D1" s="185" t="s">
        <v>5</v>
      </c>
      <c r="E1" s="186"/>
      <c r="F1" s="186"/>
      <c r="G1" s="186"/>
      <c r="H1" s="186"/>
      <c r="I1" s="186"/>
      <c r="J1" s="187"/>
    </row>
    <row r="2" spans="1:10" x14ac:dyDescent="0.2">
      <c r="D2" s="9"/>
      <c r="E2" s="9"/>
      <c r="F2" s="9"/>
      <c r="G2" s="9"/>
      <c r="H2" s="9"/>
      <c r="I2" s="9"/>
      <c r="J2" s="10"/>
    </row>
    <row r="3" spans="1:10" x14ac:dyDescent="0.2">
      <c r="D3" s="11" t="s">
        <v>0</v>
      </c>
      <c r="E3" s="12"/>
      <c r="F3" s="13" t="str">
        <f>'Information-General Settings'!C3</f>
        <v>[Laksami]</v>
      </c>
      <c r="G3" s="14"/>
      <c r="I3" s="15"/>
      <c r="J3" s="15"/>
    </row>
    <row r="4" spans="1:10" x14ac:dyDescent="0.2">
      <c r="D4" s="183" t="s">
        <v>8</v>
      </c>
      <c r="E4" s="184"/>
      <c r="F4" s="13" t="str">
        <f>'Information-General Settings'!C4</f>
        <v>[Pracharktam]</v>
      </c>
      <c r="G4" s="14"/>
      <c r="I4" s="15"/>
      <c r="J4" s="15"/>
    </row>
    <row r="5" spans="1:10" x14ac:dyDescent="0.2">
      <c r="D5" s="11" t="s">
        <v>7</v>
      </c>
      <c r="E5" s="16"/>
      <c r="F5" s="13" t="str">
        <f>'Information-General Settings'!C5</f>
        <v>[TIME084]</v>
      </c>
      <c r="G5" s="14"/>
      <c r="I5" s="15"/>
      <c r="J5" s="15"/>
    </row>
    <row r="6" spans="1:10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x14ac:dyDescent="0.2">
      <c r="D8" s="23"/>
      <c r="G8" s="18"/>
      <c r="H8" s="14"/>
      <c r="I8" s="24">
        <f>SUM(J10:J140)</f>
        <v>255.5</v>
      </c>
      <c r="J8" s="25">
        <f>I8/8</f>
        <v>31.9375</v>
      </c>
    </row>
    <row r="9" spans="1:10" ht="15.75" thickBot="1" x14ac:dyDescent="0.25">
      <c r="E9" s="15"/>
      <c r="F9" s="15"/>
      <c r="G9" s="15"/>
      <c r="H9" s="17"/>
      <c r="I9" s="18"/>
      <c r="J9" s="19"/>
    </row>
    <row r="10" spans="1:10" ht="15.75" thickBot="1" x14ac:dyDescent="0.25">
      <c r="B10" s="8">
        <f>MONTH(E11)</f>
        <v>4</v>
      </c>
      <c r="C10" s="26"/>
      <c r="D10" s="27">
        <v>44287</v>
      </c>
      <c r="E10" s="136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</row>
    <row r="11" spans="1:10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137">
        <f>+D10</f>
        <v>44287</v>
      </c>
      <c r="F11" s="35" t="s">
        <v>98</v>
      </c>
      <c r="G11" s="36">
        <v>9001</v>
      </c>
      <c r="H11" s="43" t="s">
        <v>172</v>
      </c>
      <c r="I11" s="36" t="s">
        <v>154</v>
      </c>
      <c r="J11" s="38">
        <v>4</v>
      </c>
    </row>
    <row r="12" spans="1:10" x14ac:dyDescent="0.2">
      <c r="A12" s="31"/>
      <c r="C12" s="39"/>
      <c r="D12" s="33" t="str">
        <f>D11</f>
        <v>Thu</v>
      </c>
      <c r="E12" s="34">
        <f>E11</f>
        <v>44287</v>
      </c>
      <c r="F12" s="35" t="s">
        <v>98</v>
      </c>
      <c r="G12" s="36">
        <v>9001</v>
      </c>
      <c r="H12" s="43" t="s">
        <v>173</v>
      </c>
      <c r="I12" s="36" t="s">
        <v>102</v>
      </c>
      <c r="J12" s="38">
        <v>5.5</v>
      </c>
    </row>
    <row r="13" spans="1:10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5"/>
      <c r="I13" s="35"/>
      <c r="J13" s="35"/>
    </row>
    <row r="14" spans="1:10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5"/>
      <c r="I14" s="35"/>
      <c r="J14" s="35"/>
    </row>
    <row r="15" spans="1:10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5"/>
      <c r="I15" s="36"/>
      <c r="J15" s="38"/>
    </row>
    <row r="16" spans="1:10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35" t="s">
        <v>98</v>
      </c>
      <c r="G16" s="36">
        <v>9001</v>
      </c>
      <c r="H16" s="109" t="s">
        <v>174</v>
      </c>
      <c r="I16" s="36" t="s">
        <v>171</v>
      </c>
      <c r="J16" s="38">
        <v>3</v>
      </c>
    </row>
    <row r="17" spans="1:10" x14ac:dyDescent="0.2">
      <c r="A17" s="31"/>
      <c r="C17" s="40"/>
      <c r="D17" s="44" t="str">
        <f>D16</f>
        <v>Fri</v>
      </c>
      <c r="E17" s="45">
        <f>E16</f>
        <v>44288</v>
      </c>
      <c r="F17" s="35" t="s">
        <v>98</v>
      </c>
      <c r="G17" s="36">
        <v>9001</v>
      </c>
      <c r="H17" s="109" t="s">
        <v>175</v>
      </c>
      <c r="I17" s="36" t="s">
        <v>102</v>
      </c>
      <c r="J17" s="38">
        <v>6</v>
      </c>
    </row>
    <row r="18" spans="1:10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35"/>
      <c r="G18" s="36"/>
      <c r="H18" s="35"/>
      <c r="I18" s="36"/>
      <c r="J18" s="38"/>
    </row>
    <row r="19" spans="1:10" x14ac:dyDescent="0.2">
      <c r="A19" s="31"/>
      <c r="C19" s="40"/>
      <c r="D19" s="44" t="str">
        <f t="shared" si="3"/>
        <v>Fri</v>
      </c>
      <c r="E19" s="45">
        <f t="shared" si="4"/>
        <v>44288</v>
      </c>
      <c r="F19" s="35"/>
      <c r="G19" s="36"/>
      <c r="H19" s="35"/>
      <c r="I19" s="36"/>
      <c r="J19" s="38"/>
    </row>
    <row r="20" spans="1:10" x14ac:dyDescent="0.2">
      <c r="A20" s="31"/>
      <c r="C20" s="40"/>
      <c r="D20" s="44" t="str">
        <f t="shared" si="3"/>
        <v>Fri</v>
      </c>
      <c r="E20" s="45">
        <f t="shared" si="4"/>
        <v>44288</v>
      </c>
      <c r="F20" s="35"/>
      <c r="G20" s="36"/>
      <c r="H20" s="35"/>
      <c r="I20" s="36"/>
      <c r="J20" s="38"/>
    </row>
    <row r="21" spans="1:10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5"/>
      <c r="I21" s="36"/>
      <c r="J21" s="38"/>
    </row>
    <row r="22" spans="1:10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5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5"/>
      <c r="H22" s="35"/>
      <c r="I22" s="35"/>
      <c r="J22" s="35"/>
    </row>
    <row r="23" spans="1:10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35" t="s">
        <v>98</v>
      </c>
      <c r="G23" s="36">
        <v>9001</v>
      </c>
      <c r="H23" s="109" t="s">
        <v>177</v>
      </c>
      <c r="I23" s="35" t="s">
        <v>102</v>
      </c>
      <c r="J23" s="38">
        <v>7</v>
      </c>
    </row>
    <row r="24" spans="1:10" x14ac:dyDescent="0.2">
      <c r="A24" s="31"/>
      <c r="C24" s="40"/>
      <c r="D24" s="44" t="str">
        <f>D23</f>
        <v>Mo</v>
      </c>
      <c r="E24" s="45">
        <f>E23</f>
        <v>44291</v>
      </c>
      <c r="F24" s="35" t="s">
        <v>98</v>
      </c>
      <c r="G24" s="35">
        <v>9001</v>
      </c>
      <c r="H24" s="109" t="s">
        <v>176</v>
      </c>
      <c r="I24" s="35" t="s">
        <v>154</v>
      </c>
      <c r="J24" s="38">
        <v>3</v>
      </c>
    </row>
    <row r="25" spans="1:10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135"/>
      <c r="G25" s="134"/>
      <c r="H25" s="134"/>
      <c r="I25" s="134"/>
      <c r="J25" s="38"/>
    </row>
    <row r="26" spans="1:10" x14ac:dyDescent="0.2">
      <c r="A26" s="31"/>
      <c r="C26" s="40"/>
      <c r="D26" s="44" t="str">
        <f t="shared" si="7"/>
        <v>Mo</v>
      </c>
      <c r="E26" s="45">
        <f t="shared" si="7"/>
        <v>44291</v>
      </c>
      <c r="F26" s="35"/>
      <c r="G26" s="36"/>
      <c r="H26" s="35"/>
      <c r="I26" s="36"/>
      <c r="J26" s="38"/>
    </row>
    <row r="27" spans="1:10" x14ac:dyDescent="0.2">
      <c r="A27" s="31"/>
      <c r="C27" s="40"/>
      <c r="D27" s="44" t="str">
        <f t="shared" si="7"/>
        <v>Mo</v>
      </c>
      <c r="E27" s="45">
        <f t="shared" si="7"/>
        <v>44291</v>
      </c>
      <c r="F27" s="35"/>
      <c r="G27" s="36"/>
      <c r="H27" s="35"/>
      <c r="I27" s="36"/>
      <c r="J27" s="38"/>
    </row>
    <row r="28" spans="1:10" ht="30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 t="s">
        <v>98</v>
      </c>
      <c r="G28" s="36">
        <v>9001</v>
      </c>
      <c r="H28" s="138" t="s">
        <v>178</v>
      </c>
      <c r="I28" s="36" t="s">
        <v>102</v>
      </c>
      <c r="J28" s="38">
        <v>9</v>
      </c>
    </row>
    <row r="29" spans="1:10" x14ac:dyDescent="0.2">
      <c r="A29" s="31"/>
      <c r="C29" s="40"/>
      <c r="D29" s="33" t="str">
        <f>D28</f>
        <v>Tue</v>
      </c>
      <c r="E29" s="34">
        <f>E28</f>
        <v>44292</v>
      </c>
      <c r="F29" s="120" t="s">
        <v>98</v>
      </c>
      <c r="G29" s="110">
        <v>9001</v>
      </c>
      <c r="H29" s="111" t="s">
        <v>139</v>
      </c>
      <c r="I29" s="110" t="s">
        <v>102</v>
      </c>
      <c r="J29" s="38">
        <v>1</v>
      </c>
    </row>
    <row r="30" spans="1:10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35"/>
      <c r="I30" s="36"/>
      <c r="J30" s="38"/>
    </row>
    <row r="31" spans="1:10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35"/>
      <c r="I31" s="36"/>
      <c r="J31" s="38"/>
    </row>
    <row r="32" spans="1:10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110"/>
      <c r="I32" s="36"/>
      <c r="J32" s="38"/>
    </row>
    <row r="33" spans="1:10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35" t="s">
        <v>98</v>
      </c>
      <c r="G33" s="36">
        <v>9001</v>
      </c>
      <c r="H33" s="113" t="s">
        <v>179</v>
      </c>
      <c r="I33" s="112" t="s">
        <v>154</v>
      </c>
      <c r="J33" s="114">
        <v>2</v>
      </c>
    </row>
    <row r="34" spans="1:10" x14ac:dyDescent="0.2">
      <c r="A34" s="31"/>
      <c r="C34" s="40"/>
      <c r="D34" s="44" t="str">
        <f>D33</f>
        <v>Wed</v>
      </c>
      <c r="E34" s="45">
        <f>E33</f>
        <v>44293</v>
      </c>
      <c r="F34" s="35" t="s">
        <v>98</v>
      </c>
      <c r="G34" s="36">
        <v>9001</v>
      </c>
      <c r="H34" s="113" t="s">
        <v>180</v>
      </c>
      <c r="I34" s="112" t="s">
        <v>102</v>
      </c>
      <c r="J34" s="114">
        <v>11</v>
      </c>
    </row>
    <row r="35" spans="1:10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35"/>
      <c r="G35" s="36"/>
      <c r="H35" s="35"/>
      <c r="I35" s="36"/>
      <c r="J35" s="38"/>
    </row>
    <row r="36" spans="1:10" x14ac:dyDescent="0.2">
      <c r="A36" s="31"/>
      <c r="C36" s="40"/>
      <c r="D36" s="44" t="str">
        <f t="shared" si="9"/>
        <v>Wed</v>
      </c>
      <c r="E36" s="45">
        <f t="shared" si="9"/>
        <v>44293</v>
      </c>
      <c r="F36" s="35"/>
      <c r="G36" s="36"/>
      <c r="H36" s="35"/>
      <c r="I36" s="36"/>
      <c r="J36" s="38"/>
    </row>
    <row r="37" spans="1:10" x14ac:dyDescent="0.2">
      <c r="A37" s="31"/>
      <c r="C37" s="40"/>
      <c r="D37" s="44" t="str">
        <f t="shared" si="9"/>
        <v>Wed</v>
      </c>
      <c r="E37" s="45">
        <f t="shared" si="9"/>
        <v>44293</v>
      </c>
      <c r="F37" s="35"/>
      <c r="G37" s="36"/>
      <c r="H37" s="35"/>
      <c r="I37" s="36"/>
      <c r="J37" s="38"/>
    </row>
    <row r="38" spans="1:10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 t="s">
        <v>98</v>
      </c>
      <c r="G38" s="36">
        <v>9001</v>
      </c>
      <c r="H38" s="43" t="s">
        <v>181</v>
      </c>
      <c r="I38" s="36" t="s">
        <v>102</v>
      </c>
      <c r="J38" s="38">
        <v>9</v>
      </c>
    </row>
    <row r="39" spans="1:10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 t="s">
        <v>98</v>
      </c>
      <c r="G39" s="36">
        <v>9001</v>
      </c>
      <c r="H39" s="43" t="s">
        <v>182</v>
      </c>
      <c r="I39" s="36" t="s">
        <v>102</v>
      </c>
      <c r="J39" s="38">
        <v>2</v>
      </c>
    </row>
    <row r="40" spans="1:10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35"/>
      <c r="I40" s="36"/>
      <c r="J40" s="38"/>
    </row>
    <row r="41" spans="1:10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35"/>
      <c r="I41" s="36"/>
      <c r="J41" s="38"/>
    </row>
    <row r="42" spans="1:10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35"/>
      <c r="I42" s="36"/>
      <c r="J42" s="38"/>
    </row>
    <row r="43" spans="1:10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35" t="s">
        <v>98</v>
      </c>
      <c r="G43" s="36">
        <v>9001</v>
      </c>
      <c r="H43" s="43" t="s">
        <v>181</v>
      </c>
      <c r="I43" s="36" t="s">
        <v>102</v>
      </c>
      <c r="J43" s="38">
        <v>9</v>
      </c>
    </row>
    <row r="44" spans="1:10" ht="30" x14ac:dyDescent="0.2">
      <c r="A44" s="31"/>
      <c r="C44" s="40"/>
      <c r="D44" s="44" t="str">
        <f>D43</f>
        <v>Fri</v>
      </c>
      <c r="E44" s="45">
        <f>E43</f>
        <v>44295</v>
      </c>
      <c r="F44" s="35" t="s">
        <v>98</v>
      </c>
      <c r="G44" s="36">
        <v>9001</v>
      </c>
      <c r="H44" s="43" t="s">
        <v>183</v>
      </c>
      <c r="I44" s="36" t="s">
        <v>102</v>
      </c>
      <c r="J44" s="38">
        <v>3</v>
      </c>
    </row>
    <row r="45" spans="1:10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35"/>
      <c r="G45" s="36"/>
      <c r="H45" s="35"/>
      <c r="I45" s="36"/>
      <c r="J45" s="38"/>
    </row>
    <row r="46" spans="1:10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35"/>
      <c r="G46" s="36"/>
      <c r="H46" s="113"/>
      <c r="I46" s="112"/>
      <c r="J46" s="114"/>
    </row>
    <row r="47" spans="1:10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35"/>
      <c r="G47" s="36"/>
      <c r="H47" s="113"/>
      <c r="I47" s="112"/>
      <c r="J47" s="114"/>
    </row>
    <row r="48" spans="1:10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110"/>
      <c r="I48" s="112"/>
      <c r="J48" s="114"/>
    </row>
    <row r="49" spans="1:10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35"/>
      <c r="I49" s="36"/>
      <c r="J49" s="38"/>
    </row>
    <row r="50" spans="1:10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35" t="s">
        <v>98</v>
      </c>
      <c r="G50" s="36">
        <v>9001</v>
      </c>
      <c r="H50" s="113" t="s">
        <v>193</v>
      </c>
      <c r="I50" s="112" t="s">
        <v>186</v>
      </c>
      <c r="J50" s="114">
        <v>4</v>
      </c>
    </row>
    <row r="51" spans="1:10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35" t="s">
        <v>98</v>
      </c>
      <c r="G51" s="36">
        <v>9001</v>
      </c>
      <c r="H51" s="113" t="s">
        <v>184</v>
      </c>
      <c r="I51" s="112" t="s">
        <v>186</v>
      </c>
      <c r="J51" s="114">
        <v>3</v>
      </c>
    </row>
    <row r="52" spans="1:10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35" t="s">
        <v>98</v>
      </c>
      <c r="G52" s="36">
        <v>9001</v>
      </c>
      <c r="H52" s="113" t="s">
        <v>185</v>
      </c>
      <c r="I52" s="112" t="s">
        <v>186</v>
      </c>
      <c r="J52" s="114">
        <v>3</v>
      </c>
    </row>
    <row r="53" spans="1:10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35"/>
      <c r="G53" s="36"/>
      <c r="H53" s="35"/>
      <c r="I53" s="36"/>
      <c r="J53" s="38"/>
    </row>
    <row r="54" spans="1:10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35"/>
      <c r="G54" s="36"/>
      <c r="H54" s="35" t="s">
        <v>211</v>
      </c>
      <c r="I54" s="36"/>
      <c r="J54" s="38"/>
    </row>
    <row r="55" spans="1:10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134"/>
      <c r="G55" s="134"/>
      <c r="H55" s="134"/>
      <c r="I55" s="134"/>
      <c r="J55" s="134"/>
    </row>
    <row r="56" spans="1:10" x14ac:dyDescent="0.2">
      <c r="A56" s="31"/>
      <c r="C56" s="40"/>
      <c r="D56" s="33" t="str">
        <f>D55</f>
        <v>Tue</v>
      </c>
      <c r="E56" s="34">
        <f>E55</f>
        <v>44299</v>
      </c>
      <c r="F56" s="134"/>
      <c r="G56" s="134"/>
      <c r="H56" s="134"/>
      <c r="I56" s="134"/>
      <c r="J56" s="134"/>
    </row>
    <row r="57" spans="1:10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6"/>
      <c r="G57" s="36"/>
      <c r="H57" s="36"/>
      <c r="I57" s="36"/>
      <c r="J57" s="38"/>
    </row>
    <row r="58" spans="1:10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35"/>
      <c r="I58" s="36"/>
      <c r="J58" s="38"/>
    </row>
    <row r="59" spans="1:10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35"/>
      <c r="I59" s="36"/>
      <c r="J59" s="38"/>
    </row>
    <row r="60" spans="1:10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35" t="s">
        <v>98</v>
      </c>
      <c r="G60" s="36">
        <v>9001</v>
      </c>
      <c r="H60" s="113" t="s">
        <v>192</v>
      </c>
      <c r="I60" s="112" t="s">
        <v>186</v>
      </c>
      <c r="J60" s="114">
        <v>9</v>
      </c>
    </row>
    <row r="61" spans="1:10" x14ac:dyDescent="0.2">
      <c r="A61" s="31"/>
      <c r="C61" s="40"/>
      <c r="D61" s="44" t="str">
        <f>D60</f>
        <v>Wed</v>
      </c>
      <c r="E61" s="45">
        <f>E60</f>
        <v>44300</v>
      </c>
      <c r="F61" s="35" t="s">
        <v>98</v>
      </c>
      <c r="G61" s="36">
        <v>9001</v>
      </c>
      <c r="H61" s="113" t="s">
        <v>184</v>
      </c>
      <c r="I61" s="112" t="s">
        <v>186</v>
      </c>
      <c r="J61" s="114">
        <v>3</v>
      </c>
    </row>
    <row r="62" spans="1:10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35"/>
      <c r="G62" s="36"/>
      <c r="H62" s="35"/>
      <c r="I62" s="112"/>
      <c r="J62" s="38"/>
    </row>
    <row r="63" spans="1:10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35"/>
      <c r="G63" s="36"/>
      <c r="H63" s="35"/>
      <c r="I63" s="36"/>
      <c r="J63" s="38"/>
    </row>
    <row r="64" spans="1:10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35"/>
      <c r="G64" s="36"/>
      <c r="H64" s="35"/>
      <c r="I64" s="36"/>
      <c r="J64" s="38"/>
    </row>
    <row r="65" spans="1:10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 t="s">
        <v>98</v>
      </c>
      <c r="G65" s="36">
        <v>9001</v>
      </c>
      <c r="H65" s="113" t="s">
        <v>185</v>
      </c>
      <c r="I65" s="112" t="s">
        <v>186</v>
      </c>
      <c r="J65" s="114">
        <v>3</v>
      </c>
    </row>
    <row r="66" spans="1:10" x14ac:dyDescent="0.2">
      <c r="A66" s="31"/>
      <c r="C66" s="40"/>
      <c r="D66" s="33" t="str">
        <f>D65</f>
        <v>Thu</v>
      </c>
      <c r="E66" s="34">
        <f>E65</f>
        <v>44301</v>
      </c>
      <c r="F66" s="35" t="s">
        <v>98</v>
      </c>
      <c r="G66" s="36">
        <v>9001</v>
      </c>
      <c r="H66" s="113" t="s">
        <v>187</v>
      </c>
      <c r="I66" s="112" t="s">
        <v>186</v>
      </c>
      <c r="J66" s="114">
        <v>2</v>
      </c>
    </row>
    <row r="67" spans="1:10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 t="s">
        <v>98</v>
      </c>
      <c r="G67" s="36">
        <v>9001</v>
      </c>
      <c r="H67" s="113" t="s">
        <v>188</v>
      </c>
      <c r="I67" s="112" t="s">
        <v>186</v>
      </c>
      <c r="J67" s="114">
        <v>4</v>
      </c>
    </row>
    <row r="68" spans="1:10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 t="s">
        <v>98</v>
      </c>
      <c r="G68" s="36">
        <v>9001</v>
      </c>
      <c r="H68" s="113" t="s">
        <v>189</v>
      </c>
      <c r="I68" s="112" t="s">
        <v>186</v>
      </c>
      <c r="J68" s="114">
        <v>1.5</v>
      </c>
    </row>
    <row r="69" spans="1:10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35"/>
      <c r="I69" s="36"/>
      <c r="J69" s="38"/>
    </row>
    <row r="70" spans="1:10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35" t="s">
        <v>98</v>
      </c>
      <c r="G70" s="36">
        <v>9001</v>
      </c>
      <c r="H70" s="113" t="s">
        <v>200</v>
      </c>
      <c r="I70" s="112" t="s">
        <v>186</v>
      </c>
      <c r="J70" s="114">
        <v>6</v>
      </c>
    </row>
    <row r="71" spans="1:10" x14ac:dyDescent="0.2">
      <c r="A71" s="31"/>
      <c r="C71" s="40"/>
      <c r="D71" s="44" t="str">
        <f>D70</f>
        <v>Fri</v>
      </c>
      <c r="E71" s="45">
        <f>E70</f>
        <v>44302</v>
      </c>
      <c r="F71" s="35" t="s">
        <v>98</v>
      </c>
      <c r="G71" s="36">
        <v>9001</v>
      </c>
      <c r="H71" s="109" t="s">
        <v>190</v>
      </c>
      <c r="I71" s="112" t="s">
        <v>186</v>
      </c>
      <c r="J71" s="38">
        <v>6</v>
      </c>
    </row>
    <row r="72" spans="1:10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35"/>
      <c r="G72" s="35"/>
      <c r="H72" s="35"/>
      <c r="I72" s="35"/>
      <c r="J72" s="35"/>
    </row>
    <row r="73" spans="1:10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35"/>
      <c r="G73" s="36"/>
      <c r="H73" s="109"/>
      <c r="I73" s="36"/>
      <c r="J73" s="38"/>
    </row>
    <row r="74" spans="1:10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35"/>
      <c r="G74" s="36"/>
      <c r="H74" s="35"/>
      <c r="I74" s="36"/>
      <c r="J74" s="38"/>
    </row>
    <row r="75" spans="1:10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 t="s">
        <v>98</v>
      </c>
      <c r="G75" s="36">
        <v>9001</v>
      </c>
      <c r="H75" s="113" t="s">
        <v>199</v>
      </c>
      <c r="I75" s="112" t="s">
        <v>186</v>
      </c>
      <c r="J75" s="38">
        <v>10</v>
      </c>
    </row>
    <row r="76" spans="1:10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 t="s">
        <v>98</v>
      </c>
      <c r="G76" s="36">
        <v>9001</v>
      </c>
      <c r="H76" s="113" t="s">
        <v>195</v>
      </c>
      <c r="I76" s="112" t="s">
        <v>186</v>
      </c>
      <c r="J76" s="38">
        <v>10</v>
      </c>
    </row>
    <row r="77" spans="1:10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35" t="s">
        <v>98</v>
      </c>
      <c r="G77" s="36">
        <v>9001</v>
      </c>
      <c r="H77" s="113" t="s">
        <v>194</v>
      </c>
      <c r="I77" s="112" t="s">
        <v>186</v>
      </c>
      <c r="J77" s="114">
        <v>9</v>
      </c>
    </row>
    <row r="78" spans="1:10" x14ac:dyDescent="0.2">
      <c r="A78" s="31"/>
      <c r="C78" s="40"/>
      <c r="D78" s="44" t="str">
        <f>D77</f>
        <v>Mo</v>
      </c>
      <c r="E78" s="45">
        <f>E77</f>
        <v>44305</v>
      </c>
      <c r="F78" s="35"/>
      <c r="G78" s="36">
        <v>9007</v>
      </c>
      <c r="H78" s="109" t="s">
        <v>191</v>
      </c>
      <c r="I78" s="112" t="s">
        <v>186</v>
      </c>
      <c r="J78" s="38">
        <v>1</v>
      </c>
    </row>
    <row r="79" spans="1:10" x14ac:dyDescent="0.2">
      <c r="A79" s="31"/>
      <c r="C79" s="40"/>
      <c r="D79" s="44" t="str">
        <f>D78</f>
        <v>Mo</v>
      </c>
      <c r="E79" s="45">
        <f>E78</f>
        <v>44305</v>
      </c>
      <c r="F79" s="35"/>
      <c r="G79" s="36"/>
      <c r="H79" s="35"/>
      <c r="I79" s="36"/>
      <c r="J79" s="38"/>
    </row>
    <row r="80" spans="1:10" x14ac:dyDescent="0.2">
      <c r="A80" s="31"/>
      <c r="C80" s="40"/>
      <c r="D80" s="44" t="str">
        <f t="shared" ref="D80:E81" si="19">D79</f>
        <v>Mo</v>
      </c>
      <c r="E80" s="133">
        <f t="shared" si="19"/>
        <v>44305</v>
      </c>
      <c r="F80" s="134"/>
      <c r="G80" s="134"/>
      <c r="H80" s="134"/>
      <c r="I80" s="134"/>
      <c r="J80" s="134"/>
    </row>
    <row r="81" spans="1:10" x14ac:dyDescent="0.2">
      <c r="A81" s="31"/>
      <c r="C81" s="40"/>
      <c r="D81" s="44" t="str">
        <f t="shared" si="19"/>
        <v>Mo</v>
      </c>
      <c r="E81" s="133">
        <f t="shared" si="19"/>
        <v>44305</v>
      </c>
      <c r="F81" s="134"/>
      <c r="G81" s="134"/>
      <c r="H81" s="134"/>
      <c r="I81" s="134"/>
      <c r="J81" s="134"/>
    </row>
    <row r="82" spans="1:10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98</v>
      </c>
      <c r="G82" s="36">
        <v>9001</v>
      </c>
      <c r="H82" s="43" t="s">
        <v>196</v>
      </c>
      <c r="I82" s="112" t="s">
        <v>186</v>
      </c>
      <c r="J82" s="38">
        <v>6</v>
      </c>
    </row>
    <row r="83" spans="1:10" x14ac:dyDescent="0.2">
      <c r="A83" s="31"/>
      <c r="C83" s="40"/>
      <c r="D83" s="33" t="str">
        <f>D82</f>
        <v>Tue</v>
      </c>
      <c r="E83" s="34">
        <f>E82</f>
        <v>44306</v>
      </c>
      <c r="F83" s="35" t="s">
        <v>98</v>
      </c>
      <c r="G83" s="36">
        <v>9001</v>
      </c>
      <c r="H83" s="113" t="s">
        <v>195</v>
      </c>
      <c r="I83" s="112" t="s">
        <v>186</v>
      </c>
      <c r="J83" s="38">
        <v>6</v>
      </c>
    </row>
    <row r="84" spans="1:10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35"/>
      <c r="I84" s="36"/>
      <c r="J84" s="38"/>
    </row>
    <row r="85" spans="1:10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35"/>
      <c r="I85" s="36"/>
      <c r="J85" s="38"/>
    </row>
    <row r="86" spans="1:10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35"/>
      <c r="I86" s="36"/>
      <c r="J86" s="38"/>
    </row>
    <row r="87" spans="1:10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35" t="s">
        <v>98</v>
      </c>
      <c r="G87" s="36">
        <v>9001</v>
      </c>
      <c r="H87" s="113" t="s">
        <v>197</v>
      </c>
      <c r="I87" s="112" t="s">
        <v>186</v>
      </c>
      <c r="J87" s="114">
        <v>5.5</v>
      </c>
    </row>
    <row r="88" spans="1:10" x14ac:dyDescent="0.2">
      <c r="A88" s="31"/>
      <c r="C88" s="40"/>
      <c r="D88" s="44" t="str">
        <f>D87</f>
        <v>Wed</v>
      </c>
      <c r="E88" s="45">
        <f>E87</f>
        <v>44307</v>
      </c>
      <c r="F88" s="35" t="s">
        <v>98</v>
      </c>
      <c r="G88" s="36">
        <v>9001</v>
      </c>
      <c r="H88" s="113" t="s">
        <v>198</v>
      </c>
      <c r="I88" s="112" t="s">
        <v>186</v>
      </c>
      <c r="J88" s="114">
        <v>9</v>
      </c>
    </row>
    <row r="89" spans="1:10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35"/>
      <c r="G89" s="36"/>
      <c r="H89" s="35"/>
      <c r="I89" s="36"/>
      <c r="J89" s="38"/>
    </row>
    <row r="90" spans="1:10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35"/>
      <c r="G90" s="36"/>
      <c r="H90" s="35"/>
      <c r="I90" s="36"/>
      <c r="J90" s="38"/>
    </row>
    <row r="91" spans="1:10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35"/>
      <c r="G91" s="36"/>
      <c r="H91" s="35"/>
      <c r="I91" s="36"/>
      <c r="J91" s="38"/>
    </row>
    <row r="92" spans="1:10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98</v>
      </c>
      <c r="G92" s="36">
        <v>9001</v>
      </c>
      <c r="H92" s="113" t="s">
        <v>198</v>
      </c>
      <c r="I92" s="112" t="s">
        <v>186</v>
      </c>
      <c r="J92" s="114">
        <v>9</v>
      </c>
    </row>
    <row r="93" spans="1:10" x14ac:dyDescent="0.2">
      <c r="A93" s="31"/>
      <c r="C93" s="40"/>
      <c r="D93" s="33" t="str">
        <f>D92</f>
        <v>Thu</v>
      </c>
      <c r="E93" s="34">
        <f>E92</f>
        <v>44308</v>
      </c>
      <c r="F93" s="120" t="s">
        <v>98</v>
      </c>
      <c r="G93" s="110">
        <v>9001</v>
      </c>
      <c r="H93" s="111" t="s">
        <v>139</v>
      </c>
      <c r="I93" s="112" t="s">
        <v>186</v>
      </c>
      <c r="J93" s="38">
        <v>1</v>
      </c>
    </row>
    <row r="94" spans="1:10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35"/>
      <c r="I94" s="36"/>
      <c r="J94" s="38"/>
    </row>
    <row r="95" spans="1:10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35"/>
      <c r="I95" s="36"/>
      <c r="J95" s="38"/>
    </row>
    <row r="96" spans="1:10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35"/>
      <c r="I96" s="36"/>
      <c r="J96" s="38"/>
    </row>
    <row r="97" spans="1:10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35"/>
      <c r="I97" s="36"/>
      <c r="J97" s="38"/>
    </row>
    <row r="98" spans="1:10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35" t="s">
        <v>98</v>
      </c>
      <c r="G98" s="36">
        <v>9001</v>
      </c>
      <c r="H98" s="109" t="s">
        <v>201</v>
      </c>
      <c r="I98" s="112" t="s">
        <v>186</v>
      </c>
      <c r="J98" s="38">
        <v>3</v>
      </c>
    </row>
    <row r="99" spans="1:10" x14ac:dyDescent="0.2">
      <c r="A99" s="31"/>
      <c r="C99" s="40"/>
      <c r="D99" s="44" t="str">
        <f>D98</f>
        <v>Fri</v>
      </c>
      <c r="E99" s="45">
        <f>E98</f>
        <v>44309</v>
      </c>
      <c r="F99" s="35" t="s">
        <v>98</v>
      </c>
      <c r="G99" s="36">
        <v>9001</v>
      </c>
      <c r="H99" s="113" t="s">
        <v>202</v>
      </c>
      <c r="I99" s="112" t="s">
        <v>186</v>
      </c>
      <c r="J99" s="38">
        <v>10</v>
      </c>
    </row>
    <row r="100" spans="1:10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35"/>
      <c r="G100" s="36"/>
      <c r="H100" s="35"/>
      <c r="I100" s="36"/>
      <c r="J100" s="38"/>
    </row>
    <row r="101" spans="1:10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35"/>
      <c r="G101" s="36"/>
      <c r="H101" s="35"/>
      <c r="I101" s="36"/>
      <c r="J101" s="38"/>
    </row>
    <row r="102" spans="1:10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35"/>
      <c r="G102" s="36"/>
      <c r="H102" s="35"/>
      <c r="I102" s="36"/>
      <c r="J102" s="38"/>
    </row>
    <row r="103" spans="1:10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35"/>
      <c r="I103" s="36"/>
      <c r="J103" s="38"/>
    </row>
    <row r="104" spans="1:10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35"/>
      <c r="I104" s="36"/>
      <c r="J104" s="38"/>
    </row>
    <row r="105" spans="1:10" x14ac:dyDescent="0.2">
      <c r="A105" s="31">
        <f t="shared" si="0"/>
        <v>1</v>
      </c>
      <c r="B105" s="8">
        <f t="shared" si="1"/>
        <v>1</v>
      </c>
      <c r="C105" s="40"/>
      <c r="D105" s="44" t="str">
        <f t="shared" si="5"/>
        <v>Mo</v>
      </c>
      <c r="E105" s="45">
        <f>+E104+1</f>
        <v>44312</v>
      </c>
      <c r="F105" s="35" t="s">
        <v>98</v>
      </c>
      <c r="G105" s="36">
        <v>9001</v>
      </c>
      <c r="H105" s="109" t="s">
        <v>203</v>
      </c>
      <c r="I105" s="112" t="s">
        <v>186</v>
      </c>
      <c r="J105" s="38">
        <v>10</v>
      </c>
    </row>
    <row r="106" spans="1:10" x14ac:dyDescent="0.2">
      <c r="A106" s="31"/>
      <c r="C106" s="40"/>
      <c r="D106" s="44" t="str">
        <f>D105</f>
        <v>Mo</v>
      </c>
      <c r="E106" s="45">
        <f>E105</f>
        <v>44312</v>
      </c>
      <c r="F106" s="35" t="s">
        <v>98</v>
      </c>
      <c r="G106" s="36">
        <v>9001</v>
      </c>
      <c r="H106" s="43" t="s">
        <v>204</v>
      </c>
      <c r="I106" s="112" t="s">
        <v>186</v>
      </c>
      <c r="J106" s="38">
        <v>3</v>
      </c>
    </row>
    <row r="107" spans="1:10" x14ac:dyDescent="0.2">
      <c r="A107" s="31"/>
      <c r="C107" s="40"/>
      <c r="D107" s="44" t="str">
        <f t="shared" ref="D107:E109" si="26">D106</f>
        <v>Mo</v>
      </c>
      <c r="E107" s="45">
        <f t="shared" si="26"/>
        <v>44312</v>
      </c>
      <c r="F107" s="35"/>
      <c r="G107" s="36"/>
      <c r="H107" s="35"/>
      <c r="I107" s="36"/>
      <c r="J107" s="38"/>
    </row>
    <row r="108" spans="1:10" x14ac:dyDescent="0.2">
      <c r="A108" s="31"/>
      <c r="C108" s="40"/>
      <c r="D108" s="44" t="str">
        <f t="shared" si="26"/>
        <v>Mo</v>
      </c>
      <c r="E108" s="45">
        <f t="shared" si="26"/>
        <v>44312</v>
      </c>
      <c r="F108" s="35"/>
      <c r="G108" s="36"/>
      <c r="H108" s="35"/>
      <c r="I108" s="36"/>
      <c r="J108" s="38"/>
    </row>
    <row r="109" spans="1:10" x14ac:dyDescent="0.2">
      <c r="A109" s="31"/>
      <c r="C109" s="40"/>
      <c r="D109" s="44" t="str">
        <f t="shared" si="26"/>
        <v>Mo</v>
      </c>
      <c r="E109" s="45">
        <f t="shared" si="26"/>
        <v>44312</v>
      </c>
      <c r="F109" s="35"/>
      <c r="G109" s="36"/>
      <c r="H109" s="35"/>
      <c r="I109" s="36"/>
      <c r="J109" s="38"/>
    </row>
    <row r="110" spans="1:10" x14ac:dyDescent="0.2">
      <c r="A110" s="31">
        <f t="shared" si="0"/>
        <v>1</v>
      </c>
      <c r="B110" s="8">
        <f t="shared" si="1"/>
        <v>2</v>
      </c>
      <c r="C110" s="40"/>
      <c r="D110" s="33" t="str">
        <f t="shared" si="5"/>
        <v>Tue</v>
      </c>
      <c r="E110" s="34">
        <f>+E105+1</f>
        <v>44313</v>
      </c>
      <c r="F110" s="35" t="s">
        <v>98</v>
      </c>
      <c r="G110" s="36">
        <v>9001</v>
      </c>
      <c r="H110" s="43" t="s">
        <v>205</v>
      </c>
      <c r="I110" s="112" t="s">
        <v>186</v>
      </c>
      <c r="J110" s="38">
        <v>5</v>
      </c>
    </row>
    <row r="111" spans="1:10" x14ac:dyDescent="0.2">
      <c r="A111" s="31"/>
      <c r="C111" s="40"/>
      <c r="D111" s="33" t="str">
        <f>D110</f>
        <v>Tue</v>
      </c>
      <c r="E111" s="34">
        <f>E110</f>
        <v>44313</v>
      </c>
      <c r="F111" s="35" t="s">
        <v>98</v>
      </c>
      <c r="G111" s="36">
        <v>9001</v>
      </c>
      <c r="H111" s="43" t="s">
        <v>207</v>
      </c>
      <c r="I111" s="112" t="s">
        <v>186</v>
      </c>
      <c r="J111" s="38">
        <v>2</v>
      </c>
    </row>
    <row r="112" spans="1:10" x14ac:dyDescent="0.2">
      <c r="A112" s="31"/>
      <c r="C112" s="40"/>
      <c r="D112" s="33" t="str">
        <f t="shared" ref="D112:E114" si="27">D111</f>
        <v>Tue</v>
      </c>
      <c r="E112" s="34">
        <f t="shared" si="27"/>
        <v>44313</v>
      </c>
      <c r="F112" s="35" t="s">
        <v>93</v>
      </c>
      <c r="G112" s="35">
        <v>9001</v>
      </c>
      <c r="H112" s="43" t="s">
        <v>206</v>
      </c>
      <c r="I112" s="112" t="s">
        <v>186</v>
      </c>
      <c r="J112" s="38">
        <v>1</v>
      </c>
    </row>
    <row r="113" spans="1:10" x14ac:dyDescent="0.2">
      <c r="A113" s="31"/>
      <c r="C113" s="40"/>
      <c r="D113" s="33" t="str">
        <f t="shared" si="27"/>
        <v>Tue</v>
      </c>
      <c r="E113" s="34">
        <f t="shared" si="27"/>
        <v>44313</v>
      </c>
      <c r="F113" s="35" t="s">
        <v>98</v>
      </c>
      <c r="G113" s="36">
        <v>9001</v>
      </c>
      <c r="H113" s="113" t="s">
        <v>202</v>
      </c>
      <c r="I113" s="112" t="s">
        <v>186</v>
      </c>
      <c r="J113" s="38">
        <v>3</v>
      </c>
    </row>
    <row r="114" spans="1:10" x14ac:dyDescent="0.2">
      <c r="A114" s="31"/>
      <c r="C114" s="40"/>
      <c r="D114" s="33" t="str">
        <f t="shared" si="27"/>
        <v>Tue</v>
      </c>
      <c r="E114" s="34">
        <f t="shared" si="27"/>
        <v>44313</v>
      </c>
      <c r="F114" s="35"/>
      <c r="G114" s="36"/>
      <c r="H114" s="35"/>
      <c r="I114" s="36"/>
      <c r="J114" s="38"/>
    </row>
    <row r="115" spans="1:10" x14ac:dyDescent="0.2">
      <c r="A115" s="31">
        <f t="shared" si="0"/>
        <v>1</v>
      </c>
      <c r="B115" s="8">
        <f t="shared" si="1"/>
        <v>3</v>
      </c>
      <c r="C115" s="40"/>
      <c r="D115" s="44" t="str">
        <f t="shared" si="5"/>
        <v>Wed</v>
      </c>
      <c r="E115" s="45">
        <f>+E110+1</f>
        <v>44314</v>
      </c>
      <c r="F115" s="35" t="s">
        <v>98</v>
      </c>
      <c r="G115" s="36">
        <v>9001</v>
      </c>
      <c r="H115" s="109" t="s">
        <v>208</v>
      </c>
      <c r="I115" s="112" t="s">
        <v>102</v>
      </c>
      <c r="J115" s="38">
        <v>3</v>
      </c>
    </row>
    <row r="116" spans="1:10" x14ac:dyDescent="0.2">
      <c r="A116" s="31"/>
      <c r="C116" s="40"/>
      <c r="D116" s="44" t="str">
        <f>D115</f>
        <v>Wed</v>
      </c>
      <c r="E116" s="45">
        <f>E115</f>
        <v>44314</v>
      </c>
      <c r="F116" s="120" t="s">
        <v>98</v>
      </c>
      <c r="G116" s="110">
        <v>9001</v>
      </c>
      <c r="H116" s="111" t="s">
        <v>139</v>
      </c>
      <c r="I116" s="112" t="s">
        <v>102</v>
      </c>
      <c r="J116" s="38">
        <v>1</v>
      </c>
    </row>
    <row r="117" spans="1:10" x14ac:dyDescent="0.2">
      <c r="A117" s="31"/>
      <c r="C117" s="40"/>
      <c r="D117" s="44" t="str">
        <f t="shared" ref="D117:E119" si="28">D116</f>
        <v>Wed</v>
      </c>
      <c r="E117" s="45">
        <f t="shared" si="28"/>
        <v>44314</v>
      </c>
      <c r="F117" s="35" t="s">
        <v>98</v>
      </c>
      <c r="G117" s="36">
        <v>9001</v>
      </c>
      <c r="H117" s="113" t="s">
        <v>202</v>
      </c>
      <c r="I117" s="112" t="s">
        <v>102</v>
      </c>
      <c r="J117" s="38">
        <v>7</v>
      </c>
    </row>
    <row r="118" spans="1:10" x14ac:dyDescent="0.2">
      <c r="A118" s="31"/>
      <c r="C118" s="40"/>
      <c r="D118" s="44" t="str">
        <f t="shared" si="28"/>
        <v>Wed</v>
      </c>
      <c r="E118" s="45">
        <f t="shared" si="28"/>
        <v>44314</v>
      </c>
      <c r="F118" s="35"/>
      <c r="G118" s="36"/>
      <c r="H118" s="35"/>
      <c r="I118" s="36"/>
      <c r="J118" s="38"/>
    </row>
    <row r="119" spans="1:10" x14ac:dyDescent="0.2">
      <c r="A119" s="31"/>
      <c r="C119" s="40"/>
      <c r="D119" s="44" t="str">
        <f t="shared" si="28"/>
        <v>Wed</v>
      </c>
      <c r="E119" s="45">
        <f t="shared" si="28"/>
        <v>44314</v>
      </c>
      <c r="F119" s="35"/>
      <c r="G119" s="36"/>
      <c r="H119" s="35"/>
      <c r="I119" s="36"/>
      <c r="J119" s="38"/>
    </row>
    <row r="120" spans="1:10" x14ac:dyDescent="0.2">
      <c r="A120" s="31">
        <f t="shared" si="0"/>
        <v>1</v>
      </c>
      <c r="B120" s="8">
        <f>WEEKDAY(E115+1,2)</f>
        <v>4</v>
      </c>
      <c r="C120" s="40"/>
      <c r="D120" s="33" t="str">
        <f>IF(B120=1,"Mo",IF(B120=2,"Tue",IF(B120=3,"Wed",IF(B120=4,"Thu",IF(B120=5,"Fri",IF(B120=6,"Sat",IF(B120=7,"Sun","")))))))</f>
        <v>Thu</v>
      </c>
      <c r="E120" s="34">
        <f>IF(MONTH(E115+1)&gt;MONTH(E115),"",E115+1)</f>
        <v>44315</v>
      </c>
      <c r="F120" s="35" t="s">
        <v>98</v>
      </c>
      <c r="G120" s="36">
        <v>9001</v>
      </c>
      <c r="H120" s="43" t="s">
        <v>210</v>
      </c>
      <c r="I120" s="36" t="s">
        <v>102</v>
      </c>
      <c r="J120" s="38">
        <v>5</v>
      </c>
    </row>
    <row r="121" spans="1:10" x14ac:dyDescent="0.2">
      <c r="A121" s="31"/>
      <c r="C121" s="40"/>
      <c r="D121" s="33" t="str">
        <f>D120</f>
        <v>Thu</v>
      </c>
      <c r="E121" s="34">
        <f>E120</f>
        <v>44315</v>
      </c>
      <c r="F121" s="35" t="s">
        <v>98</v>
      </c>
      <c r="G121" s="36">
        <v>9001</v>
      </c>
      <c r="H121" s="113" t="s">
        <v>202</v>
      </c>
      <c r="I121" s="112" t="s">
        <v>102</v>
      </c>
      <c r="J121" s="38">
        <v>7</v>
      </c>
    </row>
    <row r="122" spans="1:10" x14ac:dyDescent="0.2">
      <c r="A122" s="31"/>
      <c r="C122" s="40"/>
      <c r="D122" s="33" t="str">
        <f t="shared" ref="D122:E124" si="29">D121</f>
        <v>Thu</v>
      </c>
      <c r="E122" s="34">
        <f t="shared" si="29"/>
        <v>44315</v>
      </c>
      <c r="F122" s="35"/>
      <c r="G122" s="36"/>
      <c r="H122" s="35"/>
      <c r="I122" s="36"/>
      <c r="J122" s="38"/>
    </row>
    <row r="123" spans="1:10" x14ac:dyDescent="0.2">
      <c r="A123" s="31"/>
      <c r="C123" s="40"/>
      <c r="D123" s="33" t="str">
        <f t="shared" si="29"/>
        <v>Thu</v>
      </c>
      <c r="E123" s="34">
        <f t="shared" si="29"/>
        <v>44315</v>
      </c>
      <c r="F123" s="35"/>
      <c r="G123" s="36"/>
      <c r="H123" s="35"/>
      <c r="I123" s="36"/>
      <c r="J123" s="38"/>
    </row>
    <row r="124" spans="1:10" x14ac:dyDescent="0.2">
      <c r="A124" s="31"/>
      <c r="C124" s="40"/>
      <c r="D124" s="33" t="str">
        <f t="shared" si="29"/>
        <v>Thu</v>
      </c>
      <c r="E124" s="34">
        <f t="shared" si="29"/>
        <v>44315</v>
      </c>
      <c r="F124" s="35"/>
      <c r="G124" s="36"/>
      <c r="H124" s="35"/>
      <c r="I124" s="36"/>
      <c r="J124" s="38"/>
    </row>
    <row r="125" spans="1:10" x14ac:dyDescent="0.2">
      <c r="A125" s="31">
        <f t="shared" si="0"/>
        <v>1</v>
      </c>
      <c r="B125" s="8">
        <v>5</v>
      </c>
      <c r="C125" s="40"/>
      <c r="D125" s="44" t="str">
        <f>IF(B125=1,"Mo",IF(B125=2,"Tue",IF(B125=3,"Wed",IF(B125=4,"Thu",IF(B125=5,"Fri",IF(B125=6,"Sat",IF(B125=7,"Sun","")))))))</f>
        <v>Fri</v>
      </c>
      <c r="E125" s="45">
        <f>IF(MONTH(E120+1)&gt;MONTH(E120),"",E120+1)</f>
        <v>44316</v>
      </c>
      <c r="F125" s="35" t="s">
        <v>98</v>
      </c>
      <c r="G125" s="36">
        <v>9001</v>
      </c>
      <c r="H125" s="109" t="s">
        <v>209</v>
      </c>
      <c r="I125" s="36" t="s">
        <v>102</v>
      </c>
      <c r="J125" s="38">
        <v>3</v>
      </c>
    </row>
    <row r="126" spans="1:10" x14ac:dyDescent="0.2">
      <c r="C126" s="40"/>
      <c r="D126" s="44" t="str">
        <f>D125</f>
        <v>Fri</v>
      </c>
      <c r="E126" s="45">
        <f t="shared" ref="E126:E129" si="30">IF(MONTH(E121+1)&gt;MONTH(E121),"",E121+1)</f>
        <v>44316</v>
      </c>
      <c r="F126" s="35" t="s">
        <v>98</v>
      </c>
      <c r="G126" s="36">
        <v>9001</v>
      </c>
      <c r="H126" s="113" t="s">
        <v>202</v>
      </c>
      <c r="I126" s="112" t="s">
        <v>102</v>
      </c>
      <c r="J126" s="38">
        <v>7</v>
      </c>
    </row>
    <row r="127" spans="1:10" x14ac:dyDescent="0.2">
      <c r="C127" s="40"/>
      <c r="D127" s="44" t="str">
        <f t="shared" ref="D127:D129" si="31">D126</f>
        <v>Fri</v>
      </c>
      <c r="E127" s="45">
        <f t="shared" si="30"/>
        <v>44316</v>
      </c>
      <c r="F127" s="35"/>
      <c r="G127" s="36"/>
      <c r="H127" s="35"/>
      <c r="I127" s="36"/>
      <c r="J127" s="38"/>
    </row>
    <row r="128" spans="1:10" x14ac:dyDescent="0.2">
      <c r="C128" s="40"/>
      <c r="D128" s="44" t="str">
        <f t="shared" si="31"/>
        <v>Fri</v>
      </c>
      <c r="E128" s="45">
        <f>IF(MONTH(E123+1)&gt;MONTH(E123),"",E123+1)</f>
        <v>44316</v>
      </c>
      <c r="F128" s="35"/>
      <c r="G128" s="36"/>
      <c r="H128" s="35"/>
      <c r="I128" s="36"/>
      <c r="J128" s="38"/>
    </row>
    <row r="129" spans="3:10" ht="15.75" thickBot="1" x14ac:dyDescent="0.25">
      <c r="C129" s="40"/>
      <c r="D129" s="44" t="str">
        <f t="shared" si="31"/>
        <v>Fri</v>
      </c>
      <c r="E129" s="100">
        <f t="shared" si="30"/>
        <v>44316</v>
      </c>
      <c r="F129" s="35"/>
      <c r="G129" s="36"/>
      <c r="H129" s="35"/>
      <c r="I129" s="36"/>
      <c r="J129" s="38"/>
    </row>
  </sheetData>
  <mergeCells count="2">
    <mergeCell ref="D1:J1"/>
    <mergeCell ref="D4:E4"/>
  </mergeCells>
  <conditionalFormatting sqref="C11:C124">
    <cfRule type="expression" dxfId="406" priority="313" stopIfTrue="1">
      <formula>IF($A11=1,B11,)</formula>
    </cfRule>
    <cfRule type="expression" dxfId="405" priority="314" stopIfTrue="1">
      <formula>IF($A11="",B11,)</formula>
    </cfRule>
  </conditionalFormatting>
  <conditionalFormatting sqref="E11:E15">
    <cfRule type="expression" dxfId="404" priority="315" stopIfTrue="1">
      <formula>IF($A11="",B11,"")</formula>
    </cfRule>
  </conditionalFormatting>
  <conditionalFormatting sqref="E16:E124">
    <cfRule type="expression" dxfId="403" priority="316" stopIfTrue="1">
      <formula>IF($A16&lt;&gt;1,B16,"")</formula>
    </cfRule>
  </conditionalFormatting>
  <conditionalFormatting sqref="D11:D124">
    <cfRule type="expression" dxfId="402" priority="317" stopIfTrue="1">
      <formula>IF($A11="",B11,)</formula>
    </cfRule>
  </conditionalFormatting>
  <conditionalFormatting sqref="G15 G84:G86 G26:G27 G30:G32 G35:G37 G40:G42 G45 G48:G49 G53:G54 G57:G64 G69 G74:G76 G89:G91 G94:G97 G100:G104 G114 G118:G119 G107:G109">
    <cfRule type="expression" dxfId="401" priority="318" stopIfTrue="1">
      <formula>#REF!="Freelancer"</formula>
    </cfRule>
    <cfRule type="expression" dxfId="400" priority="319" stopIfTrue="1">
      <formula>#REF!="DTC Int. Staff"</formula>
    </cfRule>
  </conditionalFormatting>
  <conditionalFormatting sqref="G118:G119 G89:G91 G35:G37 G60:G64 G40:G42 G45 G48:G49 G69 G74:G76 G94:G97 G100:G104">
    <cfRule type="expression" dxfId="399" priority="311" stopIfTrue="1">
      <formula>$F$5="Freelancer"</formula>
    </cfRule>
    <cfRule type="expression" dxfId="398" priority="312" stopIfTrue="1">
      <formula>$F$5="DTC Int. Staff"</formula>
    </cfRule>
  </conditionalFormatting>
  <conditionalFormatting sqref="G57:G59">
    <cfRule type="expression" dxfId="397" priority="293" stopIfTrue="1">
      <formula>$F$5="Freelancer"</formula>
    </cfRule>
    <cfRule type="expression" dxfId="396" priority="294" stopIfTrue="1">
      <formula>$F$5="DTC Int. Staff"</formula>
    </cfRule>
  </conditionalFormatting>
  <conditionalFormatting sqref="G78:G79">
    <cfRule type="expression" dxfId="395" priority="291" stopIfTrue="1">
      <formula>#REF!="Freelancer"</formula>
    </cfRule>
    <cfRule type="expression" dxfId="394" priority="292" stopIfTrue="1">
      <formula>#REF!="DTC Int. Staff"</formula>
    </cfRule>
  </conditionalFormatting>
  <conditionalFormatting sqref="G78:G79">
    <cfRule type="expression" dxfId="393" priority="289" stopIfTrue="1">
      <formula>$F$5="Freelancer"</formula>
    </cfRule>
    <cfRule type="expression" dxfId="392" priority="290" stopIfTrue="1">
      <formula>$F$5="DTC Int. Staff"</formula>
    </cfRule>
  </conditionalFormatting>
  <conditionalFormatting sqref="C125:C129">
    <cfRule type="expression" dxfId="391" priority="297" stopIfTrue="1">
      <formula>IF($A125=1,B125,)</formula>
    </cfRule>
    <cfRule type="expression" dxfId="390" priority="298" stopIfTrue="1">
      <formula>IF($A125="",B125,)</formula>
    </cfRule>
  </conditionalFormatting>
  <conditionalFormatting sqref="D125:D129">
    <cfRule type="expression" dxfId="389" priority="299" stopIfTrue="1">
      <formula>IF($A125="",B125,)</formula>
    </cfRule>
  </conditionalFormatting>
  <conditionalFormatting sqref="E125:E129">
    <cfRule type="expression" dxfId="388" priority="296" stopIfTrue="1">
      <formula>IF($A125&lt;&gt;1,B125,"")</formula>
    </cfRule>
  </conditionalFormatting>
  <conditionalFormatting sqref="G11">
    <cfRule type="expression" dxfId="387" priority="287" stopIfTrue="1">
      <formula>#REF!="Freelancer"</formula>
    </cfRule>
    <cfRule type="expression" dxfId="386" priority="288" stopIfTrue="1">
      <formula>#REF!="DTC Int. Staff"</formula>
    </cfRule>
  </conditionalFormatting>
  <conditionalFormatting sqref="G11">
    <cfRule type="expression" dxfId="385" priority="285" stopIfTrue="1">
      <formula>$F$5="Freelancer"</formula>
    </cfRule>
    <cfRule type="expression" dxfId="384" priority="286" stopIfTrue="1">
      <formula>$F$5="DTC Int. Staff"</formula>
    </cfRule>
  </conditionalFormatting>
  <conditionalFormatting sqref="G12">
    <cfRule type="expression" dxfId="383" priority="283" stopIfTrue="1">
      <formula>#REF!="Freelancer"</formula>
    </cfRule>
    <cfRule type="expression" dxfId="382" priority="284" stopIfTrue="1">
      <formula>#REF!="DTC Int. Staff"</formula>
    </cfRule>
  </conditionalFormatting>
  <conditionalFormatting sqref="G12">
    <cfRule type="expression" dxfId="381" priority="281" stopIfTrue="1">
      <formula>$F$5="Freelancer"</formula>
    </cfRule>
    <cfRule type="expression" dxfId="380" priority="282" stopIfTrue="1">
      <formula>$F$5="DTC Int. Staff"</formula>
    </cfRule>
  </conditionalFormatting>
  <conditionalFormatting sqref="G13">
    <cfRule type="expression" dxfId="379" priority="279" stopIfTrue="1">
      <formula>#REF!="Freelancer"</formula>
    </cfRule>
    <cfRule type="expression" dxfId="378" priority="280" stopIfTrue="1">
      <formula>#REF!="DTC Int. Staff"</formula>
    </cfRule>
  </conditionalFormatting>
  <conditionalFormatting sqref="G13">
    <cfRule type="expression" dxfId="377" priority="277" stopIfTrue="1">
      <formula>$F$5="Freelancer"</formula>
    </cfRule>
    <cfRule type="expression" dxfId="376" priority="278" stopIfTrue="1">
      <formula>$F$5="DTC Int. Staff"</formula>
    </cfRule>
  </conditionalFormatting>
  <conditionalFormatting sqref="G14">
    <cfRule type="expression" dxfId="375" priority="275" stopIfTrue="1">
      <formula>#REF!="Freelancer"</formula>
    </cfRule>
    <cfRule type="expression" dxfId="374" priority="276" stopIfTrue="1">
      <formula>#REF!="DTC Int. Staff"</formula>
    </cfRule>
  </conditionalFormatting>
  <conditionalFormatting sqref="G14">
    <cfRule type="expression" dxfId="373" priority="273" stopIfTrue="1">
      <formula>$F$5="Freelancer"</formula>
    </cfRule>
    <cfRule type="expression" dxfId="372" priority="274" stopIfTrue="1">
      <formula>$F$5="DTC Int. Staff"</formula>
    </cfRule>
  </conditionalFormatting>
  <conditionalFormatting sqref="G24">
    <cfRule type="expression" dxfId="371" priority="257" stopIfTrue="1">
      <formula>#REF!="Freelancer"</formula>
    </cfRule>
    <cfRule type="expression" dxfId="370" priority="258" stopIfTrue="1">
      <formula>#REF!="DTC Int. Staff"</formula>
    </cfRule>
  </conditionalFormatting>
  <conditionalFormatting sqref="G24">
    <cfRule type="expression" dxfId="369" priority="255" stopIfTrue="1">
      <formula>$F$5="Freelancer"</formula>
    </cfRule>
    <cfRule type="expression" dxfId="368" priority="256" stopIfTrue="1">
      <formula>$F$5="DTC Int. Staff"</formula>
    </cfRule>
  </conditionalFormatting>
  <conditionalFormatting sqref="G23">
    <cfRule type="expression" dxfId="367" priority="253" stopIfTrue="1">
      <formula>#REF!="Freelancer"</formula>
    </cfRule>
    <cfRule type="expression" dxfId="366" priority="254" stopIfTrue="1">
      <formula>#REF!="DTC Int. Staff"</formula>
    </cfRule>
  </conditionalFormatting>
  <conditionalFormatting sqref="G23">
    <cfRule type="expression" dxfId="365" priority="251" stopIfTrue="1">
      <formula>$F$5="Freelancer"</formula>
    </cfRule>
    <cfRule type="expression" dxfId="364" priority="252" stopIfTrue="1">
      <formula>$F$5="DTC Int. Staff"</formula>
    </cfRule>
  </conditionalFormatting>
  <conditionalFormatting sqref="G17 G19 G21">
    <cfRule type="expression" dxfId="363" priority="263" stopIfTrue="1">
      <formula>#REF!="Freelancer"</formula>
    </cfRule>
    <cfRule type="expression" dxfId="362" priority="264" stopIfTrue="1">
      <formula>#REF!="DTC Int. Staff"</formula>
    </cfRule>
  </conditionalFormatting>
  <conditionalFormatting sqref="G16 G18 G20 G22">
    <cfRule type="expression" dxfId="361" priority="261" stopIfTrue="1">
      <formula>#REF!="Freelancer"</formula>
    </cfRule>
    <cfRule type="expression" dxfId="360" priority="262" stopIfTrue="1">
      <formula>#REF!="DTC Int. Staff"</formula>
    </cfRule>
  </conditionalFormatting>
  <conditionalFormatting sqref="G16 G18 G20 G22">
    <cfRule type="expression" dxfId="359" priority="259" stopIfTrue="1">
      <formula>$F$5="Freelancer"</formula>
    </cfRule>
    <cfRule type="expression" dxfId="358" priority="260" stopIfTrue="1">
      <formula>$F$5="DTC Int. Staff"</formula>
    </cfRule>
  </conditionalFormatting>
  <conditionalFormatting sqref="G61">
    <cfRule type="expression" dxfId="357" priority="193" stopIfTrue="1">
      <formula>#REF!="Freelancer"</formula>
    </cfRule>
    <cfRule type="expression" dxfId="356" priority="194" stopIfTrue="1">
      <formula>#REF!="DTC Int. Staff"</formula>
    </cfRule>
  </conditionalFormatting>
  <conditionalFormatting sqref="G61">
    <cfRule type="expression" dxfId="355" priority="191" stopIfTrue="1">
      <formula>$F$5="Freelancer"</formula>
    </cfRule>
    <cfRule type="expression" dxfId="354" priority="192" stopIfTrue="1">
      <formula>$F$5="DTC Int. Staff"</formula>
    </cfRule>
  </conditionalFormatting>
  <conditionalFormatting sqref="G60">
    <cfRule type="expression" dxfId="353" priority="189" stopIfTrue="1">
      <formula>#REF!="Freelancer"</formula>
    </cfRule>
    <cfRule type="expression" dxfId="352" priority="190" stopIfTrue="1">
      <formula>#REF!="DTC Int. Staff"</formula>
    </cfRule>
  </conditionalFormatting>
  <conditionalFormatting sqref="G60">
    <cfRule type="expression" dxfId="351" priority="187" stopIfTrue="1">
      <formula>$F$5="Freelancer"</formula>
    </cfRule>
    <cfRule type="expression" dxfId="350" priority="188" stopIfTrue="1">
      <formula>$F$5="DTC Int. Staff"</formula>
    </cfRule>
  </conditionalFormatting>
  <conditionalFormatting sqref="G28">
    <cfRule type="expression" dxfId="349" priority="249" stopIfTrue="1">
      <formula>#REF!="Freelancer"</formula>
    </cfRule>
    <cfRule type="expression" dxfId="348" priority="250" stopIfTrue="1">
      <formula>#REF!="DTC Int. Staff"</formula>
    </cfRule>
  </conditionalFormatting>
  <conditionalFormatting sqref="G28">
    <cfRule type="expression" dxfId="347" priority="247" stopIfTrue="1">
      <formula>$F$5="Freelancer"</formula>
    </cfRule>
    <cfRule type="expression" dxfId="346" priority="248" stopIfTrue="1">
      <formula>$F$5="DTC Int. Staff"</formula>
    </cfRule>
  </conditionalFormatting>
  <conditionalFormatting sqref="G33">
    <cfRule type="expression" dxfId="345" priority="245" stopIfTrue="1">
      <formula>#REF!="Freelancer"</formula>
    </cfRule>
    <cfRule type="expression" dxfId="344" priority="246" stopIfTrue="1">
      <formula>#REF!="DTC Int. Staff"</formula>
    </cfRule>
  </conditionalFormatting>
  <conditionalFormatting sqref="G33">
    <cfRule type="expression" dxfId="343" priority="243" stopIfTrue="1">
      <formula>$F$5="Freelancer"</formula>
    </cfRule>
    <cfRule type="expression" dxfId="342" priority="244" stopIfTrue="1">
      <formula>$F$5="DTC Int. Staff"</formula>
    </cfRule>
  </conditionalFormatting>
  <conditionalFormatting sqref="G34">
    <cfRule type="expression" dxfId="341" priority="241" stopIfTrue="1">
      <formula>#REF!="Freelancer"</formula>
    </cfRule>
    <cfRule type="expression" dxfId="340" priority="242" stopIfTrue="1">
      <formula>#REF!="DTC Int. Staff"</formula>
    </cfRule>
  </conditionalFormatting>
  <conditionalFormatting sqref="G34">
    <cfRule type="expression" dxfId="339" priority="239" stopIfTrue="1">
      <formula>$F$5="Freelancer"</formula>
    </cfRule>
    <cfRule type="expression" dxfId="338" priority="240" stopIfTrue="1">
      <formula>$F$5="DTC Int. Staff"</formula>
    </cfRule>
  </conditionalFormatting>
  <conditionalFormatting sqref="G38">
    <cfRule type="expression" dxfId="337" priority="237" stopIfTrue="1">
      <formula>#REF!="Freelancer"</formula>
    </cfRule>
    <cfRule type="expression" dxfId="336" priority="238" stopIfTrue="1">
      <formula>#REF!="DTC Int. Staff"</formula>
    </cfRule>
  </conditionalFormatting>
  <conditionalFormatting sqref="G38">
    <cfRule type="expression" dxfId="335" priority="235" stopIfTrue="1">
      <formula>$F$5="Freelancer"</formula>
    </cfRule>
    <cfRule type="expression" dxfId="334" priority="236" stopIfTrue="1">
      <formula>$F$5="DTC Int. Staff"</formula>
    </cfRule>
  </conditionalFormatting>
  <conditionalFormatting sqref="G43">
    <cfRule type="expression" dxfId="333" priority="233" stopIfTrue="1">
      <formula>#REF!="Freelancer"</formula>
    </cfRule>
    <cfRule type="expression" dxfId="332" priority="234" stopIfTrue="1">
      <formula>#REF!="DTC Int. Staff"</formula>
    </cfRule>
  </conditionalFormatting>
  <conditionalFormatting sqref="G43">
    <cfRule type="expression" dxfId="331" priority="231" stopIfTrue="1">
      <formula>$F$5="Freelancer"</formula>
    </cfRule>
    <cfRule type="expression" dxfId="330" priority="232" stopIfTrue="1">
      <formula>$F$5="DTC Int. Staff"</formula>
    </cfRule>
  </conditionalFormatting>
  <conditionalFormatting sqref="G44">
    <cfRule type="expression" dxfId="329" priority="229" stopIfTrue="1">
      <formula>#REF!="Freelancer"</formula>
    </cfRule>
    <cfRule type="expression" dxfId="328" priority="230" stopIfTrue="1">
      <formula>#REF!="DTC Int. Staff"</formula>
    </cfRule>
  </conditionalFormatting>
  <conditionalFormatting sqref="G44">
    <cfRule type="expression" dxfId="327" priority="227" stopIfTrue="1">
      <formula>$F$5="Freelancer"</formula>
    </cfRule>
    <cfRule type="expression" dxfId="326" priority="228" stopIfTrue="1">
      <formula>$F$5="DTC Int. Staff"</formula>
    </cfRule>
  </conditionalFormatting>
  <conditionalFormatting sqref="G39">
    <cfRule type="expression" dxfId="325" priority="225" stopIfTrue="1">
      <formula>#REF!="Freelancer"</formula>
    </cfRule>
    <cfRule type="expression" dxfId="324" priority="226" stopIfTrue="1">
      <formula>#REF!="DTC Int. Staff"</formula>
    </cfRule>
  </conditionalFormatting>
  <conditionalFormatting sqref="G39">
    <cfRule type="expression" dxfId="323" priority="223" stopIfTrue="1">
      <formula>$F$5="Freelancer"</formula>
    </cfRule>
    <cfRule type="expression" dxfId="322" priority="224" stopIfTrue="1">
      <formula>$F$5="DTC Int. Staff"</formula>
    </cfRule>
  </conditionalFormatting>
  <conditionalFormatting sqref="G46">
    <cfRule type="expression" dxfId="321" priority="221" stopIfTrue="1">
      <formula>#REF!="Freelancer"</formula>
    </cfRule>
    <cfRule type="expression" dxfId="320" priority="222" stopIfTrue="1">
      <formula>#REF!="DTC Int. Staff"</formula>
    </cfRule>
  </conditionalFormatting>
  <conditionalFormatting sqref="G46">
    <cfRule type="expression" dxfId="319" priority="219" stopIfTrue="1">
      <formula>$F$5="Freelancer"</formula>
    </cfRule>
    <cfRule type="expression" dxfId="318" priority="220" stopIfTrue="1">
      <formula>$F$5="DTC Int. Staff"</formula>
    </cfRule>
  </conditionalFormatting>
  <conditionalFormatting sqref="G47">
    <cfRule type="expression" dxfId="317" priority="217" stopIfTrue="1">
      <formula>#REF!="Freelancer"</formula>
    </cfRule>
    <cfRule type="expression" dxfId="316" priority="218" stopIfTrue="1">
      <formula>#REF!="DTC Int. Staff"</formula>
    </cfRule>
  </conditionalFormatting>
  <conditionalFormatting sqref="G47">
    <cfRule type="expression" dxfId="315" priority="215" stopIfTrue="1">
      <formula>$F$5="Freelancer"</formula>
    </cfRule>
    <cfRule type="expression" dxfId="314" priority="216" stopIfTrue="1">
      <formula>$F$5="DTC Int. Staff"</formula>
    </cfRule>
  </conditionalFormatting>
  <conditionalFormatting sqref="G71">
    <cfRule type="expression" dxfId="313" priority="161" stopIfTrue="1">
      <formula>#REF!="Freelancer"</formula>
    </cfRule>
    <cfRule type="expression" dxfId="312" priority="162" stopIfTrue="1">
      <formula>#REF!="DTC Int. Staff"</formula>
    </cfRule>
  </conditionalFormatting>
  <conditionalFormatting sqref="G71">
    <cfRule type="expression" dxfId="311" priority="159" stopIfTrue="1">
      <formula>$F$5="Freelancer"</formula>
    </cfRule>
    <cfRule type="expression" dxfId="310" priority="160" stopIfTrue="1">
      <formula>$F$5="DTC Int. Staff"</formula>
    </cfRule>
  </conditionalFormatting>
  <conditionalFormatting sqref="G50">
    <cfRule type="expression" dxfId="309" priority="205" stopIfTrue="1">
      <formula>#REF!="Freelancer"</formula>
    </cfRule>
    <cfRule type="expression" dxfId="308" priority="206" stopIfTrue="1">
      <formula>#REF!="DTC Int. Staff"</formula>
    </cfRule>
  </conditionalFormatting>
  <conditionalFormatting sqref="G50">
    <cfRule type="expression" dxfId="307" priority="203" stopIfTrue="1">
      <formula>$F$5="Freelancer"</formula>
    </cfRule>
    <cfRule type="expression" dxfId="306" priority="204" stopIfTrue="1">
      <formula>$F$5="DTC Int. Staff"</formula>
    </cfRule>
  </conditionalFormatting>
  <conditionalFormatting sqref="G51">
    <cfRule type="expression" dxfId="305" priority="201" stopIfTrue="1">
      <formula>#REF!="Freelancer"</formula>
    </cfRule>
    <cfRule type="expression" dxfId="304" priority="202" stopIfTrue="1">
      <formula>#REF!="DTC Int. Staff"</formula>
    </cfRule>
  </conditionalFormatting>
  <conditionalFormatting sqref="G51">
    <cfRule type="expression" dxfId="303" priority="199" stopIfTrue="1">
      <formula>$F$5="Freelancer"</formula>
    </cfRule>
    <cfRule type="expression" dxfId="302" priority="200" stopIfTrue="1">
      <formula>$F$5="DTC Int. Staff"</formula>
    </cfRule>
  </conditionalFormatting>
  <conditionalFormatting sqref="G52">
    <cfRule type="expression" dxfId="301" priority="197" stopIfTrue="1">
      <formula>#REF!="Freelancer"</formula>
    </cfRule>
    <cfRule type="expression" dxfId="300" priority="198" stopIfTrue="1">
      <formula>#REF!="DTC Int. Staff"</formula>
    </cfRule>
  </conditionalFormatting>
  <conditionalFormatting sqref="G52">
    <cfRule type="expression" dxfId="299" priority="195" stopIfTrue="1">
      <formula>$F$5="Freelancer"</formula>
    </cfRule>
    <cfRule type="expression" dxfId="298" priority="196" stopIfTrue="1">
      <formula>$F$5="DTC Int. Staff"</formula>
    </cfRule>
  </conditionalFormatting>
  <conditionalFormatting sqref="G73">
    <cfRule type="expression" dxfId="297" priority="157" stopIfTrue="1">
      <formula>#REF!="Freelancer"</formula>
    </cfRule>
    <cfRule type="expression" dxfId="296" priority="158" stopIfTrue="1">
      <formula>#REF!="DTC Int. Staff"</formula>
    </cfRule>
  </conditionalFormatting>
  <conditionalFormatting sqref="G73">
    <cfRule type="expression" dxfId="295" priority="155" stopIfTrue="1">
      <formula>$F$5="Freelancer"</formula>
    </cfRule>
    <cfRule type="expression" dxfId="294" priority="156" stopIfTrue="1">
      <formula>$F$5="DTC Int. Staff"</formula>
    </cfRule>
  </conditionalFormatting>
  <conditionalFormatting sqref="G65">
    <cfRule type="expression" dxfId="293" priority="185" stopIfTrue="1">
      <formula>#REF!="Freelancer"</formula>
    </cfRule>
    <cfRule type="expression" dxfId="292" priority="186" stopIfTrue="1">
      <formula>#REF!="DTC Int. Staff"</formula>
    </cfRule>
  </conditionalFormatting>
  <conditionalFormatting sqref="G65">
    <cfRule type="expression" dxfId="291" priority="183" stopIfTrue="1">
      <formula>$F$5="Freelancer"</formula>
    </cfRule>
    <cfRule type="expression" dxfId="290" priority="184" stopIfTrue="1">
      <formula>$F$5="DTC Int. Staff"</formula>
    </cfRule>
  </conditionalFormatting>
  <conditionalFormatting sqref="G66">
    <cfRule type="expression" dxfId="289" priority="181" stopIfTrue="1">
      <formula>#REF!="Freelancer"</formula>
    </cfRule>
    <cfRule type="expression" dxfId="288" priority="182" stopIfTrue="1">
      <formula>#REF!="DTC Int. Staff"</formula>
    </cfRule>
  </conditionalFormatting>
  <conditionalFormatting sqref="G66">
    <cfRule type="expression" dxfId="287" priority="179" stopIfTrue="1">
      <formula>$F$5="Freelancer"</formula>
    </cfRule>
    <cfRule type="expression" dxfId="286" priority="180" stopIfTrue="1">
      <formula>$F$5="DTC Int. Staff"</formula>
    </cfRule>
  </conditionalFormatting>
  <conditionalFormatting sqref="G67">
    <cfRule type="expression" dxfId="285" priority="177" stopIfTrue="1">
      <formula>#REF!="Freelancer"</formula>
    </cfRule>
    <cfRule type="expression" dxfId="284" priority="178" stopIfTrue="1">
      <formula>#REF!="DTC Int. Staff"</formula>
    </cfRule>
  </conditionalFormatting>
  <conditionalFormatting sqref="G67">
    <cfRule type="expression" dxfId="283" priority="175" stopIfTrue="1">
      <formula>$F$5="Freelancer"</formula>
    </cfRule>
    <cfRule type="expression" dxfId="282" priority="176" stopIfTrue="1">
      <formula>$F$5="DTC Int. Staff"</formula>
    </cfRule>
  </conditionalFormatting>
  <conditionalFormatting sqref="G68">
    <cfRule type="expression" dxfId="281" priority="173" stopIfTrue="1">
      <formula>#REF!="Freelancer"</formula>
    </cfRule>
    <cfRule type="expression" dxfId="280" priority="174" stopIfTrue="1">
      <formula>#REF!="DTC Int. Staff"</formula>
    </cfRule>
  </conditionalFormatting>
  <conditionalFormatting sqref="G68">
    <cfRule type="expression" dxfId="279" priority="171" stopIfTrue="1">
      <formula>$F$5="Freelancer"</formula>
    </cfRule>
    <cfRule type="expression" dxfId="278" priority="172" stopIfTrue="1">
      <formula>$F$5="DTC Int. Staff"</formula>
    </cfRule>
  </conditionalFormatting>
  <conditionalFormatting sqref="G70">
    <cfRule type="expression" dxfId="277" priority="169" stopIfTrue="1">
      <formula>#REF!="Freelancer"</formula>
    </cfRule>
    <cfRule type="expression" dxfId="276" priority="170" stopIfTrue="1">
      <formula>#REF!="DTC Int. Staff"</formula>
    </cfRule>
  </conditionalFormatting>
  <conditionalFormatting sqref="G70">
    <cfRule type="expression" dxfId="275" priority="167" stopIfTrue="1">
      <formula>$F$5="Freelancer"</formula>
    </cfRule>
    <cfRule type="expression" dxfId="274" priority="168" stopIfTrue="1">
      <formula>$F$5="DTC Int. Staff"</formula>
    </cfRule>
  </conditionalFormatting>
  <conditionalFormatting sqref="G70">
    <cfRule type="expression" dxfId="273" priority="165" stopIfTrue="1">
      <formula>#REF!="Freelancer"</formula>
    </cfRule>
    <cfRule type="expression" dxfId="272" priority="166" stopIfTrue="1">
      <formula>#REF!="DTC Int. Staff"</formula>
    </cfRule>
  </conditionalFormatting>
  <conditionalFormatting sqref="G70">
    <cfRule type="expression" dxfId="271" priority="163" stopIfTrue="1">
      <formula>$F$5="Freelancer"</formula>
    </cfRule>
    <cfRule type="expression" dxfId="270" priority="164" stopIfTrue="1">
      <formula>$F$5="DTC Int. Staff"</formula>
    </cfRule>
  </conditionalFormatting>
  <conditionalFormatting sqref="G77">
    <cfRule type="expression" dxfId="269" priority="153" stopIfTrue="1">
      <formula>#REF!="Freelancer"</formula>
    </cfRule>
    <cfRule type="expression" dxfId="268" priority="154" stopIfTrue="1">
      <formula>#REF!="DTC Int. Staff"</formula>
    </cfRule>
  </conditionalFormatting>
  <conditionalFormatting sqref="G77">
    <cfRule type="expression" dxfId="267" priority="151" stopIfTrue="1">
      <formula>$F$5="Freelancer"</formula>
    </cfRule>
    <cfRule type="expression" dxfId="266" priority="152" stopIfTrue="1">
      <formula>$F$5="DTC Int. Staff"</formula>
    </cfRule>
  </conditionalFormatting>
  <conditionalFormatting sqref="G77">
    <cfRule type="expression" dxfId="265" priority="149" stopIfTrue="1">
      <formula>#REF!="Freelancer"</formula>
    </cfRule>
    <cfRule type="expression" dxfId="264" priority="150" stopIfTrue="1">
      <formula>#REF!="DTC Int. Staff"</formula>
    </cfRule>
  </conditionalFormatting>
  <conditionalFormatting sqref="G77">
    <cfRule type="expression" dxfId="263" priority="147" stopIfTrue="1">
      <formula>$F$5="Freelancer"</formula>
    </cfRule>
    <cfRule type="expression" dxfId="262" priority="148" stopIfTrue="1">
      <formula>$F$5="DTC Int. Staff"</formula>
    </cfRule>
  </conditionalFormatting>
  <conditionalFormatting sqref="G75">
    <cfRule type="expression" dxfId="261" priority="145" stopIfTrue="1">
      <formula>#REF!="Freelancer"</formula>
    </cfRule>
    <cfRule type="expression" dxfId="260" priority="146" stopIfTrue="1">
      <formula>#REF!="DTC Int. Staff"</formula>
    </cfRule>
  </conditionalFormatting>
  <conditionalFormatting sqref="G75">
    <cfRule type="expression" dxfId="259" priority="143" stopIfTrue="1">
      <formula>$F$5="Freelancer"</formula>
    </cfRule>
    <cfRule type="expression" dxfId="258" priority="144" stopIfTrue="1">
      <formula>$F$5="DTC Int. Staff"</formula>
    </cfRule>
  </conditionalFormatting>
  <conditionalFormatting sqref="G76">
    <cfRule type="expression" dxfId="257" priority="141" stopIfTrue="1">
      <formula>#REF!="Freelancer"</formula>
    </cfRule>
    <cfRule type="expression" dxfId="256" priority="142" stopIfTrue="1">
      <formula>#REF!="DTC Int. Staff"</formula>
    </cfRule>
  </conditionalFormatting>
  <conditionalFormatting sqref="G76">
    <cfRule type="expression" dxfId="255" priority="139" stopIfTrue="1">
      <formula>$F$5="Freelancer"</formula>
    </cfRule>
    <cfRule type="expression" dxfId="254" priority="140" stopIfTrue="1">
      <formula>$F$5="DTC Int. Staff"</formula>
    </cfRule>
  </conditionalFormatting>
  <conditionalFormatting sqref="G99">
    <cfRule type="expression" dxfId="253" priority="35" stopIfTrue="1">
      <formula>$F$5="Freelancer"</formula>
    </cfRule>
    <cfRule type="expression" dxfId="252" priority="36" stopIfTrue="1">
      <formula>$F$5="DTC Int. Staff"</formula>
    </cfRule>
  </conditionalFormatting>
  <conditionalFormatting sqref="G82">
    <cfRule type="expression" dxfId="251" priority="137" stopIfTrue="1">
      <formula>#REF!="Freelancer"</formula>
    </cfRule>
    <cfRule type="expression" dxfId="250" priority="138" stopIfTrue="1">
      <formula>#REF!="DTC Int. Staff"</formula>
    </cfRule>
  </conditionalFormatting>
  <conditionalFormatting sqref="G82">
    <cfRule type="expression" dxfId="249" priority="135" stopIfTrue="1">
      <formula>$F$5="Freelancer"</formula>
    </cfRule>
    <cfRule type="expression" dxfId="248" priority="136" stopIfTrue="1">
      <formula>$F$5="DTC Int. Staff"</formula>
    </cfRule>
  </conditionalFormatting>
  <conditionalFormatting sqref="G83">
    <cfRule type="expression" dxfId="247" priority="133" stopIfTrue="1">
      <formula>#REF!="Freelancer"</formula>
    </cfRule>
    <cfRule type="expression" dxfId="246" priority="134" stopIfTrue="1">
      <formula>#REF!="DTC Int. Staff"</formula>
    </cfRule>
  </conditionalFormatting>
  <conditionalFormatting sqref="G83">
    <cfRule type="expression" dxfId="245" priority="131" stopIfTrue="1">
      <formula>$F$5="Freelancer"</formula>
    </cfRule>
    <cfRule type="expression" dxfId="244" priority="132" stopIfTrue="1">
      <formula>$F$5="DTC Int. Staff"</formula>
    </cfRule>
  </conditionalFormatting>
  <conditionalFormatting sqref="G83">
    <cfRule type="expression" dxfId="243" priority="129" stopIfTrue="1">
      <formula>#REF!="Freelancer"</formula>
    </cfRule>
    <cfRule type="expression" dxfId="242" priority="130" stopIfTrue="1">
      <formula>#REF!="DTC Int. Staff"</formula>
    </cfRule>
  </conditionalFormatting>
  <conditionalFormatting sqref="G83">
    <cfRule type="expression" dxfId="241" priority="127" stopIfTrue="1">
      <formula>$F$5="Freelancer"</formula>
    </cfRule>
    <cfRule type="expression" dxfId="240" priority="128" stopIfTrue="1">
      <formula>$F$5="DTC Int. Staff"</formula>
    </cfRule>
  </conditionalFormatting>
  <conditionalFormatting sqref="G87">
    <cfRule type="expression" dxfId="239" priority="125" stopIfTrue="1">
      <formula>#REF!="Freelancer"</formula>
    </cfRule>
    <cfRule type="expression" dxfId="238" priority="126" stopIfTrue="1">
      <formula>#REF!="DTC Int. Staff"</formula>
    </cfRule>
  </conditionalFormatting>
  <conditionalFormatting sqref="G87">
    <cfRule type="expression" dxfId="237" priority="123" stopIfTrue="1">
      <formula>$F$5="Freelancer"</formula>
    </cfRule>
    <cfRule type="expression" dxfId="236" priority="124" stopIfTrue="1">
      <formula>$F$5="DTC Int. Staff"</formula>
    </cfRule>
  </conditionalFormatting>
  <conditionalFormatting sqref="G88">
    <cfRule type="expression" dxfId="235" priority="121" stopIfTrue="1">
      <formula>#REF!="Freelancer"</formula>
    </cfRule>
    <cfRule type="expression" dxfId="234" priority="122" stopIfTrue="1">
      <formula>#REF!="DTC Int. Staff"</formula>
    </cfRule>
  </conditionalFormatting>
  <conditionalFormatting sqref="G88">
    <cfRule type="expression" dxfId="233" priority="119" stopIfTrue="1">
      <formula>$F$5="Freelancer"</formula>
    </cfRule>
    <cfRule type="expression" dxfId="232" priority="120" stopIfTrue="1">
      <formula>$F$5="DTC Int. Staff"</formula>
    </cfRule>
  </conditionalFormatting>
  <conditionalFormatting sqref="G115">
    <cfRule type="expression" dxfId="231" priority="85" stopIfTrue="1">
      <formula>#REF!="Freelancer"</formula>
    </cfRule>
    <cfRule type="expression" dxfId="230" priority="86" stopIfTrue="1">
      <formula>#REF!="DTC Int. Staff"</formula>
    </cfRule>
  </conditionalFormatting>
  <conditionalFormatting sqref="G115">
    <cfRule type="expression" dxfId="229" priority="83" stopIfTrue="1">
      <formula>$F$5="Freelancer"</formula>
    </cfRule>
    <cfRule type="expression" dxfId="228" priority="84" stopIfTrue="1">
      <formula>$F$5="DTC Int. Staff"</formula>
    </cfRule>
  </conditionalFormatting>
  <conditionalFormatting sqref="G105">
    <cfRule type="expression" dxfId="227" priority="77" stopIfTrue="1">
      <formula>#REF!="Freelancer"</formula>
    </cfRule>
    <cfRule type="expression" dxfId="226" priority="78" stopIfTrue="1">
      <formula>#REF!="DTC Int. Staff"</formula>
    </cfRule>
  </conditionalFormatting>
  <conditionalFormatting sqref="G105">
    <cfRule type="expression" dxfId="225" priority="75" stopIfTrue="1">
      <formula>$F$5="Freelancer"</formula>
    </cfRule>
    <cfRule type="expression" dxfId="224" priority="76" stopIfTrue="1">
      <formula>$F$5="DTC Int. Staff"</formula>
    </cfRule>
  </conditionalFormatting>
  <conditionalFormatting sqref="G125">
    <cfRule type="expression" dxfId="223" priority="61" stopIfTrue="1">
      <formula>#REF!="Freelancer"</formula>
    </cfRule>
    <cfRule type="expression" dxfId="222" priority="62" stopIfTrue="1">
      <formula>#REF!="DTC Int. Staff"</formula>
    </cfRule>
  </conditionalFormatting>
  <conditionalFormatting sqref="G125">
    <cfRule type="expression" dxfId="221" priority="59" stopIfTrue="1">
      <formula>$F$5="Freelancer"</formula>
    </cfRule>
    <cfRule type="expression" dxfId="220" priority="60" stopIfTrue="1">
      <formula>$F$5="DTC Int. Staff"</formula>
    </cfRule>
  </conditionalFormatting>
  <conditionalFormatting sqref="G98">
    <cfRule type="expression" dxfId="219" priority="41" stopIfTrue="1">
      <formula>#REF!="Freelancer"</formula>
    </cfRule>
    <cfRule type="expression" dxfId="218" priority="42" stopIfTrue="1">
      <formula>#REF!="DTC Int. Staff"</formula>
    </cfRule>
  </conditionalFormatting>
  <conditionalFormatting sqref="G98">
    <cfRule type="expression" dxfId="217" priority="39" stopIfTrue="1">
      <formula>$F$5="Freelancer"</formula>
    </cfRule>
    <cfRule type="expression" dxfId="216" priority="40" stopIfTrue="1">
      <formula>$F$5="DTC Int. Staff"</formula>
    </cfRule>
  </conditionalFormatting>
  <conditionalFormatting sqref="G92">
    <cfRule type="expression" dxfId="215" priority="45" stopIfTrue="1">
      <formula>#REF!="Freelancer"</formula>
    </cfRule>
    <cfRule type="expression" dxfId="214" priority="46" stopIfTrue="1">
      <formula>#REF!="DTC Int. Staff"</formula>
    </cfRule>
  </conditionalFormatting>
  <conditionalFormatting sqref="G92">
    <cfRule type="expression" dxfId="213" priority="43" stopIfTrue="1">
      <formula>$F$5="Freelancer"</formula>
    </cfRule>
    <cfRule type="expression" dxfId="212" priority="44" stopIfTrue="1">
      <formula>$F$5="DTC Int. Staff"</formula>
    </cfRule>
  </conditionalFormatting>
  <conditionalFormatting sqref="G99">
    <cfRule type="expression" dxfId="211" priority="37" stopIfTrue="1">
      <formula>#REF!="Freelancer"</formula>
    </cfRule>
    <cfRule type="expression" dxfId="210" priority="38" stopIfTrue="1">
      <formula>#REF!="DTC Int. Staff"</formula>
    </cfRule>
  </conditionalFormatting>
  <conditionalFormatting sqref="G106">
    <cfRule type="expression" dxfId="209" priority="33" stopIfTrue="1">
      <formula>#REF!="Freelancer"</formula>
    </cfRule>
    <cfRule type="expression" dxfId="208" priority="34" stopIfTrue="1">
      <formula>#REF!="DTC Int. Staff"</formula>
    </cfRule>
  </conditionalFormatting>
  <conditionalFormatting sqref="G106">
    <cfRule type="expression" dxfId="207" priority="31" stopIfTrue="1">
      <formula>$F$5="Freelancer"</formula>
    </cfRule>
    <cfRule type="expression" dxfId="206" priority="32" stopIfTrue="1">
      <formula>$F$5="DTC Int. Staff"</formula>
    </cfRule>
  </conditionalFormatting>
  <conditionalFormatting sqref="G110">
    <cfRule type="expression" dxfId="205" priority="29" stopIfTrue="1">
      <formula>#REF!="Freelancer"</formula>
    </cfRule>
    <cfRule type="expression" dxfId="204" priority="30" stopIfTrue="1">
      <formula>#REF!="DTC Int. Staff"</formula>
    </cfRule>
  </conditionalFormatting>
  <conditionalFormatting sqref="G110">
    <cfRule type="expression" dxfId="203" priority="27" stopIfTrue="1">
      <formula>$F$5="Freelancer"</formula>
    </cfRule>
    <cfRule type="expression" dxfId="202" priority="28" stopIfTrue="1">
      <formula>$F$5="DTC Int. Staff"</formula>
    </cfRule>
  </conditionalFormatting>
  <conditionalFormatting sqref="G111">
    <cfRule type="expression" dxfId="201" priority="25" stopIfTrue="1">
      <formula>#REF!="Freelancer"</formula>
    </cfRule>
    <cfRule type="expression" dxfId="200" priority="26" stopIfTrue="1">
      <formula>#REF!="DTC Int. Staff"</formula>
    </cfRule>
  </conditionalFormatting>
  <conditionalFormatting sqref="G111">
    <cfRule type="expression" dxfId="199" priority="23" stopIfTrue="1">
      <formula>$F$5="Freelancer"</formula>
    </cfRule>
    <cfRule type="expression" dxfId="198" priority="24" stopIfTrue="1">
      <formula>$F$5="DTC Int. Staff"</formula>
    </cfRule>
  </conditionalFormatting>
  <conditionalFormatting sqref="G113">
    <cfRule type="expression" dxfId="197" priority="17" stopIfTrue="1">
      <formula>$F$5="Freelancer"</formula>
    </cfRule>
    <cfRule type="expression" dxfId="196" priority="18" stopIfTrue="1">
      <formula>$F$5="DTC Int. Staff"</formula>
    </cfRule>
  </conditionalFormatting>
  <conditionalFormatting sqref="G113">
    <cfRule type="expression" dxfId="195" priority="19" stopIfTrue="1">
      <formula>#REF!="Freelancer"</formula>
    </cfRule>
    <cfRule type="expression" dxfId="194" priority="20" stopIfTrue="1">
      <formula>#REF!="DTC Int. Staff"</formula>
    </cfRule>
  </conditionalFormatting>
  <conditionalFormatting sqref="G117">
    <cfRule type="expression" dxfId="193" priority="13" stopIfTrue="1">
      <formula>$F$5="Freelancer"</formula>
    </cfRule>
    <cfRule type="expression" dxfId="192" priority="14" stopIfTrue="1">
      <formula>$F$5="DTC Int. Staff"</formula>
    </cfRule>
  </conditionalFormatting>
  <conditionalFormatting sqref="G117">
    <cfRule type="expression" dxfId="191" priority="15" stopIfTrue="1">
      <formula>#REF!="Freelancer"</formula>
    </cfRule>
    <cfRule type="expression" dxfId="190" priority="16" stopIfTrue="1">
      <formula>#REF!="DTC Int. Staff"</formula>
    </cfRule>
  </conditionalFormatting>
  <conditionalFormatting sqref="G120">
    <cfRule type="expression" dxfId="189" priority="11" stopIfTrue="1">
      <formula>#REF!="Freelancer"</formula>
    </cfRule>
    <cfRule type="expression" dxfId="188" priority="12" stopIfTrue="1">
      <formula>#REF!="DTC Int. Staff"</formula>
    </cfRule>
  </conditionalFormatting>
  <conditionalFormatting sqref="G120">
    <cfRule type="expression" dxfId="187" priority="9" stopIfTrue="1">
      <formula>$F$5="Freelancer"</formula>
    </cfRule>
    <cfRule type="expression" dxfId="186" priority="10" stopIfTrue="1">
      <formula>$F$5="DTC Int. Staff"</formula>
    </cfRule>
  </conditionalFormatting>
  <conditionalFormatting sqref="G121">
    <cfRule type="expression" dxfId="185" priority="5" stopIfTrue="1">
      <formula>$F$5="Freelancer"</formula>
    </cfRule>
    <cfRule type="expression" dxfId="184" priority="6" stopIfTrue="1">
      <formula>$F$5="DTC Int. Staff"</formula>
    </cfRule>
  </conditionalFormatting>
  <conditionalFormatting sqref="G121">
    <cfRule type="expression" dxfId="183" priority="7" stopIfTrue="1">
      <formula>#REF!="Freelancer"</formula>
    </cfRule>
    <cfRule type="expression" dxfId="182" priority="8" stopIfTrue="1">
      <formula>#REF!="DTC Int. Staff"</formula>
    </cfRule>
  </conditionalFormatting>
  <conditionalFormatting sqref="G126">
    <cfRule type="expression" dxfId="181" priority="1" stopIfTrue="1">
      <formula>$F$5="Freelancer"</formula>
    </cfRule>
    <cfRule type="expression" dxfId="180" priority="2" stopIfTrue="1">
      <formula>$F$5="DTC Int. Staff"</formula>
    </cfRule>
  </conditionalFormatting>
  <conditionalFormatting sqref="G126">
    <cfRule type="expression" dxfId="179" priority="3" stopIfTrue="1">
      <formula>#REF!="Freelancer"</formula>
    </cfRule>
    <cfRule type="expression" dxfId="178" priority="4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abSelected="1" topLeftCell="D9" zoomScaleNormal="100" workbookViewId="0">
      <selection activeCell="E124" sqref="E13:J124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126.5703125" style="8" bestFit="1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85" t="s">
        <v>5</v>
      </c>
      <c r="E1" s="186"/>
      <c r="F1" s="186"/>
      <c r="G1" s="186"/>
      <c r="H1" s="186"/>
      <c r="I1" s="186"/>
      <c r="J1" s="18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[Laksami]</v>
      </c>
      <c r="G3" s="14"/>
      <c r="I3" s="15"/>
      <c r="J3" s="15"/>
    </row>
    <row r="4" spans="1:10" ht="20.25" customHeight="1" x14ac:dyDescent="0.2">
      <c r="D4" s="183" t="s">
        <v>8</v>
      </c>
      <c r="E4" s="184"/>
      <c r="F4" s="13" t="str">
        <f>'Information-General Settings'!C4</f>
        <v>[Pracharktam]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[TIME084]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175</v>
      </c>
      <c r="J8" s="25">
        <f>I8/8</f>
        <v>21.875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89"/>
      <c r="D10" s="90">
        <v>44317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82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7"/>
      <c r="D11" s="78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3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7"/>
      <c r="D12" s="91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3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7"/>
      <c r="D13" s="78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 t="s">
        <v>212</v>
      </c>
      <c r="I13" s="36"/>
      <c r="J13" s="83"/>
    </row>
    <row r="14" spans="1:10" ht="22.5" customHeight="1" x14ac:dyDescent="0.2">
      <c r="A14" s="31"/>
      <c r="C14" s="77"/>
      <c r="D14" s="78" t="str">
        <f>D13</f>
        <v>Mo</v>
      </c>
      <c r="E14" s="34">
        <f>E13</f>
        <v>44319</v>
      </c>
      <c r="F14" s="35" t="s">
        <v>98</v>
      </c>
      <c r="G14" s="36">
        <v>9001</v>
      </c>
      <c r="H14" s="37" t="s">
        <v>227</v>
      </c>
      <c r="I14" s="36" t="s">
        <v>102</v>
      </c>
      <c r="J14" s="83">
        <v>3</v>
      </c>
    </row>
    <row r="15" spans="1:10" ht="22.5" customHeight="1" x14ac:dyDescent="0.2">
      <c r="A15" s="31"/>
      <c r="C15" s="77"/>
      <c r="D15" s="78" t="str">
        <f t="shared" ref="D15:D17" si="3">D14</f>
        <v>Mo</v>
      </c>
      <c r="E15" s="34">
        <f t="shared" ref="E15:E17" si="4">E14</f>
        <v>44319</v>
      </c>
      <c r="F15" s="35" t="s">
        <v>98</v>
      </c>
      <c r="G15" s="36">
        <v>9001</v>
      </c>
      <c r="H15" s="37" t="s">
        <v>228</v>
      </c>
      <c r="I15" s="36" t="s">
        <v>102</v>
      </c>
      <c r="J15" s="83">
        <v>2</v>
      </c>
    </row>
    <row r="16" spans="1:10" ht="22.5" customHeight="1" x14ac:dyDescent="0.2">
      <c r="A16" s="31"/>
      <c r="C16" s="77"/>
      <c r="D16" s="78" t="str">
        <f t="shared" si="3"/>
        <v>Mo</v>
      </c>
      <c r="E16" s="34">
        <f t="shared" si="4"/>
        <v>44319</v>
      </c>
      <c r="F16" s="35" t="s">
        <v>98</v>
      </c>
      <c r="G16" s="36">
        <v>9001</v>
      </c>
      <c r="H16" s="37" t="s">
        <v>268</v>
      </c>
      <c r="I16" s="36" t="s">
        <v>102</v>
      </c>
      <c r="J16" s="83">
        <v>5</v>
      </c>
    </row>
    <row r="17" spans="1:10" ht="22.5" customHeight="1" x14ac:dyDescent="0.2">
      <c r="A17" s="31"/>
      <c r="C17" s="77"/>
      <c r="D17" s="78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3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7"/>
      <c r="D18" s="92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35" t="s">
        <v>98</v>
      </c>
      <c r="G18" s="36">
        <v>9001</v>
      </c>
      <c r="H18" s="69" t="s">
        <v>269</v>
      </c>
      <c r="I18" s="47" t="s">
        <v>102</v>
      </c>
      <c r="J18" s="84">
        <v>10</v>
      </c>
    </row>
    <row r="19" spans="1:10" ht="22.5" customHeight="1" x14ac:dyDescent="0.2">
      <c r="A19" s="31"/>
      <c r="C19" s="77"/>
      <c r="D19" s="92" t="str">
        <f>D18</f>
        <v>Tue</v>
      </c>
      <c r="E19" s="45">
        <f>E18</f>
        <v>44320</v>
      </c>
      <c r="F19" s="46"/>
      <c r="G19" s="47"/>
      <c r="H19" s="69"/>
      <c r="I19" s="47"/>
      <c r="J19" s="84"/>
    </row>
    <row r="20" spans="1:10" ht="22.5" customHeight="1" x14ac:dyDescent="0.2">
      <c r="A20" s="31"/>
      <c r="C20" s="77"/>
      <c r="D20" s="92" t="str">
        <f t="shared" ref="D20:E22" si="6">D19</f>
        <v>Tue</v>
      </c>
      <c r="E20" s="45">
        <f t="shared" si="6"/>
        <v>44320</v>
      </c>
      <c r="F20" s="46"/>
      <c r="G20" s="47"/>
      <c r="H20" s="69"/>
      <c r="I20" s="47"/>
      <c r="J20" s="84"/>
    </row>
    <row r="21" spans="1:10" ht="22.5" customHeight="1" x14ac:dyDescent="0.2">
      <c r="A21" s="31"/>
      <c r="C21" s="77"/>
      <c r="D21" s="92" t="str">
        <f t="shared" si="6"/>
        <v>Tue</v>
      </c>
      <c r="E21" s="45">
        <f t="shared" si="6"/>
        <v>44320</v>
      </c>
      <c r="F21" s="46"/>
      <c r="G21" s="47"/>
      <c r="H21" s="69"/>
      <c r="I21" s="47"/>
      <c r="J21" s="84"/>
    </row>
    <row r="22" spans="1:10" ht="22.5" customHeight="1" x14ac:dyDescent="0.2">
      <c r="A22" s="31"/>
      <c r="C22" s="77"/>
      <c r="D22" s="92" t="str">
        <f t="shared" si="6"/>
        <v>Tue</v>
      </c>
      <c r="E22" s="45">
        <f t="shared" si="6"/>
        <v>44320</v>
      </c>
      <c r="F22" s="46"/>
      <c r="G22" s="47"/>
      <c r="H22" s="69"/>
      <c r="I22" s="47"/>
      <c r="J22" s="84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7"/>
      <c r="D23" s="78" t="str">
        <f t="shared" si="5"/>
        <v>Wed</v>
      </c>
      <c r="E23" s="34">
        <f>+E18+1</f>
        <v>44321</v>
      </c>
      <c r="F23" s="35" t="s">
        <v>98</v>
      </c>
      <c r="G23" s="36">
        <v>9001</v>
      </c>
      <c r="H23" s="66" t="s">
        <v>270</v>
      </c>
      <c r="I23" s="65" t="s">
        <v>102</v>
      </c>
      <c r="J23" s="85">
        <v>6</v>
      </c>
    </row>
    <row r="24" spans="1:10" ht="22.5" customHeight="1" x14ac:dyDescent="0.2">
      <c r="A24" s="31"/>
      <c r="C24" s="77"/>
      <c r="D24" s="78" t="str">
        <f>D23</f>
        <v>Wed</v>
      </c>
      <c r="E24" s="34">
        <f>E23</f>
        <v>44321</v>
      </c>
      <c r="F24" s="35" t="s">
        <v>98</v>
      </c>
      <c r="G24" s="36">
        <v>9001</v>
      </c>
      <c r="H24" s="66" t="s">
        <v>214</v>
      </c>
      <c r="I24" s="65" t="s">
        <v>102</v>
      </c>
      <c r="J24" s="85">
        <v>3</v>
      </c>
    </row>
    <row r="25" spans="1:10" ht="22.5" customHeight="1" x14ac:dyDescent="0.2">
      <c r="A25" s="31"/>
      <c r="C25" s="77"/>
      <c r="D25" s="78" t="str">
        <f t="shared" ref="D25:E27" si="7">D24</f>
        <v>Wed</v>
      </c>
      <c r="E25" s="34">
        <f t="shared" si="7"/>
        <v>44321</v>
      </c>
      <c r="F25" s="64"/>
      <c r="G25" s="47">
        <v>9009</v>
      </c>
      <c r="H25" s="66" t="s">
        <v>213</v>
      </c>
      <c r="I25" s="65" t="s">
        <v>102</v>
      </c>
      <c r="J25" s="85">
        <v>1</v>
      </c>
    </row>
    <row r="26" spans="1:10" ht="22.5" customHeight="1" x14ac:dyDescent="0.2">
      <c r="A26" s="31"/>
      <c r="C26" s="77"/>
      <c r="D26" s="78" t="str">
        <f t="shared" si="7"/>
        <v>Wed</v>
      </c>
      <c r="E26" s="34">
        <f t="shared" si="7"/>
        <v>44321</v>
      </c>
      <c r="F26" s="64"/>
      <c r="G26" s="65"/>
      <c r="H26" s="66"/>
      <c r="I26" s="65"/>
      <c r="J26" s="85"/>
    </row>
    <row r="27" spans="1:10" ht="22.5" customHeight="1" x14ac:dyDescent="0.2">
      <c r="A27" s="31"/>
      <c r="C27" s="77"/>
      <c r="D27" s="78" t="str">
        <f t="shared" si="7"/>
        <v>Wed</v>
      </c>
      <c r="E27" s="34">
        <f t="shared" si="7"/>
        <v>44321</v>
      </c>
      <c r="F27" s="64"/>
      <c r="G27" s="65"/>
      <c r="H27" s="66"/>
      <c r="I27" s="65"/>
      <c r="J27" s="85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7"/>
      <c r="D28" s="92" t="str">
        <f t="shared" si="5"/>
        <v>Thu</v>
      </c>
      <c r="E28" s="45">
        <f>+E23+1</f>
        <v>44322</v>
      </c>
      <c r="F28" s="35" t="s">
        <v>98</v>
      </c>
      <c r="G28" s="36">
        <v>9001</v>
      </c>
      <c r="H28" s="188" t="s">
        <v>271</v>
      </c>
      <c r="I28" s="47" t="s">
        <v>102</v>
      </c>
      <c r="J28" s="84">
        <v>6</v>
      </c>
    </row>
    <row r="29" spans="1:10" ht="22.5" customHeight="1" x14ac:dyDescent="0.2">
      <c r="A29" s="31"/>
      <c r="C29" s="77"/>
      <c r="D29" s="92" t="str">
        <f>D28</f>
        <v>Thu</v>
      </c>
      <c r="E29" s="45">
        <f>E28</f>
        <v>44322</v>
      </c>
      <c r="F29" s="35" t="s">
        <v>98</v>
      </c>
      <c r="G29" s="36">
        <v>9001</v>
      </c>
      <c r="H29" s="188" t="s">
        <v>272</v>
      </c>
      <c r="I29" s="47" t="s">
        <v>102</v>
      </c>
      <c r="J29" s="84">
        <v>5</v>
      </c>
    </row>
    <row r="30" spans="1:10" ht="22.5" customHeight="1" x14ac:dyDescent="0.2">
      <c r="A30" s="31"/>
      <c r="C30" s="77"/>
      <c r="D30" s="92" t="str">
        <f t="shared" ref="D30:E32" si="8">D29</f>
        <v>Thu</v>
      </c>
      <c r="E30" s="45">
        <f t="shared" si="8"/>
        <v>44322</v>
      </c>
      <c r="F30" s="35" t="s">
        <v>98</v>
      </c>
      <c r="G30" s="36">
        <v>9001</v>
      </c>
      <c r="H30" s="188" t="s">
        <v>230</v>
      </c>
      <c r="I30" s="47" t="s">
        <v>102</v>
      </c>
      <c r="J30" s="84">
        <v>1</v>
      </c>
    </row>
    <row r="31" spans="1:10" ht="22.5" customHeight="1" x14ac:dyDescent="0.2">
      <c r="A31" s="31"/>
      <c r="C31" s="77"/>
      <c r="D31" s="92" t="str">
        <f t="shared" si="8"/>
        <v>Thu</v>
      </c>
      <c r="E31" s="45">
        <f t="shared" si="8"/>
        <v>44322</v>
      </c>
      <c r="F31" s="46"/>
      <c r="G31" s="47"/>
      <c r="H31" s="88"/>
      <c r="I31" s="47"/>
      <c r="J31" s="84"/>
    </row>
    <row r="32" spans="1:10" ht="22.5" customHeight="1" x14ac:dyDescent="0.2">
      <c r="A32" s="31"/>
      <c r="C32" s="77"/>
      <c r="D32" s="92" t="str">
        <f t="shared" si="8"/>
        <v>Thu</v>
      </c>
      <c r="E32" s="45">
        <f t="shared" si="8"/>
        <v>44322</v>
      </c>
      <c r="F32" s="46"/>
      <c r="G32" s="47"/>
      <c r="H32" s="88"/>
      <c r="I32" s="47"/>
      <c r="J32" s="84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7"/>
      <c r="D33" s="78" t="str">
        <f t="shared" si="5"/>
        <v>Fri</v>
      </c>
      <c r="E33" s="34">
        <f>+E28+1</f>
        <v>44323</v>
      </c>
      <c r="F33" s="35" t="s">
        <v>98</v>
      </c>
      <c r="G33" s="36">
        <v>9001</v>
      </c>
      <c r="H33" s="66" t="s">
        <v>256</v>
      </c>
      <c r="I33" s="65" t="s">
        <v>102</v>
      </c>
      <c r="J33" s="85">
        <v>7</v>
      </c>
    </row>
    <row r="34" spans="1:10" ht="22.5" customHeight="1" x14ac:dyDescent="0.2">
      <c r="A34" s="31"/>
      <c r="C34" s="77"/>
      <c r="D34" s="78" t="str">
        <f>D33</f>
        <v>Fri</v>
      </c>
      <c r="E34" s="34">
        <f>E33</f>
        <v>44323</v>
      </c>
      <c r="F34" s="64"/>
      <c r="G34" s="65"/>
      <c r="H34" s="66"/>
      <c r="I34" s="65"/>
      <c r="J34" s="85"/>
    </row>
    <row r="35" spans="1:10" ht="22.5" customHeight="1" x14ac:dyDescent="0.2">
      <c r="A35" s="31"/>
      <c r="C35" s="77"/>
      <c r="D35" s="78" t="str">
        <f t="shared" ref="D35:E37" si="9">D34</f>
        <v>Fri</v>
      </c>
      <c r="E35" s="34">
        <f t="shared" si="9"/>
        <v>44323</v>
      </c>
      <c r="F35" s="64"/>
      <c r="G35" s="65"/>
      <c r="H35" s="66"/>
      <c r="I35" s="65"/>
      <c r="J35" s="85"/>
    </row>
    <row r="36" spans="1:10" ht="22.5" customHeight="1" x14ac:dyDescent="0.2">
      <c r="A36" s="31"/>
      <c r="C36" s="77"/>
      <c r="D36" s="78" t="str">
        <f t="shared" si="9"/>
        <v>Fri</v>
      </c>
      <c r="E36" s="34">
        <f t="shared" si="9"/>
        <v>44323</v>
      </c>
      <c r="F36" s="64"/>
      <c r="G36" s="65"/>
      <c r="H36" s="66"/>
      <c r="I36" s="65"/>
      <c r="J36" s="85"/>
    </row>
    <row r="37" spans="1:10" ht="22.5" customHeight="1" x14ac:dyDescent="0.2">
      <c r="A37" s="31"/>
      <c r="C37" s="77"/>
      <c r="D37" s="78" t="str">
        <f t="shared" si="9"/>
        <v>Fri</v>
      </c>
      <c r="E37" s="34">
        <f t="shared" si="9"/>
        <v>44323</v>
      </c>
      <c r="F37" s="64"/>
      <c r="G37" s="65"/>
      <c r="I37" s="65"/>
      <c r="J37" s="85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7"/>
      <c r="D38" s="78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3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7"/>
      <c r="D39" s="78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3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7"/>
      <c r="D40" s="92" t="str">
        <f>IF(B40=1,"Mo",IF(B40=2,"Tue",IF(B40=3,"Wed",IF(B40=4,"Thu",IF(B40=5,"Fri",IF(B40=6,"Sat",IF(B40=7,"Sun","")))))))</f>
        <v>Mo</v>
      </c>
      <c r="E40" s="45">
        <f t="shared" si="2"/>
        <v>44326</v>
      </c>
      <c r="F40" s="35" t="s">
        <v>93</v>
      </c>
      <c r="G40" s="35">
        <v>9001</v>
      </c>
      <c r="H40" s="48" t="s">
        <v>217</v>
      </c>
      <c r="I40" s="47" t="s">
        <v>102</v>
      </c>
      <c r="J40" s="84">
        <v>3</v>
      </c>
    </row>
    <row r="41" spans="1:10" ht="22.5" customHeight="1" x14ac:dyDescent="0.2">
      <c r="A41" s="31"/>
      <c r="C41" s="77"/>
      <c r="D41" s="92" t="str">
        <f>D40</f>
        <v>Mo</v>
      </c>
      <c r="E41" s="45">
        <f>E40</f>
        <v>44326</v>
      </c>
      <c r="F41" s="35" t="s">
        <v>93</v>
      </c>
      <c r="G41" s="35">
        <v>9001</v>
      </c>
      <c r="H41" s="48" t="s">
        <v>231</v>
      </c>
      <c r="I41" s="47" t="s">
        <v>102</v>
      </c>
      <c r="J41" s="84">
        <v>3</v>
      </c>
    </row>
    <row r="42" spans="1:10" ht="22.5" customHeight="1" x14ac:dyDescent="0.2">
      <c r="A42" s="31"/>
      <c r="C42" s="77"/>
      <c r="D42" s="92" t="str">
        <f t="shared" ref="D42:D44" si="10">D41</f>
        <v>Mo</v>
      </c>
      <c r="E42" s="45">
        <f t="shared" ref="E42:E44" si="11">E41</f>
        <v>44326</v>
      </c>
      <c r="F42" s="35" t="s">
        <v>98</v>
      </c>
      <c r="G42" s="36">
        <v>9001</v>
      </c>
      <c r="H42" s="48" t="s">
        <v>254</v>
      </c>
      <c r="I42" s="47" t="s">
        <v>102</v>
      </c>
      <c r="J42" s="84">
        <v>3</v>
      </c>
    </row>
    <row r="43" spans="1:10" ht="22.5" customHeight="1" x14ac:dyDescent="0.2">
      <c r="A43" s="31"/>
      <c r="C43" s="77"/>
      <c r="D43" s="92" t="str">
        <f t="shared" si="10"/>
        <v>Mo</v>
      </c>
      <c r="E43" s="45">
        <f t="shared" si="11"/>
        <v>44326</v>
      </c>
      <c r="F43" s="46"/>
      <c r="G43" s="47"/>
      <c r="H43" s="69"/>
      <c r="I43" s="47"/>
      <c r="J43" s="84"/>
    </row>
    <row r="44" spans="1:10" ht="22.5" customHeight="1" x14ac:dyDescent="0.2">
      <c r="A44" s="31"/>
      <c r="C44" s="77"/>
      <c r="D44" s="92" t="str">
        <f t="shared" si="10"/>
        <v>Mo</v>
      </c>
      <c r="E44" s="45">
        <f t="shared" si="11"/>
        <v>44326</v>
      </c>
      <c r="F44" s="46"/>
      <c r="G44" s="47"/>
      <c r="H44" s="69"/>
      <c r="I44" s="47"/>
      <c r="J44" s="84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7"/>
      <c r="D45" s="78" t="str">
        <f t="shared" si="5"/>
        <v>Tue</v>
      </c>
      <c r="E45" s="34">
        <f>+E40+1</f>
        <v>44327</v>
      </c>
      <c r="F45" s="110" t="s">
        <v>95</v>
      </c>
      <c r="G45" s="112">
        <v>9003</v>
      </c>
      <c r="H45" s="43" t="s">
        <v>216</v>
      </c>
      <c r="I45" s="36" t="s">
        <v>102</v>
      </c>
      <c r="J45" s="83">
        <v>2</v>
      </c>
    </row>
    <row r="46" spans="1:10" ht="22.5" customHeight="1" x14ac:dyDescent="0.2">
      <c r="A46" s="31"/>
      <c r="C46" s="77"/>
      <c r="D46" s="78" t="str">
        <f>D45</f>
        <v>Tue</v>
      </c>
      <c r="E46" s="34">
        <f>E45</f>
        <v>44327</v>
      </c>
      <c r="F46" s="35" t="s">
        <v>98</v>
      </c>
      <c r="G46" s="36">
        <v>9001</v>
      </c>
      <c r="H46" s="43" t="s">
        <v>232</v>
      </c>
      <c r="I46" s="36" t="s">
        <v>102</v>
      </c>
      <c r="J46" s="83">
        <v>2</v>
      </c>
    </row>
    <row r="47" spans="1:10" ht="22.5" customHeight="1" x14ac:dyDescent="0.2">
      <c r="A47" s="31"/>
      <c r="C47" s="77"/>
      <c r="D47" s="78" t="str">
        <f t="shared" ref="D47:E49" si="12">D46</f>
        <v>Tue</v>
      </c>
      <c r="E47" s="34">
        <f t="shared" si="12"/>
        <v>44327</v>
      </c>
      <c r="F47" s="35" t="s">
        <v>98</v>
      </c>
      <c r="G47" s="36">
        <v>9001</v>
      </c>
      <c r="H47" s="43" t="s">
        <v>273</v>
      </c>
      <c r="I47" s="36" t="s">
        <v>102</v>
      </c>
      <c r="J47" s="83">
        <v>3</v>
      </c>
    </row>
    <row r="48" spans="1:10" ht="22.5" customHeight="1" x14ac:dyDescent="0.2">
      <c r="A48" s="31"/>
      <c r="C48" s="77"/>
      <c r="D48" s="78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3"/>
    </row>
    <row r="49" spans="1:10" ht="22.5" customHeight="1" x14ac:dyDescent="0.2">
      <c r="A49" s="31"/>
      <c r="C49" s="77"/>
      <c r="D49" s="78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3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7"/>
      <c r="D50" s="92" t="str">
        <f t="shared" si="5"/>
        <v>Wed</v>
      </c>
      <c r="E50" s="45">
        <f>+E45+1</f>
        <v>44328</v>
      </c>
      <c r="F50" s="35" t="s">
        <v>98</v>
      </c>
      <c r="G50" s="36">
        <v>9001</v>
      </c>
      <c r="H50" s="48" t="s">
        <v>255</v>
      </c>
      <c r="I50" s="47" t="s">
        <v>102</v>
      </c>
      <c r="J50" s="84">
        <v>5</v>
      </c>
    </row>
    <row r="51" spans="1:10" ht="22.5" customHeight="1" x14ac:dyDescent="0.2">
      <c r="A51" s="31"/>
      <c r="C51" s="77"/>
      <c r="D51" s="92" t="str">
        <f t="shared" ref="D51:E54" si="13">D50</f>
        <v>Wed</v>
      </c>
      <c r="E51" s="45">
        <f t="shared" si="13"/>
        <v>44328</v>
      </c>
      <c r="F51" s="35" t="s">
        <v>98</v>
      </c>
      <c r="G51" s="36">
        <v>9001</v>
      </c>
      <c r="H51" s="188" t="s">
        <v>274</v>
      </c>
      <c r="I51" s="47" t="s">
        <v>102</v>
      </c>
      <c r="J51" s="84">
        <v>4</v>
      </c>
    </row>
    <row r="52" spans="1:10" ht="22.5" customHeight="1" x14ac:dyDescent="0.2">
      <c r="A52" s="31"/>
      <c r="C52" s="77"/>
      <c r="D52" s="92" t="str">
        <f t="shared" si="13"/>
        <v>Wed</v>
      </c>
      <c r="E52" s="45">
        <f t="shared" si="13"/>
        <v>44328</v>
      </c>
      <c r="F52" s="46"/>
      <c r="G52" s="47"/>
      <c r="H52" s="188"/>
      <c r="I52" s="47"/>
      <c r="J52" s="84"/>
    </row>
    <row r="53" spans="1:10" ht="22.5" customHeight="1" x14ac:dyDescent="0.2">
      <c r="A53" s="31"/>
      <c r="C53" s="77"/>
      <c r="D53" s="92" t="str">
        <f t="shared" si="13"/>
        <v>Wed</v>
      </c>
      <c r="E53" s="45">
        <f t="shared" si="13"/>
        <v>44328</v>
      </c>
      <c r="F53" s="46"/>
      <c r="G53" s="47"/>
      <c r="H53" s="50"/>
      <c r="I53" s="47"/>
      <c r="J53" s="84"/>
    </row>
    <row r="54" spans="1:10" ht="22.5" customHeight="1" x14ac:dyDescent="0.2">
      <c r="A54" s="31"/>
      <c r="C54" s="77"/>
      <c r="D54" s="92" t="str">
        <f t="shared" si="13"/>
        <v>Wed</v>
      </c>
      <c r="E54" s="45">
        <f t="shared" si="13"/>
        <v>44328</v>
      </c>
      <c r="F54" s="46"/>
      <c r="G54" s="47"/>
      <c r="H54" s="50"/>
      <c r="I54" s="47"/>
      <c r="J54" s="84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7"/>
      <c r="D55" s="78" t="str">
        <f t="shared" si="5"/>
        <v>Thu</v>
      </c>
      <c r="E55" s="34">
        <f>+E50+1</f>
        <v>44329</v>
      </c>
      <c r="F55" s="35" t="s">
        <v>98</v>
      </c>
      <c r="G55" s="36">
        <v>9001</v>
      </c>
      <c r="H55" s="43" t="s">
        <v>220</v>
      </c>
      <c r="I55" s="36" t="s">
        <v>102</v>
      </c>
      <c r="J55" s="83">
        <v>3</v>
      </c>
    </row>
    <row r="56" spans="1:10" ht="22.5" customHeight="1" x14ac:dyDescent="0.2">
      <c r="A56" s="31"/>
      <c r="C56" s="77"/>
      <c r="D56" s="78" t="str">
        <f>D55</f>
        <v>Thu</v>
      </c>
      <c r="E56" s="34">
        <f>E55</f>
        <v>44329</v>
      </c>
      <c r="F56" s="35" t="s">
        <v>98</v>
      </c>
      <c r="G56" s="36">
        <v>9001</v>
      </c>
      <c r="H56" s="43" t="s">
        <v>266</v>
      </c>
      <c r="I56" s="36" t="s">
        <v>102</v>
      </c>
      <c r="J56" s="83">
        <v>6</v>
      </c>
    </row>
    <row r="57" spans="1:10" ht="22.5" customHeight="1" x14ac:dyDescent="0.2">
      <c r="A57" s="31"/>
      <c r="C57" s="77"/>
      <c r="D57" s="78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3"/>
    </row>
    <row r="58" spans="1:10" ht="22.5" customHeight="1" x14ac:dyDescent="0.2">
      <c r="A58" s="31"/>
      <c r="C58" s="77"/>
      <c r="D58" s="78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3"/>
    </row>
    <row r="59" spans="1:10" ht="22.5" customHeight="1" x14ac:dyDescent="0.2">
      <c r="A59" s="31"/>
      <c r="C59" s="77"/>
      <c r="D59" s="78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3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7"/>
      <c r="D60" s="92" t="str">
        <f t="shared" si="5"/>
        <v>Fri</v>
      </c>
      <c r="E60" s="45">
        <f>+E55+1</f>
        <v>44330</v>
      </c>
      <c r="F60" s="35" t="s">
        <v>98</v>
      </c>
      <c r="G60" s="36">
        <v>9001</v>
      </c>
      <c r="H60" s="48" t="s">
        <v>218</v>
      </c>
      <c r="I60" s="47" t="s">
        <v>102</v>
      </c>
      <c r="J60" s="84">
        <v>3</v>
      </c>
    </row>
    <row r="61" spans="1:10" ht="22.5" customHeight="1" x14ac:dyDescent="0.2">
      <c r="A61" s="31"/>
      <c r="C61" s="77"/>
      <c r="D61" s="92" t="str">
        <f>D60</f>
        <v>Fri</v>
      </c>
      <c r="E61" s="45">
        <f>E60</f>
        <v>44330</v>
      </c>
      <c r="F61" s="110" t="s">
        <v>95</v>
      </c>
      <c r="G61" s="112">
        <v>9003</v>
      </c>
      <c r="H61" s="48" t="s">
        <v>219</v>
      </c>
      <c r="I61" s="47" t="s">
        <v>102</v>
      </c>
      <c r="J61" s="84">
        <v>1</v>
      </c>
    </row>
    <row r="62" spans="1:10" ht="22.5" customHeight="1" x14ac:dyDescent="0.2">
      <c r="A62" s="31"/>
      <c r="C62" s="77"/>
      <c r="D62" s="92" t="str">
        <f t="shared" ref="D62:E64" si="15">D61</f>
        <v>Fri</v>
      </c>
      <c r="E62" s="45">
        <f t="shared" si="15"/>
        <v>44330</v>
      </c>
      <c r="F62" s="35" t="s">
        <v>98</v>
      </c>
      <c r="G62" s="36">
        <v>9001</v>
      </c>
      <c r="H62" s="48" t="s">
        <v>137</v>
      </c>
      <c r="I62" s="47" t="s">
        <v>102</v>
      </c>
      <c r="J62" s="84">
        <v>3</v>
      </c>
    </row>
    <row r="63" spans="1:10" ht="22.5" customHeight="1" x14ac:dyDescent="0.2">
      <c r="A63" s="31"/>
      <c r="C63" s="77"/>
      <c r="D63" s="92" t="str">
        <f t="shared" si="15"/>
        <v>Fri</v>
      </c>
      <c r="E63" s="45">
        <f t="shared" si="15"/>
        <v>44330</v>
      </c>
      <c r="F63" s="35" t="s">
        <v>98</v>
      </c>
      <c r="G63" s="36">
        <v>9001</v>
      </c>
      <c r="H63" s="48" t="s">
        <v>275</v>
      </c>
      <c r="I63" s="47" t="s">
        <v>102</v>
      </c>
      <c r="J63" s="84">
        <v>3</v>
      </c>
    </row>
    <row r="64" spans="1:10" ht="22.5" customHeight="1" x14ac:dyDescent="0.2">
      <c r="A64" s="31"/>
      <c r="C64" s="77"/>
      <c r="D64" s="92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4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7"/>
      <c r="D65" s="78" t="str">
        <f t="shared" si="5"/>
        <v>Sat</v>
      </c>
      <c r="E65" s="34">
        <f>+E60+1</f>
        <v>44331</v>
      </c>
      <c r="F65" s="35"/>
      <c r="G65" s="36"/>
      <c r="H65" s="43"/>
      <c r="I65" s="36"/>
      <c r="J65" s="83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7"/>
      <c r="D66" s="78" t="str">
        <f t="shared" si="5"/>
        <v>Sun</v>
      </c>
      <c r="E66" s="34">
        <f>+E65+1</f>
        <v>44332</v>
      </c>
      <c r="F66" s="35"/>
      <c r="G66" s="36"/>
      <c r="H66" s="43"/>
      <c r="I66" s="36"/>
      <c r="J66" s="83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7"/>
      <c r="D67" s="78" t="str">
        <f t="shared" si="5"/>
        <v>Mo</v>
      </c>
      <c r="E67" s="34">
        <f t="shared" si="2"/>
        <v>44333</v>
      </c>
      <c r="F67" s="35" t="s">
        <v>98</v>
      </c>
      <c r="G67" s="36">
        <v>9001</v>
      </c>
      <c r="H67" s="43" t="s">
        <v>276</v>
      </c>
      <c r="I67" s="36" t="s">
        <v>186</v>
      </c>
      <c r="J67" s="83">
        <v>7</v>
      </c>
    </row>
    <row r="68" spans="1:10" ht="22.5" customHeight="1" x14ac:dyDescent="0.2">
      <c r="A68" s="31"/>
      <c r="C68" s="77"/>
      <c r="D68" s="78" t="str">
        <f>D67</f>
        <v>Mo</v>
      </c>
      <c r="E68" s="34">
        <f>E67</f>
        <v>44333</v>
      </c>
      <c r="F68" s="35" t="s">
        <v>98</v>
      </c>
      <c r="G68" s="36">
        <v>9001</v>
      </c>
      <c r="H68" s="43" t="s">
        <v>233</v>
      </c>
      <c r="I68" s="36" t="s">
        <v>186</v>
      </c>
      <c r="J68" s="83">
        <v>1</v>
      </c>
    </row>
    <row r="69" spans="1:10" ht="22.5" customHeight="1" x14ac:dyDescent="0.2">
      <c r="A69" s="31"/>
      <c r="C69" s="77"/>
      <c r="D69" s="78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3"/>
    </row>
    <row r="70" spans="1:10" ht="22.5" customHeight="1" x14ac:dyDescent="0.2">
      <c r="A70" s="31"/>
      <c r="C70" s="77"/>
      <c r="D70" s="78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3"/>
    </row>
    <row r="71" spans="1:10" ht="22.5" customHeight="1" x14ac:dyDescent="0.2">
      <c r="A71" s="31"/>
      <c r="C71" s="77"/>
      <c r="D71" s="78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3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7"/>
      <c r="D72" s="92" t="str">
        <f t="shared" si="5"/>
        <v>Tue</v>
      </c>
      <c r="E72" s="45">
        <f>+E67+1</f>
        <v>44334</v>
      </c>
      <c r="F72" s="35" t="s">
        <v>98</v>
      </c>
      <c r="G72" s="36">
        <v>9001</v>
      </c>
      <c r="H72" s="48" t="s">
        <v>234</v>
      </c>
      <c r="I72" s="47" t="s">
        <v>102</v>
      </c>
      <c r="J72" s="84">
        <v>3</v>
      </c>
    </row>
    <row r="73" spans="1:10" ht="22.5" customHeight="1" x14ac:dyDescent="0.2">
      <c r="A73" s="31"/>
      <c r="C73" s="77"/>
      <c r="D73" s="92" t="str">
        <f>D72</f>
        <v>Tue</v>
      </c>
      <c r="E73" s="45">
        <f>E72</f>
        <v>44334</v>
      </c>
      <c r="F73" s="35" t="s">
        <v>98</v>
      </c>
      <c r="G73" s="36">
        <v>9001</v>
      </c>
      <c r="H73" s="48" t="s">
        <v>257</v>
      </c>
      <c r="I73" s="47" t="s">
        <v>102</v>
      </c>
      <c r="J73" s="84">
        <v>6</v>
      </c>
    </row>
    <row r="74" spans="1:10" ht="22.5" customHeight="1" x14ac:dyDescent="0.2">
      <c r="A74" s="31"/>
      <c r="C74" s="77"/>
      <c r="D74" s="92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4"/>
    </row>
    <row r="75" spans="1:10" ht="22.5" customHeight="1" x14ac:dyDescent="0.2">
      <c r="A75" s="31"/>
      <c r="C75" s="77"/>
      <c r="D75" s="92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4"/>
    </row>
    <row r="76" spans="1:10" ht="22.5" customHeight="1" x14ac:dyDescent="0.2">
      <c r="A76" s="31"/>
      <c r="C76" s="77"/>
      <c r="D76" s="92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4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7"/>
      <c r="D77" s="78" t="str">
        <f t="shared" si="5"/>
        <v>Wed</v>
      </c>
      <c r="E77" s="34">
        <f>+E72+1</f>
        <v>44335</v>
      </c>
      <c r="F77" s="110"/>
      <c r="G77" s="47">
        <v>9009</v>
      </c>
      <c r="H77" s="66" t="s">
        <v>221</v>
      </c>
      <c r="I77" s="65" t="s">
        <v>186</v>
      </c>
      <c r="J77" s="85">
        <v>1</v>
      </c>
    </row>
    <row r="78" spans="1:10" ht="22.5" customHeight="1" x14ac:dyDescent="0.2">
      <c r="A78" s="31"/>
      <c r="C78" s="77"/>
      <c r="D78" s="78" t="str">
        <f>D77</f>
        <v>Wed</v>
      </c>
      <c r="E78" s="34">
        <f>E77</f>
        <v>44335</v>
      </c>
      <c r="F78" s="35" t="s">
        <v>98</v>
      </c>
      <c r="G78" s="36">
        <v>9001</v>
      </c>
      <c r="H78" s="66" t="s">
        <v>277</v>
      </c>
      <c r="I78" s="65" t="s">
        <v>186</v>
      </c>
      <c r="J78" s="85">
        <v>6</v>
      </c>
    </row>
    <row r="79" spans="1:10" ht="22.5" customHeight="1" x14ac:dyDescent="0.2">
      <c r="A79" s="31"/>
      <c r="C79" s="77"/>
      <c r="D79" s="78" t="str">
        <f>D78</f>
        <v>Wed</v>
      </c>
      <c r="E79" s="34">
        <f>E78</f>
        <v>44335</v>
      </c>
      <c r="F79" s="64"/>
      <c r="G79" s="65"/>
      <c r="H79" s="66"/>
      <c r="I79" s="65"/>
      <c r="J79" s="85"/>
    </row>
    <row r="80" spans="1:10" ht="22.5" customHeight="1" x14ac:dyDescent="0.2">
      <c r="A80" s="31"/>
      <c r="C80" s="77"/>
      <c r="D80" s="78" t="str">
        <f t="shared" ref="D80:E81" si="19">D79</f>
        <v>Wed</v>
      </c>
      <c r="E80" s="34">
        <f t="shared" si="19"/>
        <v>44335</v>
      </c>
      <c r="F80" s="64"/>
      <c r="G80" s="65"/>
      <c r="H80" s="66"/>
      <c r="I80" s="65"/>
      <c r="J80" s="85"/>
    </row>
    <row r="81" spans="1:10" ht="22.5" customHeight="1" x14ac:dyDescent="0.2">
      <c r="A81" s="31"/>
      <c r="C81" s="77"/>
      <c r="D81" s="78" t="str">
        <f t="shared" si="19"/>
        <v>Wed</v>
      </c>
      <c r="E81" s="34">
        <f t="shared" si="19"/>
        <v>44335</v>
      </c>
      <c r="F81" s="64"/>
      <c r="G81" s="65"/>
      <c r="H81" s="66"/>
      <c r="I81" s="65"/>
      <c r="J81" s="85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7"/>
      <c r="D82" s="92" t="str">
        <f t="shared" si="5"/>
        <v>Thu</v>
      </c>
      <c r="E82" s="45">
        <f>+E77+1</f>
        <v>44336</v>
      </c>
      <c r="F82" s="35" t="s">
        <v>98</v>
      </c>
      <c r="G82" s="36">
        <v>9001</v>
      </c>
      <c r="H82" s="48" t="s">
        <v>278</v>
      </c>
      <c r="I82" s="47" t="s">
        <v>186</v>
      </c>
      <c r="J82" s="84">
        <v>3</v>
      </c>
    </row>
    <row r="83" spans="1:10" ht="22.5" customHeight="1" x14ac:dyDescent="0.2">
      <c r="A83" s="31"/>
      <c r="C83" s="77"/>
      <c r="D83" s="92" t="str">
        <f>D82</f>
        <v>Thu</v>
      </c>
      <c r="E83" s="45">
        <f>E82</f>
        <v>44336</v>
      </c>
      <c r="F83" s="35" t="s">
        <v>98</v>
      </c>
      <c r="G83" s="36">
        <v>9001</v>
      </c>
      <c r="H83" s="48" t="s">
        <v>265</v>
      </c>
      <c r="I83" s="47" t="s">
        <v>186</v>
      </c>
      <c r="J83" s="84">
        <v>5</v>
      </c>
    </row>
    <row r="84" spans="1:10" ht="22.5" customHeight="1" x14ac:dyDescent="0.2">
      <c r="A84" s="31"/>
      <c r="C84" s="77"/>
      <c r="D84" s="92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4"/>
    </row>
    <row r="85" spans="1:10" ht="22.5" customHeight="1" x14ac:dyDescent="0.2">
      <c r="A85" s="31"/>
      <c r="C85" s="77"/>
      <c r="D85" s="92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4"/>
    </row>
    <row r="86" spans="1:10" ht="22.5" customHeight="1" x14ac:dyDescent="0.2">
      <c r="A86" s="31"/>
      <c r="C86" s="77"/>
      <c r="D86" s="92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4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7"/>
      <c r="D87" s="78" t="str">
        <f t="shared" si="5"/>
        <v>Fri</v>
      </c>
      <c r="E87" s="34">
        <f>+E82+1</f>
        <v>44337</v>
      </c>
      <c r="F87" s="64"/>
      <c r="G87" s="47">
        <v>9009</v>
      </c>
      <c r="H87" s="66" t="s">
        <v>222</v>
      </c>
      <c r="I87" s="65" t="s">
        <v>102</v>
      </c>
      <c r="J87" s="85">
        <v>1</v>
      </c>
    </row>
    <row r="88" spans="1:10" ht="22.5" customHeight="1" x14ac:dyDescent="0.2">
      <c r="A88" s="31"/>
      <c r="C88" s="77"/>
      <c r="D88" s="78" t="str">
        <f>D87</f>
        <v>Fri</v>
      </c>
      <c r="E88" s="34">
        <f>E87</f>
        <v>44337</v>
      </c>
      <c r="F88" s="64"/>
      <c r="G88" s="47">
        <v>9009</v>
      </c>
      <c r="H88" s="66" t="s">
        <v>223</v>
      </c>
      <c r="I88" s="65" t="s">
        <v>102</v>
      </c>
      <c r="J88" s="85">
        <v>1</v>
      </c>
    </row>
    <row r="89" spans="1:10" ht="22.5" customHeight="1" x14ac:dyDescent="0.2">
      <c r="A89" s="31"/>
      <c r="C89" s="77"/>
      <c r="D89" s="78" t="str">
        <f t="shared" ref="D89:E91" si="21">D88</f>
        <v>Fri</v>
      </c>
      <c r="E89" s="34">
        <f t="shared" si="21"/>
        <v>44337</v>
      </c>
      <c r="F89" s="110" t="s">
        <v>95</v>
      </c>
      <c r="G89" s="112">
        <v>9003</v>
      </c>
      <c r="H89" s="66" t="s">
        <v>224</v>
      </c>
      <c r="I89" s="65" t="s">
        <v>102</v>
      </c>
      <c r="J89" s="85">
        <v>2</v>
      </c>
    </row>
    <row r="90" spans="1:10" ht="22.5" customHeight="1" x14ac:dyDescent="0.2">
      <c r="A90" s="31"/>
      <c r="C90" s="77"/>
      <c r="D90" s="78" t="str">
        <f t="shared" si="21"/>
        <v>Fri</v>
      </c>
      <c r="E90" s="34">
        <f t="shared" si="21"/>
        <v>44337</v>
      </c>
      <c r="F90" s="35" t="s">
        <v>98</v>
      </c>
      <c r="G90" s="36">
        <v>9001</v>
      </c>
      <c r="H90" s="66" t="s">
        <v>264</v>
      </c>
      <c r="I90" s="65" t="s">
        <v>102</v>
      </c>
      <c r="J90" s="85">
        <v>5</v>
      </c>
    </row>
    <row r="91" spans="1:10" ht="22.5" customHeight="1" x14ac:dyDescent="0.2">
      <c r="A91" s="31"/>
      <c r="C91" s="77"/>
      <c r="D91" s="78" t="str">
        <f t="shared" si="21"/>
        <v>Fri</v>
      </c>
      <c r="E91" s="34">
        <f t="shared" si="21"/>
        <v>44337</v>
      </c>
      <c r="F91" s="64"/>
      <c r="G91" s="65"/>
      <c r="H91" s="66"/>
      <c r="I91" s="65"/>
      <c r="J91" s="85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7"/>
      <c r="D92" s="78" t="str">
        <f t="shared" si="5"/>
        <v>Sat</v>
      </c>
      <c r="E92" s="34">
        <f>+E87+1</f>
        <v>44338</v>
      </c>
      <c r="F92" s="35"/>
      <c r="G92" s="36"/>
      <c r="H92" s="43"/>
      <c r="I92" s="36"/>
      <c r="J92" s="83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7"/>
      <c r="D93" s="78" t="str">
        <f t="shared" si="5"/>
        <v>Sun</v>
      </c>
      <c r="E93" s="34">
        <f>+E92+1</f>
        <v>44339</v>
      </c>
      <c r="F93" s="35"/>
      <c r="G93" s="36"/>
      <c r="H93" s="37"/>
      <c r="I93" s="36"/>
      <c r="J93" s="83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7"/>
      <c r="D94" s="78" t="str">
        <f t="shared" si="5"/>
        <v>Mo</v>
      </c>
      <c r="E94" s="34">
        <f t="shared" ref="E94" si="22">+E93+1</f>
        <v>44340</v>
      </c>
      <c r="F94" s="35" t="s">
        <v>98</v>
      </c>
      <c r="G94" s="36">
        <v>9001</v>
      </c>
      <c r="H94" s="66" t="s">
        <v>279</v>
      </c>
      <c r="I94" s="65" t="s">
        <v>102</v>
      </c>
      <c r="J94" s="85">
        <v>3</v>
      </c>
    </row>
    <row r="95" spans="1:10" ht="22.5" customHeight="1" x14ac:dyDescent="0.2">
      <c r="A95" s="31"/>
      <c r="C95" s="77"/>
      <c r="D95" s="78" t="str">
        <f>D94</f>
        <v>Mo</v>
      </c>
      <c r="E95" s="34">
        <f>E94</f>
        <v>44340</v>
      </c>
      <c r="F95" s="35" t="s">
        <v>98</v>
      </c>
      <c r="G95" s="36">
        <v>9001</v>
      </c>
      <c r="H95" s="66" t="s">
        <v>262</v>
      </c>
      <c r="I95" s="65" t="s">
        <v>102</v>
      </c>
      <c r="J95" s="85">
        <v>3</v>
      </c>
    </row>
    <row r="96" spans="1:10" ht="22.5" customHeight="1" x14ac:dyDescent="0.2">
      <c r="A96" s="31"/>
      <c r="C96" s="77"/>
      <c r="D96" s="78" t="str">
        <f t="shared" ref="D96:D98" si="23">D95</f>
        <v>Mo</v>
      </c>
      <c r="E96" s="34">
        <f t="shared" ref="E96:E98" si="24">E95</f>
        <v>44340</v>
      </c>
      <c r="F96" s="35" t="s">
        <v>98</v>
      </c>
      <c r="G96" s="36">
        <v>9001</v>
      </c>
      <c r="H96" s="66" t="s">
        <v>263</v>
      </c>
      <c r="I96" s="65" t="s">
        <v>102</v>
      </c>
      <c r="J96" s="83">
        <v>3</v>
      </c>
    </row>
    <row r="97" spans="1:10" ht="22.5" customHeight="1" x14ac:dyDescent="0.2">
      <c r="A97" s="31"/>
      <c r="C97" s="77"/>
      <c r="D97" s="78" t="str">
        <f t="shared" si="23"/>
        <v>Mo</v>
      </c>
      <c r="E97" s="34">
        <f t="shared" si="24"/>
        <v>44340</v>
      </c>
      <c r="F97" s="35"/>
      <c r="G97" s="65"/>
      <c r="H97" s="43"/>
      <c r="I97" s="36"/>
      <c r="J97" s="83"/>
    </row>
    <row r="98" spans="1:10" ht="22.5" customHeight="1" x14ac:dyDescent="0.2">
      <c r="A98" s="31"/>
      <c r="C98" s="77"/>
      <c r="D98" s="78" t="str">
        <f t="shared" si="23"/>
        <v>Mo</v>
      </c>
      <c r="E98" s="34">
        <f t="shared" si="24"/>
        <v>44340</v>
      </c>
      <c r="F98" s="35"/>
      <c r="G98" s="65"/>
      <c r="H98" s="43"/>
      <c r="I98" s="36"/>
      <c r="J98" s="83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7"/>
      <c r="D99" s="92" t="str">
        <f t="shared" si="5"/>
        <v>Tue</v>
      </c>
      <c r="E99" s="45">
        <f>+E94+1</f>
        <v>44341</v>
      </c>
      <c r="F99" s="46"/>
      <c r="G99" s="47">
        <v>9009</v>
      </c>
      <c r="H99" s="48" t="s">
        <v>225</v>
      </c>
      <c r="I99" s="47" t="s">
        <v>186</v>
      </c>
      <c r="J99" s="84">
        <v>1</v>
      </c>
    </row>
    <row r="100" spans="1:10" ht="22.5" customHeight="1" x14ac:dyDescent="0.2">
      <c r="A100" s="31"/>
      <c r="C100" s="77"/>
      <c r="D100" s="92" t="str">
        <f>D99</f>
        <v>Tue</v>
      </c>
      <c r="E100" s="45">
        <f>E99</f>
        <v>44341</v>
      </c>
      <c r="F100" s="35" t="s">
        <v>98</v>
      </c>
      <c r="G100" s="36">
        <v>9001</v>
      </c>
      <c r="H100" s="48" t="s">
        <v>261</v>
      </c>
      <c r="I100" s="47" t="s">
        <v>186</v>
      </c>
      <c r="J100" s="84">
        <v>3</v>
      </c>
    </row>
    <row r="101" spans="1:10" ht="22.5" customHeight="1" x14ac:dyDescent="0.2">
      <c r="A101" s="31"/>
      <c r="C101" s="77"/>
      <c r="D101" s="92" t="str">
        <f t="shared" ref="D101:E103" si="25">D100</f>
        <v>Tue</v>
      </c>
      <c r="E101" s="45">
        <f t="shared" si="25"/>
        <v>44341</v>
      </c>
      <c r="F101" s="35" t="s">
        <v>98</v>
      </c>
      <c r="G101" s="36">
        <v>9001</v>
      </c>
      <c r="H101" s="48" t="s">
        <v>267</v>
      </c>
      <c r="I101" s="47" t="s">
        <v>186</v>
      </c>
      <c r="J101" s="84">
        <v>4</v>
      </c>
    </row>
    <row r="102" spans="1:10" ht="22.5" customHeight="1" x14ac:dyDescent="0.2">
      <c r="A102" s="31"/>
      <c r="C102" s="77"/>
      <c r="D102" s="92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4"/>
    </row>
    <row r="103" spans="1:10" ht="22.5" customHeight="1" x14ac:dyDescent="0.2">
      <c r="A103" s="31"/>
      <c r="C103" s="77"/>
      <c r="D103" s="92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4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7"/>
      <c r="D104" s="78" t="str">
        <f t="shared" si="5"/>
        <v>Wed</v>
      </c>
      <c r="E104" s="34">
        <f>+E99+1</f>
        <v>44342</v>
      </c>
      <c r="F104" s="64"/>
      <c r="G104" s="65"/>
      <c r="H104" s="190" t="s">
        <v>132</v>
      </c>
      <c r="I104" s="65"/>
      <c r="J104" s="85"/>
    </row>
    <row r="105" spans="1:10" ht="22.5" customHeight="1" x14ac:dyDescent="0.2">
      <c r="A105" s="31"/>
      <c r="C105" s="77"/>
      <c r="D105" s="78" t="str">
        <f>D104</f>
        <v>Wed</v>
      </c>
      <c r="E105" s="34">
        <f>E104</f>
        <v>44342</v>
      </c>
      <c r="F105" s="64"/>
      <c r="G105" s="65"/>
      <c r="H105" s="66"/>
      <c r="I105" s="65"/>
      <c r="J105" s="85"/>
    </row>
    <row r="106" spans="1:10" ht="22.5" customHeight="1" x14ac:dyDescent="0.2">
      <c r="A106" s="31"/>
      <c r="C106" s="77"/>
      <c r="D106" s="78" t="str">
        <f t="shared" ref="D106:E108" si="26">D105</f>
        <v>Wed</v>
      </c>
      <c r="E106" s="34">
        <f t="shared" si="26"/>
        <v>44342</v>
      </c>
      <c r="F106" s="64"/>
      <c r="G106" s="65"/>
      <c r="H106" s="66"/>
      <c r="I106" s="65"/>
      <c r="J106" s="85"/>
    </row>
    <row r="107" spans="1:10" ht="22.5" customHeight="1" x14ac:dyDescent="0.2">
      <c r="A107" s="31"/>
      <c r="C107" s="77"/>
      <c r="D107" s="78" t="str">
        <f t="shared" si="26"/>
        <v>Wed</v>
      </c>
      <c r="E107" s="34">
        <f t="shared" si="26"/>
        <v>44342</v>
      </c>
      <c r="F107" s="64"/>
      <c r="G107" s="65"/>
      <c r="H107" s="66"/>
      <c r="I107" s="65"/>
      <c r="J107" s="85"/>
    </row>
    <row r="108" spans="1:10" ht="22.5" customHeight="1" x14ac:dyDescent="0.2">
      <c r="A108" s="31"/>
      <c r="C108" s="77"/>
      <c r="D108" s="78" t="str">
        <f t="shared" si="26"/>
        <v>Wed</v>
      </c>
      <c r="E108" s="34">
        <f t="shared" si="26"/>
        <v>44342</v>
      </c>
      <c r="F108" s="64"/>
      <c r="G108" s="65"/>
      <c r="H108" s="66"/>
      <c r="I108" s="65"/>
      <c r="J108" s="85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7"/>
      <c r="D109" s="92" t="str">
        <f t="shared" si="5"/>
        <v>Thu</v>
      </c>
      <c r="E109" s="45">
        <f>+E104+1</f>
        <v>44343</v>
      </c>
      <c r="F109" s="35" t="s">
        <v>98</v>
      </c>
      <c r="G109" s="36">
        <v>9001</v>
      </c>
      <c r="H109" s="48" t="s">
        <v>261</v>
      </c>
      <c r="I109" s="47" t="s">
        <v>102</v>
      </c>
      <c r="J109" s="84">
        <v>5</v>
      </c>
    </row>
    <row r="110" spans="1:10" ht="22.5" customHeight="1" x14ac:dyDescent="0.2">
      <c r="A110" s="31"/>
      <c r="C110" s="77"/>
      <c r="D110" s="92" t="str">
        <f>D109</f>
        <v>Thu</v>
      </c>
      <c r="E110" s="45">
        <f>E109</f>
        <v>44343</v>
      </c>
      <c r="F110" s="35" t="s">
        <v>98</v>
      </c>
      <c r="G110" s="36">
        <v>9001</v>
      </c>
      <c r="H110" s="48" t="s">
        <v>260</v>
      </c>
      <c r="I110" s="47" t="s">
        <v>102</v>
      </c>
      <c r="J110" s="84">
        <v>5</v>
      </c>
    </row>
    <row r="111" spans="1:10" ht="22.5" customHeight="1" x14ac:dyDescent="0.2">
      <c r="A111" s="31"/>
      <c r="C111" s="77"/>
      <c r="D111" s="92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4"/>
    </row>
    <row r="112" spans="1:10" ht="22.5" customHeight="1" x14ac:dyDescent="0.2">
      <c r="A112" s="31"/>
      <c r="C112" s="77"/>
      <c r="D112" s="92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4"/>
    </row>
    <row r="113" spans="1:10" ht="22.5" customHeight="1" x14ac:dyDescent="0.2">
      <c r="A113" s="31"/>
      <c r="C113" s="77"/>
      <c r="D113" s="92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4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7"/>
      <c r="D114" s="78" t="str">
        <f t="shared" si="5"/>
        <v>Fri</v>
      </c>
      <c r="E114" s="34">
        <f>+E109+1</f>
        <v>44344</v>
      </c>
      <c r="F114" s="35" t="s">
        <v>98</v>
      </c>
      <c r="G114" s="36">
        <v>9001</v>
      </c>
      <c r="H114" s="66" t="s">
        <v>229</v>
      </c>
      <c r="I114" s="65" t="s">
        <v>102</v>
      </c>
      <c r="J114" s="85">
        <v>5</v>
      </c>
    </row>
    <row r="115" spans="1:10" ht="22.5" customHeight="1" x14ac:dyDescent="0.2">
      <c r="A115" s="31"/>
      <c r="C115" s="77"/>
      <c r="D115" s="78" t="str">
        <f>D114</f>
        <v>Fri</v>
      </c>
      <c r="E115" s="34">
        <f>E114</f>
        <v>44344</v>
      </c>
      <c r="F115" s="35" t="s">
        <v>98</v>
      </c>
      <c r="G115" s="36">
        <v>9001</v>
      </c>
      <c r="H115" s="66" t="s">
        <v>215</v>
      </c>
      <c r="I115" s="65" t="s">
        <v>154</v>
      </c>
      <c r="J115" s="85">
        <v>2</v>
      </c>
    </row>
    <row r="116" spans="1:10" ht="22.5" customHeight="1" x14ac:dyDescent="0.2">
      <c r="A116" s="31"/>
      <c r="C116" s="77"/>
      <c r="D116" s="78" t="str">
        <f t="shared" ref="D116:E118" si="28">D115</f>
        <v>Fri</v>
      </c>
      <c r="E116" s="34">
        <f t="shared" si="28"/>
        <v>44344</v>
      </c>
      <c r="F116" s="64"/>
      <c r="G116" s="65"/>
      <c r="H116" s="67"/>
      <c r="I116" s="65"/>
      <c r="J116" s="85"/>
    </row>
    <row r="117" spans="1:10" ht="22.5" customHeight="1" x14ac:dyDescent="0.2">
      <c r="A117" s="31"/>
      <c r="C117" s="77"/>
      <c r="D117" s="78" t="str">
        <f t="shared" si="28"/>
        <v>Fri</v>
      </c>
      <c r="E117" s="34">
        <f t="shared" si="28"/>
        <v>44344</v>
      </c>
      <c r="F117" s="64"/>
      <c r="G117" s="65"/>
      <c r="H117" s="67"/>
      <c r="I117" s="65"/>
      <c r="J117" s="85"/>
    </row>
    <row r="118" spans="1:10" ht="22.5" customHeight="1" x14ac:dyDescent="0.2">
      <c r="A118" s="31"/>
      <c r="C118" s="77"/>
      <c r="D118" s="78" t="str">
        <f t="shared" si="28"/>
        <v>Fri</v>
      </c>
      <c r="E118" s="34">
        <f t="shared" si="28"/>
        <v>44344</v>
      </c>
      <c r="F118" s="64"/>
      <c r="G118" s="65"/>
      <c r="H118" s="67"/>
      <c r="I118" s="65"/>
      <c r="J118" s="85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7"/>
      <c r="D119" s="78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65"/>
      <c r="H119" s="66"/>
      <c r="I119" s="65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7"/>
      <c r="D120" s="78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65"/>
      <c r="H120" s="190"/>
      <c r="I120" s="65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7"/>
      <c r="D121" s="78" t="str">
        <f t="shared" si="5"/>
        <v>Mo</v>
      </c>
      <c r="E121" s="34">
        <f>IF(MONTH(E120+1)&gt;MONTH(E120),"",E120+1)</f>
        <v>44347</v>
      </c>
      <c r="F121" s="35" t="s">
        <v>98</v>
      </c>
      <c r="G121" s="36">
        <v>9001</v>
      </c>
      <c r="H121" s="190" t="s">
        <v>259</v>
      </c>
      <c r="I121" s="65" t="s">
        <v>102</v>
      </c>
      <c r="J121" s="85">
        <v>4</v>
      </c>
    </row>
    <row r="122" spans="1:10" ht="24" customHeight="1" x14ac:dyDescent="0.2">
      <c r="C122" s="77"/>
      <c r="D122" s="78" t="str">
        <f>D121</f>
        <v>Mo</v>
      </c>
      <c r="E122" s="34">
        <f>E121</f>
        <v>44347</v>
      </c>
      <c r="F122" s="35"/>
      <c r="G122" s="47">
        <v>9009</v>
      </c>
      <c r="H122" s="190" t="s">
        <v>226</v>
      </c>
      <c r="I122" s="65" t="s">
        <v>102</v>
      </c>
      <c r="J122" s="85">
        <v>1</v>
      </c>
    </row>
    <row r="123" spans="1:10" ht="24" customHeight="1" x14ac:dyDescent="0.2">
      <c r="C123" s="77"/>
      <c r="D123" s="78" t="str">
        <f t="shared" ref="D123:D125" si="29">D122</f>
        <v>Mo</v>
      </c>
      <c r="E123" s="34">
        <f t="shared" ref="E123:E125" si="30">E122</f>
        <v>44347</v>
      </c>
      <c r="F123" s="35" t="s">
        <v>97</v>
      </c>
      <c r="G123" s="36">
        <v>9003</v>
      </c>
      <c r="H123" s="37" t="s">
        <v>258</v>
      </c>
      <c r="I123" s="36" t="s">
        <v>102</v>
      </c>
      <c r="J123" s="83">
        <v>2</v>
      </c>
    </row>
    <row r="124" spans="1:10" ht="24" customHeight="1" x14ac:dyDescent="0.2">
      <c r="C124" s="77"/>
      <c r="D124" s="78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3"/>
    </row>
    <row r="125" spans="1:10" ht="24" customHeight="1" thickBot="1" x14ac:dyDescent="0.25">
      <c r="C125" s="79"/>
      <c r="D125" s="80" t="str">
        <f t="shared" si="29"/>
        <v>Mo</v>
      </c>
      <c r="E125" s="52">
        <f t="shared" si="30"/>
        <v>44347</v>
      </c>
      <c r="F125" s="53"/>
      <c r="G125" s="54"/>
      <c r="H125" s="55"/>
      <c r="I125" s="54"/>
      <c r="J125" s="87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177" priority="139" stopIfTrue="1">
      <formula>IF($A11=1,B11,)</formula>
    </cfRule>
    <cfRule type="expression" dxfId="176" priority="140" stopIfTrue="1">
      <formula>IF($A11="",B11,)</formula>
    </cfRule>
  </conditionalFormatting>
  <conditionalFormatting sqref="E11">
    <cfRule type="expression" dxfId="175" priority="141" stopIfTrue="1">
      <formula>IF($A11="",B11,"")</formula>
    </cfRule>
  </conditionalFormatting>
  <conditionalFormatting sqref="E12:E119">
    <cfRule type="expression" dxfId="174" priority="142" stopIfTrue="1">
      <formula>IF($A12&lt;&gt;1,B12,"")</formula>
    </cfRule>
  </conditionalFormatting>
  <conditionalFormatting sqref="D11:D119">
    <cfRule type="expression" dxfId="173" priority="143" stopIfTrue="1">
      <formula>IF($A11="",B11,)</formula>
    </cfRule>
  </conditionalFormatting>
  <conditionalFormatting sqref="G11:G12 G19:G22 G84:G86 G26:G27 G31:G32 G34:G39 G43:G44 G48:G49 G52:G54 G57:G59 G64:G66 G69:G71 G74:G76 G91:G93 G97:G98 G102:G108 G111:G113 G116:G118">
    <cfRule type="expression" dxfId="172" priority="144" stopIfTrue="1">
      <formula>#REF!="Freelancer"</formula>
    </cfRule>
    <cfRule type="expression" dxfId="171" priority="145" stopIfTrue="1">
      <formula>#REF!="DTC Int. Staff"</formula>
    </cfRule>
  </conditionalFormatting>
  <conditionalFormatting sqref="G116:G118 G19:G22 G34:G39 G64:G66 G43:G44 G48:G49 G69:G71 G74:G76 G91:G93 G97:G98 G102:G103">
    <cfRule type="expression" dxfId="170" priority="137" stopIfTrue="1">
      <formula>$F$5="Freelancer"</formula>
    </cfRule>
    <cfRule type="expression" dxfId="169" priority="138" stopIfTrue="1">
      <formula>$F$5="DTC Int. Staff"</formula>
    </cfRule>
  </conditionalFormatting>
  <conditionalFormatting sqref="G12">
    <cfRule type="expression" dxfId="168" priority="135" stopIfTrue="1">
      <formula>#REF!="Freelancer"</formula>
    </cfRule>
    <cfRule type="expression" dxfId="167" priority="136" stopIfTrue="1">
      <formula>#REF!="DTC Int. Staff"</formula>
    </cfRule>
  </conditionalFormatting>
  <conditionalFormatting sqref="G12">
    <cfRule type="expression" dxfId="166" priority="133" stopIfTrue="1">
      <formula>$F$5="Freelancer"</formula>
    </cfRule>
    <cfRule type="expression" dxfId="165" priority="134" stopIfTrue="1">
      <formula>$F$5="DTC Int. Staff"</formula>
    </cfRule>
  </conditionalFormatting>
  <conditionalFormatting sqref="G13 G17">
    <cfRule type="expression" dxfId="164" priority="131" stopIfTrue="1">
      <formula>#REF!="Freelancer"</formula>
    </cfRule>
    <cfRule type="expression" dxfId="163" priority="132" stopIfTrue="1">
      <formula>#REF!="DTC Int. Staff"</formula>
    </cfRule>
  </conditionalFormatting>
  <conditionalFormatting sqref="G13 G17">
    <cfRule type="expression" dxfId="162" priority="129" stopIfTrue="1">
      <formula>$F$5="Freelancer"</formula>
    </cfRule>
    <cfRule type="expression" dxfId="161" priority="130" stopIfTrue="1">
      <formula>$F$5="DTC Int. Staff"</formula>
    </cfRule>
  </conditionalFormatting>
  <conditionalFormatting sqref="C121:C125">
    <cfRule type="expression" dxfId="160" priority="126" stopIfTrue="1">
      <formula>IF($A121=1,B121,)</formula>
    </cfRule>
    <cfRule type="expression" dxfId="159" priority="127" stopIfTrue="1">
      <formula>IF($A121="",B121,)</formula>
    </cfRule>
  </conditionalFormatting>
  <conditionalFormatting sqref="D121:D125">
    <cfRule type="expression" dxfId="158" priority="128" stopIfTrue="1">
      <formula>IF($A121="",B121,)</formula>
    </cfRule>
  </conditionalFormatting>
  <conditionalFormatting sqref="C120">
    <cfRule type="expression" dxfId="157" priority="123" stopIfTrue="1">
      <formula>IF($A120=1,B120,)</formula>
    </cfRule>
    <cfRule type="expression" dxfId="156" priority="124" stopIfTrue="1">
      <formula>IF($A120="",B120,)</formula>
    </cfRule>
  </conditionalFormatting>
  <conditionalFormatting sqref="D120">
    <cfRule type="expression" dxfId="155" priority="125" stopIfTrue="1">
      <formula>IF($A120="",B120,)</formula>
    </cfRule>
  </conditionalFormatting>
  <conditionalFormatting sqref="E120">
    <cfRule type="expression" dxfId="154" priority="122" stopIfTrue="1">
      <formula>IF($A120&lt;&gt;1,B120,"")</formula>
    </cfRule>
  </conditionalFormatting>
  <conditionalFormatting sqref="E121:E125">
    <cfRule type="expression" dxfId="153" priority="121" stopIfTrue="1">
      <formula>IF($A121&lt;&gt;1,B121,"")</formula>
    </cfRule>
  </conditionalFormatting>
  <conditionalFormatting sqref="G57:G59">
    <cfRule type="expression" dxfId="152" priority="119" stopIfTrue="1">
      <formula>$F$5="Freelancer"</formula>
    </cfRule>
    <cfRule type="expression" dxfId="151" priority="120" stopIfTrue="1">
      <formula>$F$5="DTC Int. Staff"</formula>
    </cfRule>
  </conditionalFormatting>
  <conditionalFormatting sqref="G79:G81">
    <cfRule type="expression" dxfId="150" priority="117" stopIfTrue="1">
      <formula>#REF!="Freelancer"</formula>
    </cfRule>
    <cfRule type="expression" dxfId="149" priority="118" stopIfTrue="1">
      <formula>#REF!="DTC Int. Staff"</formula>
    </cfRule>
  </conditionalFormatting>
  <conditionalFormatting sqref="G79:G81">
    <cfRule type="expression" dxfId="148" priority="115" stopIfTrue="1">
      <formula>$F$5="Freelancer"</formula>
    </cfRule>
    <cfRule type="expression" dxfId="147" priority="116" stopIfTrue="1">
      <formula>$F$5="DTC Int. Staff"</formula>
    </cfRule>
  </conditionalFormatting>
  <conditionalFormatting sqref="G14:G16">
    <cfRule type="expression" dxfId="119" priority="113" stopIfTrue="1">
      <formula>#REF!="Freelancer"</formula>
    </cfRule>
    <cfRule type="expression" dxfId="118" priority="114" stopIfTrue="1">
      <formula>#REF!="DTC Int. Staff"</formula>
    </cfRule>
  </conditionalFormatting>
  <conditionalFormatting sqref="G14:G16">
    <cfRule type="expression" dxfId="117" priority="111" stopIfTrue="1">
      <formula>$F$5="Freelancer"</formula>
    </cfRule>
    <cfRule type="expression" dxfId="116" priority="112" stopIfTrue="1">
      <formula>$F$5="DTC Int. Staff"</formula>
    </cfRule>
  </conditionalFormatting>
  <conditionalFormatting sqref="G18">
    <cfRule type="expression" dxfId="115" priority="109" stopIfTrue="1">
      <formula>#REF!="Freelancer"</formula>
    </cfRule>
    <cfRule type="expression" dxfId="114" priority="110" stopIfTrue="1">
      <formula>#REF!="DTC Int. Staff"</formula>
    </cfRule>
  </conditionalFormatting>
  <conditionalFormatting sqref="G18">
    <cfRule type="expression" dxfId="113" priority="107" stopIfTrue="1">
      <formula>$F$5="Freelancer"</formula>
    </cfRule>
    <cfRule type="expression" dxfId="112" priority="108" stopIfTrue="1">
      <formula>$F$5="DTC Int. Staff"</formula>
    </cfRule>
  </conditionalFormatting>
  <conditionalFormatting sqref="G23:G24">
    <cfRule type="expression" dxfId="111" priority="105" stopIfTrue="1">
      <formula>#REF!="Freelancer"</formula>
    </cfRule>
    <cfRule type="expression" dxfId="110" priority="106" stopIfTrue="1">
      <formula>#REF!="DTC Int. Staff"</formula>
    </cfRule>
  </conditionalFormatting>
  <conditionalFormatting sqref="G23:G24">
    <cfRule type="expression" dxfId="109" priority="103" stopIfTrue="1">
      <formula>$F$5="Freelancer"</formula>
    </cfRule>
    <cfRule type="expression" dxfId="108" priority="104" stopIfTrue="1">
      <formula>$F$5="DTC Int. Staff"</formula>
    </cfRule>
  </conditionalFormatting>
  <conditionalFormatting sqref="G28:G30">
    <cfRule type="expression" dxfId="107" priority="101" stopIfTrue="1">
      <formula>#REF!="Freelancer"</formula>
    </cfRule>
    <cfRule type="expression" dxfId="106" priority="102" stopIfTrue="1">
      <formula>#REF!="DTC Int. Staff"</formula>
    </cfRule>
  </conditionalFormatting>
  <conditionalFormatting sqref="G28:G30">
    <cfRule type="expression" dxfId="105" priority="99" stopIfTrue="1">
      <formula>$F$5="Freelancer"</formula>
    </cfRule>
    <cfRule type="expression" dxfId="104" priority="100" stopIfTrue="1">
      <formula>$F$5="DTC Int. Staff"</formula>
    </cfRule>
  </conditionalFormatting>
  <conditionalFormatting sqref="G33">
    <cfRule type="expression" dxfId="103" priority="97" stopIfTrue="1">
      <formula>#REF!="Freelancer"</formula>
    </cfRule>
    <cfRule type="expression" dxfId="102" priority="98" stopIfTrue="1">
      <formula>#REF!="DTC Int. Staff"</formula>
    </cfRule>
  </conditionalFormatting>
  <conditionalFormatting sqref="G33">
    <cfRule type="expression" dxfId="101" priority="95" stopIfTrue="1">
      <formula>$F$5="Freelancer"</formula>
    </cfRule>
    <cfRule type="expression" dxfId="100" priority="96" stopIfTrue="1">
      <formula>$F$5="DTC Int. Staff"</formula>
    </cfRule>
  </conditionalFormatting>
  <conditionalFormatting sqref="G42">
    <cfRule type="expression" dxfId="99" priority="93" stopIfTrue="1">
      <formula>#REF!="Freelancer"</formula>
    </cfRule>
    <cfRule type="expression" dxfId="98" priority="94" stopIfTrue="1">
      <formula>#REF!="DTC Int. Staff"</formula>
    </cfRule>
  </conditionalFormatting>
  <conditionalFormatting sqref="G42">
    <cfRule type="expression" dxfId="97" priority="91" stopIfTrue="1">
      <formula>$F$5="Freelancer"</formula>
    </cfRule>
    <cfRule type="expression" dxfId="96" priority="92" stopIfTrue="1">
      <formula>$F$5="DTC Int. Staff"</formula>
    </cfRule>
  </conditionalFormatting>
  <conditionalFormatting sqref="G46:G47">
    <cfRule type="expression" dxfId="95" priority="89" stopIfTrue="1">
      <formula>#REF!="Freelancer"</formula>
    </cfRule>
    <cfRule type="expression" dxfId="94" priority="90" stopIfTrue="1">
      <formula>#REF!="DTC Int. Staff"</formula>
    </cfRule>
  </conditionalFormatting>
  <conditionalFormatting sqref="G46:G47">
    <cfRule type="expression" dxfId="93" priority="87" stopIfTrue="1">
      <formula>$F$5="Freelancer"</formula>
    </cfRule>
    <cfRule type="expression" dxfId="92" priority="88" stopIfTrue="1">
      <formula>$F$5="DTC Int. Staff"</formula>
    </cfRule>
  </conditionalFormatting>
  <conditionalFormatting sqref="G50:G51">
    <cfRule type="expression" dxfId="91" priority="85" stopIfTrue="1">
      <formula>#REF!="Freelancer"</formula>
    </cfRule>
    <cfRule type="expression" dxfId="90" priority="86" stopIfTrue="1">
      <formula>#REF!="DTC Int. Staff"</formula>
    </cfRule>
  </conditionalFormatting>
  <conditionalFormatting sqref="G50:G51">
    <cfRule type="expression" dxfId="89" priority="83" stopIfTrue="1">
      <formula>$F$5="Freelancer"</formula>
    </cfRule>
    <cfRule type="expression" dxfId="88" priority="84" stopIfTrue="1">
      <formula>$F$5="DTC Int. Staff"</formula>
    </cfRule>
  </conditionalFormatting>
  <conditionalFormatting sqref="G55:G56">
    <cfRule type="expression" dxfId="87" priority="81" stopIfTrue="1">
      <formula>#REF!="Freelancer"</formula>
    </cfRule>
    <cfRule type="expression" dxfId="86" priority="82" stopIfTrue="1">
      <formula>#REF!="DTC Int. Staff"</formula>
    </cfRule>
  </conditionalFormatting>
  <conditionalFormatting sqref="G55:G56">
    <cfRule type="expression" dxfId="85" priority="79" stopIfTrue="1">
      <formula>$F$5="Freelancer"</formula>
    </cfRule>
    <cfRule type="expression" dxfId="84" priority="80" stopIfTrue="1">
      <formula>$F$5="DTC Int. Staff"</formula>
    </cfRule>
  </conditionalFormatting>
  <conditionalFormatting sqref="G60 G62:G63">
    <cfRule type="expression" dxfId="83" priority="77" stopIfTrue="1">
      <formula>#REF!="Freelancer"</formula>
    </cfRule>
    <cfRule type="expression" dxfId="82" priority="78" stopIfTrue="1">
      <formula>#REF!="DTC Int. Staff"</formula>
    </cfRule>
  </conditionalFormatting>
  <conditionalFormatting sqref="G60 G62:G63">
    <cfRule type="expression" dxfId="81" priority="75" stopIfTrue="1">
      <formula>$F$5="Freelancer"</formula>
    </cfRule>
    <cfRule type="expression" dxfId="80" priority="76" stopIfTrue="1">
      <formula>$F$5="DTC Int. Staff"</formula>
    </cfRule>
  </conditionalFormatting>
  <conditionalFormatting sqref="G67:G68">
    <cfRule type="expression" dxfId="79" priority="73" stopIfTrue="1">
      <formula>#REF!="Freelancer"</formula>
    </cfRule>
    <cfRule type="expression" dxfId="78" priority="74" stopIfTrue="1">
      <formula>#REF!="DTC Int. Staff"</formula>
    </cfRule>
  </conditionalFormatting>
  <conditionalFormatting sqref="G67:G68">
    <cfRule type="expression" dxfId="77" priority="71" stopIfTrue="1">
      <formula>$F$5="Freelancer"</formula>
    </cfRule>
    <cfRule type="expression" dxfId="76" priority="72" stopIfTrue="1">
      <formula>$F$5="DTC Int. Staff"</formula>
    </cfRule>
  </conditionalFormatting>
  <conditionalFormatting sqref="G72:G73">
    <cfRule type="expression" dxfId="75" priority="69" stopIfTrue="1">
      <formula>#REF!="Freelancer"</formula>
    </cfRule>
    <cfRule type="expression" dxfId="74" priority="70" stopIfTrue="1">
      <formula>#REF!="DTC Int. Staff"</formula>
    </cfRule>
  </conditionalFormatting>
  <conditionalFormatting sqref="G72:G73">
    <cfRule type="expression" dxfId="73" priority="67" stopIfTrue="1">
      <formula>$F$5="Freelancer"</formula>
    </cfRule>
    <cfRule type="expression" dxfId="72" priority="68" stopIfTrue="1">
      <formula>$F$5="DTC Int. Staff"</formula>
    </cfRule>
  </conditionalFormatting>
  <conditionalFormatting sqref="G45">
    <cfRule type="expression" dxfId="71" priority="65" stopIfTrue="1">
      <formula>#REF!="Freelancer"</formula>
    </cfRule>
    <cfRule type="expression" dxfId="70" priority="66" stopIfTrue="1">
      <formula>#REF!="DTC Int. Staff"</formula>
    </cfRule>
  </conditionalFormatting>
  <conditionalFormatting sqref="G89">
    <cfRule type="expression" dxfId="67" priority="61" stopIfTrue="1">
      <formula>#REF!="Freelancer"</formula>
    </cfRule>
    <cfRule type="expression" dxfId="66" priority="62" stopIfTrue="1">
      <formula>#REF!="DTC Int. Staff"</formula>
    </cfRule>
  </conditionalFormatting>
  <conditionalFormatting sqref="G123">
    <cfRule type="expression" dxfId="65" priority="59" stopIfTrue="1">
      <formula>#REF!="Freelancer"</formula>
    </cfRule>
    <cfRule type="expression" dxfId="64" priority="60" stopIfTrue="1">
      <formula>#REF!="DTC Int. Staff"</formula>
    </cfRule>
  </conditionalFormatting>
  <conditionalFormatting sqref="G61">
    <cfRule type="expression" dxfId="61" priority="57" stopIfTrue="1">
      <formula>#REF!="Freelancer"</formula>
    </cfRule>
    <cfRule type="expression" dxfId="60" priority="58" stopIfTrue="1">
      <formula>#REF!="DTC Int. Staff"</formula>
    </cfRule>
  </conditionalFormatting>
  <conditionalFormatting sqref="G61">
    <cfRule type="expression" dxfId="59" priority="55" stopIfTrue="1">
      <formula>$F$5="Freelancer"</formula>
    </cfRule>
    <cfRule type="expression" dxfId="58" priority="56" stopIfTrue="1">
      <formula>$F$5="DTC Int. Staff"</formula>
    </cfRule>
  </conditionalFormatting>
  <conditionalFormatting sqref="G61">
    <cfRule type="expression" dxfId="57" priority="53" stopIfTrue="1">
      <formula>#REF!="Freelancer"</formula>
    </cfRule>
    <cfRule type="expression" dxfId="56" priority="54" stopIfTrue="1">
      <formula>#REF!="DTC Int. Staff"</formula>
    </cfRule>
  </conditionalFormatting>
  <conditionalFormatting sqref="G78">
    <cfRule type="expression" dxfId="55" priority="51" stopIfTrue="1">
      <formula>#REF!="Freelancer"</formula>
    </cfRule>
    <cfRule type="expression" dxfId="54" priority="52" stopIfTrue="1">
      <formula>#REF!="DTC Int. Staff"</formula>
    </cfRule>
  </conditionalFormatting>
  <conditionalFormatting sqref="G78">
    <cfRule type="expression" dxfId="53" priority="49" stopIfTrue="1">
      <formula>$F$5="Freelancer"</formula>
    </cfRule>
    <cfRule type="expression" dxfId="52" priority="50" stopIfTrue="1">
      <formula>$F$5="DTC Int. Staff"</formula>
    </cfRule>
  </conditionalFormatting>
  <conditionalFormatting sqref="G82:G83">
    <cfRule type="expression" dxfId="51" priority="47" stopIfTrue="1">
      <formula>#REF!="Freelancer"</formula>
    </cfRule>
    <cfRule type="expression" dxfId="50" priority="48" stopIfTrue="1">
      <formula>#REF!="DTC Int. Staff"</formula>
    </cfRule>
  </conditionalFormatting>
  <conditionalFormatting sqref="G82:G83">
    <cfRule type="expression" dxfId="49" priority="45" stopIfTrue="1">
      <formula>$F$5="Freelancer"</formula>
    </cfRule>
    <cfRule type="expression" dxfId="48" priority="46" stopIfTrue="1">
      <formula>$F$5="DTC Int. Staff"</formula>
    </cfRule>
  </conditionalFormatting>
  <conditionalFormatting sqref="G90">
    <cfRule type="expression" dxfId="47" priority="43" stopIfTrue="1">
      <formula>#REF!="Freelancer"</formula>
    </cfRule>
    <cfRule type="expression" dxfId="46" priority="44" stopIfTrue="1">
      <formula>#REF!="DTC Int. Staff"</formula>
    </cfRule>
  </conditionalFormatting>
  <conditionalFormatting sqref="G90">
    <cfRule type="expression" dxfId="45" priority="41" stopIfTrue="1">
      <formula>$F$5="Freelancer"</formula>
    </cfRule>
    <cfRule type="expression" dxfId="44" priority="42" stopIfTrue="1">
      <formula>$F$5="DTC Int. Staff"</formula>
    </cfRule>
  </conditionalFormatting>
  <conditionalFormatting sqref="G94:G96">
    <cfRule type="expression" dxfId="43" priority="39" stopIfTrue="1">
      <formula>#REF!="Freelancer"</formula>
    </cfRule>
    <cfRule type="expression" dxfId="42" priority="40" stopIfTrue="1">
      <formula>#REF!="DTC Int. Staff"</formula>
    </cfRule>
  </conditionalFormatting>
  <conditionalFormatting sqref="G94:G96">
    <cfRule type="expression" dxfId="41" priority="37" stopIfTrue="1">
      <formula>$F$5="Freelancer"</formula>
    </cfRule>
    <cfRule type="expression" dxfId="40" priority="38" stopIfTrue="1">
      <formula>$F$5="DTC Int. Staff"</formula>
    </cfRule>
  </conditionalFormatting>
  <conditionalFormatting sqref="G100:G101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100:G101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109:G110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109:G110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114:G115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114:G115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121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121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122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122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99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99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87:G88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87:G88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77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77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2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2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7" zoomScale="90" zoomScaleNormal="90" workbookViewId="0">
      <selection activeCell="G69" sqref="G6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85" t="s">
        <v>5</v>
      </c>
      <c r="E1" s="186"/>
      <c r="F1" s="186"/>
      <c r="G1" s="186"/>
      <c r="H1" s="186"/>
      <c r="I1" s="186"/>
      <c r="J1" s="18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[Laksami]</v>
      </c>
      <c r="G3" s="14"/>
      <c r="I3" s="15"/>
      <c r="J3" s="15"/>
    </row>
    <row r="4" spans="1:10" ht="20.25" customHeight="1" x14ac:dyDescent="0.2">
      <c r="D4" s="183" t="s">
        <v>8</v>
      </c>
      <c r="E4" s="184"/>
      <c r="F4" s="13" t="str">
        <f>'Information-General Settings'!C4</f>
        <v>[Pracharktam]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[TIME084]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80</v>
      </c>
      <c r="J8" s="25">
        <f>I8/8</f>
        <v>10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0"/>
      <c r="D10" s="28">
        <v>44348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82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1"/>
      <c r="D11" s="72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 t="s">
        <v>240</v>
      </c>
      <c r="I11" s="36" t="s">
        <v>102</v>
      </c>
      <c r="J11" s="83">
        <v>4</v>
      </c>
    </row>
    <row r="12" spans="1:10" ht="22.5" customHeight="1" x14ac:dyDescent="0.2">
      <c r="A12" s="31"/>
      <c r="C12" s="73"/>
      <c r="D12" s="72" t="str">
        <f>D11</f>
        <v>Tue</v>
      </c>
      <c r="E12" s="34">
        <f>E11</f>
        <v>44348</v>
      </c>
      <c r="F12" s="35"/>
      <c r="G12" s="36"/>
      <c r="H12" s="37" t="s">
        <v>241</v>
      </c>
      <c r="I12" s="36" t="s">
        <v>102</v>
      </c>
      <c r="J12" s="83">
        <v>1</v>
      </c>
    </row>
    <row r="13" spans="1:10" ht="22.5" customHeight="1" x14ac:dyDescent="0.2">
      <c r="A13" s="31"/>
      <c r="C13" s="73"/>
      <c r="D13" s="72" t="str">
        <f t="shared" ref="D13:E15" si="2">D12</f>
        <v>Tue</v>
      </c>
      <c r="E13" s="34">
        <f t="shared" si="2"/>
        <v>44348</v>
      </c>
      <c r="F13" s="35"/>
      <c r="G13" s="36"/>
      <c r="H13" s="37" t="s">
        <v>242</v>
      </c>
      <c r="I13" s="36" t="s">
        <v>102</v>
      </c>
      <c r="J13" s="83">
        <v>3</v>
      </c>
    </row>
    <row r="14" spans="1:10" ht="22.5" customHeight="1" x14ac:dyDescent="0.2">
      <c r="A14" s="31"/>
      <c r="C14" s="73"/>
      <c r="D14" s="72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3"/>
    </row>
    <row r="15" spans="1:10" ht="22.5" customHeight="1" x14ac:dyDescent="0.2">
      <c r="A15" s="31"/>
      <c r="C15" s="73"/>
      <c r="D15" s="72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3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4"/>
      <c r="D16" s="75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 t="s">
        <v>243</v>
      </c>
      <c r="I16" s="47" t="s">
        <v>102</v>
      </c>
      <c r="J16" s="84">
        <v>8</v>
      </c>
    </row>
    <row r="17" spans="1:10" ht="22.5" customHeight="1" x14ac:dyDescent="0.2">
      <c r="A17" s="31"/>
      <c r="C17" s="74"/>
      <c r="D17" s="75" t="str">
        <f>D16</f>
        <v>Wed</v>
      </c>
      <c r="E17" s="45">
        <f>E16</f>
        <v>44349</v>
      </c>
      <c r="F17" s="46"/>
      <c r="G17" s="47"/>
      <c r="H17" s="48"/>
      <c r="I17" s="47"/>
      <c r="J17" s="84"/>
    </row>
    <row r="18" spans="1:10" ht="22.5" customHeight="1" x14ac:dyDescent="0.2">
      <c r="A18" s="31"/>
      <c r="C18" s="74"/>
      <c r="D18" s="75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4"/>
    </row>
    <row r="19" spans="1:10" ht="22.5" customHeight="1" x14ac:dyDescent="0.2">
      <c r="A19" s="31"/>
      <c r="C19" s="74"/>
      <c r="D19" s="75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4"/>
    </row>
    <row r="20" spans="1:10" ht="22.5" customHeight="1" x14ac:dyDescent="0.2">
      <c r="A20" s="31"/>
      <c r="C20" s="74"/>
      <c r="D20" s="75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4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4"/>
      <c r="D21" s="72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 t="s">
        <v>244</v>
      </c>
      <c r="I21" s="36"/>
      <c r="J21" s="83"/>
    </row>
    <row r="22" spans="1:10" ht="22.5" customHeight="1" x14ac:dyDescent="0.2">
      <c r="A22" s="31"/>
      <c r="C22" s="74"/>
      <c r="D22" s="72" t="str">
        <f>D21</f>
        <v>Thu</v>
      </c>
      <c r="E22" s="34">
        <f>E21</f>
        <v>44350</v>
      </c>
      <c r="F22" s="35"/>
      <c r="G22" s="36"/>
      <c r="H22" s="37"/>
      <c r="I22" s="36"/>
      <c r="J22" s="83"/>
    </row>
    <row r="23" spans="1:10" ht="22.5" customHeight="1" x14ac:dyDescent="0.2">
      <c r="A23" s="31"/>
      <c r="C23" s="74"/>
      <c r="D23" s="72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3"/>
    </row>
    <row r="24" spans="1:10" ht="22.5" customHeight="1" x14ac:dyDescent="0.2">
      <c r="A24" s="31"/>
      <c r="C24" s="74"/>
      <c r="D24" s="72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3"/>
    </row>
    <row r="25" spans="1:10" ht="22.5" customHeight="1" x14ac:dyDescent="0.2">
      <c r="A25" s="31"/>
      <c r="C25" s="74"/>
      <c r="D25" s="72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3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4"/>
      <c r="D26" s="75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48" t="s">
        <v>245</v>
      </c>
      <c r="I26" s="47"/>
      <c r="J26" s="84">
        <v>4</v>
      </c>
    </row>
    <row r="27" spans="1:10" ht="22.5" customHeight="1" x14ac:dyDescent="0.2">
      <c r="A27" s="31"/>
      <c r="C27" s="74"/>
      <c r="D27" s="75" t="str">
        <f>D26</f>
        <v>Fri</v>
      </c>
      <c r="E27" s="45">
        <f>E26</f>
        <v>44351</v>
      </c>
      <c r="F27" s="46"/>
      <c r="G27" s="47"/>
      <c r="H27" s="48" t="s">
        <v>246</v>
      </c>
      <c r="I27" s="47"/>
      <c r="J27" s="84">
        <v>4</v>
      </c>
    </row>
    <row r="28" spans="1:10" ht="22.5" customHeight="1" x14ac:dyDescent="0.2">
      <c r="A28" s="31"/>
      <c r="C28" s="74"/>
      <c r="D28" s="75" t="str">
        <f t="shared" ref="D28:E30" si="8">D27</f>
        <v>Fri</v>
      </c>
      <c r="E28" s="45">
        <f t="shared" si="8"/>
        <v>44351</v>
      </c>
      <c r="F28" s="46"/>
      <c r="G28" s="47"/>
      <c r="H28" s="69"/>
      <c r="I28" s="47"/>
      <c r="J28" s="84"/>
    </row>
    <row r="29" spans="1:10" ht="22.5" customHeight="1" x14ac:dyDescent="0.2">
      <c r="A29" s="31"/>
      <c r="C29" s="74"/>
      <c r="D29" s="75" t="str">
        <f t="shared" si="8"/>
        <v>Fri</v>
      </c>
      <c r="E29" s="45">
        <f t="shared" si="8"/>
        <v>44351</v>
      </c>
      <c r="F29" s="46"/>
      <c r="G29" s="47"/>
      <c r="H29" s="69"/>
      <c r="I29" s="47"/>
      <c r="J29" s="84"/>
    </row>
    <row r="30" spans="1:10" ht="22.5" customHeight="1" x14ac:dyDescent="0.2">
      <c r="A30" s="31"/>
      <c r="C30" s="74"/>
      <c r="D30" s="75" t="str">
        <f t="shared" si="8"/>
        <v>Fri</v>
      </c>
      <c r="E30" s="45">
        <f t="shared" si="8"/>
        <v>44351</v>
      </c>
      <c r="F30" s="46"/>
      <c r="G30" s="47"/>
      <c r="H30" s="69"/>
      <c r="I30" s="47"/>
      <c r="J30" s="84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4"/>
      <c r="D31" s="75" t="str">
        <f t="shared" si="7"/>
        <v>Sat</v>
      </c>
      <c r="E31" s="45">
        <f>+E26+1</f>
        <v>44352</v>
      </c>
      <c r="F31" s="46"/>
      <c r="G31" s="47"/>
      <c r="H31" s="48"/>
      <c r="I31" s="47"/>
      <c r="J31" s="84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4"/>
      <c r="D32" s="72" t="str">
        <f t="shared" si="7"/>
        <v>Sun</v>
      </c>
      <c r="E32" s="34">
        <f>+E31+1</f>
        <v>44353</v>
      </c>
      <c r="F32" s="35"/>
      <c r="G32" s="36"/>
      <c r="H32" s="189"/>
      <c r="I32" s="36"/>
      <c r="J32" s="83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4"/>
      <c r="D33" s="75" t="str">
        <f t="shared" si="7"/>
        <v>Mo</v>
      </c>
      <c r="E33" s="45">
        <f>+E32+1</f>
        <v>44354</v>
      </c>
      <c r="F33" s="46"/>
      <c r="G33" s="47"/>
      <c r="H33" s="48" t="s">
        <v>247</v>
      </c>
      <c r="I33" s="47"/>
      <c r="J33" s="84">
        <v>8</v>
      </c>
    </row>
    <row r="34" spans="1:10" ht="22.5" customHeight="1" x14ac:dyDescent="0.2">
      <c r="A34" s="31"/>
      <c r="C34" s="74"/>
      <c r="D34" s="75" t="str">
        <f>D33</f>
        <v>Mo</v>
      </c>
      <c r="E34" s="45">
        <f>E33</f>
        <v>44354</v>
      </c>
      <c r="F34" s="46"/>
      <c r="G34" s="47"/>
      <c r="H34" s="48"/>
      <c r="I34" s="47"/>
      <c r="J34" s="84"/>
    </row>
    <row r="35" spans="1:10" ht="22.5" customHeight="1" x14ac:dyDescent="0.2">
      <c r="A35" s="31"/>
      <c r="C35" s="74"/>
      <c r="D35" s="75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4"/>
    </row>
    <row r="36" spans="1:10" ht="22.5" customHeight="1" x14ac:dyDescent="0.2">
      <c r="A36" s="31"/>
      <c r="C36" s="74"/>
      <c r="D36" s="75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4"/>
    </row>
    <row r="37" spans="1:10" ht="22.5" customHeight="1" x14ac:dyDescent="0.2">
      <c r="A37" s="31"/>
      <c r="C37" s="74"/>
      <c r="D37" s="75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4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4"/>
      <c r="D38" s="72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 t="s">
        <v>248</v>
      </c>
      <c r="I38" s="36"/>
      <c r="J38" s="83">
        <v>4</v>
      </c>
    </row>
    <row r="39" spans="1:10" ht="22.5" customHeight="1" x14ac:dyDescent="0.2">
      <c r="A39" s="31"/>
      <c r="C39" s="74"/>
      <c r="D39" s="72" t="str">
        <f t="shared" ref="D39:E42" si="10">D38</f>
        <v>Tue</v>
      </c>
      <c r="E39" s="34">
        <f t="shared" si="10"/>
        <v>44355</v>
      </c>
      <c r="F39" s="35"/>
      <c r="G39" s="36"/>
      <c r="H39" s="43" t="s">
        <v>249</v>
      </c>
      <c r="I39" s="36"/>
      <c r="J39" s="83">
        <v>1</v>
      </c>
    </row>
    <row r="40" spans="1:10" ht="22.5" customHeight="1" x14ac:dyDescent="0.2">
      <c r="A40" s="31"/>
      <c r="C40" s="74"/>
      <c r="D40" s="72" t="str">
        <f t="shared" si="10"/>
        <v>Tue</v>
      </c>
      <c r="E40" s="34">
        <f t="shared" si="10"/>
        <v>44355</v>
      </c>
      <c r="F40" s="35"/>
      <c r="G40" s="36"/>
      <c r="H40" s="43" t="s">
        <v>242</v>
      </c>
      <c r="I40" s="36"/>
      <c r="J40" s="83">
        <v>2</v>
      </c>
    </row>
    <row r="41" spans="1:10" ht="22.5" customHeight="1" x14ac:dyDescent="0.2">
      <c r="A41" s="31"/>
      <c r="C41" s="74"/>
      <c r="D41" s="72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3"/>
    </row>
    <row r="42" spans="1:10" ht="22.5" customHeight="1" x14ac:dyDescent="0.2">
      <c r="A42" s="31"/>
      <c r="C42" s="74"/>
      <c r="D42" s="72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3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4"/>
      <c r="D43" s="75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 t="s">
        <v>250</v>
      </c>
      <c r="I43" s="47"/>
      <c r="J43" s="84">
        <v>4</v>
      </c>
    </row>
    <row r="44" spans="1:10" ht="22.5" customHeight="1" x14ac:dyDescent="0.2">
      <c r="A44" s="31"/>
      <c r="C44" s="74"/>
      <c r="D44" s="75" t="str">
        <f>D43</f>
        <v>Wed</v>
      </c>
      <c r="E44" s="45">
        <f>E43</f>
        <v>44356</v>
      </c>
      <c r="F44" s="46"/>
      <c r="G44" s="47"/>
      <c r="H44" s="48" t="s">
        <v>251</v>
      </c>
      <c r="I44" s="47"/>
      <c r="J44" s="84">
        <v>3</v>
      </c>
    </row>
    <row r="45" spans="1:10" ht="22.5" customHeight="1" x14ac:dyDescent="0.2">
      <c r="A45" s="31"/>
      <c r="C45" s="74"/>
      <c r="D45" s="75" t="str">
        <f t="shared" ref="D45:D47" si="11">D44</f>
        <v>Wed</v>
      </c>
      <c r="E45" s="45">
        <f t="shared" ref="E45:E47" si="12">E44</f>
        <v>44356</v>
      </c>
      <c r="F45" s="46"/>
      <c r="G45" s="47"/>
      <c r="H45" s="48" t="s">
        <v>253</v>
      </c>
      <c r="I45" s="47"/>
      <c r="J45" s="84">
        <v>1</v>
      </c>
    </row>
    <row r="46" spans="1:10" ht="22.5" customHeight="1" x14ac:dyDescent="0.2">
      <c r="A46" s="31"/>
      <c r="C46" s="74"/>
      <c r="D46" s="75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4"/>
    </row>
    <row r="47" spans="1:10" ht="22.5" customHeight="1" x14ac:dyDescent="0.2">
      <c r="A47" s="31"/>
      <c r="C47" s="74"/>
      <c r="D47" s="75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4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4"/>
      <c r="D48" s="72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43" t="s">
        <v>252</v>
      </c>
      <c r="I48" s="36" t="s">
        <v>102</v>
      </c>
      <c r="J48" s="83">
        <v>6</v>
      </c>
    </row>
    <row r="49" spans="1:10" ht="22.5" customHeight="1" x14ac:dyDescent="0.2">
      <c r="A49" s="31"/>
      <c r="C49" s="74"/>
      <c r="D49" s="72" t="str">
        <f>D48</f>
        <v>Thu</v>
      </c>
      <c r="E49" s="34">
        <f>E48</f>
        <v>44357</v>
      </c>
      <c r="F49" s="35"/>
      <c r="G49" s="36"/>
      <c r="H49" s="43" t="s">
        <v>242</v>
      </c>
      <c r="I49" s="36" t="s">
        <v>102</v>
      </c>
      <c r="J49" s="83">
        <v>2</v>
      </c>
    </row>
    <row r="50" spans="1:10" ht="22.5" customHeight="1" x14ac:dyDescent="0.2">
      <c r="A50" s="31"/>
      <c r="C50" s="74"/>
      <c r="D50" s="72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3"/>
    </row>
    <row r="51" spans="1:10" ht="22.5" customHeight="1" x14ac:dyDescent="0.2">
      <c r="A51" s="31"/>
      <c r="C51" s="74"/>
      <c r="D51" s="72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3"/>
    </row>
    <row r="52" spans="1:10" ht="22.5" customHeight="1" x14ac:dyDescent="0.2">
      <c r="A52" s="31"/>
      <c r="C52" s="74"/>
      <c r="D52" s="72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3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4"/>
      <c r="D53" s="75" t="str">
        <f t="shared" si="7"/>
        <v>Fri</v>
      </c>
      <c r="E53" s="45">
        <f>+E48+1</f>
        <v>44358</v>
      </c>
      <c r="F53" s="46"/>
      <c r="G53" s="47"/>
      <c r="H53" s="48" t="s">
        <v>238</v>
      </c>
      <c r="I53" s="47" t="s">
        <v>102</v>
      </c>
      <c r="J53" s="84">
        <v>3</v>
      </c>
    </row>
    <row r="54" spans="1:10" ht="22.5" customHeight="1" x14ac:dyDescent="0.2">
      <c r="A54" s="31"/>
      <c r="C54" s="74"/>
      <c r="D54" s="75" t="str">
        <f>D53</f>
        <v>Fri</v>
      </c>
      <c r="E54" s="45">
        <f>E53</f>
        <v>44358</v>
      </c>
      <c r="F54" s="46"/>
      <c r="G54" s="47"/>
      <c r="H54" s="48" t="s">
        <v>239</v>
      </c>
      <c r="I54" s="47" t="s">
        <v>102</v>
      </c>
      <c r="J54" s="84">
        <v>5</v>
      </c>
    </row>
    <row r="55" spans="1:10" ht="22.5" customHeight="1" x14ac:dyDescent="0.2">
      <c r="A55" s="31"/>
      <c r="C55" s="74"/>
      <c r="D55" s="75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4"/>
    </row>
    <row r="56" spans="1:10" ht="22.5" customHeight="1" x14ac:dyDescent="0.2">
      <c r="A56" s="31"/>
      <c r="C56" s="74"/>
      <c r="D56" s="75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4"/>
    </row>
    <row r="57" spans="1:10" ht="22.5" customHeight="1" x14ac:dyDescent="0.2">
      <c r="A57" s="31"/>
      <c r="C57" s="74"/>
      <c r="D57" s="75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4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4"/>
      <c r="D58" s="75" t="str">
        <f t="shared" si="7"/>
        <v>Sat</v>
      </c>
      <c r="E58" s="45">
        <f>+E53+1</f>
        <v>44359</v>
      </c>
      <c r="F58" s="64"/>
      <c r="G58" s="65"/>
      <c r="H58" s="67"/>
      <c r="I58" s="65"/>
      <c r="J58" s="85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4"/>
      <c r="D59" s="72" t="str">
        <f t="shared" si="7"/>
        <v>Sun</v>
      </c>
      <c r="E59" s="34">
        <f>+E58+1</f>
        <v>44360</v>
      </c>
      <c r="F59" s="35"/>
      <c r="G59" s="36"/>
      <c r="H59" s="43"/>
      <c r="I59" s="36"/>
      <c r="J59" s="83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4"/>
      <c r="D60" s="75" t="str">
        <f t="shared" si="7"/>
        <v>Mo</v>
      </c>
      <c r="E60" s="45">
        <f>+E59+1</f>
        <v>44361</v>
      </c>
      <c r="F60" s="46"/>
      <c r="G60" s="47"/>
      <c r="H60" s="48" t="s">
        <v>236</v>
      </c>
      <c r="I60" s="47" t="s">
        <v>186</v>
      </c>
      <c r="J60" s="84">
        <v>8</v>
      </c>
    </row>
    <row r="61" spans="1:10" ht="22.5" customHeight="1" x14ac:dyDescent="0.2">
      <c r="A61" s="31"/>
      <c r="C61" s="74"/>
      <c r="D61" s="75" t="str">
        <f>D60</f>
        <v>Mo</v>
      </c>
      <c r="E61" s="45">
        <f>E60</f>
        <v>44361</v>
      </c>
      <c r="F61" s="46"/>
      <c r="G61" s="47"/>
      <c r="H61" s="48"/>
      <c r="I61" s="47"/>
      <c r="J61" s="84"/>
    </row>
    <row r="62" spans="1:10" ht="22.5" customHeight="1" x14ac:dyDescent="0.2">
      <c r="A62" s="31"/>
      <c r="C62" s="74"/>
      <c r="D62" s="75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4"/>
    </row>
    <row r="63" spans="1:10" ht="22.5" customHeight="1" x14ac:dyDescent="0.2">
      <c r="A63" s="31"/>
      <c r="C63" s="74"/>
      <c r="D63" s="75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4"/>
    </row>
    <row r="64" spans="1:10" ht="22.5" customHeight="1" x14ac:dyDescent="0.2">
      <c r="A64" s="31"/>
      <c r="C64" s="74"/>
      <c r="D64" s="75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4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4"/>
      <c r="D65" s="72" t="str">
        <f t="shared" si="7"/>
        <v>Tue</v>
      </c>
      <c r="E65" s="34">
        <f>+E60+1</f>
        <v>44362</v>
      </c>
      <c r="F65" s="35"/>
      <c r="G65" s="36"/>
      <c r="H65" s="48" t="s">
        <v>235</v>
      </c>
      <c r="I65" s="47" t="s">
        <v>186</v>
      </c>
      <c r="J65" s="84">
        <v>6</v>
      </c>
    </row>
    <row r="66" spans="1:10" ht="22.5" customHeight="1" x14ac:dyDescent="0.2">
      <c r="A66" s="31"/>
      <c r="C66" s="74"/>
      <c r="D66" s="72" t="str">
        <f>D65</f>
        <v>Tue</v>
      </c>
      <c r="E66" s="34">
        <f>E65</f>
        <v>44362</v>
      </c>
      <c r="F66" s="35" t="s">
        <v>93</v>
      </c>
      <c r="G66" s="35">
        <v>9001</v>
      </c>
      <c r="H66" s="48" t="s">
        <v>237</v>
      </c>
      <c r="I66" s="47" t="s">
        <v>186</v>
      </c>
      <c r="J66" s="84">
        <v>3</v>
      </c>
    </row>
    <row r="67" spans="1:10" ht="22.5" customHeight="1" x14ac:dyDescent="0.2">
      <c r="A67" s="31"/>
      <c r="C67" s="74"/>
      <c r="D67" s="72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3"/>
    </row>
    <row r="68" spans="1:10" ht="22.5" customHeight="1" x14ac:dyDescent="0.2">
      <c r="A68" s="31"/>
      <c r="C68" s="74"/>
      <c r="D68" s="72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3"/>
    </row>
    <row r="69" spans="1:10" ht="22.5" customHeight="1" x14ac:dyDescent="0.2">
      <c r="A69" s="31"/>
      <c r="C69" s="74"/>
      <c r="D69" s="72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3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4"/>
      <c r="D70" s="75" t="str">
        <f t="shared" si="7"/>
        <v>Wed</v>
      </c>
      <c r="E70" s="45">
        <f>+E65+1</f>
        <v>44363</v>
      </c>
      <c r="F70" s="46"/>
      <c r="G70" s="47"/>
      <c r="H70" s="48"/>
      <c r="I70" s="47"/>
      <c r="J70" s="84"/>
    </row>
    <row r="71" spans="1:10" ht="22.5" customHeight="1" x14ac:dyDescent="0.2">
      <c r="A71" s="31"/>
      <c r="C71" s="74"/>
      <c r="D71" s="75" t="str">
        <f>D70</f>
        <v>Wed</v>
      </c>
      <c r="E71" s="45">
        <f>E70</f>
        <v>44363</v>
      </c>
      <c r="F71" s="46"/>
      <c r="G71" s="47"/>
      <c r="H71" s="48"/>
      <c r="I71" s="47"/>
      <c r="J71" s="84"/>
    </row>
    <row r="72" spans="1:10" ht="22.5" customHeight="1" x14ac:dyDescent="0.2">
      <c r="A72" s="31"/>
      <c r="C72" s="74"/>
      <c r="D72" s="75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4"/>
    </row>
    <row r="73" spans="1:10" ht="22.5" customHeight="1" x14ac:dyDescent="0.2">
      <c r="A73" s="31"/>
      <c r="C73" s="74"/>
      <c r="D73" s="75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4"/>
    </row>
    <row r="74" spans="1:10" ht="22.5" customHeight="1" x14ac:dyDescent="0.2">
      <c r="A74" s="31"/>
      <c r="C74" s="74"/>
      <c r="D74" s="75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4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4"/>
      <c r="D75" s="72" t="str">
        <f t="shared" si="7"/>
        <v>Thu</v>
      </c>
      <c r="E75" s="34">
        <f>+E70+1</f>
        <v>44364</v>
      </c>
      <c r="F75" s="35"/>
      <c r="G75" s="36"/>
      <c r="H75" s="43"/>
      <c r="I75" s="36"/>
      <c r="J75" s="83"/>
    </row>
    <row r="76" spans="1:10" ht="22.5" customHeight="1" x14ac:dyDescent="0.2">
      <c r="A76" s="31"/>
      <c r="C76" s="74"/>
      <c r="D76" s="72" t="str">
        <f>D75</f>
        <v>Thu</v>
      </c>
      <c r="E76" s="34">
        <f>E75</f>
        <v>44364</v>
      </c>
      <c r="F76" s="35"/>
      <c r="G76" s="36"/>
      <c r="H76" s="43"/>
      <c r="I76" s="36"/>
      <c r="J76" s="83"/>
    </row>
    <row r="77" spans="1:10" ht="22.5" customHeight="1" x14ac:dyDescent="0.2">
      <c r="A77" s="31"/>
      <c r="C77" s="74"/>
      <c r="D77" s="72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3"/>
    </row>
    <row r="78" spans="1:10" ht="22.5" customHeight="1" x14ac:dyDescent="0.2">
      <c r="A78" s="31"/>
      <c r="C78" s="74"/>
      <c r="D78" s="72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3"/>
    </row>
    <row r="79" spans="1:10" ht="22.5" customHeight="1" x14ac:dyDescent="0.2">
      <c r="A79" s="31"/>
      <c r="C79" s="74"/>
      <c r="D79" s="72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3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4"/>
      <c r="D80" s="75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4"/>
    </row>
    <row r="81" spans="1:10" ht="22.5" customHeight="1" x14ac:dyDescent="0.2">
      <c r="A81" s="31"/>
      <c r="C81" s="74"/>
      <c r="D81" s="75" t="str">
        <f>D80</f>
        <v>Fri</v>
      </c>
      <c r="E81" s="45">
        <f>E80</f>
        <v>44365</v>
      </c>
      <c r="F81" s="46"/>
      <c r="G81" s="47"/>
      <c r="H81" s="48"/>
      <c r="I81" s="47"/>
      <c r="J81" s="84"/>
    </row>
    <row r="82" spans="1:10" ht="22.5" customHeight="1" x14ac:dyDescent="0.2">
      <c r="A82" s="31"/>
      <c r="C82" s="74"/>
      <c r="D82" s="75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4"/>
    </row>
    <row r="83" spans="1:10" ht="22.5" customHeight="1" x14ac:dyDescent="0.2">
      <c r="A83" s="31"/>
      <c r="C83" s="74"/>
      <c r="D83" s="75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4"/>
    </row>
    <row r="84" spans="1:10" ht="22.5" customHeight="1" x14ac:dyDescent="0.2">
      <c r="A84" s="31"/>
      <c r="C84" s="74"/>
      <c r="D84" s="75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4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4"/>
      <c r="D85" s="75" t="str">
        <f t="shared" si="7"/>
        <v>Sat</v>
      </c>
      <c r="E85" s="45">
        <f>+E80+1</f>
        <v>44366</v>
      </c>
      <c r="F85" s="64"/>
      <c r="G85" s="65"/>
      <c r="H85" s="66"/>
      <c r="I85" s="65"/>
      <c r="J85" s="85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4"/>
      <c r="D86" s="72" t="str">
        <f t="shared" si="7"/>
        <v>Sun</v>
      </c>
      <c r="E86" s="34">
        <f>+E85+1</f>
        <v>44367</v>
      </c>
      <c r="F86" s="35"/>
      <c r="G86" s="36"/>
      <c r="H86" s="43"/>
      <c r="I86" s="36"/>
      <c r="J86" s="83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4"/>
      <c r="D87" s="75" t="str">
        <f t="shared" si="7"/>
        <v>Mo</v>
      </c>
      <c r="E87" s="45">
        <f>+E86+1</f>
        <v>44368</v>
      </c>
      <c r="F87" s="46"/>
      <c r="G87" s="47"/>
      <c r="H87" s="48"/>
      <c r="I87" s="47"/>
      <c r="J87" s="84"/>
    </row>
    <row r="88" spans="1:10" ht="22.5" customHeight="1" x14ac:dyDescent="0.2">
      <c r="A88" s="31"/>
      <c r="C88" s="74"/>
      <c r="D88" s="75" t="str">
        <f>D87</f>
        <v>Mo</v>
      </c>
      <c r="E88" s="45">
        <f>E87</f>
        <v>44368</v>
      </c>
      <c r="F88" s="46"/>
      <c r="G88" s="47"/>
      <c r="H88" s="48"/>
      <c r="I88" s="47"/>
      <c r="J88" s="84"/>
    </row>
    <row r="89" spans="1:10" ht="22.5" customHeight="1" x14ac:dyDescent="0.2">
      <c r="A89" s="31"/>
      <c r="C89" s="74"/>
      <c r="D89" s="75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4"/>
    </row>
    <row r="90" spans="1:10" ht="22.5" customHeight="1" x14ac:dyDescent="0.2">
      <c r="A90" s="31"/>
      <c r="C90" s="74"/>
      <c r="D90" s="75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4"/>
    </row>
    <row r="91" spans="1:10" ht="22.5" customHeight="1" x14ac:dyDescent="0.2">
      <c r="A91" s="31"/>
      <c r="C91" s="74"/>
      <c r="D91" s="75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4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4"/>
      <c r="D92" s="72" t="str">
        <f t="shared" si="7"/>
        <v>Tue</v>
      </c>
      <c r="E92" s="34">
        <f>+E87+1</f>
        <v>44369</v>
      </c>
      <c r="F92" s="35"/>
      <c r="G92" s="36"/>
      <c r="H92" s="43"/>
      <c r="I92" s="36"/>
      <c r="J92" s="83"/>
    </row>
    <row r="93" spans="1:10" ht="22.5" customHeight="1" x14ac:dyDescent="0.2">
      <c r="A93" s="31"/>
      <c r="C93" s="74"/>
      <c r="D93" s="72" t="str">
        <f>D92</f>
        <v>Tue</v>
      </c>
      <c r="E93" s="34">
        <f>E92</f>
        <v>44369</v>
      </c>
      <c r="F93" s="35"/>
      <c r="G93" s="36"/>
      <c r="H93" s="43"/>
      <c r="I93" s="36"/>
      <c r="J93" s="83"/>
    </row>
    <row r="94" spans="1:10" ht="22.5" customHeight="1" x14ac:dyDescent="0.2">
      <c r="A94" s="31"/>
      <c r="C94" s="74"/>
      <c r="D94" s="72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3"/>
    </row>
    <row r="95" spans="1:10" ht="22.5" customHeight="1" x14ac:dyDescent="0.2">
      <c r="A95" s="31"/>
      <c r="C95" s="74"/>
      <c r="D95" s="72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3"/>
    </row>
    <row r="96" spans="1:10" ht="22.5" customHeight="1" x14ac:dyDescent="0.2">
      <c r="A96" s="31"/>
      <c r="C96" s="74"/>
      <c r="D96" s="72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3"/>
    </row>
    <row r="97" spans="1:10" ht="22.5" customHeight="1" x14ac:dyDescent="0.2">
      <c r="A97" s="31"/>
      <c r="C97" s="74"/>
      <c r="D97" s="72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3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4"/>
      <c r="D98" s="75" t="str">
        <f t="shared" si="7"/>
        <v>Wed</v>
      </c>
      <c r="E98" s="45">
        <f>+E92+1</f>
        <v>44370</v>
      </c>
      <c r="F98" s="46"/>
      <c r="G98" s="47"/>
      <c r="H98" s="69"/>
      <c r="I98" s="47"/>
      <c r="J98" s="84"/>
    </row>
    <row r="99" spans="1:10" ht="22.5" customHeight="1" x14ac:dyDescent="0.2">
      <c r="A99" s="31"/>
      <c r="C99" s="74"/>
      <c r="D99" s="75" t="str">
        <f>D98</f>
        <v>Wed</v>
      </c>
      <c r="E99" s="45">
        <f>E98</f>
        <v>44370</v>
      </c>
      <c r="F99" s="46"/>
      <c r="G99" s="47"/>
      <c r="H99" s="69"/>
      <c r="I99" s="47"/>
      <c r="J99" s="84"/>
    </row>
    <row r="100" spans="1:10" ht="22.5" customHeight="1" x14ac:dyDescent="0.2">
      <c r="A100" s="31"/>
      <c r="C100" s="74"/>
      <c r="D100" s="75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69"/>
      <c r="I100" s="47"/>
      <c r="J100" s="84"/>
    </row>
    <row r="101" spans="1:10" ht="22.5" customHeight="1" x14ac:dyDescent="0.2">
      <c r="A101" s="31"/>
      <c r="C101" s="74"/>
      <c r="D101" s="75" t="str">
        <f t="shared" si="26"/>
        <v>Wed</v>
      </c>
      <c r="E101" s="45">
        <f t="shared" si="27"/>
        <v>44370</v>
      </c>
      <c r="F101" s="46"/>
      <c r="G101" s="47"/>
      <c r="H101" s="69"/>
      <c r="I101" s="47"/>
      <c r="J101" s="84"/>
    </row>
    <row r="102" spans="1:10" ht="22.5" customHeight="1" x14ac:dyDescent="0.2">
      <c r="A102" s="31"/>
      <c r="C102" s="74"/>
      <c r="D102" s="75" t="str">
        <f t="shared" si="26"/>
        <v>Wed</v>
      </c>
      <c r="E102" s="45">
        <f t="shared" si="27"/>
        <v>44370</v>
      </c>
      <c r="F102" s="46"/>
      <c r="G102" s="47"/>
      <c r="H102" s="69"/>
      <c r="I102" s="47"/>
      <c r="J102" s="84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4"/>
      <c r="D103" s="72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3"/>
    </row>
    <row r="104" spans="1:10" ht="22.5" customHeight="1" x14ac:dyDescent="0.2">
      <c r="A104" s="31"/>
      <c r="C104" s="74"/>
      <c r="D104" s="72" t="str">
        <f>D103</f>
        <v>Thu</v>
      </c>
      <c r="E104" s="34">
        <f>E103</f>
        <v>44371</v>
      </c>
      <c r="F104" s="35"/>
      <c r="G104" s="36"/>
      <c r="H104" s="43"/>
      <c r="I104" s="36"/>
      <c r="J104" s="83"/>
    </row>
    <row r="105" spans="1:10" ht="22.5" customHeight="1" x14ac:dyDescent="0.2">
      <c r="A105" s="31"/>
      <c r="C105" s="74"/>
      <c r="D105" s="72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3"/>
    </row>
    <row r="106" spans="1:10" ht="22.5" customHeight="1" x14ac:dyDescent="0.2">
      <c r="A106" s="31"/>
      <c r="C106" s="74"/>
      <c r="D106" s="72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3"/>
    </row>
    <row r="107" spans="1:10" ht="22.5" customHeight="1" x14ac:dyDescent="0.2">
      <c r="A107" s="31"/>
      <c r="C107" s="74"/>
      <c r="D107" s="72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3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4"/>
      <c r="D108" s="75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4"/>
    </row>
    <row r="109" spans="1:10" ht="22.5" customHeight="1" x14ac:dyDescent="0.2">
      <c r="A109" s="31"/>
      <c r="C109" s="74"/>
      <c r="D109" s="75" t="str">
        <f>D108</f>
        <v>Fri</v>
      </c>
      <c r="E109" s="45">
        <f>E108</f>
        <v>44372</v>
      </c>
      <c r="F109" s="46"/>
      <c r="G109" s="47"/>
      <c r="H109" s="48"/>
      <c r="I109" s="47"/>
      <c r="J109" s="84"/>
    </row>
    <row r="110" spans="1:10" ht="22.5" customHeight="1" x14ac:dyDescent="0.2">
      <c r="A110" s="31"/>
      <c r="C110" s="74"/>
      <c r="D110" s="75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4"/>
    </row>
    <row r="111" spans="1:10" ht="22.5" customHeight="1" x14ac:dyDescent="0.2">
      <c r="A111" s="31"/>
      <c r="C111" s="74"/>
      <c r="D111" s="75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4"/>
    </row>
    <row r="112" spans="1:10" ht="22.5" customHeight="1" x14ac:dyDescent="0.2">
      <c r="A112" s="31"/>
      <c r="C112" s="74"/>
      <c r="D112" s="75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4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4"/>
      <c r="D113" s="75" t="str">
        <f t="shared" si="7"/>
        <v>Sat</v>
      </c>
      <c r="E113" s="45">
        <f>+E108+1</f>
        <v>44373</v>
      </c>
      <c r="F113" s="64"/>
      <c r="G113" s="65"/>
      <c r="H113" s="66"/>
      <c r="I113" s="65"/>
      <c r="J113" s="85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4"/>
      <c r="D114" s="72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3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4"/>
      <c r="D115" s="75" t="str">
        <f t="shared" si="7"/>
        <v>Mo</v>
      </c>
      <c r="E115" s="45">
        <f>+E114+1</f>
        <v>44375</v>
      </c>
      <c r="F115" s="46"/>
      <c r="G115" s="47"/>
      <c r="H115" s="50"/>
      <c r="I115" s="47"/>
      <c r="J115" s="84"/>
    </row>
    <row r="116" spans="1:10" ht="22.5" customHeight="1" x14ac:dyDescent="0.2">
      <c r="A116" s="31"/>
      <c r="C116" s="74"/>
      <c r="D116" s="75" t="str">
        <f>D115</f>
        <v>Mo</v>
      </c>
      <c r="E116" s="45">
        <f>E115</f>
        <v>44375</v>
      </c>
      <c r="F116" s="46"/>
      <c r="G116" s="47"/>
      <c r="H116" s="50"/>
      <c r="I116" s="47"/>
      <c r="J116" s="84"/>
    </row>
    <row r="117" spans="1:10" ht="22.5" customHeight="1" x14ac:dyDescent="0.2">
      <c r="A117" s="31"/>
      <c r="C117" s="74"/>
      <c r="D117" s="75" t="str">
        <f t="shared" ref="D117:E119" si="32">D116</f>
        <v>Mo</v>
      </c>
      <c r="E117" s="45">
        <f t="shared" si="32"/>
        <v>44375</v>
      </c>
      <c r="F117" s="46"/>
      <c r="G117" s="47"/>
      <c r="H117" s="50"/>
      <c r="I117" s="47"/>
      <c r="J117" s="84"/>
    </row>
    <row r="118" spans="1:10" ht="22.5" customHeight="1" x14ac:dyDescent="0.2">
      <c r="A118" s="31"/>
      <c r="C118" s="74"/>
      <c r="D118" s="75" t="str">
        <f t="shared" si="32"/>
        <v>Mo</v>
      </c>
      <c r="E118" s="45">
        <f t="shared" si="32"/>
        <v>44375</v>
      </c>
      <c r="F118" s="46"/>
      <c r="G118" s="47"/>
      <c r="H118" s="50"/>
      <c r="I118" s="47"/>
      <c r="J118" s="84"/>
    </row>
    <row r="119" spans="1:10" ht="22.5" customHeight="1" x14ac:dyDescent="0.2">
      <c r="A119" s="31"/>
      <c r="C119" s="74"/>
      <c r="D119" s="75" t="str">
        <f t="shared" si="32"/>
        <v>Mo</v>
      </c>
      <c r="E119" s="45">
        <f t="shared" si="32"/>
        <v>44375</v>
      </c>
      <c r="F119" s="46"/>
      <c r="G119" s="47"/>
      <c r="H119" s="50"/>
      <c r="I119" s="47"/>
      <c r="J119" s="84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4"/>
      <c r="D120" s="72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3"/>
    </row>
    <row r="121" spans="1:10" ht="22.5" customHeight="1" x14ac:dyDescent="0.2">
      <c r="A121" s="31"/>
      <c r="C121" s="74"/>
      <c r="D121" s="72" t="str">
        <f>D120</f>
        <v>Tue</v>
      </c>
      <c r="E121" s="34">
        <f>E120</f>
        <v>44376</v>
      </c>
      <c r="F121" s="35"/>
      <c r="G121" s="36"/>
      <c r="H121" s="43"/>
      <c r="I121" s="36"/>
      <c r="J121" s="83"/>
    </row>
    <row r="122" spans="1:10" ht="22.5" customHeight="1" x14ac:dyDescent="0.2">
      <c r="A122" s="31"/>
      <c r="C122" s="74"/>
      <c r="D122" s="72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3"/>
    </row>
    <row r="123" spans="1:10" ht="22.5" customHeight="1" x14ac:dyDescent="0.2">
      <c r="A123" s="31"/>
      <c r="C123" s="74"/>
      <c r="D123" s="72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3"/>
    </row>
    <row r="124" spans="1:10" ht="22.5" customHeight="1" x14ac:dyDescent="0.2">
      <c r="A124" s="31"/>
      <c r="C124" s="74"/>
      <c r="D124" s="72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3"/>
    </row>
    <row r="125" spans="1:10" ht="22.5" customHeight="1" x14ac:dyDescent="0.2">
      <c r="A125" s="31">
        <f t="shared" si="0"/>
        <v>1</v>
      </c>
      <c r="B125" s="8">
        <v>3</v>
      </c>
      <c r="C125" s="74"/>
      <c r="D125" s="75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69"/>
      <c r="I125" s="47"/>
      <c r="J125" s="84"/>
    </row>
    <row r="126" spans="1:10" ht="22.5" customHeight="1" x14ac:dyDescent="0.2">
      <c r="A126" s="31"/>
      <c r="C126" s="74"/>
      <c r="D126" s="93" t="str">
        <f>D125</f>
        <v>Wed</v>
      </c>
      <c r="E126" s="94">
        <f>E125</f>
        <v>44377</v>
      </c>
      <c r="F126" s="95"/>
      <c r="G126" s="96"/>
      <c r="H126" s="97"/>
      <c r="I126" s="96"/>
      <c r="J126" s="98"/>
    </row>
    <row r="127" spans="1:10" ht="22.5" customHeight="1" x14ac:dyDescent="0.2">
      <c r="A127" s="31"/>
      <c r="C127" s="74"/>
      <c r="D127" s="93" t="str">
        <f t="shared" ref="D127:D129" si="34">D126</f>
        <v>Wed</v>
      </c>
      <c r="E127" s="94">
        <f t="shared" ref="E127:E129" si="35">E126</f>
        <v>44377</v>
      </c>
      <c r="F127" s="95"/>
      <c r="G127" s="96"/>
      <c r="H127" s="97"/>
      <c r="I127" s="96"/>
      <c r="J127" s="98"/>
    </row>
    <row r="128" spans="1:10" ht="21.75" customHeight="1" x14ac:dyDescent="0.2">
      <c r="A128" s="31"/>
      <c r="C128" s="74"/>
      <c r="D128" s="93" t="str">
        <f t="shared" si="34"/>
        <v>Wed</v>
      </c>
      <c r="E128" s="94">
        <f t="shared" si="35"/>
        <v>44377</v>
      </c>
      <c r="F128" s="95"/>
      <c r="G128" s="96"/>
      <c r="H128" s="97"/>
      <c r="I128" s="96"/>
      <c r="J128" s="98"/>
    </row>
    <row r="129" spans="1:10" ht="21.75" customHeight="1" thickBot="1" x14ac:dyDescent="0.25">
      <c r="A129" s="31"/>
      <c r="C129" s="79"/>
      <c r="D129" s="99" t="str">
        <f t="shared" si="34"/>
        <v>Wed</v>
      </c>
      <c r="E129" s="100">
        <f t="shared" si="35"/>
        <v>44377</v>
      </c>
      <c r="F129" s="101"/>
      <c r="G129" s="102"/>
      <c r="H129" s="103"/>
      <c r="I129" s="102"/>
      <c r="J129" s="104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146" priority="25" stopIfTrue="1">
      <formula>IF($A11=1,B11,)</formula>
    </cfRule>
    <cfRule type="expression" dxfId="145" priority="26" stopIfTrue="1">
      <formula>IF($A11="",B11,)</formula>
    </cfRule>
  </conditionalFormatting>
  <conditionalFormatting sqref="E11:E15">
    <cfRule type="expression" dxfId="144" priority="27" stopIfTrue="1">
      <formula>IF($A11="",B11,"")</formula>
    </cfRule>
  </conditionalFormatting>
  <conditionalFormatting sqref="E16:E124">
    <cfRule type="expression" dxfId="143" priority="28" stopIfTrue="1">
      <formula>IF($A16&lt;&gt;1,B16,"")</formula>
    </cfRule>
  </conditionalFormatting>
  <conditionalFormatting sqref="D11:D124">
    <cfRule type="expression" dxfId="142" priority="29" stopIfTrue="1">
      <formula>IF($A11="",B11,)</formula>
    </cfRule>
  </conditionalFormatting>
  <conditionalFormatting sqref="G11:G20 G26:G65 G86:G119 G67:G84">
    <cfRule type="expression" dxfId="141" priority="30" stopIfTrue="1">
      <formula>#REF!="Freelancer"</formula>
    </cfRule>
    <cfRule type="expression" dxfId="140" priority="31" stopIfTrue="1">
      <formula>#REF!="DTC Int. Staff"</formula>
    </cfRule>
  </conditionalFormatting>
  <conditionalFormatting sqref="G115:G119 G87:G112 G26:G30 G33:G57 G60:G65 G67:G84">
    <cfRule type="expression" dxfId="139" priority="23" stopIfTrue="1">
      <formula>$F$5="Freelancer"</formula>
    </cfRule>
    <cfRule type="expression" dxfId="138" priority="24" stopIfTrue="1">
      <formula>$F$5="DTC Int. Staff"</formula>
    </cfRule>
  </conditionalFormatting>
  <conditionalFormatting sqref="G16:G20">
    <cfRule type="expression" dxfId="137" priority="21" stopIfTrue="1">
      <formula>#REF!="Freelancer"</formula>
    </cfRule>
    <cfRule type="expression" dxfId="136" priority="22" stopIfTrue="1">
      <formula>#REF!="DTC Int. Staff"</formula>
    </cfRule>
  </conditionalFormatting>
  <conditionalFormatting sqref="G16:G20">
    <cfRule type="expression" dxfId="135" priority="19" stopIfTrue="1">
      <formula>$F$5="Freelancer"</formula>
    </cfRule>
    <cfRule type="expression" dxfId="134" priority="20" stopIfTrue="1">
      <formula>$F$5="DTC Int. Staff"</formula>
    </cfRule>
  </conditionalFormatting>
  <conditionalFormatting sqref="G21:G25">
    <cfRule type="expression" dxfId="133" priority="17" stopIfTrue="1">
      <formula>#REF!="Freelancer"</formula>
    </cfRule>
    <cfRule type="expression" dxfId="132" priority="18" stopIfTrue="1">
      <formula>#REF!="DTC Int. Staff"</formula>
    </cfRule>
  </conditionalFormatting>
  <conditionalFormatting sqref="G21:G25">
    <cfRule type="expression" dxfId="131" priority="15" stopIfTrue="1">
      <formula>$F$5="Freelancer"</formula>
    </cfRule>
    <cfRule type="expression" dxfId="130" priority="16" stopIfTrue="1">
      <formula>$F$5="DTC Int. Staff"</formula>
    </cfRule>
  </conditionalFormatting>
  <conditionalFormatting sqref="C125:C129">
    <cfRule type="expression" dxfId="129" priority="9" stopIfTrue="1">
      <formula>IF($A125=1,B125,)</formula>
    </cfRule>
    <cfRule type="expression" dxfId="128" priority="10" stopIfTrue="1">
      <formula>IF($A125="",B125,)</formula>
    </cfRule>
  </conditionalFormatting>
  <conditionalFormatting sqref="D125:D129">
    <cfRule type="expression" dxfId="127" priority="11" stopIfTrue="1">
      <formula>IF($A125="",B125,)</formula>
    </cfRule>
  </conditionalFormatting>
  <conditionalFormatting sqref="E125:E129">
    <cfRule type="expression" dxfId="126" priority="8" stopIfTrue="1">
      <formula>IF($A125&lt;&gt;1,B125,"")</formula>
    </cfRule>
  </conditionalFormatting>
  <conditionalFormatting sqref="G59">
    <cfRule type="expression" dxfId="125" priority="5" stopIfTrue="1">
      <formula>$F$5="Freelancer"</formula>
    </cfRule>
    <cfRule type="expression" dxfId="124" priority="6" stopIfTrue="1">
      <formula>$F$5="DTC Int. Staff"</formula>
    </cfRule>
  </conditionalFormatting>
  <conditionalFormatting sqref="G85">
    <cfRule type="expression" dxfId="123" priority="3" stopIfTrue="1">
      <formula>#REF!="Freelancer"</formula>
    </cfRule>
    <cfRule type="expression" dxfId="122" priority="4" stopIfTrue="1">
      <formula>#REF!="DTC Int. Staff"</formula>
    </cfRule>
  </conditionalFormatting>
  <conditionalFormatting sqref="G85">
    <cfRule type="expression" dxfId="121" priority="1" stopIfTrue="1">
      <formula>$F$5="Freelancer"</formula>
    </cfRule>
    <cfRule type="expression" dxfId="12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2021-06-15T21:54:09Z</dcterms:modified>
</cp:coreProperties>
</file>