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BE8E29B0-DB84-4369-8948-7EFC659CD64F}" xr6:coauthVersionLast="47" xr6:coauthVersionMax="47" xr10:uidLastSave="{00000000-0000-0000-0000-000000000000}"/>
  <bookViews>
    <workbookView xWindow="1920" yWindow="1920" windowWidth="17280" windowHeight="8964" tabRatio="766" firstSheet="1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O14" i="37"/>
  <c r="U13" i="37"/>
  <c r="U12" i="37"/>
  <c r="T11" i="36"/>
  <c r="U20" i="37"/>
  <c r="U19" i="37"/>
  <c r="U18" i="37"/>
  <c r="U17" i="37"/>
  <c r="U16" i="37"/>
  <c r="U15" i="37"/>
  <c r="U14" i="37"/>
  <c r="R17" i="37"/>
  <c r="O24" i="37"/>
  <c r="O23" i="37"/>
  <c r="O22" i="37"/>
  <c r="O21" i="37"/>
  <c r="R20" i="37"/>
  <c r="O20" i="37"/>
  <c r="R19" i="37"/>
  <c r="O19" i="37"/>
  <c r="R18" i="37"/>
  <c r="O18" i="37"/>
  <c r="O17" i="37"/>
  <c r="R16" i="37"/>
  <c r="O16" i="37"/>
  <c r="R15" i="37"/>
  <c r="O15" i="37"/>
  <c r="R14" i="37"/>
  <c r="R13" i="37"/>
  <c r="O13" i="37"/>
  <c r="R12" i="37"/>
  <c r="O12" i="37"/>
  <c r="N14" i="36"/>
  <c r="T12" i="36"/>
  <c r="T13" i="36"/>
  <c r="T14" i="36"/>
  <c r="T15" i="36"/>
  <c r="T16" i="36"/>
  <c r="T17" i="36"/>
  <c r="T18" i="36"/>
  <c r="T19" i="36"/>
  <c r="F4" i="36"/>
  <c r="F5" i="36"/>
  <c r="F3" i="36"/>
  <c r="F3" i="37"/>
  <c r="U21" i="37" l="1"/>
  <c r="O25" i="37"/>
  <c r="R21" i="37"/>
  <c r="T20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<sst xmlns="http://schemas.openxmlformats.org/spreadsheetml/2006/main" count="758" uniqueCount="193">
  <si>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</si>
  <si>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</si>
  <si>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</si>
  <si>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</si>
  <si>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</si>
  <si>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</si>
  <si>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</si>
  <si>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</si>
  <si>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</si>
  <si>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</si>
  <si>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</si>
  <si>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</si>
  <si>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</si>
  <si>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</si>
  <si>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</si>
  <si>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</si>
  <si>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</si>
  <si>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</si>
  <si>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</si>
  <si>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</si>
  <si>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</si>
  <si>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</si>
  <si>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</si>
  <si>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</si>
  <si>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</si>
  <si>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</si>
  <si>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</si>
  <si>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</si>
  <si>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</si>
  <si>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</si>
  <si>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</si>
  <si>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</si>
  <si>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</si>
  <si>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</si>
  <si>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</si>
  <si>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</si>
  <si>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</si>
  <si>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</si>
  <si>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</si>
  <si>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</si>
  <si>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</si>
  <si>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</si>
  <si>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</si>
  <si>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</si>
  <si>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</si>
  <si>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</si>
  <si>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</si>
  <si>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</si>
  <si>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</si>
  <si>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</si>
  <si>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</si>
  <si>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</si>
  <si>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</si>
  <si>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</si>
  <si>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</si>
  <si>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</si>
  <si>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</si>
  <si>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</si>
  <si>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</si>
  <si>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</si>
  <si>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</si>
  <si>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</si>
  <si>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</si>
  <si>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</si>
  <si>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</si>
  <si>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</si>
  <si>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</si>
  <si>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</si>
  <si>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</si>
  <si>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</si>
  <si>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</si>
  <si>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</si>
  <si>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</si>
  <si>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</si>
  <si>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</si>
  <si>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</si>
  <si>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</si>
  <si>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</si>
  <si>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</si>
  <si>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</si>
  <si>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</si>
  <si>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</si>
  <si>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</si>
  <si>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</si>
  <si>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</si>
  <si>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</si>
  <si>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</si>
  <si>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</si>
  <si>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</si>
  <si>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</si>
  <si>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</si>
  <si>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</si>
  <si>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</si>
  <si>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</si>
  <si>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</si>
  <si>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</si>
  <si>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</si>
  <si>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</si>
  <si>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</si>
  <si>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</si>
  <si>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</si>
  <si>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</si>
  <si>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</si>
  <si>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</si>
  <si>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</si>
  <si>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</si>
  <si>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</si>
  <si>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</si>
  <si>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</si>
  <si>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</si>
  <si>
    <t>CV &amp; company profile for EA</t>
  </si>
  <si>
    <t>NBTC Matchs ชื่อโครงการที่ lock เป้า</t>
  </si>
  <si>
    <t>OIC Update</t>
  </si>
  <si>
    <t>CV</t>
  </si>
  <si>
    <t>ขึ้นทะเบียนที่ปรึกษา</t>
  </si>
  <si>
    <t>หาข้อมูล partnership</t>
  </si>
  <si>
    <t>ปรับแก้CV และเพิ่มคนในโครงการ &amp; Company profile for EA</t>
  </si>
  <si>
    <t>TIME-202125</t>
  </si>
  <si>
    <t xml:space="preserve">TIME </t>
  </si>
  <si>
    <t>วันหยุด</t>
  </si>
  <si>
    <t>จัด folder partner</t>
  </si>
  <si>
    <t>TIME-202123</t>
  </si>
  <si>
    <t>เตรียมส่ง proposal</t>
  </si>
  <si>
    <t>proposal</t>
  </si>
  <si>
    <t>Proposal &amp; ตามเอกสาร</t>
  </si>
  <si>
    <t>TIME-202128</t>
  </si>
  <si>
    <t>proposal &amp; เตรียมปริ้น</t>
  </si>
  <si>
    <t>TIME-202099</t>
  </si>
  <si>
    <t>OIC opportunnity update</t>
  </si>
  <si>
    <t>Meeting prepare for Focus group</t>
  </si>
  <si>
    <t>NIEC Radio Evaluation- Focus group at Nakorn Sri Thammarat</t>
  </si>
  <si>
    <t>Grand Fortune</t>
  </si>
  <si>
    <t>NIEC Radio Evaluation- Prepare for focus group at Nakorn Sri Thammarat</t>
  </si>
  <si>
    <t>OIC EA &amp; PMC- CV</t>
  </si>
  <si>
    <t>TIME-202131</t>
  </si>
  <si>
    <t>NBTC Radio Disrupt-CV</t>
  </si>
  <si>
    <t>NIEC Radio Evaluation- Prepare for Focus Group at Khon Kaen</t>
  </si>
  <si>
    <t>Avani</t>
  </si>
  <si>
    <t>NIEC Radio Evaluation- Organize Focus Group at Khon Kaen</t>
  </si>
  <si>
    <t>NBTC Radio Disrupt-เตรียมส่ง proposal</t>
  </si>
  <si>
    <t>TIME-202132</t>
  </si>
  <si>
    <t>TIME-202098</t>
  </si>
  <si>
    <t>OIC Strategic Management-proposal</t>
  </si>
  <si>
    <t>OIC EA &amp; PMC- เตรียมส่ง proposal</t>
  </si>
  <si>
    <t>NIEC Radio Evaluation- Prepare for Focus Group at Bangkok</t>
  </si>
  <si>
    <t>NIEC Radio Evaluation- Organize Focus Group at Bangkok</t>
  </si>
  <si>
    <t>Centara Grand</t>
  </si>
  <si>
    <t>OIC Strategic Management-เตรียมส่ง proposal</t>
  </si>
  <si>
    <t>อัพเดทข้อมูลกับศูนย์ข้อมูลที่ปรึกษา</t>
  </si>
  <si>
    <t>Meeting Team</t>
  </si>
  <si>
    <t>NBTC Fund Cable OTT-CV</t>
  </si>
  <si>
    <t>NIEC Radio Evaluation- Prepare for Focus Group at Pattaya</t>
  </si>
  <si>
    <t>Grand Center Point</t>
  </si>
  <si>
    <t>NIEC Radio Evaluation- Organize for Focus Group at Pattaya</t>
  </si>
  <si>
    <t>OIC Data Governance-proposal</t>
  </si>
  <si>
    <t>NIEC Radio Evaluation- Prepare for Focus Group at Chiangmai</t>
  </si>
  <si>
    <t>U Nimman</t>
  </si>
  <si>
    <t>NIEC Radio Evaluation- Organize Focus Group at Chiangmai</t>
  </si>
  <si>
    <t>Vacation Leave</t>
  </si>
  <si>
    <t>TAT Digital Marketing</t>
  </si>
  <si>
    <t>TAT Digital Tourism</t>
  </si>
  <si>
    <t>NBTC Satellite Study-CV &amp; Financial proposal</t>
  </si>
  <si>
    <t>NBTC Satellite Study-proposal</t>
  </si>
  <si>
    <t>NBTC Satellite Study-proposal &amp; company profile for satellite</t>
  </si>
  <si>
    <t>NIEC โทรคมนาคม-proposal</t>
  </si>
  <si>
    <t>TIME-202050</t>
  </si>
  <si>
    <t>NBTC Spectrum Fee-proposal &amp; financial proposal</t>
  </si>
  <si>
    <t xml:space="preserve">NBTC Spectrum Fee-proposal </t>
  </si>
  <si>
    <t>TIME-202067</t>
  </si>
  <si>
    <t>NBTC Spectrum Fee-proposal</t>
  </si>
  <si>
    <t>TIME-202115</t>
  </si>
  <si>
    <t>MEA-ตรวจสอบข้อมูลบุคลากร fitting project</t>
  </si>
  <si>
    <t xml:space="preserve">NBTC Spectrum Fee-proposal &amp; practice financial </t>
  </si>
  <si>
    <t xml:space="preserve">NBTC Spectrum Fee- Financial </t>
  </si>
  <si>
    <t>OIC Data Gov-proposal</t>
  </si>
  <si>
    <t xml:space="preserve">NBTC Spectrum Fee-financial </t>
  </si>
  <si>
    <t>STOU NBTC Radio Study-สัญญาจ้าง&amp;คุยกับผู้ว่าจ้าง</t>
  </si>
  <si>
    <t>OIC Strategic Management-สัญญาจ้างที่ปรึกษา</t>
  </si>
  <si>
    <t xml:space="preserve">TIME-202137 </t>
  </si>
  <si>
    <t xml:space="preserve"> Thaicom Satellite Auction-proposal</t>
  </si>
  <si>
    <t>OIC Data Gov- cv part</t>
  </si>
  <si>
    <t>STOU Radio Support-สัญญาที่ปรึกษา</t>
  </si>
  <si>
    <t>OIC Strategic Management- สัญญาที่ปรึกษา</t>
  </si>
  <si>
    <t>OIC Strategic Management- หา resource</t>
  </si>
  <si>
    <t>STOU NBTC Radio Study-Meeting &amp; ทำสัญญาจ้าง &amp; คุยกับผู้ว่าจ้าง</t>
  </si>
  <si>
    <t>NBTC Spectrum Fee-Proposal</t>
  </si>
  <si>
    <t>TIME-202143</t>
  </si>
  <si>
    <t>ERC Project Evaluation-ลอง fitting คน</t>
  </si>
  <si>
    <t xml:space="preserve">ERC Project Evaluation-ลอง fitting คน &amp; ศึกษา TOR </t>
  </si>
  <si>
    <t>OIC EA &amp; PMC- สัญญาที่ปรึกษา</t>
  </si>
  <si>
    <t>OIC EA &amp; PMC- Meeting &amp; ทำสัญญาที่ปรึกษา</t>
  </si>
  <si>
    <t xml:space="preserve">ERC Project Evaluation-วางโครง proposal </t>
  </si>
  <si>
    <t>ERC Project Evaluation-fitting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</si>
</sst>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8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9" borderId="41" xfId="0" applyFont="1" applyFill="1" applyBorder="1" applyAlignment="1" applyProtection="1">
      <alignment horizontal="center" vertical="center"/>
      <protection locked="0"/>
    </xf>
    <xf numFmtId="0" fontId="12" fillId="0" borderId="41" xfId="0" applyFont="1" applyFill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12" borderId="10" xfId="0" applyFont="1" applyFill="1" applyBorder="1" applyAlignment="1" applyProtection="1">
      <alignment vertical="center"/>
      <protection locked="0"/>
    </xf>
    <xf numFmtId="0" fontId="12" fillId="12" borderId="10" xfId="0" applyFont="1" applyFill="1" applyBorder="1" applyAlignment="1" applyProtection="1">
      <alignment horizontal="center" vertical="center"/>
      <protection locked="0"/>
    </xf>
    <xf numFmtId="43" fontId="12" fillId="0" borderId="10" xfId="1" applyFont="1" applyBorder="1" applyAlignment="1" applyProtection="1">
      <alignment vertical="center"/>
      <protection locked="0"/>
    </xf>
    <xf numFmtId="43" fontId="12" fillId="0" borderId="10" xfId="1" applyFont="1" applyBorder="1" applyAlignment="1" applyProtection="1">
      <alignment horizontal="center" vertical="center"/>
      <protection locked="0"/>
    </xf>
    <xf numFmtId="43" fontId="12" fillId="0" borderId="10" xfId="1" applyFont="1" applyFill="1" applyBorder="1" applyAlignment="1" applyProtection="1">
      <alignment vertical="center"/>
      <protection locked="0"/>
    </xf>
    <xf numFmtId="0" fontId="14" fillId="13" borderId="10" xfId="0" applyFont="1" applyFill="1" applyBorder="1" applyAlignment="1" applyProtection="1">
      <alignment vertical="center"/>
      <protection locked="0"/>
    </xf>
    <xf numFmtId="0" fontId="14" fillId="13" borderId="10" xfId="0" applyFont="1" applyFill="1" applyBorder="1" applyAlignment="1" applyProtection="1">
      <alignment horizontal="center" vertical="center"/>
      <protection locked="0"/>
    </xf>
    <xf numFmtId="43" fontId="14" fillId="13" borderId="10" xfId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 wrapText="1"/>
    </xf>
    <xf numFmtId="0" fontId="12" fillId="0" borderId="0" xfId="0" applyFont="1" applyAlignment="1" applyProtection="1">
      <alignment vertical="center" wrapText="1"/>
      <protection locked="0"/>
    </xf>
    <xf numFmtId="43" fontId="14" fillId="13" borderId="10" xfId="0" applyNumberFormat="1" applyFont="1" applyFill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2" fontId="12" fillId="9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669477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" sqref="G6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62" t="s">
        <v>24</v>
      </c>
      <c r="C2" s="163"/>
      <c r="D2" s="163"/>
      <c r="E2" s="163"/>
      <c r="F2" s="163"/>
      <c r="G2" s="164"/>
      <c r="H2" s="2"/>
      <c r="I2" s="2"/>
    </row>
    <row r="3" spans="2:9" x14ac:dyDescent="0.3">
      <c r="B3" s="7" t="s">
        <v>25</v>
      </c>
      <c r="C3" s="168" t="s">
        <v>107</v>
      </c>
      <c r="D3" s="169"/>
      <c r="E3" s="169"/>
      <c r="F3" s="169"/>
      <c r="G3" s="170"/>
      <c r="H3" s="3"/>
      <c r="I3" s="3"/>
    </row>
    <row r="4" spans="2:9" x14ac:dyDescent="0.3">
      <c r="B4" s="6" t="s">
        <v>26</v>
      </c>
      <c r="C4" s="171" t="s">
        <v>108</v>
      </c>
      <c r="D4" s="172"/>
      <c r="E4" s="172"/>
      <c r="F4" s="172"/>
      <c r="G4" s="173"/>
      <c r="H4" s="3"/>
      <c r="I4" s="3"/>
    </row>
    <row r="5" spans="2:9" x14ac:dyDescent="0.3">
      <c r="B5" s="6" t="s">
        <v>27</v>
      </c>
      <c r="C5" s="171" t="s">
        <v>109</v>
      </c>
      <c r="D5" s="172"/>
      <c r="E5" s="172"/>
      <c r="F5" s="172"/>
      <c r="G5" s="173"/>
      <c r="H5" s="3"/>
      <c r="I5" s="3"/>
    </row>
    <row r="7" spans="2:9" ht="32.25" customHeight="1" x14ac:dyDescent="0.3">
      <c r="B7" s="177" t="s">
        <v>31</v>
      </c>
      <c r="C7" s="178"/>
      <c r="D7" s="178"/>
      <c r="E7" s="178"/>
      <c r="F7" s="178"/>
      <c r="G7" s="179"/>
      <c r="H7" s="3"/>
      <c r="I7" s="3"/>
    </row>
    <row r="8" spans="2:9" x14ac:dyDescent="0.3">
      <c r="B8" s="165" t="s">
        <v>28</v>
      </c>
      <c r="C8" s="166"/>
      <c r="D8" s="166"/>
      <c r="E8" s="166"/>
      <c r="F8" s="166"/>
      <c r="G8" s="167"/>
      <c r="H8" s="3"/>
      <c r="I8" s="3"/>
    </row>
    <row r="9" spans="2:9" x14ac:dyDescent="0.3">
      <c r="B9" s="174" t="s">
        <v>29</v>
      </c>
      <c r="C9" s="175"/>
      <c r="D9" s="175"/>
      <c r="E9" s="175"/>
      <c r="F9" s="175"/>
      <c r="G9" s="176"/>
      <c r="H9" s="3"/>
      <c r="I9" s="3"/>
    </row>
    <row r="10" spans="2:9" x14ac:dyDescent="0.3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">
      <c r="B16" s="61"/>
      <c r="C16" s="180" t="s">
        <v>43</v>
      </c>
      <c r="D16" s="181"/>
      <c r="E16" s="181"/>
      <c r="F16" s="181"/>
      <c r="G16" s="182"/>
      <c r="H16" s="4"/>
      <c r="I16" s="4"/>
    </row>
    <row r="17" spans="2:9" ht="18.75" customHeight="1" x14ac:dyDescent="0.3">
      <c r="B17" s="7" t="s">
        <v>15</v>
      </c>
      <c r="C17" s="150" t="s">
        <v>44</v>
      </c>
      <c r="D17" s="151"/>
      <c r="E17" s="151"/>
      <c r="F17" s="151"/>
      <c r="G17" s="152"/>
      <c r="H17" s="4"/>
      <c r="I17" s="4"/>
    </row>
    <row r="18" spans="2:9" ht="19.5" customHeight="1" x14ac:dyDescent="0.3">
      <c r="B18" s="62">
        <v>9003</v>
      </c>
      <c r="C18" s="153" t="s">
        <v>37</v>
      </c>
      <c r="D18" s="154"/>
      <c r="E18" s="154"/>
      <c r="F18" s="154"/>
      <c r="G18" s="155"/>
      <c r="H18" s="4"/>
      <c r="I18" s="4"/>
    </row>
    <row r="19" spans="2:9" x14ac:dyDescent="0.3">
      <c r="B19" s="63" t="s">
        <v>17</v>
      </c>
      <c r="C19" s="156"/>
      <c r="D19" s="157"/>
      <c r="E19" s="157"/>
      <c r="F19" s="157"/>
      <c r="G19" s="158"/>
      <c r="H19" s="4"/>
      <c r="I19" s="4"/>
    </row>
    <row r="20" spans="2:9" ht="19.5" customHeight="1" x14ac:dyDescent="0.3">
      <c r="B20" s="62">
        <v>9004</v>
      </c>
      <c r="C20" s="153" t="s">
        <v>42</v>
      </c>
      <c r="D20" s="154"/>
      <c r="E20" s="154"/>
      <c r="F20" s="154"/>
      <c r="G20" s="155"/>
      <c r="H20" s="4"/>
      <c r="I20" s="4"/>
    </row>
    <row r="21" spans="2:9" ht="19.5" customHeight="1" x14ac:dyDescent="0.3">
      <c r="B21" s="63" t="s">
        <v>17</v>
      </c>
      <c r="C21" s="156"/>
      <c r="D21" s="157"/>
      <c r="E21" s="157"/>
      <c r="F21" s="157"/>
      <c r="G21" s="158"/>
      <c r="H21" s="4"/>
      <c r="I21" s="4"/>
    </row>
    <row r="22" spans="2:9" ht="19.5" customHeight="1" x14ac:dyDescent="0.3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">
      <c r="B24" s="60">
        <v>9006</v>
      </c>
      <c r="C24" s="153" t="s">
        <v>40</v>
      </c>
      <c r="D24" s="154"/>
      <c r="E24" s="154"/>
      <c r="F24" s="154"/>
      <c r="G24" s="155"/>
    </row>
    <row r="25" spans="2:9" x14ac:dyDescent="0.3">
      <c r="B25" s="7" t="s">
        <v>22</v>
      </c>
      <c r="C25" s="156"/>
      <c r="D25" s="157"/>
      <c r="E25" s="157"/>
      <c r="F25" s="157"/>
      <c r="G25" s="158"/>
    </row>
    <row r="26" spans="2:9" ht="19.5" customHeight="1" x14ac:dyDescent="0.3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">
      <c r="B30" s="60">
        <v>9009</v>
      </c>
      <c r="C30" s="153" t="s">
        <v>73</v>
      </c>
      <c r="D30" s="154"/>
      <c r="E30" s="154"/>
      <c r="F30" s="154"/>
      <c r="G30" s="155"/>
    </row>
    <row r="31" spans="2:9" x14ac:dyDescent="0.3">
      <c r="B31" s="61"/>
      <c r="C31" s="159" t="s">
        <v>74</v>
      </c>
      <c r="D31" s="160"/>
      <c r="E31" s="160"/>
      <c r="F31" s="160"/>
      <c r="G31" s="161"/>
    </row>
    <row r="32" spans="2:9" ht="19.5" customHeight="1" x14ac:dyDescent="0.3">
      <c r="B32" s="7" t="s">
        <v>21</v>
      </c>
      <c r="C32" s="156" t="s">
        <v>72</v>
      </c>
      <c r="D32" s="157"/>
      <c r="E32" s="157"/>
      <c r="F32" s="157"/>
      <c r="G32" s="158"/>
    </row>
    <row r="33" spans="2:7" ht="19.5" customHeight="1" x14ac:dyDescent="0.3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">
      <c r="B38" s="64" t="s">
        <v>13</v>
      </c>
      <c r="C38" s="150"/>
      <c r="D38" s="151"/>
      <c r="E38" s="151"/>
      <c r="F38" s="151"/>
      <c r="G38" s="152"/>
    </row>
    <row r="39" spans="2:7" ht="19.5" customHeight="1" x14ac:dyDescent="0.3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">
      <c r="B40" s="64" t="s">
        <v>14</v>
      </c>
      <c r="C40" s="142"/>
      <c r="D40" s="143"/>
      <c r="E40" s="143"/>
      <c r="F40" s="143"/>
      <c r="G40" s="144"/>
    </row>
    <row r="43" spans="2:7" x14ac:dyDescent="0.3">
      <c r="B43" s="58" t="s">
        <v>47</v>
      </c>
      <c r="C43" s="145" t="s">
        <v>16</v>
      </c>
      <c r="D43" s="146"/>
      <c r="E43" s="146"/>
      <c r="F43" s="146"/>
      <c r="G43" s="146"/>
    </row>
    <row r="44" spans="2:7" x14ac:dyDescent="0.3">
      <c r="B44" s="60" t="s">
        <v>48</v>
      </c>
      <c r="C44" s="139" t="s">
        <v>49</v>
      </c>
      <c r="D44" s="140"/>
      <c r="E44" s="140"/>
      <c r="F44" s="140"/>
      <c r="G44" s="141"/>
    </row>
    <row r="45" spans="2:7" x14ac:dyDescent="0.3">
      <c r="B45" s="7" t="s">
        <v>50</v>
      </c>
      <c r="C45" s="142"/>
      <c r="D45" s="143"/>
      <c r="E45" s="143"/>
      <c r="F45" s="143"/>
      <c r="G45" s="144"/>
    </row>
    <row r="46" spans="2:7" x14ac:dyDescent="0.3">
      <c r="B46" s="61" t="s">
        <v>51</v>
      </c>
      <c r="C46" s="147" t="s">
        <v>52</v>
      </c>
      <c r="D46" s="148"/>
      <c r="E46" s="148"/>
      <c r="F46" s="148"/>
      <c r="G46" s="149"/>
    </row>
    <row r="47" spans="2:7" x14ac:dyDescent="0.3">
      <c r="B47" s="7" t="s">
        <v>53</v>
      </c>
      <c r="C47" s="150"/>
      <c r="D47" s="151"/>
      <c r="E47" s="151"/>
      <c r="F47" s="151"/>
      <c r="G47" s="152"/>
    </row>
    <row r="48" spans="2:7" x14ac:dyDescent="0.3">
      <c r="B48" s="62" t="s">
        <v>54</v>
      </c>
      <c r="C48" s="139" t="s">
        <v>55</v>
      </c>
      <c r="D48" s="140"/>
      <c r="E48" s="140"/>
      <c r="F48" s="140"/>
      <c r="G48" s="141"/>
    </row>
    <row r="49" spans="2:7" x14ac:dyDescent="0.3">
      <c r="B49" s="63" t="s">
        <v>56</v>
      </c>
      <c r="C49" s="142"/>
      <c r="D49" s="143"/>
      <c r="E49" s="143"/>
      <c r="F49" s="143"/>
      <c r="G49" s="144"/>
    </row>
    <row r="50" spans="2:7" x14ac:dyDescent="0.3">
      <c r="B50" s="62" t="s">
        <v>57</v>
      </c>
      <c r="C50" s="139" t="s">
        <v>58</v>
      </c>
      <c r="D50" s="140"/>
      <c r="E50" s="140"/>
      <c r="F50" s="140"/>
      <c r="G50" s="141"/>
    </row>
    <row r="51" spans="2:7" x14ac:dyDescent="0.3">
      <c r="B51" s="63" t="s">
        <v>59</v>
      </c>
      <c r="C51" s="142"/>
      <c r="D51" s="143"/>
      <c r="E51" s="143"/>
      <c r="F51" s="143"/>
      <c r="G51" s="144"/>
    </row>
    <row r="52" spans="2:7" x14ac:dyDescent="0.3">
      <c r="B52" s="60" t="s">
        <v>60</v>
      </c>
      <c r="C52" s="139" t="s">
        <v>61</v>
      </c>
      <c r="D52" s="140"/>
      <c r="E52" s="140"/>
      <c r="F52" s="140"/>
      <c r="G52" s="141"/>
    </row>
    <row r="53" spans="2:7" x14ac:dyDescent="0.3">
      <c r="B53" s="7" t="s">
        <v>62</v>
      </c>
      <c r="C53" s="142"/>
      <c r="D53" s="143"/>
      <c r="E53" s="143"/>
      <c r="F53" s="143"/>
      <c r="G53" s="144"/>
    </row>
    <row r="54" spans="2:7" x14ac:dyDescent="0.3">
      <c r="B54" s="60" t="s">
        <v>63</v>
      </c>
      <c r="C54" s="139" t="s">
        <v>64</v>
      </c>
      <c r="D54" s="140"/>
      <c r="E54" s="140"/>
      <c r="F54" s="140"/>
      <c r="G54" s="141"/>
    </row>
    <row r="55" spans="2:7" x14ac:dyDescent="0.3">
      <c r="B55" s="7" t="s">
        <v>65</v>
      </c>
      <c r="C55" s="142"/>
      <c r="D55" s="143"/>
      <c r="E55" s="143"/>
      <c r="F55" s="143"/>
      <c r="G55" s="144"/>
    </row>
    <row r="56" spans="2:7" x14ac:dyDescent="0.3">
      <c r="B56" s="60" t="s">
        <v>66</v>
      </c>
      <c r="C56" s="139" t="s">
        <v>67</v>
      </c>
      <c r="D56" s="140"/>
      <c r="E56" s="140"/>
      <c r="F56" s="140"/>
      <c r="G56" s="141"/>
    </row>
    <row r="57" spans="2:7" x14ac:dyDescent="0.3">
      <c r="B57" s="7" t="s">
        <v>68</v>
      </c>
      <c r="C57" s="142"/>
      <c r="D57" s="143"/>
      <c r="E57" s="143"/>
      <c r="F57" s="143"/>
      <c r="G57" s="144"/>
    </row>
    <row r="58" spans="2:7" x14ac:dyDescent="0.3">
      <c r="B58" s="60" t="s">
        <v>69</v>
      </c>
      <c r="C58" s="139" t="s">
        <v>70</v>
      </c>
      <c r="D58" s="140"/>
      <c r="E58" s="140"/>
      <c r="F58" s="140"/>
      <c r="G58" s="141"/>
    </row>
    <row r="59" spans="2:7" x14ac:dyDescent="0.3">
      <c r="B59" s="7" t="s">
        <v>71</v>
      </c>
      <c r="C59" s="142"/>
      <c r="D59" s="143"/>
      <c r="E59" s="143"/>
      <c r="F59" s="143"/>
      <c r="G59" s="14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opLeftCell="D95" zoomScale="60" zoomScaleNormal="60" workbookViewId="0">
      <selection activeCell="H35" sqref="H35:H4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15.441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3" width="11.44140625" style="8"/>
    <col min="14" max="14" width="16.6640625" style="8" bestFit="1" customWidth="1"/>
    <col min="15" max="16" width="11.44140625" style="8"/>
    <col min="17" max="17" width="16.6640625" style="8" bestFit="1" customWidth="1"/>
    <col min="18" max="18" width="11.44140625" style="8"/>
    <col min="19" max="19" width="15.44140625" style="8" bestFit="1" customWidth="1"/>
    <col min="20" max="20" width="16.6640625" style="8" bestFit="1" customWidth="1"/>
    <col min="21" max="16384" width="11.44140625" style="8"/>
  </cols>
  <sheetData>
    <row r="1" spans="1:20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20" ht="13.5" customHeight="1" x14ac:dyDescent="0.25">
      <c r="D2" s="9"/>
      <c r="E2" s="9"/>
      <c r="F2" s="9"/>
      <c r="G2" s="9"/>
      <c r="H2" s="9"/>
      <c r="I2" s="9"/>
      <c r="J2" s="10"/>
    </row>
    <row r="3" spans="1:20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29"/>
      <c r="H3" s="130"/>
      <c r="I3" s="131"/>
      <c r="J3" s="131"/>
      <c r="K3" s="132"/>
    </row>
    <row r="4" spans="1:20" ht="20.25" customHeight="1" x14ac:dyDescent="0.25">
      <c r="D4" s="183" t="s">
        <v>8</v>
      </c>
      <c r="E4" s="184"/>
      <c r="F4" s="13" t="str">
        <f>'Information-General Settings'!C4</f>
        <v>Anantapun</v>
      </c>
      <c r="G4" s="129"/>
      <c r="H4" s="130"/>
      <c r="I4" s="131"/>
      <c r="J4" s="131"/>
      <c r="K4" s="132"/>
    </row>
    <row r="5" spans="1:20" ht="20.25" customHeight="1" x14ac:dyDescent="0.25">
      <c r="D5" s="11" t="s">
        <v>7</v>
      </c>
      <c r="E5" s="16"/>
      <c r="F5" s="13" t="str">
        <f>'Information-General Settings'!C5</f>
        <v>TIME137</v>
      </c>
      <c r="G5" s="129"/>
      <c r="H5" s="130"/>
      <c r="I5" s="131"/>
      <c r="J5" s="131"/>
      <c r="K5" s="132"/>
    </row>
    <row r="6" spans="1:20" ht="20.25" customHeight="1" x14ac:dyDescent="0.25">
      <c r="E6" s="15"/>
      <c r="F6" s="15"/>
      <c r="G6" s="15"/>
      <c r="H6" s="17"/>
      <c r="I6" s="18"/>
      <c r="J6" s="19"/>
    </row>
    <row r="7" spans="1:20" ht="28.8" x14ac:dyDescent="0.25">
      <c r="G7" s="20"/>
      <c r="H7" s="17"/>
      <c r="I7" s="21" t="s">
        <v>34</v>
      </c>
      <c r="J7" s="22" t="s">
        <v>35</v>
      </c>
    </row>
    <row r="8" spans="1:2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 x14ac:dyDescent="0.3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 x14ac:dyDescent="0.25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 x14ac:dyDescent="0.25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>SUMIFS($J$10:$J$142,$G$10:$G$142,M14)</f>
        <v>93.5</v>
      </c>
      <c r="P14" s="36" t="s">
        <v>57</v>
      </c>
      <c r="Q14" s="124">
        <f t="shared" si="3"/>
        <v>0</v>
      </c>
      <c r="S14" s="66" t="s">
        <v>102</v>
      </c>
      <c r="T14" s="125">
        <f t="shared" si="4"/>
        <v>2</v>
      </c>
    </row>
    <row r="15" spans="1:20" ht="22.5" customHeight="1" x14ac:dyDescent="0.25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 x14ac:dyDescent="0.25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73</v>
      </c>
      <c r="S20" s="126" t="s">
        <v>78</v>
      </c>
      <c r="T20" s="133">
        <f>SUM(T11:T19)</f>
        <v>67.5</v>
      </c>
    </row>
    <row r="21" spans="1:20" ht="22.5" customHeight="1" x14ac:dyDescent="0.25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 x14ac:dyDescent="0.25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 x14ac:dyDescent="0.25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/>
    </row>
    <row r="26" spans="1:20" ht="22.5" customHeight="1" x14ac:dyDescent="0.25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 x14ac:dyDescent="0.25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/>
    </row>
    <row r="29" spans="1:2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 x14ac:dyDescent="0.25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 x14ac:dyDescent="0.25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 x14ac:dyDescent="0.25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 x14ac:dyDescent="0.25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/>
    </row>
    <row r="51" spans="1:11" ht="22.5" customHeight="1" x14ac:dyDescent="0.25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 x14ac:dyDescent="0.25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 x14ac:dyDescent="0.25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 x14ac:dyDescent="0.25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 x14ac:dyDescent="0.25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 x14ac:dyDescent="0.25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 x14ac:dyDescent="0.25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 x14ac:dyDescent="0.25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/>
    </row>
    <row r="67" spans="1:11" ht="22.5" customHeight="1" x14ac:dyDescent="0.25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/>
    </row>
    <row r="74" spans="1:11" ht="22.5" customHeight="1" x14ac:dyDescent="0.25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/>
    </row>
    <row r="75" spans="1:11" ht="22.5" customHeight="1" x14ac:dyDescent="0.25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/>
    </row>
    <row r="80" spans="1:11" ht="22.5" customHeight="1" x14ac:dyDescent="0.25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/>
    </row>
    <row r="84" spans="1:11" ht="22.5" customHeight="1" x14ac:dyDescent="0.25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 x14ac:dyDescent="0.25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 x14ac:dyDescent="0.25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 x14ac:dyDescent="0.25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/>
    </row>
    <row r="94" spans="1:11" ht="22.5" customHeight="1" x14ac:dyDescent="0.25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 x14ac:dyDescent="0.25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 x14ac:dyDescent="0.25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/>
    </row>
    <row r="107" spans="1:11" ht="22.5" customHeight="1" x14ac:dyDescent="0.25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/>
    </row>
    <row r="108" spans="1:11" ht="22.5" customHeight="1" x14ac:dyDescent="0.25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/>
    </row>
    <row r="112" spans="1:11" ht="22.5" customHeight="1" x14ac:dyDescent="0.25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 x14ac:dyDescent="0.25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/>
    </row>
    <row r="117" spans="1:11" ht="22.5" customHeight="1" x14ac:dyDescent="0.25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/>
    </row>
    <row r="118" spans="1:11" ht="22.5" customHeight="1" x14ac:dyDescent="0.25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/>
    </row>
    <row r="119" spans="1:11" ht="22.5" customHeight="1" x14ac:dyDescent="0.25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" customHeight="1" x14ac:dyDescent="0.25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 x14ac:dyDescent="0.25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65" priority="121" stopIfTrue="1">
      <formula>IF($A11=1,B11,)</formula>
    </cfRule>
    <cfRule type="expression" dxfId="464" priority="122" stopIfTrue="1">
      <formula>IF($A11="",B11,)</formula>
    </cfRule>
  </conditionalFormatting>
  <conditionalFormatting sqref="E11:E15">
    <cfRule type="expression" dxfId="463" priority="123" stopIfTrue="1">
      <formula>IF($A11="",B11,"")</formula>
    </cfRule>
  </conditionalFormatting>
  <conditionalFormatting sqref="E16:E124">
    <cfRule type="expression" dxfId="462" priority="124" stopIfTrue="1">
      <formula>IF($A16&lt;&gt;1,B16,"")</formula>
    </cfRule>
  </conditionalFormatting>
  <conditionalFormatting sqref="D11:D124">
    <cfRule type="expression" dxfId="461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460" priority="126" stopIfTrue="1">
      <formula>#REF!="Freelancer"</formula>
    </cfRule>
    <cfRule type="expression" dxfId="459" priority="127" stopIfTrue="1">
      <formula>#REF!="DTC Int. Staff"</formula>
    </cfRule>
  </conditionalFormatting>
  <conditionalFormatting sqref="G118:G119 G88:G99 G18:G22 G34:G37 G61:G64 G39:G44 G46:G49 G66:G71 G73:G76 G101:G104">
    <cfRule type="expression" dxfId="458" priority="119" stopIfTrue="1">
      <formula>$F$5="Freelancer"</formula>
    </cfRule>
    <cfRule type="expression" dxfId="457" priority="120" stopIfTrue="1">
      <formula>$F$5="DTC Int. Staff"</formula>
    </cfRule>
  </conditionalFormatting>
  <conditionalFormatting sqref="G16">
    <cfRule type="expression" dxfId="456" priority="117" stopIfTrue="1">
      <formula>#REF!="Freelancer"</formula>
    </cfRule>
    <cfRule type="expression" dxfId="455" priority="118" stopIfTrue="1">
      <formula>#REF!="DTC Int. Staff"</formula>
    </cfRule>
  </conditionalFormatting>
  <conditionalFormatting sqref="G16">
    <cfRule type="expression" dxfId="454" priority="115" stopIfTrue="1">
      <formula>$F$5="Freelancer"</formula>
    </cfRule>
    <cfRule type="expression" dxfId="453" priority="116" stopIfTrue="1">
      <formula>$F$5="DTC Int. Staff"</formula>
    </cfRule>
  </conditionalFormatting>
  <conditionalFormatting sqref="G17">
    <cfRule type="expression" dxfId="452" priority="113" stopIfTrue="1">
      <formula>#REF!="Freelancer"</formula>
    </cfRule>
    <cfRule type="expression" dxfId="451" priority="114" stopIfTrue="1">
      <formula>#REF!="DTC Int. Staff"</formula>
    </cfRule>
  </conditionalFormatting>
  <conditionalFormatting sqref="G17">
    <cfRule type="expression" dxfId="450" priority="111" stopIfTrue="1">
      <formula>$F$5="Freelancer"</formula>
    </cfRule>
    <cfRule type="expression" dxfId="449" priority="112" stopIfTrue="1">
      <formula>$F$5="DTC Int. Staff"</formula>
    </cfRule>
  </conditionalFormatting>
  <conditionalFormatting sqref="C126">
    <cfRule type="expression" dxfId="448" priority="108" stopIfTrue="1">
      <formula>IF($A126=1,B126,)</formula>
    </cfRule>
    <cfRule type="expression" dxfId="447" priority="109" stopIfTrue="1">
      <formula>IF($A126="",B126,)</formula>
    </cfRule>
  </conditionalFormatting>
  <conditionalFormatting sqref="D126">
    <cfRule type="expression" dxfId="446" priority="110" stopIfTrue="1">
      <formula>IF($A126="",B126,)</formula>
    </cfRule>
  </conditionalFormatting>
  <conditionalFormatting sqref="C125">
    <cfRule type="expression" dxfId="445" priority="105" stopIfTrue="1">
      <formula>IF($A125=1,B125,)</formula>
    </cfRule>
    <cfRule type="expression" dxfId="444" priority="106" stopIfTrue="1">
      <formula>IF($A125="",B125,)</formula>
    </cfRule>
  </conditionalFormatting>
  <conditionalFormatting sqref="D125">
    <cfRule type="expression" dxfId="443" priority="107" stopIfTrue="1">
      <formula>IF($A125="",B125,)</formula>
    </cfRule>
  </conditionalFormatting>
  <conditionalFormatting sqref="E125">
    <cfRule type="expression" dxfId="442" priority="104" stopIfTrue="1">
      <formula>IF($A125&lt;&gt;1,B125,"")</formula>
    </cfRule>
  </conditionalFormatting>
  <conditionalFormatting sqref="E126">
    <cfRule type="expression" dxfId="441" priority="103" stopIfTrue="1">
      <formula>IF($A126&lt;&gt;1,B126,"")</formula>
    </cfRule>
  </conditionalFormatting>
  <conditionalFormatting sqref="G59">
    <cfRule type="expression" dxfId="440" priority="101" stopIfTrue="1">
      <formula>$F$5="Freelancer"</formula>
    </cfRule>
    <cfRule type="expression" dxfId="439" priority="102" stopIfTrue="1">
      <formula>$F$5="DTC Int. Staff"</formula>
    </cfRule>
  </conditionalFormatting>
  <conditionalFormatting sqref="G78:G81">
    <cfRule type="expression" dxfId="438" priority="99" stopIfTrue="1">
      <formula>#REF!="Freelancer"</formula>
    </cfRule>
    <cfRule type="expression" dxfId="437" priority="100" stopIfTrue="1">
      <formula>#REF!="DTC Int. Staff"</formula>
    </cfRule>
  </conditionalFormatting>
  <conditionalFormatting sqref="G78:G81">
    <cfRule type="expression" dxfId="436" priority="97" stopIfTrue="1">
      <formula>$F$5="Freelancer"</formula>
    </cfRule>
    <cfRule type="expression" dxfId="435" priority="98" stopIfTrue="1">
      <formula>$F$5="DTC Int. Staff"</formula>
    </cfRule>
  </conditionalFormatting>
  <conditionalFormatting sqref="G23">
    <cfRule type="expression" dxfId="434" priority="91" stopIfTrue="1">
      <formula>#REF!="Freelancer"</formula>
    </cfRule>
    <cfRule type="expression" dxfId="433" priority="92" stopIfTrue="1">
      <formula>#REF!="DTC Int. Staff"</formula>
    </cfRule>
  </conditionalFormatting>
  <conditionalFormatting sqref="G23">
    <cfRule type="expression" dxfId="432" priority="89" stopIfTrue="1">
      <formula>$F$5="Freelancer"</formula>
    </cfRule>
    <cfRule type="expression" dxfId="431" priority="90" stopIfTrue="1">
      <formula>$F$5="DTC Int. Staff"</formula>
    </cfRule>
  </conditionalFormatting>
  <conditionalFormatting sqref="G38">
    <cfRule type="expression" dxfId="430" priority="87" stopIfTrue="1">
      <formula>#REF!="Freelancer"</formula>
    </cfRule>
    <cfRule type="expression" dxfId="429" priority="88" stopIfTrue="1">
      <formula>#REF!="DTC Int. Staff"</formula>
    </cfRule>
  </conditionalFormatting>
  <conditionalFormatting sqref="G33">
    <cfRule type="expression" dxfId="428" priority="85" stopIfTrue="1">
      <formula>#REF!="Freelancer"</formula>
    </cfRule>
    <cfRule type="expression" dxfId="427" priority="86" stopIfTrue="1">
      <formula>#REF!="DTC Int. Staff"</formula>
    </cfRule>
  </conditionalFormatting>
  <conditionalFormatting sqref="G100">
    <cfRule type="expression" dxfId="426" priority="67" stopIfTrue="1">
      <formula>#REF!="Freelancer"</formula>
    </cfRule>
    <cfRule type="expression" dxfId="425" priority="68" stopIfTrue="1">
      <formula>#REF!="DTC Int. Staff"</formula>
    </cfRule>
  </conditionalFormatting>
  <conditionalFormatting sqref="G100">
    <cfRule type="expression" dxfId="424" priority="65" stopIfTrue="1">
      <formula>$F$5="Freelancer"</formula>
    </cfRule>
    <cfRule type="expression" dxfId="423" priority="66" stopIfTrue="1">
      <formula>$F$5="DTC Int. Staff"</formula>
    </cfRule>
  </conditionalFormatting>
  <conditionalFormatting sqref="G106">
    <cfRule type="expression" dxfId="422" priority="61" stopIfTrue="1">
      <formula>#REF!="Freelancer"</formula>
    </cfRule>
    <cfRule type="expression" dxfId="421" priority="62" stopIfTrue="1">
      <formula>#REF!="DTC Int. Staff"</formula>
    </cfRule>
  </conditionalFormatting>
  <conditionalFormatting sqref="G106">
    <cfRule type="expression" dxfId="420" priority="59" stopIfTrue="1">
      <formula>$F$5="Freelancer"</formula>
    </cfRule>
    <cfRule type="expression" dxfId="419" priority="60" stopIfTrue="1">
      <formula>$F$5="DTC Int. Staff"</formula>
    </cfRule>
  </conditionalFormatting>
  <conditionalFormatting sqref="G116">
    <cfRule type="expression" dxfId="418" priority="53" stopIfTrue="1">
      <formula>#REF!="Freelancer"</formula>
    </cfRule>
    <cfRule type="expression" dxfId="417" priority="54" stopIfTrue="1">
      <formula>#REF!="DTC Int. Staff"</formula>
    </cfRule>
  </conditionalFormatting>
  <conditionalFormatting sqref="G116">
    <cfRule type="expression" dxfId="416" priority="51" stopIfTrue="1">
      <formula>$F$5="Freelancer"</formula>
    </cfRule>
    <cfRule type="expression" dxfId="415" priority="52" stopIfTrue="1">
      <formula>$F$5="DTC Int. Staff"</formula>
    </cfRule>
  </conditionalFormatting>
  <conditionalFormatting sqref="G56">
    <cfRule type="expression" dxfId="414" priority="49" stopIfTrue="1">
      <formula>#REF!="Freelancer"</formula>
    </cfRule>
    <cfRule type="expression" dxfId="413" priority="50" stopIfTrue="1">
      <formula>#REF!="DTC Int. Staff"</formula>
    </cfRule>
  </conditionalFormatting>
  <conditionalFormatting sqref="G56">
    <cfRule type="expression" dxfId="412" priority="47" stopIfTrue="1">
      <formula>$F$5="Freelancer"</formula>
    </cfRule>
    <cfRule type="expression" dxfId="411" priority="48" stopIfTrue="1">
      <formula>$F$5="DTC Int. Staff"</formula>
    </cfRule>
  </conditionalFormatting>
  <conditionalFormatting sqref="G57">
    <cfRule type="expression" dxfId="410" priority="45" stopIfTrue="1">
      <formula>#REF!="Freelancer"</formula>
    </cfRule>
    <cfRule type="expression" dxfId="409" priority="46" stopIfTrue="1">
      <formula>#REF!="DTC Int. Staff"</formula>
    </cfRule>
  </conditionalFormatting>
  <conditionalFormatting sqref="G57">
    <cfRule type="expression" dxfId="408" priority="43" stopIfTrue="1">
      <formula>$F$5="Freelancer"</formula>
    </cfRule>
    <cfRule type="expression" dxfId="407" priority="44" stopIfTrue="1">
      <formula>$F$5="DTC Int. Staff"</formula>
    </cfRule>
  </conditionalFormatting>
  <conditionalFormatting sqref="G58">
    <cfRule type="expression" dxfId="406" priority="41" stopIfTrue="1">
      <formula>#REF!="Freelancer"</formula>
    </cfRule>
    <cfRule type="expression" dxfId="405" priority="42" stopIfTrue="1">
      <formula>#REF!="DTC Int. Staff"</formula>
    </cfRule>
  </conditionalFormatting>
  <conditionalFormatting sqref="G117">
    <cfRule type="expression" dxfId="404" priority="39" stopIfTrue="1">
      <formula>#REF!="Freelancer"</formula>
    </cfRule>
    <cfRule type="expression" dxfId="403" priority="40" stopIfTrue="1">
      <formula>#REF!="DTC Int. Staff"</formula>
    </cfRule>
  </conditionalFormatting>
  <conditionalFormatting sqref="G117">
    <cfRule type="expression" dxfId="402" priority="37" stopIfTrue="1">
      <formula>$F$5="Freelancer"</formula>
    </cfRule>
    <cfRule type="expression" dxfId="401" priority="38" stopIfTrue="1">
      <formula>$F$5="DTC Int. Staff"</formula>
    </cfRule>
  </conditionalFormatting>
  <conditionalFormatting sqref="G122">
    <cfRule type="expression" dxfId="400" priority="33" stopIfTrue="1">
      <formula>#REF!="Freelancer"</formula>
    </cfRule>
    <cfRule type="expression" dxfId="399" priority="34" stopIfTrue="1">
      <formula>#REF!="DTC Int. Staff"</formula>
    </cfRule>
  </conditionalFormatting>
  <conditionalFormatting sqref="G122">
    <cfRule type="expression" dxfId="398" priority="31" stopIfTrue="1">
      <formula>$F$5="Freelancer"</formula>
    </cfRule>
    <cfRule type="expression" dxfId="397" priority="32" stopIfTrue="1">
      <formula>$F$5="DTC Int. Staff"</formula>
    </cfRule>
  </conditionalFormatting>
  <conditionalFormatting sqref="G121">
    <cfRule type="expression" dxfId="396" priority="29" stopIfTrue="1">
      <formula>#REF!="Freelancer"</formula>
    </cfRule>
    <cfRule type="expression" dxfId="395" priority="30" stopIfTrue="1">
      <formula>#REF!="DTC Int. Staff"</formula>
    </cfRule>
  </conditionalFormatting>
  <conditionalFormatting sqref="G121">
    <cfRule type="expression" dxfId="394" priority="27" stopIfTrue="1">
      <formula>$F$5="Freelancer"</formula>
    </cfRule>
    <cfRule type="expression" dxfId="393" priority="28" stopIfTrue="1">
      <formula>$F$5="DTC Int. Staff"</formula>
    </cfRule>
  </conditionalFormatting>
  <conditionalFormatting sqref="G45">
    <cfRule type="expression" dxfId="392" priority="25" stopIfTrue="1">
      <formula>#REF!="Freelancer"</formula>
    </cfRule>
    <cfRule type="expression" dxfId="391" priority="26" stopIfTrue="1">
      <formula>#REF!="DTC Int. Staff"</formula>
    </cfRule>
  </conditionalFormatting>
  <conditionalFormatting sqref="G50">
    <cfRule type="expression" dxfId="390" priority="23" stopIfTrue="1">
      <formula>#REF!="Freelancer"</formula>
    </cfRule>
    <cfRule type="expression" dxfId="389" priority="24" stopIfTrue="1">
      <formula>#REF!="DTC Int. Staff"</formula>
    </cfRule>
  </conditionalFormatting>
  <conditionalFormatting sqref="G55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60">
    <cfRule type="expression" dxfId="386" priority="19" stopIfTrue="1">
      <formula>#REF!="Freelancer"</formula>
    </cfRule>
    <cfRule type="expression" dxfId="385" priority="20" stopIfTrue="1">
      <formula>#REF!="DTC Int. Staff"</formula>
    </cfRule>
  </conditionalFormatting>
  <conditionalFormatting sqref="G65">
    <cfRule type="expression" dxfId="384" priority="17" stopIfTrue="1">
      <formula>#REF!="Freelancer"</formula>
    </cfRule>
    <cfRule type="expression" dxfId="383" priority="18" stopIfTrue="1">
      <formula>#REF!="DTC Int. Staff"</formula>
    </cfRule>
  </conditionalFormatting>
  <conditionalFormatting sqref="G72">
    <cfRule type="expression" dxfId="382" priority="15" stopIfTrue="1">
      <formula>#REF!="Freelancer"</formula>
    </cfRule>
    <cfRule type="expression" dxfId="381" priority="16" stopIfTrue="1">
      <formula>#REF!="DTC Int. Staff"</formula>
    </cfRule>
  </conditionalFormatting>
  <conditionalFormatting sqref="G77">
    <cfRule type="expression" dxfId="380" priority="13" stopIfTrue="1">
      <formula>#REF!="Freelancer"</formula>
    </cfRule>
    <cfRule type="expression" dxfId="379" priority="14" stopIfTrue="1">
      <formula>#REF!="DTC Int. Staff"</formula>
    </cfRule>
  </conditionalFormatting>
  <conditionalFormatting sqref="G82">
    <cfRule type="expression" dxfId="378" priority="11" stopIfTrue="1">
      <formula>#REF!="Freelancer"</formula>
    </cfRule>
    <cfRule type="expression" dxfId="377" priority="12" stopIfTrue="1">
      <formula>#REF!="DTC Int. Staff"</formula>
    </cfRule>
  </conditionalFormatting>
  <conditionalFormatting sqref="G87">
    <cfRule type="expression" dxfId="376" priority="9" stopIfTrue="1">
      <formula>#REF!="Freelancer"</formula>
    </cfRule>
    <cfRule type="expression" dxfId="375" priority="10" stopIfTrue="1">
      <formula>#REF!="DTC Int. Staff"</formula>
    </cfRule>
  </conditionalFormatting>
  <conditionalFormatting sqref="G105">
    <cfRule type="expression" dxfId="374" priority="7" stopIfTrue="1">
      <formula>#REF!="Freelancer"</formula>
    </cfRule>
    <cfRule type="expression" dxfId="373" priority="8" stopIfTrue="1">
      <formula>#REF!="DTC Int. Staff"</formula>
    </cfRule>
  </conditionalFormatting>
  <conditionalFormatting sqref="G110">
    <cfRule type="expression" dxfId="372" priority="5" stopIfTrue="1">
      <formula>#REF!="Freelancer"</formula>
    </cfRule>
    <cfRule type="expression" dxfId="371" priority="6" stopIfTrue="1">
      <formula>#REF!="DTC Int. Staff"</formula>
    </cfRule>
  </conditionalFormatting>
  <conditionalFormatting sqref="G115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120">
    <cfRule type="expression" dxfId="368" priority="1" stopIfTrue="1">
      <formula>#REF!="Freelancer"</formula>
    </cfRule>
    <cfRule type="expression" dxfId="3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U211"/>
  <sheetViews>
    <sheetView showGridLines="0" topLeftCell="G1" zoomScale="60" zoomScaleNormal="60" workbookViewId="0">
      <selection activeCell="O14" sqref="O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4" width="11.44140625" style="8"/>
    <col min="15" max="15" width="16.109375" style="8" customWidth="1"/>
    <col min="16" max="17" width="11.44140625" style="8"/>
    <col min="18" max="18" width="16.109375" style="8" customWidth="1"/>
    <col min="19" max="20" width="11.44140625" style="8"/>
    <col min="21" max="21" width="18.88671875" style="8" customWidth="1"/>
    <col min="22" max="16384" width="11.44140625" style="8"/>
  </cols>
  <sheetData>
    <row r="1" spans="1:2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21" ht="13.5" customHeight="1" x14ac:dyDescent="0.25">
      <c r="D2" s="9"/>
      <c r="E2" s="9"/>
      <c r="F2" s="9"/>
      <c r="G2" s="9"/>
      <c r="H2" s="9"/>
      <c r="I2" s="9"/>
      <c r="J2" s="10"/>
    </row>
    <row r="3" spans="1:2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2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2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21" ht="20.25" customHeight="1" x14ac:dyDescent="0.25">
      <c r="E6" s="15"/>
      <c r="F6" s="15"/>
      <c r="G6" s="15"/>
      <c r="H6" s="17"/>
      <c r="I6" s="18"/>
      <c r="J6" s="19"/>
    </row>
    <row r="7" spans="1:21" ht="28.8" x14ac:dyDescent="0.25">
      <c r="G7" s="20"/>
      <c r="H7" s="17"/>
      <c r="J7" s="21" t="s">
        <v>34</v>
      </c>
      <c r="K7" s="22" t="s">
        <v>35</v>
      </c>
    </row>
    <row r="8" spans="1:21" ht="43.5" customHeight="1" x14ac:dyDescent="0.25">
      <c r="D8" s="23"/>
      <c r="G8" s="18"/>
      <c r="H8" s="14"/>
      <c r="J8" s="24">
        <f>SUM(J10:J118)</f>
        <v>161</v>
      </c>
      <c r="K8" s="25">
        <f>J8/8</f>
        <v>20.125</v>
      </c>
    </row>
    <row r="9" spans="1:21" ht="20.25" customHeight="1" thickBot="1" x14ac:dyDescent="0.3">
      <c r="E9" s="15"/>
      <c r="F9" s="15"/>
      <c r="G9" s="15"/>
      <c r="H9" s="17"/>
      <c r="I9" s="18"/>
      <c r="J9" s="19"/>
    </row>
    <row r="10" spans="1:2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  <c r="T10" s="120">
        <v>9003</v>
      </c>
    </row>
    <row r="11" spans="1:2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100</v>
      </c>
      <c r="G11" s="47">
        <v>9003</v>
      </c>
      <c r="H11" s="71" t="s">
        <v>110</v>
      </c>
      <c r="I11" s="47" t="s">
        <v>77</v>
      </c>
      <c r="J11" s="49">
        <v>6</v>
      </c>
      <c r="K11" s="97"/>
      <c r="N11" s="121" t="s">
        <v>6</v>
      </c>
      <c r="O11" s="121" t="s">
        <v>34</v>
      </c>
      <c r="Q11" s="122" t="s">
        <v>47</v>
      </c>
      <c r="R11" s="122" t="s">
        <v>34</v>
      </c>
      <c r="T11" s="121" t="s">
        <v>4</v>
      </c>
      <c r="U11" s="121" t="s">
        <v>34</v>
      </c>
    </row>
    <row r="12" spans="1:2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71" t="s">
        <v>111</v>
      </c>
      <c r="I12" s="47" t="s">
        <v>77</v>
      </c>
      <c r="J12" s="49">
        <v>2</v>
      </c>
      <c r="K12" s="97" t="s">
        <v>63</v>
      </c>
      <c r="N12" s="36">
        <v>9001</v>
      </c>
      <c r="O12" s="123">
        <f>SUMIFS($J$10:$J$142,$G$10:$G$142,N12)</f>
        <v>0</v>
      </c>
      <c r="Q12" s="36" t="s">
        <v>48</v>
      </c>
      <c r="R12" s="124">
        <f>SUMIFS($J$10:$J$142,$K$10:$K$142,Q12)</f>
        <v>0</v>
      </c>
      <c r="T12" s="35" t="s">
        <v>100</v>
      </c>
      <c r="U12" s="125">
        <f>SUMIFS($J$10:$J$142,$F$10:$F$142,T12,$G$10:$G$142,T10)</f>
        <v>102.5</v>
      </c>
    </row>
    <row r="13" spans="1:2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  <c r="N13" s="36">
        <v>9002</v>
      </c>
      <c r="O13" s="123">
        <f t="shared" ref="O13:O24" si="3">SUMIFS($J$10:$J$142,$G$10:$G$142,N13)</f>
        <v>0</v>
      </c>
      <c r="Q13" s="36" t="s">
        <v>51</v>
      </c>
      <c r="R13" s="124">
        <f t="shared" ref="R13:R20" si="4">SUMIFS($J$10:$J$142,$K$10:$K$142,Q13)</f>
        <v>0</v>
      </c>
      <c r="T13" s="35" t="s">
        <v>117</v>
      </c>
      <c r="U13" s="125">
        <f>SUMIFS($J$10:$J$142,$F$10:$F$142,T13,$G$10:$G$142,T10)</f>
        <v>41</v>
      </c>
    </row>
    <row r="14" spans="1:2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  <c r="N14" s="36">
        <v>9003</v>
      </c>
      <c r="O14" s="123">
        <f>SUMIFS($J$10:$J$142,$G$10:$G$142,N14)</f>
        <v>143.5</v>
      </c>
      <c r="Q14" s="36" t="s">
        <v>54</v>
      </c>
      <c r="R14" s="124">
        <f t="shared" si="4"/>
        <v>0</v>
      </c>
      <c r="T14" s="66" t="s">
        <v>101</v>
      </c>
      <c r="U14" s="125">
        <f t="shared" ref="U14:U20" si="5">SUMIFS($J$10:$J$142,$F$10:$F$142,T14,$G$10:$G$142,$S$9)</f>
        <v>0</v>
      </c>
    </row>
    <row r="15" spans="1:2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  <c r="N15" s="36">
        <v>9004</v>
      </c>
      <c r="O15" s="123">
        <f>SUMIFS($J$10:$J$142,$G$10:$G$142,N15)</f>
        <v>17.5</v>
      </c>
      <c r="Q15" s="36" t="s">
        <v>57</v>
      </c>
      <c r="R15" s="124">
        <f t="shared" si="4"/>
        <v>0</v>
      </c>
      <c r="T15" s="66" t="s">
        <v>102</v>
      </c>
      <c r="U15" s="125">
        <f t="shared" si="5"/>
        <v>0</v>
      </c>
    </row>
    <row r="16" spans="1:2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100</v>
      </c>
      <c r="G16" s="36">
        <v>9003</v>
      </c>
      <c r="H16" s="43" t="s">
        <v>110</v>
      </c>
      <c r="I16" s="36" t="s">
        <v>77</v>
      </c>
      <c r="J16" s="38">
        <v>7</v>
      </c>
      <c r="K16" s="100"/>
      <c r="N16" s="36">
        <v>9005</v>
      </c>
      <c r="O16" s="123">
        <f t="shared" si="3"/>
        <v>0</v>
      </c>
      <c r="Q16" s="36" t="s">
        <v>60</v>
      </c>
      <c r="R16" s="124">
        <f t="shared" si="4"/>
        <v>0</v>
      </c>
      <c r="T16" s="66" t="s">
        <v>103</v>
      </c>
      <c r="U16" s="125">
        <f t="shared" si="5"/>
        <v>0</v>
      </c>
    </row>
    <row r="17" spans="1:2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 t="s">
        <v>100</v>
      </c>
      <c r="G17" s="36">
        <v>9003</v>
      </c>
      <c r="H17" s="43" t="s">
        <v>112</v>
      </c>
      <c r="I17" s="36" t="s">
        <v>77</v>
      </c>
      <c r="J17" s="38">
        <v>1</v>
      </c>
      <c r="K17" s="100"/>
      <c r="N17" s="36">
        <v>9006</v>
      </c>
      <c r="O17" s="123">
        <f t="shared" si="3"/>
        <v>0</v>
      </c>
      <c r="Q17" s="36" t="s">
        <v>63</v>
      </c>
      <c r="R17" s="124">
        <f>SUMIFS($J$10:$J$142,$K$10:$K$142,Q17)</f>
        <v>4</v>
      </c>
      <c r="T17" s="66" t="s">
        <v>104</v>
      </c>
      <c r="U17" s="125">
        <f t="shared" si="5"/>
        <v>0</v>
      </c>
    </row>
    <row r="18" spans="1:21" ht="22.5" customHeight="1" x14ac:dyDescent="0.25">
      <c r="A18" s="31"/>
      <c r="C18" s="40"/>
      <c r="D18" s="33" t="str">
        <f t="shared" ref="D18:D20" si="6">D17</f>
        <v>Tue</v>
      </c>
      <c r="E18" s="34">
        <f t="shared" ref="E18:E20" si="7">E17</f>
        <v>44229</v>
      </c>
      <c r="F18" s="35"/>
      <c r="G18" s="36"/>
      <c r="H18" s="43"/>
      <c r="I18" s="36"/>
      <c r="J18" s="38"/>
      <c r="K18" s="100"/>
      <c r="N18" s="36">
        <v>9007</v>
      </c>
      <c r="O18" s="123">
        <f t="shared" si="3"/>
        <v>0</v>
      </c>
      <c r="Q18" s="36" t="s">
        <v>66</v>
      </c>
      <c r="R18" s="124">
        <f t="shared" si="4"/>
        <v>0</v>
      </c>
      <c r="T18" s="66" t="s">
        <v>105</v>
      </c>
      <c r="U18" s="125">
        <f t="shared" si="5"/>
        <v>0</v>
      </c>
    </row>
    <row r="19" spans="1:21" ht="22.5" customHeight="1" x14ac:dyDescent="0.25">
      <c r="A19" s="31"/>
      <c r="C19" s="40"/>
      <c r="D19" s="33" t="str">
        <f t="shared" si="6"/>
        <v>Tue</v>
      </c>
      <c r="E19" s="34">
        <f t="shared" si="7"/>
        <v>44229</v>
      </c>
      <c r="F19" s="35"/>
      <c r="G19" s="36"/>
      <c r="H19" s="43"/>
      <c r="I19" s="36"/>
      <c r="J19" s="38"/>
      <c r="K19" s="100"/>
      <c r="N19" s="36">
        <v>9008</v>
      </c>
      <c r="O19" s="123">
        <f t="shared" si="3"/>
        <v>0</v>
      </c>
      <c r="Q19" s="36" t="s">
        <v>69</v>
      </c>
      <c r="R19" s="124">
        <f t="shared" si="4"/>
        <v>0</v>
      </c>
      <c r="T19" s="66" t="s">
        <v>76</v>
      </c>
      <c r="U19" s="125">
        <f t="shared" si="5"/>
        <v>0</v>
      </c>
    </row>
    <row r="20" spans="1:21" ht="22.5" customHeight="1" x14ac:dyDescent="0.25">
      <c r="A20" s="31"/>
      <c r="C20" s="40"/>
      <c r="D20" s="33" t="str">
        <f t="shared" si="6"/>
        <v>Tue</v>
      </c>
      <c r="E20" s="34">
        <f t="shared" si="7"/>
        <v>44229</v>
      </c>
      <c r="F20" s="35"/>
      <c r="G20" s="36"/>
      <c r="H20" s="43"/>
      <c r="I20" s="36"/>
      <c r="J20" s="38"/>
      <c r="K20" s="100"/>
      <c r="N20" s="36">
        <v>9009</v>
      </c>
      <c r="O20" s="123">
        <f t="shared" si="3"/>
        <v>0</v>
      </c>
      <c r="Q20" s="36" t="s">
        <v>79</v>
      </c>
      <c r="R20" s="124">
        <f t="shared" si="4"/>
        <v>0</v>
      </c>
      <c r="T20" s="66" t="s">
        <v>106</v>
      </c>
      <c r="U20" s="125">
        <f t="shared" si="5"/>
        <v>0</v>
      </c>
    </row>
    <row r="21" spans="1:2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100</v>
      </c>
      <c r="G21" s="47">
        <v>9003</v>
      </c>
      <c r="H21" s="71" t="s">
        <v>113</v>
      </c>
      <c r="I21" s="47" t="s">
        <v>77</v>
      </c>
      <c r="J21" s="49">
        <v>3</v>
      </c>
      <c r="K21" s="97"/>
      <c r="N21" s="36">
        <v>9010</v>
      </c>
      <c r="O21" s="123">
        <f t="shared" si="3"/>
        <v>0</v>
      </c>
      <c r="Q21" s="127" t="s">
        <v>78</v>
      </c>
      <c r="R21" s="126">
        <f>SUM(R12:R20)</f>
        <v>4</v>
      </c>
      <c r="T21" s="126" t="s">
        <v>78</v>
      </c>
      <c r="U21" s="133">
        <f>SUM(U12:U20)</f>
        <v>143.5</v>
      </c>
    </row>
    <row r="22" spans="1:2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>
        <v>9004</v>
      </c>
      <c r="H22" s="71" t="s">
        <v>114</v>
      </c>
      <c r="I22" s="47" t="s">
        <v>77</v>
      </c>
      <c r="J22" s="49">
        <v>3</v>
      </c>
      <c r="K22" s="97"/>
      <c r="N22" s="36">
        <v>9013</v>
      </c>
      <c r="O22" s="123">
        <f t="shared" si="3"/>
        <v>0</v>
      </c>
      <c r="Q22"/>
    </row>
    <row r="23" spans="1:21" ht="22.5" customHeight="1" x14ac:dyDescent="0.25">
      <c r="A23" s="31"/>
      <c r="C23" s="40"/>
      <c r="D23" s="44" t="str">
        <f t="shared" ref="D23:D25" si="8">D22</f>
        <v>Wed</v>
      </c>
      <c r="E23" s="45">
        <f t="shared" ref="E23:E25" si="9">E22</f>
        <v>44230</v>
      </c>
      <c r="F23" s="46"/>
      <c r="G23" s="47">
        <v>9004</v>
      </c>
      <c r="H23" s="71" t="s">
        <v>115</v>
      </c>
      <c r="I23" s="47" t="s">
        <v>77</v>
      </c>
      <c r="J23" s="49">
        <v>3</v>
      </c>
      <c r="K23" s="97"/>
      <c r="N23" s="36">
        <v>9014</v>
      </c>
      <c r="O23" s="123">
        <f t="shared" si="3"/>
        <v>0</v>
      </c>
      <c r="Q23"/>
    </row>
    <row r="24" spans="1:21" ht="22.5" customHeight="1" x14ac:dyDescent="0.25">
      <c r="A24" s="31"/>
      <c r="C24" s="40"/>
      <c r="D24" s="44" t="str">
        <f t="shared" si="8"/>
        <v>Wed</v>
      </c>
      <c r="E24" s="45">
        <f t="shared" si="9"/>
        <v>44230</v>
      </c>
      <c r="F24" s="46"/>
      <c r="G24" s="47"/>
      <c r="H24" s="71"/>
      <c r="I24" s="47"/>
      <c r="J24" s="49"/>
      <c r="K24" s="97"/>
      <c r="N24" s="36">
        <v>9015</v>
      </c>
      <c r="O24" s="123">
        <f t="shared" si="3"/>
        <v>0</v>
      </c>
      <c r="Q24"/>
    </row>
    <row r="25" spans="1:21" ht="22.5" customHeight="1" x14ac:dyDescent="0.25">
      <c r="A25" s="31"/>
      <c r="C25" s="40"/>
      <c r="D25" s="44" t="str">
        <f t="shared" si="8"/>
        <v>Wed</v>
      </c>
      <c r="E25" s="45">
        <f t="shared" si="9"/>
        <v>44230</v>
      </c>
      <c r="F25" s="46"/>
      <c r="G25" s="47"/>
      <c r="H25" s="71"/>
      <c r="I25" s="47"/>
      <c r="J25" s="49"/>
      <c r="K25" s="97"/>
      <c r="N25" s="127" t="s">
        <v>78</v>
      </c>
      <c r="O25" s="128">
        <f>SUM(O12:O24)</f>
        <v>161</v>
      </c>
      <c r="Q25"/>
    </row>
    <row r="26" spans="1:2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10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9004</v>
      </c>
      <c r="H26" s="37" t="s">
        <v>75</v>
      </c>
      <c r="I26" s="36" t="s">
        <v>77</v>
      </c>
      <c r="J26" s="38">
        <v>1</v>
      </c>
      <c r="K26" s="100"/>
    </row>
    <row r="27" spans="1:2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100</v>
      </c>
      <c r="G27" s="36">
        <v>9003</v>
      </c>
      <c r="H27" s="43" t="s">
        <v>110</v>
      </c>
      <c r="I27" s="36" t="s">
        <v>77</v>
      </c>
      <c r="J27" s="38">
        <v>5</v>
      </c>
      <c r="K27" s="100"/>
    </row>
    <row r="28" spans="1:21" ht="22.5" customHeight="1" x14ac:dyDescent="0.25">
      <c r="A28" s="31"/>
      <c r="C28" s="40"/>
      <c r="D28" s="33" t="str">
        <f t="shared" ref="D28:E30" si="11">D27</f>
        <v>Thu</v>
      </c>
      <c r="E28" s="34">
        <f t="shared" si="11"/>
        <v>44231</v>
      </c>
      <c r="F28" s="35"/>
      <c r="G28" s="36">
        <v>9004</v>
      </c>
      <c r="H28" s="37" t="s">
        <v>114</v>
      </c>
      <c r="I28" s="36" t="s">
        <v>77</v>
      </c>
      <c r="J28" s="38">
        <v>2</v>
      </c>
      <c r="K28" s="100"/>
    </row>
    <row r="29" spans="1:21" ht="22.5" customHeight="1" x14ac:dyDescent="0.25">
      <c r="A29" s="31"/>
      <c r="C29" s="40"/>
      <c r="D29" s="33" t="str">
        <f t="shared" si="11"/>
        <v>Thu</v>
      </c>
      <c r="E29" s="34">
        <f t="shared" si="11"/>
        <v>44231</v>
      </c>
      <c r="F29" s="35"/>
      <c r="G29" s="36"/>
      <c r="H29" s="37"/>
      <c r="I29" s="36"/>
      <c r="J29" s="38"/>
      <c r="K29" s="100"/>
    </row>
    <row r="30" spans="1:21" ht="22.5" customHeight="1" x14ac:dyDescent="0.25">
      <c r="A30" s="31"/>
      <c r="C30" s="40"/>
      <c r="D30" s="33" t="str">
        <f t="shared" si="11"/>
        <v>Thu</v>
      </c>
      <c r="E30" s="34">
        <f t="shared" si="11"/>
        <v>44231</v>
      </c>
      <c r="F30" s="35"/>
      <c r="G30" s="36"/>
      <c r="H30" s="37"/>
      <c r="I30" s="36"/>
      <c r="J30" s="38"/>
      <c r="K30" s="100"/>
    </row>
    <row r="31" spans="1:2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10"/>
        <v>Fri</v>
      </c>
      <c r="E31" s="45">
        <f>+E26+1</f>
        <v>44232</v>
      </c>
      <c r="F31" s="46" t="s">
        <v>100</v>
      </c>
      <c r="G31" s="47">
        <v>9003</v>
      </c>
      <c r="H31" s="71" t="s">
        <v>113</v>
      </c>
      <c r="I31" s="47" t="s">
        <v>77</v>
      </c>
      <c r="J31" s="49">
        <v>8</v>
      </c>
      <c r="K31" s="97"/>
    </row>
    <row r="32" spans="1:2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12">D32</f>
        <v>Fri</v>
      </c>
      <c r="E33" s="45">
        <f t="shared" si="12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12"/>
        <v>Fri</v>
      </c>
      <c r="E34" s="45">
        <f t="shared" si="12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12"/>
        <v>Fri</v>
      </c>
      <c r="E35" s="45">
        <f t="shared" si="12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10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10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100</v>
      </c>
      <c r="G38" s="47">
        <v>9003</v>
      </c>
      <c r="H38" s="71" t="s">
        <v>113</v>
      </c>
      <c r="I38" s="47" t="s">
        <v>77</v>
      </c>
      <c r="J38" s="49">
        <v>6</v>
      </c>
      <c r="K38" s="97"/>
    </row>
    <row r="39" spans="1:11" ht="22.5" customHeight="1" x14ac:dyDescent="0.25">
      <c r="A39" s="31"/>
      <c r="C39" s="40"/>
      <c r="D39" s="44" t="str">
        <f t="shared" ref="D39:E42" si="13">D38</f>
        <v>Mo</v>
      </c>
      <c r="E39" s="45">
        <f t="shared" si="13"/>
        <v>44235</v>
      </c>
      <c r="F39" s="46"/>
      <c r="G39" s="47">
        <v>9004</v>
      </c>
      <c r="H39" s="71" t="s">
        <v>111</v>
      </c>
      <c r="I39" s="47" t="s">
        <v>77</v>
      </c>
      <c r="J39" s="49">
        <v>2</v>
      </c>
      <c r="K39" s="97" t="s">
        <v>63</v>
      </c>
    </row>
    <row r="40" spans="1:11" ht="22.5" customHeight="1" x14ac:dyDescent="0.25">
      <c r="A40" s="31"/>
      <c r="C40" s="40"/>
      <c r="D40" s="44" t="str">
        <f t="shared" si="13"/>
        <v>Mo</v>
      </c>
      <c r="E40" s="45">
        <f t="shared" si="13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3"/>
        <v>Mo</v>
      </c>
      <c r="E41" s="45">
        <f t="shared" si="13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3"/>
        <v>Mo</v>
      </c>
      <c r="E42" s="45">
        <f t="shared" si="13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100</v>
      </c>
      <c r="G43" s="36">
        <v>9003</v>
      </c>
      <c r="H43" s="43" t="s">
        <v>110</v>
      </c>
      <c r="I43" s="36" t="s">
        <v>77</v>
      </c>
      <c r="J43" s="38">
        <v>8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4">D44</f>
        <v>Tue</v>
      </c>
      <c r="E45" s="34">
        <f t="shared" ref="E45:E47" si="15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4"/>
        <v>Tue</v>
      </c>
      <c r="E46" s="34">
        <f t="shared" si="15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4"/>
        <v>Tue</v>
      </c>
      <c r="E47" s="34">
        <f t="shared" si="15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100</v>
      </c>
      <c r="G48" s="47">
        <v>9003</v>
      </c>
      <c r="H48" s="71" t="s">
        <v>116</v>
      </c>
      <c r="I48" s="47" t="s">
        <v>77</v>
      </c>
      <c r="J48" s="49">
        <v>8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6">D49</f>
        <v>Wed</v>
      </c>
      <c r="E50" s="45">
        <f t="shared" ref="E50:E52" si="17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6"/>
        <v>Wed</v>
      </c>
      <c r="E51" s="45">
        <f t="shared" si="17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6"/>
        <v>Wed</v>
      </c>
      <c r="E52" s="45">
        <f t="shared" si="17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10"/>
        <v>Thu</v>
      </c>
      <c r="E53" s="34">
        <f>+E48+1</f>
        <v>44238</v>
      </c>
      <c r="F53" s="35" t="s">
        <v>100</v>
      </c>
      <c r="G53" s="36">
        <v>9003</v>
      </c>
      <c r="H53" s="43" t="s">
        <v>110</v>
      </c>
      <c r="I53" s="36" t="s">
        <v>77</v>
      </c>
      <c r="J53" s="38">
        <v>6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>
        <v>9004</v>
      </c>
      <c r="H54" s="43" t="s">
        <v>114</v>
      </c>
      <c r="I54" s="36" t="s">
        <v>77</v>
      </c>
      <c r="J54" s="38">
        <v>1</v>
      </c>
      <c r="K54" s="100"/>
    </row>
    <row r="55" spans="1:11" ht="22.5" customHeight="1" x14ac:dyDescent="0.25">
      <c r="A55" s="31"/>
      <c r="C55" s="40"/>
      <c r="D55" s="33" t="str">
        <f t="shared" ref="D55:E57" si="18">D54</f>
        <v>Thu</v>
      </c>
      <c r="E55" s="34">
        <f t="shared" si="18"/>
        <v>44238</v>
      </c>
      <c r="F55" s="35"/>
      <c r="G55" s="36">
        <v>9004</v>
      </c>
      <c r="H55" s="43" t="s">
        <v>75</v>
      </c>
      <c r="I55" s="36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 t="shared" si="18"/>
        <v>Thu</v>
      </c>
      <c r="E56" s="34">
        <f t="shared" si="18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8"/>
        <v>Thu</v>
      </c>
      <c r="E57" s="34">
        <f t="shared" si="18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10"/>
        <v>Fri</v>
      </c>
      <c r="E58" s="45">
        <f>+E53+1</f>
        <v>44239</v>
      </c>
      <c r="F58" s="46" t="s">
        <v>100</v>
      </c>
      <c r="G58" s="47">
        <v>9003</v>
      </c>
      <c r="H58" s="71" t="s">
        <v>116</v>
      </c>
      <c r="I58" s="47" t="s">
        <v>77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9">D58</f>
        <v>Fri</v>
      </c>
      <c r="E59" s="45">
        <f t="shared" si="19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9"/>
        <v>Fri</v>
      </c>
      <c r="E60" s="45">
        <f t="shared" si="19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9"/>
        <v>Fri</v>
      </c>
      <c r="E61" s="45">
        <f t="shared" si="19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9"/>
        <v>Fri</v>
      </c>
      <c r="E62" s="45">
        <f t="shared" si="19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10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10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10"/>
        <v>Mo</v>
      </c>
      <c r="E65" s="45">
        <f>+E64+1</f>
        <v>44242</v>
      </c>
      <c r="F65" s="46" t="s">
        <v>100</v>
      </c>
      <c r="G65" s="47">
        <v>9003</v>
      </c>
      <c r="H65" s="48" t="s">
        <v>112</v>
      </c>
      <c r="I65" s="47" t="s">
        <v>77</v>
      </c>
      <c r="J65" s="49">
        <v>1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100</v>
      </c>
      <c r="G66" s="47">
        <v>9003</v>
      </c>
      <c r="H66" s="48" t="s">
        <v>113</v>
      </c>
      <c r="I66" s="47" t="s">
        <v>77</v>
      </c>
      <c r="J66" s="49">
        <v>7</v>
      </c>
      <c r="K66" s="97"/>
    </row>
    <row r="67" spans="1:11" ht="22.5" customHeight="1" x14ac:dyDescent="0.25">
      <c r="A67" s="31"/>
      <c r="C67" s="40"/>
      <c r="D67" s="44" t="str">
        <f t="shared" ref="D67:E69" si="20">D66</f>
        <v>Mo</v>
      </c>
      <c r="E67" s="45">
        <f t="shared" si="20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20"/>
        <v>Mo</v>
      </c>
      <c r="E68" s="45">
        <f t="shared" si="20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20"/>
        <v>Mo</v>
      </c>
      <c r="E69" s="45">
        <f t="shared" si="20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10"/>
        <v>Tue</v>
      </c>
      <c r="E70" s="34">
        <f>+E65+1</f>
        <v>44243</v>
      </c>
      <c r="F70" s="35" t="s">
        <v>100</v>
      </c>
      <c r="G70" s="36">
        <v>9003</v>
      </c>
      <c r="H70" s="43" t="s">
        <v>113</v>
      </c>
      <c r="I70" s="36" t="s">
        <v>77</v>
      </c>
      <c r="J70" s="38">
        <v>4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 t="s">
        <v>117</v>
      </c>
      <c r="G71" s="36">
        <v>9003</v>
      </c>
      <c r="H71" s="43" t="s">
        <v>113</v>
      </c>
      <c r="I71" s="36" t="s">
        <v>118</v>
      </c>
      <c r="J71" s="38">
        <v>4</v>
      </c>
      <c r="K71" s="100"/>
    </row>
    <row r="72" spans="1:11" ht="22.5" customHeight="1" x14ac:dyDescent="0.25">
      <c r="A72" s="31"/>
      <c r="C72" s="40"/>
      <c r="D72" s="33" t="str">
        <f t="shared" ref="D72:D74" si="21">D71</f>
        <v>Tue</v>
      </c>
      <c r="E72" s="34">
        <f t="shared" ref="E72:E74" si="22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21"/>
        <v>Tue</v>
      </c>
      <c r="E73" s="34">
        <f t="shared" si="22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21"/>
        <v>Tue</v>
      </c>
      <c r="E74" s="34">
        <f t="shared" si="22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10"/>
        <v>Wed</v>
      </c>
      <c r="E75" s="45">
        <f>+E70+1</f>
        <v>44244</v>
      </c>
      <c r="F75" s="46" t="s">
        <v>100</v>
      </c>
      <c r="G75" s="47">
        <v>9003</v>
      </c>
      <c r="H75" s="48" t="s">
        <v>113</v>
      </c>
      <c r="I75" s="47" t="s">
        <v>77</v>
      </c>
      <c r="J75" s="49">
        <v>4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117</v>
      </c>
      <c r="G76" s="47">
        <v>9003</v>
      </c>
      <c r="H76" s="48" t="s">
        <v>113</v>
      </c>
      <c r="I76" s="47" t="s">
        <v>77</v>
      </c>
      <c r="J76" s="49">
        <v>4</v>
      </c>
      <c r="K76" s="97"/>
    </row>
    <row r="77" spans="1:11" ht="22.5" customHeight="1" x14ac:dyDescent="0.25">
      <c r="A77" s="31"/>
      <c r="C77" s="40"/>
      <c r="D77" s="44" t="str">
        <f t="shared" ref="D77:D79" si="23">D76</f>
        <v>Wed</v>
      </c>
      <c r="E77" s="45">
        <f t="shared" ref="E77:E79" si="24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3"/>
        <v>Wed</v>
      </c>
      <c r="E78" s="45">
        <f t="shared" si="24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3"/>
        <v>Wed</v>
      </c>
      <c r="E79" s="45">
        <f t="shared" si="24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10"/>
        <v>Thu</v>
      </c>
      <c r="E80" s="34">
        <f t="shared" ref="E80" si="25">+E75+1</f>
        <v>44245</v>
      </c>
      <c r="F80" s="35" t="s">
        <v>117</v>
      </c>
      <c r="G80" s="36">
        <v>9003</v>
      </c>
      <c r="H80" s="43" t="s">
        <v>113</v>
      </c>
      <c r="I80" s="36" t="s">
        <v>77</v>
      </c>
      <c r="J80" s="38">
        <v>2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>
        <v>9004</v>
      </c>
      <c r="H81" s="43" t="s">
        <v>75</v>
      </c>
      <c r="I81" s="36" t="s">
        <v>77</v>
      </c>
      <c r="J81" s="38">
        <v>1.5</v>
      </c>
      <c r="K81" s="100"/>
    </row>
    <row r="82" spans="1:11" ht="22.5" customHeight="1" x14ac:dyDescent="0.25">
      <c r="A82" s="31"/>
      <c r="C82" s="40"/>
      <c r="D82" s="33" t="str">
        <f t="shared" ref="D82:E84" si="26">D81</f>
        <v>Thu</v>
      </c>
      <c r="E82" s="34">
        <f t="shared" si="26"/>
        <v>44245</v>
      </c>
      <c r="F82" s="35" t="s">
        <v>100</v>
      </c>
      <c r="G82" s="36">
        <v>9003</v>
      </c>
      <c r="H82" s="43" t="s">
        <v>113</v>
      </c>
      <c r="I82" s="36" t="s">
        <v>77</v>
      </c>
      <c r="J82" s="38">
        <v>4.5</v>
      </c>
      <c r="K82" s="100"/>
    </row>
    <row r="83" spans="1:11" ht="22.5" customHeight="1" x14ac:dyDescent="0.25">
      <c r="A83" s="31"/>
      <c r="C83" s="40"/>
      <c r="D83" s="33" t="str">
        <f t="shared" si="26"/>
        <v>Thu</v>
      </c>
      <c r="E83" s="34">
        <f t="shared" si="26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6"/>
        <v>Thu</v>
      </c>
      <c r="E84" s="34">
        <f t="shared" si="26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10"/>
        <v>Fri</v>
      </c>
      <c r="E85" s="45">
        <f>+E80+1</f>
        <v>44246</v>
      </c>
      <c r="F85" s="46" t="s">
        <v>100</v>
      </c>
      <c r="G85" s="47">
        <v>9003</v>
      </c>
      <c r="H85" s="48" t="s">
        <v>113</v>
      </c>
      <c r="I85" s="47" t="s">
        <v>77</v>
      </c>
      <c r="J85" s="49">
        <v>4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117</v>
      </c>
      <c r="G86" s="47">
        <v>9003</v>
      </c>
      <c r="H86" s="48" t="s">
        <v>113</v>
      </c>
      <c r="I86" s="47" t="s">
        <v>77</v>
      </c>
      <c r="J86" s="49">
        <v>4</v>
      </c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7">D87</f>
        <v>Fri</v>
      </c>
      <c r="E88" s="45">
        <f t="shared" si="27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7"/>
        <v>Fri</v>
      </c>
      <c r="E89" s="45">
        <f t="shared" si="27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10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10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10"/>
        <v>Mo</v>
      </c>
      <c r="E92" s="45">
        <f>+E91+1</f>
        <v>44249</v>
      </c>
      <c r="F92" s="46" t="s">
        <v>100</v>
      </c>
      <c r="G92" s="47">
        <v>9003</v>
      </c>
      <c r="H92" s="48" t="s">
        <v>113</v>
      </c>
      <c r="I92" s="47" t="s">
        <v>77</v>
      </c>
      <c r="J92" s="49">
        <v>4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117</v>
      </c>
      <c r="G93" s="47">
        <v>9003</v>
      </c>
      <c r="H93" s="48" t="s">
        <v>113</v>
      </c>
      <c r="I93" s="47" t="s">
        <v>77</v>
      </c>
      <c r="J93" s="49">
        <v>4</v>
      </c>
      <c r="K93" s="97"/>
    </row>
    <row r="94" spans="1:11" ht="22.5" customHeight="1" x14ac:dyDescent="0.25">
      <c r="A94" s="31"/>
      <c r="C94" s="40"/>
      <c r="D94" s="44" t="str">
        <f t="shared" ref="D94:E96" si="28">D93</f>
        <v>Mo</v>
      </c>
      <c r="E94" s="45">
        <f t="shared" si="28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8"/>
        <v>Mo</v>
      </c>
      <c r="E95" s="45">
        <f t="shared" si="28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8"/>
        <v>Mo</v>
      </c>
      <c r="E96" s="45">
        <f t="shared" si="28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10"/>
        <v>Tue</v>
      </c>
      <c r="E97" s="34">
        <f>+E92+1</f>
        <v>44250</v>
      </c>
      <c r="F97" s="35" t="s">
        <v>100</v>
      </c>
      <c r="G97" s="36">
        <v>9003</v>
      </c>
      <c r="H97" s="43" t="s">
        <v>113</v>
      </c>
      <c r="I97" s="36" t="s">
        <v>77</v>
      </c>
      <c r="J97" s="38">
        <v>4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117</v>
      </c>
      <c r="G98" s="36">
        <v>9003</v>
      </c>
      <c r="H98" s="43" t="s">
        <v>113</v>
      </c>
      <c r="I98" s="36" t="s">
        <v>118</v>
      </c>
      <c r="J98" s="38">
        <v>4</v>
      </c>
      <c r="K98" s="100"/>
    </row>
    <row r="99" spans="1:11" ht="22.5" customHeight="1" x14ac:dyDescent="0.25">
      <c r="A99" s="31"/>
      <c r="C99" s="40"/>
      <c r="D99" s="33" t="str">
        <f t="shared" ref="D99:D101" si="29">D98</f>
        <v>Tue</v>
      </c>
      <c r="E99" s="34">
        <f t="shared" ref="E99:E101" si="30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9"/>
        <v>Tue</v>
      </c>
      <c r="E100" s="34">
        <f t="shared" si="30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9"/>
        <v>Tue</v>
      </c>
      <c r="E101" s="34">
        <f t="shared" si="30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10"/>
        <v>Wed</v>
      </c>
      <c r="E102" s="45">
        <f>+E97+1</f>
        <v>44251</v>
      </c>
      <c r="F102" s="46" t="s">
        <v>100</v>
      </c>
      <c r="G102" s="47">
        <v>9003</v>
      </c>
      <c r="H102" s="48" t="s">
        <v>113</v>
      </c>
      <c r="I102" s="47" t="s">
        <v>77</v>
      </c>
      <c r="J102" s="49">
        <v>4</v>
      </c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117</v>
      </c>
      <c r="G103" s="47">
        <v>9003</v>
      </c>
      <c r="H103" s="48" t="s">
        <v>113</v>
      </c>
      <c r="I103" s="47" t="s">
        <v>77</v>
      </c>
      <c r="J103" s="49">
        <v>4</v>
      </c>
      <c r="K103" s="97"/>
    </row>
    <row r="104" spans="1:11" ht="22.5" customHeight="1" x14ac:dyDescent="0.25">
      <c r="A104" s="31"/>
      <c r="C104" s="40"/>
      <c r="D104" s="44" t="str">
        <f t="shared" ref="D104:D106" si="31">D103</f>
        <v>Wed</v>
      </c>
      <c r="E104" s="45">
        <f t="shared" ref="E104:E106" si="32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31"/>
        <v>Wed</v>
      </c>
      <c r="E105" s="45">
        <f t="shared" si="32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31"/>
        <v>Wed</v>
      </c>
      <c r="E106" s="45">
        <f t="shared" si="32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10"/>
        <v>Thu</v>
      </c>
      <c r="E107" s="34">
        <f t="shared" ref="E107" si="33">+E102+1</f>
        <v>44252</v>
      </c>
      <c r="F107" s="35" t="s">
        <v>117</v>
      </c>
      <c r="G107" s="36">
        <v>9003</v>
      </c>
      <c r="H107" s="43" t="s">
        <v>113</v>
      </c>
      <c r="I107" s="36" t="s">
        <v>77</v>
      </c>
      <c r="J107" s="38">
        <v>7</v>
      </c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>
        <v>9004</v>
      </c>
      <c r="H108" s="43" t="s">
        <v>75</v>
      </c>
      <c r="I108" s="36" t="s">
        <v>77</v>
      </c>
      <c r="J108" s="38">
        <v>1</v>
      </c>
      <c r="K108" s="100"/>
    </row>
    <row r="109" spans="1:11" ht="22.5" customHeight="1" x14ac:dyDescent="0.25">
      <c r="A109" s="31"/>
      <c r="C109" s="40"/>
      <c r="D109" s="33" t="str">
        <f t="shared" ref="D109:E111" si="34">D108</f>
        <v>Thu</v>
      </c>
      <c r="E109" s="34">
        <f t="shared" si="34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4"/>
        <v>Thu</v>
      </c>
      <c r="E110" s="34">
        <f t="shared" si="34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4"/>
        <v>Thu</v>
      </c>
      <c r="E111" s="34">
        <f t="shared" si="34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10"/>
        <v>Fri</v>
      </c>
      <c r="E112" s="45">
        <f>+E107+1</f>
        <v>44253</v>
      </c>
      <c r="F112" s="46" t="s">
        <v>117</v>
      </c>
      <c r="G112" s="47">
        <v>9003</v>
      </c>
      <c r="H112" s="48" t="s">
        <v>113</v>
      </c>
      <c r="I112" s="47" t="s">
        <v>77</v>
      </c>
      <c r="J112" s="49">
        <v>8</v>
      </c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5">D113</f>
        <v>Fri</v>
      </c>
      <c r="E114" s="45">
        <f t="shared" si="35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5"/>
        <v>Fri</v>
      </c>
      <c r="E115" s="45">
        <f t="shared" si="35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5"/>
        <v>Fri</v>
      </c>
      <c r="E116" s="45">
        <f t="shared" si="35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10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10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66" priority="157" stopIfTrue="1">
      <formula>IF($A11=1,B11,)</formula>
    </cfRule>
    <cfRule type="expression" dxfId="365" priority="158" stopIfTrue="1">
      <formula>IF($A11="",B11,)</formula>
    </cfRule>
  </conditionalFormatting>
  <conditionalFormatting sqref="E11:E15">
    <cfRule type="expression" dxfId="364" priority="159" stopIfTrue="1">
      <formula>IF($A11="",B11,"")</formula>
    </cfRule>
  </conditionalFormatting>
  <conditionalFormatting sqref="E26:E43 E48 E53:E70 E75 E102 E107:E118 E80:E97">
    <cfRule type="expression" dxfId="363" priority="160" stopIfTrue="1">
      <formula>IF($A26&lt;&gt;1,B26,"")</formula>
    </cfRule>
  </conditionalFormatting>
  <conditionalFormatting sqref="D11:D15 D26:D43 D48 D53:D70 D75 D102 D107:D118 D80:D97">
    <cfRule type="expression" dxfId="362" priority="161" stopIfTrue="1">
      <formula>IF($A11="",B11,)</formula>
    </cfRule>
  </conditionalFormatting>
  <conditionalFormatting sqref="G11:G16 G26 G90:G91 G18:G20 G28:G30 G32:G37 G40:G42 G44:G47 G49:G52 G54:G57 G59:G64 G67:G69 G71:G74 G76:G81 G83:G84 G94:G96 G99:G101 G104:G106 G108:G111 G113:G118">
    <cfRule type="expression" dxfId="361" priority="162" stopIfTrue="1">
      <formula>#REF!="Freelancer"</formula>
    </cfRule>
    <cfRule type="expression" dxfId="360" priority="163" stopIfTrue="1">
      <formula>#REF!="DTC Int. Staff"</formula>
    </cfRule>
  </conditionalFormatting>
  <conditionalFormatting sqref="G118 G26 G37 G64 G91 G28:G30 G40:G42 G44:G47 G49:G52 G54:G57 G67:G69 G71:G74 G76:G81 G83:G84 G94:G96 G99:G101 G104:G106 G108:G111">
    <cfRule type="expression" dxfId="359" priority="155" stopIfTrue="1">
      <formula>$F$5="Freelancer"</formula>
    </cfRule>
    <cfRule type="expression" dxfId="358" priority="156" stopIfTrue="1">
      <formula>$F$5="DTC Int. Staff"</formula>
    </cfRule>
  </conditionalFormatting>
  <conditionalFormatting sqref="G16 G18:G20">
    <cfRule type="expression" dxfId="357" priority="153" stopIfTrue="1">
      <formula>#REF!="Freelancer"</formula>
    </cfRule>
    <cfRule type="expression" dxfId="356" priority="154" stopIfTrue="1">
      <formula>#REF!="DTC Int. Staff"</formula>
    </cfRule>
  </conditionalFormatting>
  <conditionalFormatting sqref="G16 G18:G20">
    <cfRule type="expression" dxfId="355" priority="151" stopIfTrue="1">
      <formula>$F$5="Freelancer"</formula>
    </cfRule>
    <cfRule type="expression" dxfId="354" priority="152" stopIfTrue="1">
      <formula>$F$5="DTC Int. Staff"</formula>
    </cfRule>
  </conditionalFormatting>
  <conditionalFormatting sqref="G21:G25">
    <cfRule type="expression" dxfId="353" priority="149" stopIfTrue="1">
      <formula>#REF!="Freelancer"</formula>
    </cfRule>
    <cfRule type="expression" dxfId="352" priority="150" stopIfTrue="1">
      <formula>#REF!="DTC Int. Staff"</formula>
    </cfRule>
  </conditionalFormatting>
  <conditionalFormatting sqref="G21:G25">
    <cfRule type="expression" dxfId="351" priority="147" stopIfTrue="1">
      <formula>$F$5="Freelancer"</formula>
    </cfRule>
    <cfRule type="expression" dxfId="350" priority="148" stopIfTrue="1">
      <formula>$F$5="DTC Int. Staff"</formula>
    </cfRule>
  </conditionalFormatting>
  <conditionalFormatting sqref="G63">
    <cfRule type="expression" dxfId="349" priority="137" stopIfTrue="1">
      <formula>$F$5="Freelancer"</formula>
    </cfRule>
    <cfRule type="expression" dxfId="348" priority="138" stopIfTrue="1">
      <formula>$F$5="DTC Int. Staff"</formula>
    </cfRule>
  </conditionalFormatting>
  <conditionalFormatting sqref="G87:G89">
    <cfRule type="expression" dxfId="347" priority="135" stopIfTrue="1">
      <formula>#REF!="Freelancer"</formula>
    </cfRule>
    <cfRule type="expression" dxfId="346" priority="136" stopIfTrue="1">
      <formula>#REF!="DTC Int. Staff"</formula>
    </cfRule>
  </conditionalFormatting>
  <conditionalFormatting sqref="G87:G89">
    <cfRule type="expression" dxfId="345" priority="133" stopIfTrue="1">
      <formula>$F$5="Freelancer"</formula>
    </cfRule>
    <cfRule type="expression" dxfId="344" priority="134" stopIfTrue="1">
      <formula>$F$5="DTC Int. Staff"</formula>
    </cfRule>
  </conditionalFormatting>
  <conditionalFormatting sqref="E17:E20">
    <cfRule type="expression" dxfId="343" priority="131" stopIfTrue="1">
      <formula>IF($A17="",B17,"")</formula>
    </cfRule>
  </conditionalFormatting>
  <conditionalFormatting sqref="D17:D20">
    <cfRule type="expression" dxfId="342" priority="132" stopIfTrue="1">
      <formula>IF($A17="",B17,)</formula>
    </cfRule>
  </conditionalFormatting>
  <conditionalFormatting sqref="E22:E25">
    <cfRule type="expression" dxfId="341" priority="129" stopIfTrue="1">
      <formula>IF($A22="",B22,"")</formula>
    </cfRule>
  </conditionalFormatting>
  <conditionalFormatting sqref="D22:D25">
    <cfRule type="expression" dxfId="340" priority="130" stopIfTrue="1">
      <formula>IF($A22="",B22,)</formula>
    </cfRule>
  </conditionalFormatting>
  <conditionalFormatting sqref="E44:E47">
    <cfRule type="expression" dxfId="339" priority="127" stopIfTrue="1">
      <formula>IF($A44="",B44,"")</formula>
    </cfRule>
  </conditionalFormatting>
  <conditionalFormatting sqref="D44:D47">
    <cfRule type="expression" dxfId="338" priority="128" stopIfTrue="1">
      <formula>IF($A44="",B44,)</formula>
    </cfRule>
  </conditionalFormatting>
  <conditionalFormatting sqref="E49:E52">
    <cfRule type="expression" dxfId="337" priority="125" stopIfTrue="1">
      <formula>IF($A49="",B49,"")</formula>
    </cfRule>
  </conditionalFormatting>
  <conditionalFormatting sqref="D49:D52">
    <cfRule type="expression" dxfId="336" priority="126" stopIfTrue="1">
      <formula>IF($A49="",B49,)</formula>
    </cfRule>
  </conditionalFormatting>
  <conditionalFormatting sqref="E71:E74">
    <cfRule type="expression" dxfId="335" priority="123" stopIfTrue="1">
      <formula>IF($A71="",B71,"")</formula>
    </cfRule>
  </conditionalFormatting>
  <conditionalFormatting sqref="D71:D74">
    <cfRule type="expression" dxfId="334" priority="124" stopIfTrue="1">
      <formula>IF($A71="",B71,)</formula>
    </cfRule>
  </conditionalFormatting>
  <conditionalFormatting sqref="E76:E79">
    <cfRule type="expression" dxfId="333" priority="121" stopIfTrue="1">
      <formula>IF($A76="",B76,"")</formula>
    </cfRule>
  </conditionalFormatting>
  <conditionalFormatting sqref="D76:D79">
    <cfRule type="expression" dxfId="332" priority="122" stopIfTrue="1">
      <formula>IF($A76="",B76,)</formula>
    </cfRule>
  </conditionalFormatting>
  <conditionalFormatting sqref="E98:E101">
    <cfRule type="expression" dxfId="331" priority="119" stopIfTrue="1">
      <formula>IF($A98="",B98,"")</formula>
    </cfRule>
  </conditionalFormatting>
  <conditionalFormatting sqref="D98:D101">
    <cfRule type="expression" dxfId="330" priority="120" stopIfTrue="1">
      <formula>IF($A98="",B98,)</formula>
    </cfRule>
  </conditionalFormatting>
  <conditionalFormatting sqref="E98">
    <cfRule type="timePeriod" dxfId="329" priority="118" timePeriod="lastWeek">
      <formula>AND(TODAY()-ROUNDDOWN(E98,0)&gt;=(WEEKDAY(TODAY())),TODAY()-ROUNDDOWN(E98,0)&lt;(WEEKDAY(TODAY())+7))</formula>
    </cfRule>
  </conditionalFormatting>
  <conditionalFormatting sqref="E103:E106">
    <cfRule type="expression" dxfId="328" priority="116" stopIfTrue="1">
      <formula>IF($A103="",B103,"")</formula>
    </cfRule>
  </conditionalFormatting>
  <conditionalFormatting sqref="D103:D106">
    <cfRule type="expression" dxfId="327" priority="117" stopIfTrue="1">
      <formula>IF($A103="",B103,)</formula>
    </cfRule>
  </conditionalFormatting>
  <conditionalFormatting sqref="E103:E106">
    <cfRule type="timePeriod" dxfId="326" priority="115" timePeriod="lastWeek">
      <formula>AND(TODAY()-ROUNDDOWN(E103,0)&gt;=(WEEKDAY(TODAY())),TODAY()-ROUNDDOWN(E103,0)&lt;(WEEKDAY(TODAY())+7))</formula>
    </cfRule>
  </conditionalFormatting>
  <conditionalFormatting sqref="G17">
    <cfRule type="expression" dxfId="325" priority="113" stopIfTrue="1">
      <formula>#REF!="Freelancer"</formula>
    </cfRule>
    <cfRule type="expression" dxfId="324" priority="114" stopIfTrue="1">
      <formula>#REF!="DTC Int. Staff"</formula>
    </cfRule>
  </conditionalFormatting>
  <conditionalFormatting sqref="G17">
    <cfRule type="expression" dxfId="323" priority="111" stopIfTrue="1">
      <formula>#REF!="Freelancer"</formula>
    </cfRule>
    <cfRule type="expression" dxfId="322" priority="112" stopIfTrue="1">
      <formula>#REF!="DTC Int. Staff"</formula>
    </cfRule>
  </conditionalFormatting>
  <conditionalFormatting sqref="G17">
    <cfRule type="expression" dxfId="321" priority="109" stopIfTrue="1">
      <formula>$F$5="Freelancer"</formula>
    </cfRule>
    <cfRule type="expression" dxfId="320" priority="110" stopIfTrue="1">
      <formula>$F$5="DTC Int. Staff"</formula>
    </cfRule>
  </conditionalFormatting>
  <conditionalFormatting sqref="G27">
    <cfRule type="expression" dxfId="319" priority="107" stopIfTrue="1">
      <formula>#REF!="Freelancer"</formula>
    </cfRule>
    <cfRule type="expression" dxfId="318" priority="108" stopIfTrue="1">
      <formula>#REF!="DTC Int. Staff"</formula>
    </cfRule>
  </conditionalFormatting>
  <conditionalFormatting sqref="G27">
    <cfRule type="expression" dxfId="317" priority="105" stopIfTrue="1">
      <formula>#REF!="Freelancer"</formula>
    </cfRule>
    <cfRule type="expression" dxfId="316" priority="106" stopIfTrue="1">
      <formula>#REF!="DTC Int. Staff"</formula>
    </cfRule>
  </conditionalFormatting>
  <conditionalFormatting sqref="G27">
    <cfRule type="expression" dxfId="315" priority="103" stopIfTrue="1">
      <formula>$F$5="Freelancer"</formula>
    </cfRule>
    <cfRule type="expression" dxfId="314" priority="104" stopIfTrue="1">
      <formula>$F$5="DTC Int. Staff"</formula>
    </cfRule>
  </conditionalFormatting>
  <conditionalFormatting sqref="G31">
    <cfRule type="expression" dxfId="313" priority="101" stopIfTrue="1">
      <formula>#REF!="Freelancer"</formula>
    </cfRule>
    <cfRule type="expression" dxfId="312" priority="102" stopIfTrue="1">
      <formula>#REF!="DTC Int. Staff"</formula>
    </cfRule>
  </conditionalFormatting>
  <conditionalFormatting sqref="G31">
    <cfRule type="expression" dxfId="311" priority="99" stopIfTrue="1">
      <formula>$F$5="Freelancer"</formula>
    </cfRule>
    <cfRule type="expression" dxfId="310" priority="100" stopIfTrue="1">
      <formula>$F$5="DTC Int. Staff"</formula>
    </cfRule>
  </conditionalFormatting>
  <conditionalFormatting sqref="G38">
    <cfRule type="expression" dxfId="309" priority="97" stopIfTrue="1">
      <formula>#REF!="Freelancer"</formula>
    </cfRule>
    <cfRule type="expression" dxfId="308" priority="98" stopIfTrue="1">
      <formula>#REF!="DTC Int. Staff"</formula>
    </cfRule>
  </conditionalFormatting>
  <conditionalFormatting sqref="G38">
    <cfRule type="expression" dxfId="307" priority="95" stopIfTrue="1">
      <formula>$F$5="Freelancer"</formula>
    </cfRule>
    <cfRule type="expression" dxfId="306" priority="96" stopIfTrue="1">
      <formula>$F$5="DTC Int. Staff"</formula>
    </cfRule>
  </conditionalFormatting>
  <conditionalFormatting sqref="G39">
    <cfRule type="expression" dxfId="305" priority="93" stopIfTrue="1">
      <formula>#REF!="Freelancer"</formula>
    </cfRule>
    <cfRule type="expression" dxfId="304" priority="94" stopIfTrue="1">
      <formula>#REF!="DTC Int. Staff"</formula>
    </cfRule>
  </conditionalFormatting>
  <conditionalFormatting sqref="G43">
    <cfRule type="expression" dxfId="303" priority="91" stopIfTrue="1">
      <formula>#REF!="Freelancer"</formula>
    </cfRule>
    <cfRule type="expression" dxfId="302" priority="92" stopIfTrue="1">
      <formula>#REF!="DTC Int. Staff"</formula>
    </cfRule>
  </conditionalFormatting>
  <conditionalFormatting sqref="G43">
    <cfRule type="expression" dxfId="301" priority="89" stopIfTrue="1">
      <formula>#REF!="Freelancer"</formula>
    </cfRule>
    <cfRule type="expression" dxfId="300" priority="90" stopIfTrue="1">
      <formula>#REF!="DTC Int. Staff"</formula>
    </cfRule>
  </conditionalFormatting>
  <conditionalFormatting sqref="G43">
    <cfRule type="expression" dxfId="299" priority="87" stopIfTrue="1">
      <formula>$F$5="Freelancer"</formula>
    </cfRule>
    <cfRule type="expression" dxfId="298" priority="88" stopIfTrue="1">
      <formula>$F$5="DTC Int. Staff"</formula>
    </cfRule>
  </conditionalFormatting>
  <conditionalFormatting sqref="G48">
    <cfRule type="expression" dxfId="297" priority="85" stopIfTrue="1">
      <formula>#REF!="Freelancer"</formula>
    </cfRule>
    <cfRule type="expression" dxfId="296" priority="86" stopIfTrue="1">
      <formula>#REF!="DTC Int. Staff"</formula>
    </cfRule>
  </conditionalFormatting>
  <conditionalFormatting sqref="G48">
    <cfRule type="expression" dxfId="295" priority="83" stopIfTrue="1">
      <formula>$F$5="Freelancer"</formula>
    </cfRule>
    <cfRule type="expression" dxfId="294" priority="84" stopIfTrue="1">
      <formula>$F$5="DTC Int. Staff"</formula>
    </cfRule>
  </conditionalFormatting>
  <conditionalFormatting sqref="G53">
    <cfRule type="expression" dxfId="293" priority="81" stopIfTrue="1">
      <formula>#REF!="Freelancer"</formula>
    </cfRule>
    <cfRule type="expression" dxfId="292" priority="82" stopIfTrue="1">
      <formula>#REF!="DTC Int. Staff"</formula>
    </cfRule>
  </conditionalFormatting>
  <conditionalFormatting sqref="G53">
    <cfRule type="expression" dxfId="291" priority="79" stopIfTrue="1">
      <formula>#REF!="Freelancer"</formula>
    </cfRule>
    <cfRule type="expression" dxfId="290" priority="80" stopIfTrue="1">
      <formula>#REF!="DTC Int. Staff"</formula>
    </cfRule>
  </conditionalFormatting>
  <conditionalFormatting sqref="G53">
    <cfRule type="expression" dxfId="289" priority="77" stopIfTrue="1">
      <formula>$F$5="Freelancer"</formula>
    </cfRule>
    <cfRule type="expression" dxfId="288" priority="78" stopIfTrue="1">
      <formula>$F$5="DTC Int. Staff"</formula>
    </cfRule>
  </conditionalFormatting>
  <conditionalFormatting sqref="G58">
    <cfRule type="expression" dxfId="287" priority="75" stopIfTrue="1">
      <formula>#REF!="Freelancer"</formula>
    </cfRule>
    <cfRule type="expression" dxfId="286" priority="76" stopIfTrue="1">
      <formula>#REF!="DTC Int. Staff"</formula>
    </cfRule>
  </conditionalFormatting>
  <conditionalFormatting sqref="G58">
    <cfRule type="expression" dxfId="285" priority="73" stopIfTrue="1">
      <formula>$F$5="Freelancer"</formula>
    </cfRule>
    <cfRule type="expression" dxfId="284" priority="74" stopIfTrue="1">
      <formula>$F$5="DTC Int. Staff"</formula>
    </cfRule>
  </conditionalFormatting>
  <conditionalFormatting sqref="G65">
    <cfRule type="expression" dxfId="283" priority="71" stopIfTrue="1">
      <formula>#REF!="Freelancer"</formula>
    </cfRule>
    <cfRule type="expression" dxfId="282" priority="72" stopIfTrue="1">
      <formula>#REF!="DTC Int. Staff"</formula>
    </cfRule>
  </conditionalFormatting>
  <conditionalFormatting sqref="G65">
    <cfRule type="expression" dxfId="281" priority="69" stopIfTrue="1">
      <formula>$F$5="Freelancer"</formula>
    </cfRule>
    <cfRule type="expression" dxfId="280" priority="70" stopIfTrue="1">
      <formula>$F$5="DTC Int. Staff"</formula>
    </cfRule>
  </conditionalFormatting>
  <conditionalFormatting sqref="G66">
    <cfRule type="expression" dxfId="279" priority="67" stopIfTrue="1">
      <formula>#REF!="Freelancer"</formula>
    </cfRule>
    <cfRule type="expression" dxfId="278" priority="68" stopIfTrue="1">
      <formula>#REF!="DTC Int. Staff"</formula>
    </cfRule>
  </conditionalFormatting>
  <conditionalFormatting sqref="G66">
    <cfRule type="expression" dxfId="277" priority="65" stopIfTrue="1">
      <formula>$F$5="Freelancer"</formula>
    </cfRule>
    <cfRule type="expression" dxfId="276" priority="66" stopIfTrue="1">
      <formula>$F$5="DTC Int. Staff"</formula>
    </cfRule>
  </conditionalFormatting>
  <conditionalFormatting sqref="G70">
    <cfRule type="expression" dxfId="275" priority="63" stopIfTrue="1">
      <formula>#REF!="Freelancer"</formula>
    </cfRule>
    <cfRule type="expression" dxfId="274" priority="64" stopIfTrue="1">
      <formula>#REF!="DTC Int. Staff"</formula>
    </cfRule>
  </conditionalFormatting>
  <conditionalFormatting sqref="G70">
    <cfRule type="expression" dxfId="273" priority="61" stopIfTrue="1">
      <formula>#REF!="Freelancer"</formula>
    </cfRule>
    <cfRule type="expression" dxfId="272" priority="62" stopIfTrue="1">
      <formula>#REF!="DTC Int. Staff"</formula>
    </cfRule>
  </conditionalFormatting>
  <conditionalFormatting sqref="G70">
    <cfRule type="expression" dxfId="271" priority="59" stopIfTrue="1">
      <formula>$F$5="Freelancer"</formula>
    </cfRule>
    <cfRule type="expression" dxfId="270" priority="60" stopIfTrue="1">
      <formula>$F$5="DTC Int. Staff"</formula>
    </cfRule>
  </conditionalFormatting>
  <conditionalFormatting sqref="G75">
    <cfRule type="expression" dxfId="269" priority="57" stopIfTrue="1">
      <formula>#REF!="Freelancer"</formula>
    </cfRule>
    <cfRule type="expression" dxfId="268" priority="58" stopIfTrue="1">
      <formula>#REF!="DTC Int. Staff"</formula>
    </cfRule>
  </conditionalFormatting>
  <conditionalFormatting sqref="G75">
    <cfRule type="expression" dxfId="267" priority="55" stopIfTrue="1">
      <formula>$F$5="Freelancer"</formula>
    </cfRule>
    <cfRule type="expression" dxfId="266" priority="56" stopIfTrue="1">
      <formula>$F$5="DTC Int. Staff"</formula>
    </cfRule>
  </conditionalFormatting>
  <conditionalFormatting sqref="G82">
    <cfRule type="expression" dxfId="265" priority="53" stopIfTrue="1">
      <formula>#REF!="Freelancer"</formula>
    </cfRule>
    <cfRule type="expression" dxfId="264" priority="54" stopIfTrue="1">
      <formula>#REF!="DTC Int. Staff"</formula>
    </cfRule>
  </conditionalFormatting>
  <conditionalFormatting sqref="G82">
    <cfRule type="expression" dxfId="263" priority="51" stopIfTrue="1">
      <formula>#REF!="Freelancer"</formula>
    </cfRule>
    <cfRule type="expression" dxfId="262" priority="52" stopIfTrue="1">
      <formula>#REF!="DTC Int. Staff"</formula>
    </cfRule>
  </conditionalFormatting>
  <conditionalFormatting sqref="G82">
    <cfRule type="expression" dxfId="261" priority="49" stopIfTrue="1">
      <formula>$F$5="Freelancer"</formula>
    </cfRule>
    <cfRule type="expression" dxfId="260" priority="50" stopIfTrue="1">
      <formula>$F$5="DTC Int. Staff"</formula>
    </cfRule>
  </conditionalFormatting>
  <conditionalFormatting sqref="G86">
    <cfRule type="expression" dxfId="259" priority="47" stopIfTrue="1">
      <formula>#REF!="Freelancer"</formula>
    </cfRule>
    <cfRule type="expression" dxfId="258" priority="48" stopIfTrue="1">
      <formula>#REF!="DTC Int. Staff"</formula>
    </cfRule>
  </conditionalFormatting>
  <conditionalFormatting sqref="G86">
    <cfRule type="expression" dxfId="257" priority="45" stopIfTrue="1">
      <formula>$F$5="Freelancer"</formula>
    </cfRule>
    <cfRule type="expression" dxfId="256" priority="46" stopIfTrue="1">
      <formula>$F$5="DTC Int. Staff"</formula>
    </cfRule>
  </conditionalFormatting>
  <conditionalFormatting sqref="G85">
    <cfRule type="expression" dxfId="255" priority="43" stopIfTrue="1">
      <formula>#REF!="Freelancer"</formula>
    </cfRule>
    <cfRule type="expression" dxfId="254" priority="44" stopIfTrue="1">
      <formula>#REF!="DTC Int. Staff"</formula>
    </cfRule>
  </conditionalFormatting>
  <conditionalFormatting sqref="G85">
    <cfRule type="expression" dxfId="253" priority="41" stopIfTrue="1">
      <formula>$F$5="Freelancer"</formula>
    </cfRule>
    <cfRule type="expression" dxfId="252" priority="42" stopIfTrue="1">
      <formula>$F$5="DTC Int. Staff"</formula>
    </cfRule>
  </conditionalFormatting>
  <conditionalFormatting sqref="G93">
    <cfRule type="expression" dxfId="251" priority="39" stopIfTrue="1">
      <formula>#REF!="Freelancer"</formula>
    </cfRule>
    <cfRule type="expression" dxfId="250" priority="40" stopIfTrue="1">
      <formula>#REF!="DTC Int. Staff"</formula>
    </cfRule>
  </conditionalFormatting>
  <conditionalFormatting sqref="G93">
    <cfRule type="expression" dxfId="249" priority="37" stopIfTrue="1">
      <formula>$F$5="Freelancer"</formula>
    </cfRule>
    <cfRule type="expression" dxfId="248" priority="38" stopIfTrue="1">
      <formula>$F$5="DTC Int. Staff"</formula>
    </cfRule>
  </conditionalFormatting>
  <conditionalFormatting sqref="G92">
    <cfRule type="expression" dxfId="247" priority="35" stopIfTrue="1">
      <formula>#REF!="Freelancer"</formula>
    </cfRule>
    <cfRule type="expression" dxfId="246" priority="36" stopIfTrue="1">
      <formula>#REF!="DTC Int. Staff"</formula>
    </cfRule>
  </conditionalFormatting>
  <conditionalFormatting sqref="G92">
    <cfRule type="expression" dxfId="245" priority="33" stopIfTrue="1">
      <formula>$F$5="Freelancer"</formula>
    </cfRule>
    <cfRule type="expression" dxfId="244" priority="34" stopIfTrue="1">
      <formula>$F$5="DTC Int. Staff"</formula>
    </cfRule>
  </conditionalFormatting>
  <conditionalFormatting sqref="G98">
    <cfRule type="expression" dxfId="243" priority="31" stopIfTrue="1">
      <formula>#REF!="Freelancer"</formula>
    </cfRule>
    <cfRule type="expression" dxfId="242" priority="32" stopIfTrue="1">
      <formula>#REF!="DTC Int. Staff"</formula>
    </cfRule>
  </conditionalFormatting>
  <conditionalFormatting sqref="G98">
    <cfRule type="expression" dxfId="241" priority="29" stopIfTrue="1">
      <formula>$F$5="Freelancer"</formula>
    </cfRule>
    <cfRule type="expression" dxfId="240" priority="30" stopIfTrue="1">
      <formula>$F$5="DTC Int. Staff"</formula>
    </cfRule>
  </conditionalFormatting>
  <conditionalFormatting sqref="G97">
    <cfRule type="expression" dxfId="239" priority="27" stopIfTrue="1">
      <formula>#REF!="Freelancer"</formula>
    </cfRule>
    <cfRule type="expression" dxfId="238" priority="28" stopIfTrue="1">
      <formula>#REF!="DTC Int. Staff"</formula>
    </cfRule>
  </conditionalFormatting>
  <conditionalFormatting sqref="G97">
    <cfRule type="expression" dxfId="237" priority="25" stopIfTrue="1">
      <formula>#REF!="Freelancer"</formula>
    </cfRule>
    <cfRule type="expression" dxfId="236" priority="26" stopIfTrue="1">
      <formula>#REF!="DTC Int. Staff"</formula>
    </cfRule>
  </conditionalFormatting>
  <conditionalFormatting sqref="G97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103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103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102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102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G107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107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112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112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25" zoomScale="50" zoomScaleNormal="5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197</v>
      </c>
      <c r="J8" s="25">
        <f>I8/8</f>
        <v>24.625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117</v>
      </c>
      <c r="G11" s="47">
        <v>9003</v>
      </c>
      <c r="H11" s="71" t="s">
        <v>123</v>
      </c>
      <c r="I11" s="47" t="s">
        <v>77</v>
      </c>
      <c r="J11" s="49">
        <v>8</v>
      </c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117</v>
      </c>
      <c r="G16" s="36">
        <v>9003</v>
      </c>
      <c r="H16" s="43" t="s">
        <v>124</v>
      </c>
      <c r="I16" s="36" t="s">
        <v>77</v>
      </c>
      <c r="J16" s="38">
        <v>8</v>
      </c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125</v>
      </c>
      <c r="G21" s="47">
        <v>9003</v>
      </c>
      <c r="H21" s="71" t="s">
        <v>123</v>
      </c>
      <c r="I21" s="47" t="s">
        <v>77</v>
      </c>
      <c r="J21" s="49">
        <v>9</v>
      </c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125</v>
      </c>
      <c r="G26" s="36">
        <v>9003</v>
      </c>
      <c r="H26" s="37" t="s">
        <v>123</v>
      </c>
      <c r="I26" s="36" t="s">
        <v>77</v>
      </c>
      <c r="J26" s="38">
        <v>10</v>
      </c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125</v>
      </c>
      <c r="G31" s="47">
        <v>9003</v>
      </c>
      <c r="H31" s="48" t="s">
        <v>126</v>
      </c>
      <c r="I31" s="47" t="s">
        <v>77</v>
      </c>
      <c r="J31" s="49">
        <v>8</v>
      </c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127</v>
      </c>
      <c r="G38" s="36">
        <v>9002</v>
      </c>
      <c r="H38" s="43" t="s">
        <v>129</v>
      </c>
      <c r="I38" s="36" t="s">
        <v>77</v>
      </c>
      <c r="J38" s="38">
        <v>1</v>
      </c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117</v>
      </c>
      <c r="G39" s="36">
        <v>9003</v>
      </c>
      <c r="H39" s="43" t="s">
        <v>113</v>
      </c>
      <c r="I39" s="36" t="s">
        <v>77</v>
      </c>
      <c r="J39" s="38">
        <v>7</v>
      </c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117</v>
      </c>
      <c r="G43" s="47">
        <v>9003</v>
      </c>
      <c r="H43" s="48" t="s">
        <v>113</v>
      </c>
      <c r="I43" s="47" t="s">
        <v>77</v>
      </c>
      <c r="J43" s="49">
        <v>7</v>
      </c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100</v>
      </c>
      <c r="G44" s="47">
        <v>9003</v>
      </c>
      <c r="H44" s="48" t="s">
        <v>128</v>
      </c>
      <c r="I44" s="47" t="s">
        <v>77</v>
      </c>
      <c r="J44" s="49">
        <v>1</v>
      </c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100</v>
      </c>
      <c r="G48" s="36">
        <v>9003</v>
      </c>
      <c r="H48" s="37" t="s">
        <v>113</v>
      </c>
      <c r="I48" s="36" t="s">
        <v>77</v>
      </c>
      <c r="J48" s="38">
        <v>8</v>
      </c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127</v>
      </c>
      <c r="G53" s="47">
        <v>9002</v>
      </c>
      <c r="H53" s="48" t="s">
        <v>132</v>
      </c>
      <c r="I53" s="47" t="s">
        <v>131</v>
      </c>
      <c r="J53" s="135">
        <v>8</v>
      </c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 t="s">
        <v>127</v>
      </c>
      <c r="G58" s="66">
        <v>9002</v>
      </c>
      <c r="H58" s="68" t="s">
        <v>130</v>
      </c>
      <c r="I58" s="66" t="s">
        <v>131</v>
      </c>
      <c r="J58" s="93">
        <v>8</v>
      </c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100</v>
      </c>
      <c r="G65" s="36">
        <v>9003</v>
      </c>
      <c r="H65" s="43" t="s">
        <v>133</v>
      </c>
      <c r="I65" s="36" t="s">
        <v>77</v>
      </c>
      <c r="J65" s="38">
        <v>8</v>
      </c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100</v>
      </c>
      <c r="G70" s="47">
        <v>9003</v>
      </c>
      <c r="H70" s="48" t="s">
        <v>133</v>
      </c>
      <c r="I70" s="47" t="s">
        <v>77</v>
      </c>
      <c r="J70" s="49">
        <v>4</v>
      </c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134</v>
      </c>
      <c r="G71" s="47">
        <v>9003</v>
      </c>
      <c r="H71" s="48" t="s">
        <v>135</v>
      </c>
      <c r="I71" s="47" t="s">
        <v>77</v>
      </c>
      <c r="J71" s="49">
        <v>4</v>
      </c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134</v>
      </c>
      <c r="G75" s="36">
        <v>9003</v>
      </c>
      <c r="H75" s="43" t="s">
        <v>135</v>
      </c>
      <c r="I75" s="36" t="s">
        <v>77</v>
      </c>
      <c r="J75" s="38">
        <v>8</v>
      </c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127</v>
      </c>
      <c r="G80" s="47">
        <v>9002</v>
      </c>
      <c r="H80" s="71" t="s">
        <v>136</v>
      </c>
      <c r="I80" s="47" t="s">
        <v>137</v>
      </c>
      <c r="J80" s="135">
        <v>8</v>
      </c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134</v>
      </c>
      <c r="G81" s="47">
        <v>9003</v>
      </c>
      <c r="H81" s="48" t="s">
        <v>135</v>
      </c>
      <c r="I81" s="47" t="s">
        <v>137</v>
      </c>
      <c r="J81" s="49">
        <v>5</v>
      </c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127</v>
      </c>
      <c r="G85" s="36">
        <v>9002</v>
      </c>
      <c r="H85" s="37" t="s">
        <v>138</v>
      </c>
      <c r="I85" s="36" t="s">
        <v>137</v>
      </c>
      <c r="J85" s="136">
        <v>8</v>
      </c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134</v>
      </c>
      <c r="G86" s="66">
        <v>9003</v>
      </c>
      <c r="H86" s="67" t="s">
        <v>135</v>
      </c>
      <c r="I86" s="36" t="s">
        <v>137</v>
      </c>
      <c r="J86" s="93">
        <v>3</v>
      </c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134</v>
      </c>
      <c r="G92" s="66">
        <v>9003</v>
      </c>
      <c r="H92" s="67" t="s">
        <v>139</v>
      </c>
      <c r="I92" s="36" t="s">
        <v>77</v>
      </c>
      <c r="J92" s="93">
        <v>2.5</v>
      </c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100</v>
      </c>
      <c r="G93" s="36">
        <v>9003</v>
      </c>
      <c r="H93" s="43" t="s">
        <v>133</v>
      </c>
      <c r="I93" s="36" t="s">
        <v>77</v>
      </c>
      <c r="J93" s="38">
        <v>5.5</v>
      </c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141</v>
      </c>
      <c r="G98" s="47">
        <v>9003</v>
      </c>
      <c r="H98" s="71" t="s">
        <v>142</v>
      </c>
      <c r="I98" s="47" t="s">
        <v>77</v>
      </c>
      <c r="J98" s="49">
        <v>5</v>
      </c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100</v>
      </c>
      <c r="G99" s="47">
        <v>9003</v>
      </c>
      <c r="H99" s="71" t="s">
        <v>143</v>
      </c>
      <c r="I99" s="47" t="s">
        <v>77</v>
      </c>
      <c r="J99" s="49">
        <v>3</v>
      </c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141</v>
      </c>
      <c r="G103" s="36">
        <v>9003</v>
      </c>
      <c r="H103" s="43" t="s">
        <v>142</v>
      </c>
      <c r="I103" s="36" t="s">
        <v>77</v>
      </c>
      <c r="J103" s="38">
        <v>8</v>
      </c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127</v>
      </c>
      <c r="G108" s="47">
        <v>9002</v>
      </c>
      <c r="H108" s="71" t="s">
        <v>144</v>
      </c>
      <c r="I108" s="47" t="s">
        <v>77</v>
      </c>
      <c r="J108" s="135">
        <v>1</v>
      </c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141</v>
      </c>
      <c r="G109" s="47">
        <v>9003</v>
      </c>
      <c r="H109" s="48" t="s">
        <v>142</v>
      </c>
      <c r="I109" s="47" t="s">
        <v>77</v>
      </c>
      <c r="J109" s="49">
        <v>7</v>
      </c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127</v>
      </c>
      <c r="G113" s="36">
        <v>9002</v>
      </c>
      <c r="H113" s="37" t="s">
        <v>145</v>
      </c>
      <c r="I113" s="36" t="s">
        <v>146</v>
      </c>
      <c r="J113" s="136">
        <v>8</v>
      </c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141</v>
      </c>
      <c r="G114" s="66">
        <v>9003</v>
      </c>
      <c r="H114" s="67" t="s">
        <v>142</v>
      </c>
      <c r="I114" s="66" t="s">
        <v>85</v>
      </c>
      <c r="J114" s="93">
        <v>5</v>
      </c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65" t="s">
        <v>141</v>
      </c>
      <c r="G120" s="66">
        <v>9003</v>
      </c>
      <c r="H120" s="67" t="s">
        <v>147</v>
      </c>
      <c r="I120" s="36" t="s">
        <v>77</v>
      </c>
      <c r="J120" s="38">
        <v>3</v>
      </c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>
        <v>9004</v>
      </c>
      <c r="H121" s="43" t="s">
        <v>148</v>
      </c>
      <c r="I121" s="36" t="s">
        <v>77</v>
      </c>
      <c r="J121" s="38">
        <v>2</v>
      </c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140</v>
      </c>
      <c r="G125" s="47">
        <v>9003</v>
      </c>
      <c r="H125" s="71" t="s">
        <v>150</v>
      </c>
      <c r="I125" s="47" t="s">
        <v>77</v>
      </c>
      <c r="J125" s="49">
        <v>6</v>
      </c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127</v>
      </c>
      <c r="G126" s="47">
        <v>9002</v>
      </c>
      <c r="H126" s="87" t="s">
        <v>149</v>
      </c>
      <c r="I126" s="86" t="s">
        <v>77</v>
      </c>
      <c r="J126" s="49">
        <v>2</v>
      </c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37" t="s">
        <v>120</v>
      </c>
      <c r="I130" s="36" t="s">
        <v>77</v>
      </c>
      <c r="J130" s="38">
        <v>8</v>
      </c>
      <c r="K130" s="100" t="s">
        <v>60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17" priority="55" stopIfTrue="1">
      <formula>IF($A11=1,B11,)</formula>
    </cfRule>
    <cfRule type="expression" dxfId="216" priority="56" stopIfTrue="1">
      <formula>IF($A11="",B11,)</formula>
    </cfRule>
  </conditionalFormatting>
  <conditionalFormatting sqref="E11:E15">
    <cfRule type="expression" dxfId="215" priority="57" stopIfTrue="1">
      <formula>IF($A11="",B11,"")</formula>
    </cfRule>
  </conditionalFormatting>
  <conditionalFormatting sqref="E130:E134 E26:E124">
    <cfRule type="expression" dxfId="214" priority="58" stopIfTrue="1">
      <formula>IF($A26&lt;&gt;1,B26,"")</formula>
    </cfRule>
  </conditionalFormatting>
  <conditionalFormatting sqref="D130:D134 D11:D15 D26:D124">
    <cfRule type="expression" dxfId="213" priority="59" stopIfTrue="1">
      <formula>IF($A11="",B11,)</formula>
    </cfRule>
  </conditionalFormatting>
  <conditionalFormatting sqref="G11:G20 G90:G91 G41:G79 G26:G39 G81:G84 G93:G107 G109:G112 G114:G119">
    <cfRule type="expression" dxfId="212" priority="60" stopIfTrue="1">
      <formula>#REF!="Freelancer"</formula>
    </cfRule>
    <cfRule type="expression" dxfId="211" priority="61" stopIfTrue="1">
      <formula>#REF!="DTC Int. Staff"</formula>
    </cfRule>
  </conditionalFormatting>
  <conditionalFormatting sqref="G119 G26:G30 G64:G79 G91 G41:G57 G37:G39 G81:G84 G93:G107 G109:G112">
    <cfRule type="expression" dxfId="210" priority="53" stopIfTrue="1">
      <formula>$F$5="Freelancer"</formula>
    </cfRule>
    <cfRule type="expression" dxfId="209" priority="54" stopIfTrue="1">
      <formula>$F$5="DTC Int. Staff"</formula>
    </cfRule>
  </conditionalFormatting>
  <conditionalFormatting sqref="G16:G20">
    <cfRule type="expression" dxfId="208" priority="51" stopIfTrue="1">
      <formula>#REF!="Freelancer"</formula>
    </cfRule>
    <cfRule type="expression" dxfId="207" priority="52" stopIfTrue="1">
      <formula>#REF!="DTC Int. Staff"</formula>
    </cfRule>
  </conditionalFormatting>
  <conditionalFormatting sqref="G16:G20">
    <cfRule type="expression" dxfId="206" priority="49" stopIfTrue="1">
      <formula>$F$5="Freelancer"</formula>
    </cfRule>
    <cfRule type="expression" dxfId="205" priority="50" stopIfTrue="1">
      <formula>$F$5="DTC Int. Staff"</formula>
    </cfRule>
  </conditionalFormatting>
  <conditionalFormatting sqref="G21:G25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G21:G25">
    <cfRule type="expression" dxfId="202" priority="45" stopIfTrue="1">
      <formula>$F$5="Freelancer"</formula>
    </cfRule>
    <cfRule type="expression" dxfId="201" priority="46" stopIfTrue="1">
      <formula>$F$5="DTC Int. Staff"</formula>
    </cfRule>
  </conditionalFormatting>
  <conditionalFormatting sqref="C125:C129">
    <cfRule type="expression" dxfId="200" priority="39" stopIfTrue="1">
      <formula>IF($A125=1,B125,)</formula>
    </cfRule>
    <cfRule type="expression" dxfId="199" priority="40" stopIfTrue="1">
      <formula>IF($A125="",B125,)</formula>
    </cfRule>
  </conditionalFormatting>
  <conditionalFormatting sqref="D125:D129">
    <cfRule type="expression" dxfId="198" priority="41" stopIfTrue="1">
      <formula>IF($A125="",B125,)</formula>
    </cfRule>
  </conditionalFormatting>
  <conditionalFormatting sqref="E125:E129">
    <cfRule type="expression" dxfId="197" priority="38" stopIfTrue="1">
      <formula>IF($A125&lt;&gt;1,B125,"")</formula>
    </cfRule>
  </conditionalFormatting>
  <conditionalFormatting sqref="G63">
    <cfRule type="expression" dxfId="196" priority="35" stopIfTrue="1">
      <formula>$F$5="Freelancer"</formula>
    </cfRule>
    <cfRule type="expression" dxfId="195" priority="36" stopIfTrue="1">
      <formula>$F$5="DTC Int. Staff"</formula>
    </cfRule>
  </conditionalFormatting>
  <conditionalFormatting sqref="G86:G89">
    <cfRule type="expression" dxfId="194" priority="33" stopIfTrue="1">
      <formula>#REF!="Freelancer"</formula>
    </cfRule>
    <cfRule type="expression" dxfId="193" priority="34" stopIfTrue="1">
      <formula>#REF!="DTC Int. Staff"</formula>
    </cfRule>
  </conditionalFormatting>
  <conditionalFormatting sqref="G86:G89">
    <cfRule type="expression" dxfId="192" priority="31" stopIfTrue="1">
      <formula>$F$5="Freelancer"</formula>
    </cfRule>
    <cfRule type="expression" dxfId="191" priority="32" stopIfTrue="1">
      <formula>$F$5="DTC Int. Staff"</formula>
    </cfRule>
  </conditionalFormatting>
  <conditionalFormatting sqref="E17:E20">
    <cfRule type="expression" dxfId="190" priority="29" stopIfTrue="1">
      <formula>IF($A17="",B17,"")</formula>
    </cfRule>
  </conditionalFormatting>
  <conditionalFormatting sqref="D17:D20">
    <cfRule type="expression" dxfId="189" priority="30" stopIfTrue="1">
      <formula>IF($A17="",B17,)</formula>
    </cfRule>
  </conditionalFormatting>
  <conditionalFormatting sqref="E22:E25">
    <cfRule type="expression" dxfId="188" priority="27" stopIfTrue="1">
      <formula>IF($A22="",B22,"")</formula>
    </cfRule>
  </conditionalFormatting>
  <conditionalFormatting sqref="D22:D25">
    <cfRule type="expression" dxfId="187" priority="28" stopIfTrue="1">
      <formula>IF($A22="",B22,)</formula>
    </cfRule>
  </conditionalFormatting>
  <conditionalFormatting sqref="G80">
    <cfRule type="expression" dxfId="186" priority="25" stopIfTrue="1">
      <formula>#REF!="Freelancer"</formula>
    </cfRule>
    <cfRule type="expression" dxfId="185" priority="26" stopIfTrue="1">
      <formula>#REF!="DTC Int. Staff"</formula>
    </cfRule>
  </conditionalFormatting>
  <conditionalFormatting sqref="G80">
    <cfRule type="expression" dxfId="184" priority="23" stopIfTrue="1">
      <formula>$F$5="Freelancer"</formula>
    </cfRule>
    <cfRule type="expression" dxfId="183" priority="24" stopIfTrue="1">
      <formula>$F$5="DTC Int. Staff"</formula>
    </cfRule>
  </conditionalFormatting>
  <conditionalFormatting sqref="G85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G85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92">
    <cfRule type="expression" dxfId="178" priority="17" stopIfTrue="1">
      <formula>#REF!="Freelancer"</formula>
    </cfRule>
    <cfRule type="expression" dxfId="177" priority="18" stopIfTrue="1">
      <formula>#REF!="DTC Int. Staff"</formula>
    </cfRule>
  </conditionalFormatting>
  <conditionalFormatting sqref="G92">
    <cfRule type="expression" dxfId="176" priority="15" stopIfTrue="1">
      <formula>$F$5="Freelancer"</formula>
    </cfRule>
    <cfRule type="expression" dxfId="175" priority="16" stopIfTrue="1">
      <formula>$F$5="DTC Int. Staff"</formula>
    </cfRule>
  </conditionalFormatting>
  <conditionalFormatting sqref="G108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G108">
    <cfRule type="expression" dxfId="172" priority="11" stopIfTrue="1">
      <formula>$F$5="Freelancer"</formula>
    </cfRule>
    <cfRule type="expression" dxfId="171" priority="12" stopIfTrue="1">
      <formula>$F$5="DTC Int. Staff"</formula>
    </cfRule>
  </conditionalFormatting>
  <conditionalFormatting sqref="G113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G113">
    <cfRule type="expression" dxfId="168" priority="7" stopIfTrue="1">
      <formula>$F$5="Freelancer"</formula>
    </cfRule>
    <cfRule type="expression" dxfId="167" priority="8" stopIfTrue="1">
      <formula>$F$5="DTC Int. Staff"</formula>
    </cfRule>
  </conditionalFormatting>
  <conditionalFormatting sqref="G120">
    <cfRule type="expression" dxfId="166" priority="5" stopIfTrue="1">
      <formula>#REF!="Freelancer"</formula>
    </cfRule>
    <cfRule type="expression" dxfId="165" priority="6" stopIfTrue="1">
      <formula>#REF!="DTC Int. Staff"</formula>
    </cfRule>
  </conditionalFormatting>
  <conditionalFormatting sqref="G126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126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85" zoomScale="80" zoomScaleNormal="80" workbookViewId="0">
      <selection activeCell="F34" sqref="F3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129</v>
      </c>
      <c r="J8" s="25">
        <f>I8/8</f>
        <v>16.125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127</v>
      </c>
      <c r="G11" s="36">
        <v>9002</v>
      </c>
      <c r="H11" s="37" t="s">
        <v>151</v>
      </c>
      <c r="I11" s="36" t="s">
        <v>152</v>
      </c>
      <c r="J11" s="38">
        <v>8</v>
      </c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127</v>
      </c>
      <c r="G16" s="47">
        <v>9002</v>
      </c>
      <c r="H16" s="48" t="s">
        <v>153</v>
      </c>
      <c r="I16" s="47" t="s">
        <v>152</v>
      </c>
      <c r="J16" s="49">
        <v>8</v>
      </c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168</v>
      </c>
      <c r="G23" s="47">
        <v>9003</v>
      </c>
      <c r="H23" s="48" t="s">
        <v>159</v>
      </c>
      <c r="I23" s="47" t="s">
        <v>77</v>
      </c>
      <c r="J23" s="49">
        <v>4</v>
      </c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99</v>
      </c>
      <c r="G24" s="47">
        <v>9003</v>
      </c>
      <c r="H24" s="48" t="s">
        <v>154</v>
      </c>
      <c r="I24" s="47" t="s">
        <v>77</v>
      </c>
      <c r="J24" s="49">
        <v>5</v>
      </c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34" t="s">
        <v>119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99</v>
      </c>
      <c r="G33" s="47">
        <v>9003</v>
      </c>
      <c r="H33" s="48" t="s">
        <v>154</v>
      </c>
      <c r="I33" s="47" t="s">
        <v>77</v>
      </c>
      <c r="J33" s="49">
        <v>5</v>
      </c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168</v>
      </c>
      <c r="G34" s="47">
        <v>9003</v>
      </c>
      <c r="H34" s="48" t="s">
        <v>160</v>
      </c>
      <c r="I34" s="47" t="s">
        <v>77</v>
      </c>
      <c r="J34" s="49">
        <v>3</v>
      </c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127</v>
      </c>
      <c r="G38" s="36">
        <v>9002</v>
      </c>
      <c r="H38" s="37" t="s">
        <v>155</v>
      </c>
      <c r="I38" s="36" t="s">
        <v>156</v>
      </c>
      <c r="J38" s="38">
        <v>8</v>
      </c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127</v>
      </c>
      <c r="G43" s="47">
        <v>9002</v>
      </c>
      <c r="H43" s="71" t="s">
        <v>157</v>
      </c>
      <c r="I43" s="47" t="s">
        <v>156</v>
      </c>
      <c r="J43" s="49">
        <v>8</v>
      </c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158</v>
      </c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119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119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119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158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99</v>
      </c>
      <c r="G77" s="47">
        <v>9003</v>
      </c>
      <c r="H77" s="48" t="s">
        <v>154</v>
      </c>
      <c r="I77" s="47" t="s">
        <v>85</v>
      </c>
      <c r="J77" s="49">
        <v>8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9003</v>
      </c>
      <c r="H82" s="43" t="s">
        <v>161</v>
      </c>
      <c r="I82" s="36" t="s">
        <v>85</v>
      </c>
      <c r="J82" s="38">
        <v>4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99</v>
      </c>
      <c r="G83" s="36">
        <v>9003</v>
      </c>
      <c r="H83" s="43" t="s">
        <v>154</v>
      </c>
      <c r="I83" s="36" t="s">
        <v>85</v>
      </c>
      <c r="J83" s="38">
        <v>4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121</v>
      </c>
      <c r="G87" s="47">
        <v>9003</v>
      </c>
      <c r="H87" s="48" t="s">
        <v>162</v>
      </c>
      <c r="I87" s="47" t="s">
        <v>85</v>
      </c>
      <c r="J87" s="49">
        <v>8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121</v>
      </c>
      <c r="G92" s="36">
        <v>9003</v>
      </c>
      <c r="H92" s="43" t="s">
        <v>162</v>
      </c>
      <c r="I92" s="36" t="s">
        <v>85</v>
      </c>
      <c r="J92" s="38">
        <v>8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121</v>
      </c>
      <c r="G98" s="47">
        <v>9003</v>
      </c>
      <c r="H98" s="48" t="s">
        <v>162</v>
      </c>
      <c r="I98" s="47" t="s">
        <v>85</v>
      </c>
      <c r="J98" s="49">
        <v>8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121</v>
      </c>
      <c r="G109" s="47">
        <v>9003</v>
      </c>
      <c r="H109" s="48" t="s">
        <v>162</v>
      </c>
      <c r="I109" s="47" t="s">
        <v>85</v>
      </c>
      <c r="J109" s="49">
        <v>8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121</v>
      </c>
      <c r="G114" s="36">
        <v>9003</v>
      </c>
      <c r="H114" s="43" t="s">
        <v>162</v>
      </c>
      <c r="I114" s="36" t="s">
        <v>77</v>
      </c>
      <c r="J114" s="38">
        <v>8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9004</v>
      </c>
      <c r="H119" s="51" t="s">
        <v>75</v>
      </c>
      <c r="I119" s="47" t="s">
        <v>85</v>
      </c>
      <c r="J119" s="49">
        <v>1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121</v>
      </c>
      <c r="G120" s="47">
        <v>9003</v>
      </c>
      <c r="H120" s="48" t="s">
        <v>162</v>
      </c>
      <c r="I120" s="47" t="s">
        <v>85</v>
      </c>
      <c r="J120" s="49">
        <v>7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121</v>
      </c>
      <c r="G124" s="36">
        <v>9003</v>
      </c>
      <c r="H124" s="43" t="s">
        <v>162</v>
      </c>
      <c r="I124" s="36" t="s">
        <v>85</v>
      </c>
      <c r="J124" s="38">
        <v>8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121</v>
      </c>
      <c r="G129" s="47">
        <v>9003</v>
      </c>
      <c r="H129" s="48" t="s">
        <v>162</v>
      </c>
      <c r="I129" s="47" t="s">
        <v>85</v>
      </c>
      <c r="J129" s="49">
        <v>8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60" priority="67" stopIfTrue="1">
      <formula>IF($A11=1,B11,)</formula>
    </cfRule>
    <cfRule type="expression" dxfId="159" priority="68" stopIfTrue="1">
      <formula>IF($A11="",B11,)</formula>
    </cfRule>
  </conditionalFormatting>
  <conditionalFormatting sqref="E11:E15">
    <cfRule type="expression" dxfId="158" priority="69" stopIfTrue="1">
      <formula>IF($A11="",B11,"")</formula>
    </cfRule>
  </conditionalFormatting>
  <conditionalFormatting sqref="E16:E128">
    <cfRule type="expression" dxfId="157" priority="70" stopIfTrue="1">
      <formula>IF($A16&lt;&gt;1,B16,"")</formula>
    </cfRule>
  </conditionalFormatting>
  <conditionalFormatting sqref="D11:D128">
    <cfRule type="expression" dxfId="156" priority="71" stopIfTrue="1">
      <formula>IF($A11="",B11,)</formula>
    </cfRule>
  </conditionalFormatting>
  <conditionalFormatting sqref="G12:G20 G82:G97 G22 G34:G37 G39:G42 G44:G49 G51:G69 G71:G76 G99:G108 G110:G113 G115:G119 G121:G123 G24:G32">
    <cfRule type="expression" dxfId="155" priority="72" stopIfTrue="1">
      <formula>#REF!="Freelancer"</formula>
    </cfRule>
    <cfRule type="expression" dxfId="154" priority="73" stopIfTrue="1">
      <formula>#REF!="DTC Int. Staff"</formula>
    </cfRule>
  </conditionalFormatting>
  <conditionalFormatting sqref="G119 G87:G97 G22 G34:G37 G60:G69 G39:G42 G44:G49 G71:G76 G99:G108 G121:G123">
    <cfRule type="expression" dxfId="153" priority="65" stopIfTrue="1">
      <formula>$F$5="Freelancer"</formula>
    </cfRule>
    <cfRule type="expression" dxfId="152" priority="66" stopIfTrue="1">
      <formula>$F$5="DTC Int. Staff"</formula>
    </cfRule>
  </conditionalFormatting>
  <conditionalFormatting sqref="G16:G20">
    <cfRule type="expression" dxfId="151" priority="63" stopIfTrue="1">
      <formula>#REF!="Freelancer"</formula>
    </cfRule>
    <cfRule type="expression" dxfId="150" priority="64" stopIfTrue="1">
      <formula>#REF!="DTC Int. Staff"</formula>
    </cfRule>
  </conditionalFormatting>
  <conditionalFormatting sqref="G16:G20">
    <cfRule type="expression" dxfId="149" priority="61" stopIfTrue="1">
      <formula>$F$5="Freelancer"</formula>
    </cfRule>
    <cfRule type="expression" dxfId="148" priority="62" stopIfTrue="1">
      <formula>$F$5="DTC Int. Staff"</formula>
    </cfRule>
  </conditionalFormatting>
  <conditionalFormatting sqref="G21">
    <cfRule type="expression" dxfId="147" priority="59" stopIfTrue="1">
      <formula>#REF!="Freelancer"</formula>
    </cfRule>
    <cfRule type="expression" dxfId="146" priority="60" stopIfTrue="1">
      <formula>#REF!="DTC Int. Staff"</formula>
    </cfRule>
  </conditionalFormatting>
  <conditionalFormatting sqref="G21">
    <cfRule type="expression" dxfId="145" priority="57" stopIfTrue="1">
      <formula>$F$5="Freelancer"</formula>
    </cfRule>
    <cfRule type="expression" dxfId="144" priority="58" stopIfTrue="1">
      <formula>$F$5="DTC Int. Staff"</formula>
    </cfRule>
  </conditionalFormatting>
  <conditionalFormatting sqref="C129:C133">
    <cfRule type="expression" dxfId="143" priority="51" stopIfTrue="1">
      <formula>IF($A129=1,B129,)</formula>
    </cfRule>
    <cfRule type="expression" dxfId="142" priority="52" stopIfTrue="1">
      <formula>IF($A129="",B129,)</formula>
    </cfRule>
  </conditionalFormatting>
  <conditionalFormatting sqref="D129:D133">
    <cfRule type="expression" dxfId="141" priority="53" stopIfTrue="1">
      <formula>IF($A129="",B129,)</formula>
    </cfRule>
  </conditionalFormatting>
  <conditionalFormatting sqref="E129:E133">
    <cfRule type="expression" dxfId="140" priority="50" stopIfTrue="1">
      <formula>IF($A129&lt;&gt;1,B129,"")</formula>
    </cfRule>
  </conditionalFormatting>
  <conditionalFormatting sqref="G55:G59">
    <cfRule type="expression" dxfId="139" priority="47" stopIfTrue="1">
      <formula>$F$5="Freelancer"</formula>
    </cfRule>
    <cfRule type="expression" dxfId="138" priority="48" stopIfTrue="1">
      <formula>$F$5="DTC Int. Staff"</formula>
    </cfRule>
  </conditionalFormatting>
  <conditionalFormatting sqref="G77:G81">
    <cfRule type="expression" dxfId="137" priority="45" stopIfTrue="1">
      <formula>#REF!="Freelancer"</formula>
    </cfRule>
    <cfRule type="expression" dxfId="136" priority="46" stopIfTrue="1">
      <formula>#REF!="DTC Int. Staff"</formula>
    </cfRule>
  </conditionalFormatting>
  <conditionalFormatting sqref="G77:G81">
    <cfRule type="expression" dxfId="135" priority="43" stopIfTrue="1">
      <formula>$F$5="Freelancer"</formula>
    </cfRule>
    <cfRule type="expression" dxfId="134" priority="44" stopIfTrue="1">
      <formula>$F$5="DTC Int. Staff"</formula>
    </cfRule>
  </conditionalFormatting>
  <conditionalFormatting sqref="G11">
    <cfRule type="expression" dxfId="133" priority="41" stopIfTrue="1">
      <formula>#REF!="Freelancer"</formula>
    </cfRule>
    <cfRule type="expression" dxfId="132" priority="42" stopIfTrue="1">
      <formula>#REF!="DTC Int. Staff"</formula>
    </cfRule>
  </conditionalFormatting>
  <conditionalFormatting sqref="G33">
    <cfRule type="expression" dxfId="131" priority="39" stopIfTrue="1">
      <formula>#REF!="Freelancer"</formula>
    </cfRule>
    <cfRule type="expression" dxfId="130" priority="40" stopIfTrue="1">
      <formula>#REF!="DTC Int. Staff"</formula>
    </cfRule>
  </conditionalFormatting>
  <conditionalFormatting sqref="G38">
    <cfRule type="expression" dxfId="129" priority="37" stopIfTrue="1">
      <formula>#REF!="Freelancer"</formula>
    </cfRule>
    <cfRule type="expression" dxfId="128" priority="38" stopIfTrue="1">
      <formula>#REF!="DTC Int. Staff"</formula>
    </cfRule>
  </conditionalFormatting>
  <conditionalFormatting sqref="G43">
    <cfRule type="expression" dxfId="127" priority="35" stopIfTrue="1">
      <formula>#REF!="Freelancer"</formula>
    </cfRule>
    <cfRule type="expression" dxfId="126" priority="36" stopIfTrue="1">
      <formula>#REF!="DTC Int. Staff"</formula>
    </cfRule>
  </conditionalFormatting>
  <conditionalFormatting sqref="G43">
    <cfRule type="expression" dxfId="125" priority="33" stopIfTrue="1">
      <formula>$F$5="Freelancer"</formula>
    </cfRule>
    <cfRule type="expression" dxfId="124" priority="34" stopIfTrue="1">
      <formula>$F$5="DTC Int. Staff"</formula>
    </cfRule>
  </conditionalFormatting>
  <conditionalFormatting sqref="G50">
    <cfRule type="expression" dxfId="123" priority="31" stopIfTrue="1">
      <formula>#REF!="Freelancer"</formula>
    </cfRule>
    <cfRule type="expression" dxfId="122" priority="32" stopIfTrue="1">
      <formula>#REF!="DTC Int. Staff"</formula>
    </cfRule>
  </conditionalFormatting>
  <conditionalFormatting sqref="G70">
    <cfRule type="expression" dxfId="121" priority="29" stopIfTrue="1">
      <formula>#REF!="Freelancer"</formula>
    </cfRule>
    <cfRule type="expression" dxfId="120" priority="30" stopIfTrue="1">
      <formula>#REF!="DTC Int. Staff"</formula>
    </cfRule>
  </conditionalFormatting>
  <conditionalFormatting sqref="G98">
    <cfRule type="expression" dxfId="119" priority="27" stopIfTrue="1">
      <formula>#REF!="Freelancer"</formula>
    </cfRule>
    <cfRule type="expression" dxfId="118" priority="28" stopIfTrue="1">
      <formula>#REF!="DTC Int. Staff"</formula>
    </cfRule>
  </conditionalFormatting>
  <conditionalFormatting sqref="G98">
    <cfRule type="expression" dxfId="117" priority="25" stopIfTrue="1">
      <formula>$F$5="Freelancer"</formula>
    </cfRule>
    <cfRule type="expression" dxfId="116" priority="26" stopIfTrue="1">
      <formula>$F$5="DTC Int. Staff"</formula>
    </cfRule>
  </conditionalFormatting>
  <conditionalFormatting sqref="G109">
    <cfRule type="expression" dxfId="115" priority="23" stopIfTrue="1">
      <formula>#REF!="Freelancer"</formula>
    </cfRule>
    <cfRule type="expression" dxfId="114" priority="24" stopIfTrue="1">
      <formula>#REF!="DTC Int. Staff"</formula>
    </cfRule>
  </conditionalFormatting>
  <conditionalFormatting sqref="G109">
    <cfRule type="expression" dxfId="113" priority="21" stopIfTrue="1">
      <formula>$F$5="Freelancer"</formula>
    </cfRule>
    <cfRule type="expression" dxfId="112" priority="22" stopIfTrue="1">
      <formula>$F$5="DTC Int. Staff"</formula>
    </cfRule>
  </conditionalFormatting>
  <conditionalFormatting sqref="G114">
    <cfRule type="expression" dxfId="111" priority="19" stopIfTrue="1">
      <formula>#REF!="Freelancer"</formula>
    </cfRule>
    <cfRule type="expression" dxfId="110" priority="20" stopIfTrue="1">
      <formula>#REF!="DTC Int. Staff"</formula>
    </cfRule>
  </conditionalFormatting>
  <conditionalFormatting sqref="G114">
    <cfRule type="expression" dxfId="109" priority="17" stopIfTrue="1">
      <formula>$F$5="Freelancer"</formula>
    </cfRule>
    <cfRule type="expression" dxfId="108" priority="18" stopIfTrue="1">
      <formula>$F$5="DTC Int. Staff"</formula>
    </cfRule>
  </conditionalFormatting>
  <conditionalFormatting sqref="G120">
    <cfRule type="expression" dxfId="107" priority="15" stopIfTrue="1">
      <formula>#REF!="Freelancer"</formula>
    </cfRule>
    <cfRule type="expression" dxfId="106" priority="16" stopIfTrue="1">
      <formula>#REF!="DTC Int. Staff"</formula>
    </cfRule>
  </conditionalFormatting>
  <conditionalFormatting sqref="G120">
    <cfRule type="expression" dxfId="105" priority="13" stopIfTrue="1">
      <formula>$F$5="Freelancer"</formula>
    </cfRule>
    <cfRule type="expression" dxfId="104" priority="14" stopIfTrue="1">
      <formula>$F$5="DTC Int. Staff"</formula>
    </cfRule>
  </conditionalFormatting>
  <conditionalFormatting sqref="G124">
    <cfRule type="expression" dxfId="103" priority="11" stopIfTrue="1">
      <formula>#REF!="Freelancer"</formula>
    </cfRule>
    <cfRule type="expression" dxfId="102" priority="12" stopIfTrue="1">
      <formula>#REF!="DTC Int. Staff"</formula>
    </cfRule>
  </conditionalFormatting>
  <conditionalFormatting sqref="G124">
    <cfRule type="expression" dxfId="101" priority="9" stopIfTrue="1">
      <formula>$F$5="Freelancer"</formula>
    </cfRule>
    <cfRule type="expression" dxfId="100" priority="10" stopIfTrue="1">
      <formula>$F$5="DTC Int. Staff"</formula>
    </cfRule>
  </conditionalFormatting>
  <conditionalFormatting sqref="G129">
    <cfRule type="expression" dxfId="99" priority="7" stopIfTrue="1">
      <formula>#REF!="Freelancer"</formula>
    </cfRule>
    <cfRule type="expression" dxfId="98" priority="8" stopIfTrue="1">
      <formula>#REF!="DTC Int. Staff"</formula>
    </cfRule>
  </conditionalFormatting>
  <conditionalFormatting sqref="G129">
    <cfRule type="expression" dxfId="97" priority="5" stopIfTrue="1">
      <formula>$F$5="Freelancer"</formula>
    </cfRule>
    <cfRule type="expression" dxfId="96" priority="6" stopIfTrue="1">
      <formula>$F$5="DTC Int. Staff"</formula>
    </cfRule>
  </conditionalFormatting>
  <conditionalFormatting sqref="G23">
    <cfRule type="expression" dxfId="95" priority="3" stopIfTrue="1">
      <formula>#REF!="Freelancer"</formula>
    </cfRule>
    <cfRule type="expression" dxfId="94" priority="4" stopIfTrue="1">
      <formula>#REF!="DTC Int. Staff"</formula>
    </cfRule>
  </conditionalFormatting>
  <conditionalFormatting sqref="G23">
    <cfRule type="expression" dxfId="93" priority="1" stopIfTrue="1">
      <formula>$F$5="Freelancer"</formula>
    </cfRule>
    <cfRule type="expression" dxfId="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E55" zoomScale="60" zoomScaleNormal="60" workbookViewId="0">
      <selection activeCell="J32" sqref="J3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119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119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121</v>
      </c>
      <c r="G23" s="36">
        <v>9003</v>
      </c>
      <c r="H23" s="43" t="s">
        <v>162</v>
      </c>
      <c r="I23" s="36" t="s">
        <v>85</v>
      </c>
      <c r="J23" s="93">
        <v>9</v>
      </c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9004</v>
      </c>
      <c r="H24" s="67" t="s">
        <v>75</v>
      </c>
      <c r="I24" s="66" t="s">
        <v>85</v>
      </c>
      <c r="J24" s="93">
        <v>1</v>
      </c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121</v>
      </c>
      <c r="G28" s="47">
        <v>9003</v>
      </c>
      <c r="H28" s="48" t="s">
        <v>163</v>
      </c>
      <c r="I28" s="47" t="s">
        <v>85</v>
      </c>
      <c r="J28" s="49">
        <v>10</v>
      </c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35" t="s">
        <v>121</v>
      </c>
      <c r="G33" s="36">
        <v>9003</v>
      </c>
      <c r="H33" s="43" t="s">
        <v>163</v>
      </c>
      <c r="I33" s="36" t="s">
        <v>85</v>
      </c>
      <c r="J33" s="93">
        <v>10</v>
      </c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121</v>
      </c>
      <c r="G40" s="47">
        <v>9003</v>
      </c>
      <c r="H40" s="48" t="s">
        <v>162</v>
      </c>
      <c r="I40" s="47" t="s">
        <v>77</v>
      </c>
      <c r="J40" s="49">
        <v>12</v>
      </c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121</v>
      </c>
      <c r="G45" s="36">
        <v>9003</v>
      </c>
      <c r="H45" s="43" t="s">
        <v>122</v>
      </c>
      <c r="I45" s="36" t="s">
        <v>77</v>
      </c>
      <c r="J45" s="38">
        <v>5</v>
      </c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117</v>
      </c>
      <c r="G46" s="36">
        <v>9003</v>
      </c>
      <c r="H46" s="43" t="s">
        <v>94</v>
      </c>
      <c r="I46" s="36" t="s">
        <v>77</v>
      </c>
      <c r="J46" s="38">
        <v>3</v>
      </c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77</v>
      </c>
      <c r="G50" s="47">
        <v>9003</v>
      </c>
      <c r="H50" s="51" t="s">
        <v>164</v>
      </c>
      <c r="I50" s="47" t="s">
        <v>85</v>
      </c>
      <c r="J50" s="49">
        <v>8</v>
      </c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165</v>
      </c>
      <c r="G55" s="36">
        <v>9003</v>
      </c>
      <c r="H55" s="43" t="s">
        <v>167</v>
      </c>
      <c r="I55" s="36" t="s">
        <v>85</v>
      </c>
      <c r="J55" s="38">
        <v>8</v>
      </c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165</v>
      </c>
      <c r="G60" s="47">
        <v>9003</v>
      </c>
      <c r="H60" s="48" t="s">
        <v>166</v>
      </c>
      <c r="I60" s="47" t="s">
        <v>85</v>
      </c>
      <c r="J60" s="49">
        <v>8</v>
      </c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165</v>
      </c>
      <c r="G67" s="36">
        <v>9003</v>
      </c>
      <c r="H67" s="43" t="s">
        <v>169</v>
      </c>
      <c r="I67" s="36" t="s">
        <v>85</v>
      </c>
      <c r="J67" s="38">
        <v>8</v>
      </c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165</v>
      </c>
      <c r="G72" s="47">
        <v>9003</v>
      </c>
      <c r="H72" s="48" t="s">
        <v>169</v>
      </c>
      <c r="I72" s="47" t="s">
        <v>85</v>
      </c>
      <c r="J72" s="49">
        <v>4</v>
      </c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170</v>
      </c>
      <c r="G73" s="47">
        <v>9003</v>
      </c>
      <c r="H73" s="48" t="s">
        <v>171</v>
      </c>
      <c r="I73" s="47" t="s">
        <v>85</v>
      </c>
      <c r="J73" s="49">
        <v>4</v>
      </c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35" t="s">
        <v>165</v>
      </c>
      <c r="G77" s="36">
        <v>9003</v>
      </c>
      <c r="H77" s="43" t="s">
        <v>172</v>
      </c>
      <c r="I77" s="66" t="s">
        <v>77</v>
      </c>
      <c r="J77" s="93">
        <v>8</v>
      </c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165</v>
      </c>
      <c r="G82" s="47">
        <v>9003</v>
      </c>
      <c r="H82" s="48" t="s">
        <v>173</v>
      </c>
      <c r="I82" s="47" t="s">
        <v>77</v>
      </c>
      <c r="J82" s="49">
        <v>4</v>
      </c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99</v>
      </c>
      <c r="G83" s="47">
        <v>9003</v>
      </c>
      <c r="H83" s="48" t="s">
        <v>174</v>
      </c>
      <c r="I83" s="47" t="s">
        <v>77</v>
      </c>
      <c r="J83" s="49">
        <v>4</v>
      </c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35" t="s">
        <v>165</v>
      </c>
      <c r="G87" s="36">
        <v>9003</v>
      </c>
      <c r="H87" s="43" t="s">
        <v>175</v>
      </c>
      <c r="I87" s="66" t="s">
        <v>85</v>
      </c>
      <c r="J87" s="93">
        <v>3</v>
      </c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99</v>
      </c>
      <c r="G88" s="66">
        <v>9003</v>
      </c>
      <c r="H88" s="67" t="s">
        <v>174</v>
      </c>
      <c r="I88" s="66" t="s">
        <v>85</v>
      </c>
      <c r="J88" s="93">
        <v>4</v>
      </c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9004</v>
      </c>
      <c r="H89" s="67" t="s">
        <v>75</v>
      </c>
      <c r="I89" s="66" t="s">
        <v>85</v>
      </c>
      <c r="J89" s="93">
        <v>1</v>
      </c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165</v>
      </c>
      <c r="G94" s="36">
        <v>9003</v>
      </c>
      <c r="H94" s="43" t="s">
        <v>175</v>
      </c>
      <c r="I94" s="66" t="s">
        <v>85</v>
      </c>
      <c r="J94" s="93">
        <v>4</v>
      </c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99</v>
      </c>
      <c r="G95" s="66">
        <v>9003</v>
      </c>
      <c r="H95" s="67" t="s">
        <v>174</v>
      </c>
      <c r="I95" s="66" t="s">
        <v>85</v>
      </c>
      <c r="J95" s="93">
        <v>4</v>
      </c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117</v>
      </c>
      <c r="G99" s="47">
        <v>9003</v>
      </c>
      <c r="H99" s="48" t="s">
        <v>176</v>
      </c>
      <c r="I99" s="47" t="s">
        <v>77</v>
      </c>
      <c r="J99" s="49">
        <v>3</v>
      </c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141</v>
      </c>
      <c r="G100" s="47">
        <v>9002</v>
      </c>
      <c r="H100" s="48" t="s">
        <v>177</v>
      </c>
      <c r="I100" s="47" t="s">
        <v>77</v>
      </c>
      <c r="J100" s="49">
        <v>5</v>
      </c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119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>
        <v>9004</v>
      </c>
      <c r="H109" s="48" t="s">
        <v>75</v>
      </c>
      <c r="I109" s="47" t="s">
        <v>77</v>
      </c>
      <c r="J109" s="49">
        <v>1</v>
      </c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 t="s">
        <v>178</v>
      </c>
      <c r="G110" s="47">
        <v>9003</v>
      </c>
      <c r="H110" s="48" t="s">
        <v>179</v>
      </c>
      <c r="I110" s="47" t="s">
        <v>77</v>
      </c>
      <c r="J110" s="49">
        <v>6</v>
      </c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 t="s">
        <v>99</v>
      </c>
      <c r="G111" s="47">
        <v>9003</v>
      </c>
      <c r="H111" s="48" t="s">
        <v>174</v>
      </c>
      <c r="I111" s="47" t="s">
        <v>77</v>
      </c>
      <c r="J111" s="49">
        <v>1</v>
      </c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117</v>
      </c>
      <c r="G114" s="66">
        <v>9003</v>
      </c>
      <c r="H114" s="137" t="s">
        <v>176</v>
      </c>
      <c r="I114" s="66" t="s">
        <v>85</v>
      </c>
      <c r="J114" s="93">
        <v>1</v>
      </c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99</v>
      </c>
      <c r="G115" s="66">
        <v>9003</v>
      </c>
      <c r="H115" s="67" t="s">
        <v>174</v>
      </c>
      <c r="I115" s="66" t="s">
        <v>85</v>
      </c>
      <c r="J115" s="93">
        <v>7</v>
      </c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13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37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37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117</v>
      </c>
      <c r="G121" s="66">
        <v>9003</v>
      </c>
      <c r="H121" s="138" t="s">
        <v>184</v>
      </c>
      <c r="I121" s="66" t="s">
        <v>85</v>
      </c>
      <c r="J121" s="93">
        <v>3</v>
      </c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99</v>
      </c>
      <c r="G122" s="66">
        <v>9003</v>
      </c>
      <c r="H122" s="67" t="s">
        <v>174</v>
      </c>
      <c r="I122" s="66" t="s">
        <v>85</v>
      </c>
      <c r="J122" s="93">
        <v>5</v>
      </c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91" priority="63" stopIfTrue="1">
      <formula>IF($A11=1,B11,)</formula>
    </cfRule>
    <cfRule type="expression" dxfId="90" priority="64" stopIfTrue="1">
      <formula>IF($A11="",B11,)</formula>
    </cfRule>
  </conditionalFormatting>
  <conditionalFormatting sqref="E11">
    <cfRule type="expression" dxfId="89" priority="65" stopIfTrue="1">
      <formula>IF($A11="",B11,"")</formula>
    </cfRule>
  </conditionalFormatting>
  <conditionalFormatting sqref="E12:E119">
    <cfRule type="expression" dxfId="88" priority="66" stopIfTrue="1">
      <formula>IF($A12&lt;&gt;1,B12,"")</formula>
    </cfRule>
  </conditionalFormatting>
  <conditionalFormatting sqref="D11:D119">
    <cfRule type="expression" dxfId="87" priority="67" stopIfTrue="1">
      <formula>IF($A11="",B11,)</formula>
    </cfRule>
  </conditionalFormatting>
  <conditionalFormatting sqref="G11:G12 G82:G86 G38:G76 G18:G22 G29:G36 G24:G27 G96:G100 G88:G93 G102:G114 G116:G118">
    <cfRule type="expression" dxfId="86" priority="68" stopIfTrue="1">
      <formula>#REF!="Freelancer"</formula>
    </cfRule>
    <cfRule type="expression" dxfId="85" priority="69" stopIfTrue="1">
      <formula>#REF!="DTC Int. Staff"</formula>
    </cfRule>
  </conditionalFormatting>
  <conditionalFormatting sqref="G114 G18:G22 G60:G76 G88:G93 G38:G49 G33:G36 G96:G100 G102:G103 G116:G118">
    <cfRule type="expression" dxfId="84" priority="61" stopIfTrue="1">
      <formula>$F$5="Freelancer"</formula>
    </cfRule>
    <cfRule type="expression" dxfId="83" priority="62" stopIfTrue="1">
      <formula>$F$5="DTC Int. Staff"</formula>
    </cfRule>
  </conditionalFormatting>
  <conditionalFormatting sqref="G12">
    <cfRule type="expression" dxfId="82" priority="59" stopIfTrue="1">
      <formula>#REF!="Freelancer"</formula>
    </cfRule>
    <cfRule type="expression" dxfId="81" priority="60" stopIfTrue="1">
      <formula>#REF!="DTC Int. Staff"</formula>
    </cfRule>
  </conditionalFormatting>
  <conditionalFormatting sqref="G12">
    <cfRule type="expression" dxfId="80" priority="57" stopIfTrue="1">
      <formula>$F$5="Freelancer"</formula>
    </cfRule>
    <cfRule type="expression" dxfId="79" priority="58" stopIfTrue="1">
      <formula>$F$5="DTC Int. Staff"</formula>
    </cfRule>
  </conditionalFormatting>
  <conditionalFormatting sqref="G13:G17">
    <cfRule type="expression" dxfId="78" priority="55" stopIfTrue="1">
      <formula>#REF!="Freelancer"</formula>
    </cfRule>
    <cfRule type="expression" dxfId="77" priority="56" stopIfTrue="1">
      <formula>#REF!="DTC Int. Staff"</formula>
    </cfRule>
  </conditionalFormatting>
  <conditionalFormatting sqref="G13:G17">
    <cfRule type="expression" dxfId="76" priority="53" stopIfTrue="1">
      <formula>$F$5="Freelancer"</formula>
    </cfRule>
    <cfRule type="expression" dxfId="75" priority="54" stopIfTrue="1">
      <formula>$F$5="DTC Int. Staff"</formula>
    </cfRule>
  </conditionalFormatting>
  <conditionalFormatting sqref="C121:C125">
    <cfRule type="expression" dxfId="74" priority="50" stopIfTrue="1">
      <formula>IF($A121=1,B121,)</formula>
    </cfRule>
    <cfRule type="expression" dxfId="73" priority="51" stopIfTrue="1">
      <formula>IF($A121="",B121,)</formula>
    </cfRule>
  </conditionalFormatting>
  <conditionalFormatting sqref="D121:D125">
    <cfRule type="expression" dxfId="72" priority="52" stopIfTrue="1">
      <formula>IF($A121="",B121,)</formula>
    </cfRule>
  </conditionalFormatting>
  <conditionalFormatting sqref="C120">
    <cfRule type="expression" dxfId="71" priority="47" stopIfTrue="1">
      <formula>IF($A120=1,B120,)</formula>
    </cfRule>
    <cfRule type="expression" dxfId="70" priority="48" stopIfTrue="1">
      <formula>IF($A120="",B120,)</formula>
    </cfRule>
  </conditionalFormatting>
  <conditionalFormatting sqref="D120">
    <cfRule type="expression" dxfId="69" priority="49" stopIfTrue="1">
      <formula>IF($A120="",B120,)</formula>
    </cfRule>
  </conditionalFormatting>
  <conditionalFormatting sqref="E120">
    <cfRule type="expression" dxfId="68" priority="46" stopIfTrue="1">
      <formula>IF($A120&lt;&gt;1,B120,"")</formula>
    </cfRule>
  </conditionalFormatting>
  <conditionalFormatting sqref="E121:E125">
    <cfRule type="expression" dxfId="67" priority="45" stopIfTrue="1">
      <formula>IF($A121&lt;&gt;1,B121,"")</formula>
    </cfRule>
  </conditionalFormatting>
  <conditionalFormatting sqref="G55:G59">
    <cfRule type="expression" dxfId="66" priority="43" stopIfTrue="1">
      <formula>$F$5="Freelancer"</formula>
    </cfRule>
    <cfRule type="expression" dxfId="65" priority="44" stopIfTrue="1">
      <formula>$F$5="DTC Int. Staff"</formula>
    </cfRule>
  </conditionalFormatting>
  <conditionalFormatting sqref="G78:G81">
    <cfRule type="expression" dxfId="64" priority="41" stopIfTrue="1">
      <formula>#REF!="Freelancer"</formula>
    </cfRule>
    <cfRule type="expression" dxfId="63" priority="42" stopIfTrue="1">
      <formula>#REF!="DTC Int. Staff"</formula>
    </cfRule>
  </conditionalFormatting>
  <conditionalFormatting sqref="G78:G81">
    <cfRule type="expression" dxfId="62" priority="39" stopIfTrue="1">
      <formula>$F$5="Freelancer"</formula>
    </cfRule>
    <cfRule type="expression" dxfId="61" priority="40" stopIfTrue="1">
      <formula>$F$5="DTC Int. Staff"</formula>
    </cfRule>
  </conditionalFormatting>
  <conditionalFormatting sqref="G28">
    <cfRule type="expression" dxfId="60" priority="37" stopIfTrue="1">
      <formula>#REF!="Freelancer"</formula>
    </cfRule>
    <cfRule type="expression" dxfId="59" priority="38" stopIfTrue="1">
      <formula>#REF!="DTC Int. Staff"</formula>
    </cfRule>
  </conditionalFormatting>
  <conditionalFormatting sqref="G28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G23">
    <cfRule type="expression" dxfId="56" priority="33" stopIfTrue="1">
      <formula>#REF!="Freelancer"</formula>
    </cfRule>
    <cfRule type="expression" dxfId="55" priority="34" stopIfTrue="1">
      <formula>#REF!="DTC Int. Staff"</formula>
    </cfRule>
  </conditionalFormatting>
  <conditionalFormatting sqref="G23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G77">
    <cfRule type="expression" dxfId="52" priority="29" stopIfTrue="1">
      <formula>#REF!="Freelancer"</formula>
    </cfRule>
    <cfRule type="expression" dxfId="51" priority="30" stopIfTrue="1">
      <formula>#REF!="DTC Int. Staff"</formula>
    </cfRule>
  </conditionalFormatting>
  <conditionalFormatting sqref="G77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G94">
    <cfRule type="expression" dxfId="48" priority="25" stopIfTrue="1">
      <formula>#REF!="Freelancer"</formula>
    </cfRule>
    <cfRule type="expression" dxfId="47" priority="26" stopIfTrue="1">
      <formula>#REF!="DTC Int. Staff"</formula>
    </cfRule>
  </conditionalFormatting>
  <conditionalFormatting sqref="G94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87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87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95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95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G101">
    <cfRule type="expression" dxfId="36" priority="13" stopIfTrue="1">
      <formula>#REF!="Freelancer"</formula>
    </cfRule>
    <cfRule type="expression" dxfId="35" priority="14" stopIfTrue="1">
      <formula>#REF!="DTC Int. Staff"</formula>
    </cfRule>
  </conditionalFormatting>
  <conditionalFormatting sqref="G115">
    <cfRule type="expression" dxfId="34" priority="11" stopIfTrue="1">
      <formula>#REF!="Freelancer"</formula>
    </cfRule>
    <cfRule type="expression" dxfId="33" priority="12" stopIfTrue="1">
      <formula>#REF!="DTC Int. Staff"</formula>
    </cfRule>
  </conditionalFormatting>
  <conditionalFormatting sqref="G115">
    <cfRule type="expression" dxfId="32" priority="9" stopIfTrue="1">
      <formula>$F$5="Freelancer"</formula>
    </cfRule>
    <cfRule type="expression" dxfId="31" priority="10" stopIfTrue="1">
      <formula>$F$5="DTC Int. Staff"</formula>
    </cfRule>
  </conditionalFormatting>
  <conditionalFormatting sqref="G121">
    <cfRule type="expression" dxfId="30" priority="7" stopIfTrue="1">
      <formula>#REF!="Freelancer"</formula>
    </cfRule>
    <cfRule type="expression" dxfId="29" priority="8" stopIfTrue="1">
      <formula>#REF!="DTC Int. Staff"</formula>
    </cfRule>
  </conditionalFormatting>
  <conditionalFormatting sqref="G121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conditionalFormatting sqref="G122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122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2" zoomScale="80" zoomScaleNormal="80" workbookViewId="0">
      <selection activeCell="K46" sqref="K4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56.199999999999989</v>
      </c>
      <c r="J8" s="25">
        <f>I8/8</f>
        <v>7.0249999999999986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99</v>
      </c>
      <c r="G11" s="36">
        <v>9003</v>
      </c>
      <c r="H11" s="37" t="s">
        <v>180</v>
      </c>
      <c r="I11" s="36" t="s">
        <v>77</v>
      </c>
      <c r="J11" s="38">
        <v>8</v>
      </c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117</v>
      </c>
      <c r="G16" s="47">
        <v>9003</v>
      </c>
      <c r="H16" s="48" t="s">
        <v>181</v>
      </c>
      <c r="I16" s="47" t="s">
        <v>85</v>
      </c>
      <c r="J16" s="49">
        <v>1</v>
      </c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99</v>
      </c>
      <c r="G17" s="47">
        <v>9003</v>
      </c>
      <c r="H17" s="48" t="s">
        <v>180</v>
      </c>
      <c r="I17" s="47" t="s">
        <v>85</v>
      </c>
      <c r="J17" s="49">
        <v>7</v>
      </c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141</v>
      </c>
      <c r="G18" s="47">
        <v>9003</v>
      </c>
      <c r="H18" s="48" t="s">
        <v>182</v>
      </c>
      <c r="I18" s="47" t="s">
        <v>85</v>
      </c>
      <c r="J18" s="49">
        <v>1</v>
      </c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 t="s">
        <v>119</v>
      </c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99</v>
      </c>
      <c r="G26" s="47">
        <v>9003</v>
      </c>
      <c r="H26" s="71" t="s">
        <v>180</v>
      </c>
      <c r="I26" s="47" t="s">
        <v>77</v>
      </c>
      <c r="J26" s="49">
        <v>4</v>
      </c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141</v>
      </c>
      <c r="G27" s="47">
        <v>9002</v>
      </c>
      <c r="H27" s="71" t="s">
        <v>183</v>
      </c>
      <c r="I27" s="47" t="s">
        <v>77</v>
      </c>
      <c r="J27" s="49">
        <v>4</v>
      </c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186</v>
      </c>
      <c r="G33" s="47">
        <v>9003</v>
      </c>
      <c r="H33" s="48" t="s">
        <v>187</v>
      </c>
      <c r="I33" s="47" t="s">
        <v>85</v>
      </c>
      <c r="J33" s="49">
        <v>3</v>
      </c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 t="s">
        <v>165</v>
      </c>
      <c r="G34" s="47">
        <v>9003</v>
      </c>
      <c r="H34" s="48" t="s">
        <v>185</v>
      </c>
      <c r="I34" s="47" t="s">
        <v>85</v>
      </c>
      <c r="J34" s="49">
        <v>2</v>
      </c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 t="s">
        <v>99</v>
      </c>
      <c r="G35" s="47">
        <v>9003</v>
      </c>
      <c r="H35" s="48" t="s">
        <v>180</v>
      </c>
      <c r="I35" s="47" t="s">
        <v>85</v>
      </c>
      <c r="J35" s="49">
        <v>3</v>
      </c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165</v>
      </c>
      <c r="G38" s="36">
        <v>9003</v>
      </c>
      <c r="H38" s="43" t="s">
        <v>185</v>
      </c>
      <c r="I38" s="36" t="s">
        <v>77</v>
      </c>
      <c r="J38" s="38">
        <v>3</v>
      </c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186</v>
      </c>
      <c r="G39" s="36">
        <v>9003</v>
      </c>
      <c r="H39" s="43" t="s">
        <v>188</v>
      </c>
      <c r="I39" s="36" t="s">
        <v>77</v>
      </c>
      <c r="J39" s="38">
        <v>5</v>
      </c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100</v>
      </c>
      <c r="G43" s="47">
        <v>9002</v>
      </c>
      <c r="H43" s="48" t="s">
        <v>190</v>
      </c>
      <c r="I43" s="47" t="s">
        <v>77</v>
      </c>
      <c r="J43" s="49">
        <v>4.3</v>
      </c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 t="s">
        <v>99</v>
      </c>
      <c r="G44" s="47">
        <v>9003</v>
      </c>
      <c r="H44" s="48" t="s">
        <v>180</v>
      </c>
      <c r="I44" s="47" t="s">
        <v>77</v>
      </c>
      <c r="J44" s="49">
        <v>2.2999999999999998</v>
      </c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186</v>
      </c>
      <c r="G45" s="47">
        <v>9003</v>
      </c>
      <c r="H45" s="48" t="s">
        <v>192</v>
      </c>
      <c r="I45" s="47" t="s">
        <v>77</v>
      </c>
      <c r="J45" s="49">
        <v>1</v>
      </c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>
        <v>9004</v>
      </c>
      <c r="H48" s="37" t="s">
        <v>75</v>
      </c>
      <c r="I48" s="36" t="s">
        <v>85</v>
      </c>
      <c r="J48" s="38">
        <v>1</v>
      </c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186</v>
      </c>
      <c r="G49" s="36">
        <v>9003</v>
      </c>
      <c r="H49" s="43" t="s">
        <v>191</v>
      </c>
      <c r="I49" s="36" t="s">
        <v>85</v>
      </c>
      <c r="J49" s="38">
        <v>4.3</v>
      </c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100</v>
      </c>
      <c r="G50" s="36">
        <v>9002</v>
      </c>
      <c r="H50" s="37" t="s">
        <v>189</v>
      </c>
      <c r="I50" s="36" t="s">
        <v>85</v>
      </c>
      <c r="J50" s="38">
        <v>2.2999999999999998</v>
      </c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4">
    <cfRule type="expression" dxfId="19" priority="28" stopIfTrue="1">
      <formula>IF($A16&lt;&gt;1,B16,"")</formula>
    </cfRule>
  </conditionalFormatting>
  <conditionalFormatting sqref="D11:D124">
    <cfRule type="expression" dxfId="18" priority="29" stopIfTrue="1">
      <formula>IF($A11="",B11,)</formula>
    </cfRule>
  </conditionalFormatting>
  <conditionalFormatting sqref="G11:G20 G26:G84 G86:G119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5:G119 G87:G112 G33:G57 G60:G84 G22:G30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22:G26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2021-06-10T12:21:40Z</dcterms:modified>
</cp:coreProperties>
</file>