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A3731D8A-C8E2-409B-97A7-147328E4B062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5" i="42"/>
  <c r="D46" i="42" s="1"/>
  <c r="D47" i="42" s="1"/>
  <c r="D48" i="42" s="1"/>
  <c r="D49" i="42" s="1"/>
  <c r="A45" i="42"/>
  <c r="E11" i="42"/>
  <c r="E12" i="42" s="1"/>
  <c r="F5" i="42"/>
  <c r="F4" i="42"/>
  <c r="F3" i="42"/>
  <c r="D41" i="41"/>
  <c r="A41" i="41"/>
  <c r="D40" i="41"/>
  <c r="A40" i="41"/>
  <c r="F5" i="41"/>
  <c r="F4" i="41"/>
  <c r="F3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2" i="42"/>
  <c r="D12" i="42"/>
  <c r="B13" i="42"/>
  <c r="E14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42" l="1"/>
  <c r="B14" i="42"/>
  <c r="D13" i="42"/>
  <c r="A13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26" i="42" l="1"/>
  <c r="D26" i="42"/>
  <c r="B27" i="42"/>
  <c r="E28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29" i="42" l="1"/>
  <c r="B28" i="42"/>
  <c r="D27" i="42"/>
  <c r="A27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28" i="42" l="1"/>
  <c r="D28" i="42"/>
  <c r="B29" i="42"/>
  <c r="E30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1" i="42" l="1"/>
  <c r="B30" i="42"/>
  <c r="D29" i="42"/>
  <c r="A29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0" i="42" l="1"/>
  <c r="A30" i="42"/>
  <c r="B31" i="42"/>
  <c r="E32" i="42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33" i="42" l="1"/>
  <c r="B32" i="42"/>
  <c r="D31" i="42"/>
  <c r="A31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33" i="42" l="1"/>
  <c r="E34" i="42"/>
  <c r="A32" i="42"/>
  <c r="D32" i="42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4" i="42" l="1"/>
  <c r="E35" i="42"/>
  <c r="A33" i="42"/>
  <c r="D33" i="42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35" i="42" l="1"/>
  <c r="E36" i="42"/>
  <c r="D34" i="42"/>
  <c r="A34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35" i="42" l="1"/>
  <c r="D35" i="42"/>
  <c r="B36" i="42"/>
  <c r="E37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37" i="42" l="1"/>
  <c r="E38" i="42"/>
  <c r="D36" i="42"/>
  <c r="A36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40" i="42" l="1"/>
  <c r="E39" i="42"/>
  <c r="B38" i="42"/>
  <c r="E40" i="42"/>
  <c r="A37" i="42"/>
  <c r="D37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38" i="42" l="1"/>
  <c r="D39" i="42" s="1"/>
  <c r="A38" i="42"/>
  <c r="E45" i="42"/>
  <c r="E46" i="42" s="1"/>
  <c r="E47" i="42" s="1"/>
  <c r="E48" i="42" s="1"/>
  <c r="E49" i="42" s="1"/>
  <c r="E41" i="42"/>
  <c r="E42" i="42" s="1"/>
  <c r="E43" i="42" s="1"/>
  <c r="E44" i="42" s="1"/>
  <c r="A40" i="42"/>
  <c r="D40" i="42"/>
  <c r="D41" i="42" s="1"/>
  <c r="D42" i="42" s="1"/>
  <c r="D43" i="42" s="1"/>
  <c r="D44" i="42" s="1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28" i="41" l="1"/>
  <c r="B27" i="41"/>
  <c r="A26" i="41"/>
  <c r="D26" i="41"/>
  <c r="A27" i="41" l="1"/>
  <c r="D27" i="41"/>
  <c r="E29" i="41"/>
  <c r="B28" i="41"/>
  <c r="A28" i="41" l="1"/>
  <c r="D28" i="41"/>
  <c r="E30" i="41"/>
  <c r="B29" i="41"/>
  <c r="A29" i="41" l="1"/>
  <c r="D29" i="41"/>
  <c r="E31" i="41"/>
  <c r="B30" i="41"/>
  <c r="A30" i="41" l="1"/>
  <c r="D30" i="41"/>
  <c r="E32" i="41"/>
  <c r="B31" i="41"/>
  <c r="A31" i="41" l="1"/>
  <c r="D31" i="41"/>
  <c r="E33" i="41"/>
  <c r="B32" i="41"/>
  <c r="D32" i="41" l="1"/>
  <c r="A32" i="41"/>
  <c r="E34" i="41"/>
  <c r="B33" i="41"/>
  <c r="D33" i="41" l="1"/>
  <c r="A33" i="41"/>
  <c r="E35" i="41"/>
  <c r="B34" i="41"/>
  <c r="A34" i="41" l="1"/>
  <c r="D34" i="41"/>
  <c r="E36" i="41"/>
  <c r="B35" i="41"/>
  <c r="A35" i="41" l="1"/>
  <c r="D35" i="41"/>
  <c r="E37" i="41"/>
  <c r="B36" i="41"/>
  <c r="B37" i="41" l="1"/>
  <c r="E38" i="41"/>
  <c r="A36" i="41"/>
  <c r="D36" i="41"/>
  <c r="B38" i="41" l="1"/>
  <c r="B39" i="41"/>
  <c r="E39" i="41"/>
  <c r="E40" i="41" s="1"/>
  <c r="E41" i="41" s="1"/>
  <c r="A37" i="41"/>
  <c r="D37" i="41"/>
  <c r="D39" i="41" l="1"/>
  <c r="A39" i="41"/>
  <c r="A38" i="41"/>
  <c r="D38" i="41"/>
</calcChain>
</file>

<file path=xl/sharedStrings.xml><?xml version="1.0" encoding="utf-8"?>
<sst xmlns="http://schemas.openxmlformats.org/spreadsheetml/2006/main" count="223" uniqueCount="125">
  <si>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</si>
  <si>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</si>
  <si>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</si>
  <si>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</si>
  <si>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</si>
  <si>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</si>
  <si>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</si>
  <si>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</si>
  <si>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</si>
  <si>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</si>
  <si>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</si>
  <si>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</si>
  <si>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</si>
  <si>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</si>
  <si>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</si>
  <si>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</si>
  <si>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</si>
  <si>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</si>
  <si>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</si>
  <si>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</si>
  <si>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</si>
  <si>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</si>
  <si>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</si>
  <si>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</si>
  <si>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</si>
  <si>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</si>
  <si>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</si>
  <si>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</si>
  <si>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</si>
  <si>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</si>
  <si>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</si>
  <si>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</si>
  <si>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</si>
  <si>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</si>
  <si>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</si>
  <si>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</si>
  <si>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</si>
  <si>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</si>
  <si>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</si>
  <si>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</si>
  <si>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</si>
  <si>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</si>
  <si>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</si>
  <si>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</si>
  <si>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</si>
  <si>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</si>
  <si>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</si>
  <si>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</si>
  <si>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</si>
  <si>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</si>
  <si>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</si>
  <si>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</si>
  <si>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</si>
  <si>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</si>
  <si>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</si>
  <si>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</si>
  <si>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</si>
  <si>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</si>
  <si>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HOME</t>
  </si>
  <si>
    <t>P'Poom's Home</t>
  </si>
  <si>
    <t>คปภ/Office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</si>
  <si>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</si>
  <si>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</si>
  <si>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</si>
  <si>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กกพ/กสทช/ฟอจูน/office</t>
  </si>
  <si>
    <t>วันหยุด</t>
  </si>
  <si>
    <t>office/กสทช</t>
  </si>
  <si>
    <t>office/Thai PBS</t>
  </si>
  <si>
    <t>office/สถบ.นิวเครียร์</t>
  </si>
  <si>
    <t>Co-Host zoom สำหรับการจัด Training</t>
  </si>
  <si>
    <t xml:space="preserve"> </t>
  </si>
  <si>
    <t>ทำใบรับรองภาษีหัก ณ ที่จ่าย พนักงานไม่ประจำ/ที่ปรึกษา/วิทยากร</t>
  </si>
  <si>
    <t>จัดเอกสารทำจ่ายประจำเดือน/ส่งไปรษณีย์</t>
  </si>
  <si>
    <t>เคลียเอกสารจัดส่งบัญชี</t>
  </si>
  <si>
    <t>genaral / รับ TOR ที่ กกพ / ตีตราสารสัญญา คปภ</t>
  </si>
  <si>
    <t>office/กสทช/DGA</t>
  </si>
  <si>
    <t xml:space="preserve">genaral / รับเช็ค กสทช / รับ TOR สำนักงานพัฒนารัฐบาลดิจิทัล / เข้าเช็ค </t>
  </si>
  <si>
    <t>AIA , SAMYAN</t>
  </si>
  <si>
    <t>SAMYAN</t>
  </si>
  <si>
    <t>เตรียมความพร้อมที่ออฟฟิตใหม่</t>
  </si>
  <si>
    <t>genaral / Unpack ออฟฟิตใหม่</t>
  </si>
  <si>
    <t>Queen Suthida's Birthday</t>
  </si>
  <si>
    <t>office/TCEB/กกพ</t>
  </si>
  <si>
    <t xml:space="preserve">genaral /  Unpack ออฟฟิตใหม่ </t>
  </si>
  <si>
    <t>office/กกพ/จามจุรีสแควร์</t>
  </si>
  <si>
    <t>office/TK Parrk/จามจุรี</t>
  </si>
  <si>
    <t>genaral / ทำหนังสือรับรองหัก ณ ที่จ่าย / เคลียเอกสารการเงิน / Welcome Party Plan Meeting / ไปซื้อขนมเข้าออฟฟิต</t>
  </si>
  <si>
    <t xml:space="preserve">office </t>
  </si>
  <si>
    <t>office/กกพ.</t>
  </si>
  <si>
    <t>office/การประปา/จามจุรีสแควร์</t>
  </si>
  <si>
    <t xml:space="preserve">เปิด  Book Bank ใหม่ </t>
  </si>
  <si>
    <t>BO Meeting</t>
  </si>
  <si>
    <t>จัดเอกสารทำจ่ายประจำเดือน / สร้างใบสำคัญจ่าย</t>
  </si>
  <si>
    <t xml:space="preserve">ประชุมทีม </t>
  </si>
  <si>
    <t>ทำจ่ายวิทยากร,ที่ปรึกษา</t>
  </si>
  <si>
    <t>ทำจ่ายค่าที่ปรึกษาและวิทยากร</t>
  </si>
  <si>
    <t>genaral / ทำจ่ายที่ปรึกษา วิทยากร  / ไปรับเอกสาร TOR / ส่งเอกสารที่ไปรษณีย์</t>
  </si>
  <si>
    <t>genaral / ส่ง proposal กกพ. / ส่งเอกสารที่ไปรษณีย์</t>
  </si>
  <si>
    <t>genaral / เข้าเช็คที่ธนาคาร / สร้างใบสำคัญจ่าย</t>
  </si>
  <si>
    <t>genaral / เข้าเช็คที่ธนาคาร / เก็บของเตรียมย้ายออฟฟิต</t>
  </si>
  <si>
    <t>ขนของจาก AIA ไป สามย่าน  /เคลียของขนย้าย</t>
  </si>
  <si>
    <t xml:space="preserve">ไป คปภ. </t>
  </si>
  <si>
    <t>ทำจ่ายพนักงานไม่ประจำ</t>
  </si>
  <si>
    <t>genaral / สร้างใบสำคัญจ่าย / ส่ง proposal TK Park / ส่งเอกสารที่ไปรษณีย์</t>
  </si>
  <si>
    <t>genaral / เก็บของเตรียมย้ายออฟฟิต</t>
  </si>
  <si>
    <t>genaral / รับเช็คที่ TCEB / เข้าเช็คที่ธนาคาร / ส่งงานที่ กกพ.</t>
  </si>
  <si>
    <t xml:space="preserve">genaral / แก้ไขที่อยู่หน้าซอง / ทำหนังสือรับรองหัก ณ ที่จ่าย </t>
  </si>
  <si>
    <t>genaral / ส่งงาน กกพ. / ทำ CV ของตัวเองให้ BD / แก้ไขที่อยู่หน้าซอง</t>
  </si>
  <si>
    <t>genaral / BO Meeting / สร้างใบสำคัญจ่าย / แก้ไขที่อยู่หน้าซอง</t>
  </si>
  <si>
    <t>genaral / สร้างใบสำคัญจ่าย / ทำจ่ายพนักงาน Part-Time  / แก้ไขที่อยู่หน้าซอง</t>
  </si>
  <si>
    <t>ไปรับเช็คที่ กสทช / เข้าเช็คที่ธนาคาร / สร้างใบสำคัญจ่าย</t>
  </si>
  <si>
    <t>เคลียเอกสารการเงิน / เข้าเช็คที่ธนาคาร /ส่งใบโอนค่าเช่าตึก</t>
  </si>
  <si>
    <t>ส่งคู่สัญญาที่ตีตราแล้ว/ รับเช็ค กสทช / เข้าเช็คที่ธนาคาร /จ่ายค่าโทรศัพท์</t>
  </si>
  <si>
    <t>เคลียเอกสารการเงินส่งบัญชี</t>
  </si>
  <si>
    <t>ไปส่ง Proposal / ส่งรายงาน / ซื้อโทรศัพท์ใหม่ของออฟฟิต</t>
  </si>
  <si>
    <t>genaral / สร้างใบสำคัญจ่าย</t>
  </si>
  <si>
    <t>genaral / รับเช็ค / BO Meeting</t>
  </si>
  <si>
    <t>แก้ไขจดหมายแจ้งลื่อนประชุม / สร้างใบสำคัญจ่าย</t>
  </si>
  <si>
    <t>genaral / ไปส่ง Proposal Thai PBS</t>
  </si>
  <si>
    <t>genaral / ไปส่งงานที สถาบันเทคโนโลยีนิวเคลียร์</t>
  </si>
  <si>
    <t>genaral / แพ็คเอกสารการเงิน</t>
  </si>
  <si>
    <t>genaral / รับกล่อง / แพ็คเอกสารการเงิน</t>
  </si>
  <si>
    <t>สร้างใบสำคัญจ่าย / แพ็คเอกสาร</t>
  </si>
  <si>
    <t>genaral / BO Meeting</t>
  </si>
  <si>
    <t>ทำจ่ายพนักงานไม่ประจำ / BO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</si>
</sst>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9" fillId="7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35">
      <c r="B12" s="58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35">
      <c r="B15" s="60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3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3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35">
      <c r="B30" s="60">
        <v>9009</v>
      </c>
      <c r="C30" s="129" t="s">
        <v>50</v>
      </c>
      <c r="D30" s="130"/>
      <c r="E30" s="130"/>
      <c r="F30" s="130"/>
      <c r="G30" s="131"/>
    </row>
    <row r="31" spans="2:9" x14ac:dyDescent="0.35">
      <c r="B31" s="61"/>
      <c r="C31" s="155" t="s">
        <v>51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5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5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5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7" priority="42" stopIfTrue="1">
      <formula>IF($A11=1,B11,)</formula>
    </cfRule>
    <cfRule type="expression" dxfId="146" priority="43" stopIfTrue="1">
      <formula>IF($A11="",B11,)</formula>
    </cfRule>
  </conditionalFormatting>
  <conditionalFormatting sqref="E11:E15">
    <cfRule type="expression" dxfId="145" priority="44" stopIfTrue="1">
      <formula>IF($A11="",B11,"")</formula>
    </cfRule>
  </conditionalFormatting>
  <conditionalFormatting sqref="E17:E20 E26:E43 E48 E53:E70 E75 E80:E98 E103 E108:E119">
    <cfRule type="expression" dxfId="144" priority="45" stopIfTrue="1">
      <formula>IF($A17&lt;&gt;1,B17,"")</formula>
    </cfRule>
  </conditionalFormatting>
  <conditionalFormatting sqref="D11:D15 D26:D43 D48 D53:D70 D75 D80:D98 D103 D108:D119 D17:D20">
    <cfRule type="expression" dxfId="143" priority="46" stopIfTrue="1">
      <formula>IF($A11="",B11,)</formula>
    </cfRule>
  </conditionalFormatting>
  <conditionalFormatting sqref="G11:G20 G26:G84 G90:G119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119 G26:G30 G37:G57 G64:G84 G91:G112">
    <cfRule type="expression" dxfId="140" priority="40" stopIfTrue="1">
      <formula>$F$5="Freelancer"</formula>
    </cfRule>
    <cfRule type="expression" dxfId="139" priority="41" stopIfTrue="1">
      <formula>$F$5="DTC Int. Staff"</formula>
    </cfRule>
  </conditionalFormatting>
  <conditionalFormatting sqref="G16:G20">
    <cfRule type="expression" dxfId="138" priority="38" stopIfTrue="1">
      <formula>#REF!="Freelancer"</formula>
    </cfRule>
    <cfRule type="expression" dxfId="137" priority="39" stopIfTrue="1">
      <formula>#REF!="DTC Int. Staff"</formula>
    </cfRule>
  </conditionalFormatting>
  <conditionalFormatting sqref="G16:G20">
    <cfRule type="expression" dxfId="136" priority="36" stopIfTrue="1">
      <formula>$F$5="Freelancer"</formula>
    </cfRule>
    <cfRule type="expression" dxfId="135" priority="37" stopIfTrue="1">
      <formula>$F$5="DTC Int. Staff"</formula>
    </cfRule>
  </conditionalFormatting>
  <conditionalFormatting sqref="G21:G25">
    <cfRule type="expression" dxfId="134" priority="34" stopIfTrue="1">
      <formula>#REF!="Freelancer"</formula>
    </cfRule>
    <cfRule type="expression" dxfId="133" priority="35" stopIfTrue="1">
      <formula>#REF!="DTC Int. Staff"</formula>
    </cfRule>
  </conditionalFormatting>
  <conditionalFormatting sqref="G21:G25">
    <cfRule type="expression" dxfId="132" priority="32" stopIfTrue="1">
      <formula>$F$5="Freelancer"</formula>
    </cfRule>
    <cfRule type="expression" dxfId="131" priority="33" stopIfTrue="1">
      <formula>$F$5="DTC Int. Staff"</formula>
    </cfRule>
  </conditionalFormatting>
  <conditionalFormatting sqref="G63">
    <cfRule type="expression" dxfId="130" priority="22" stopIfTrue="1">
      <formula>$F$5="Freelancer"</formula>
    </cfRule>
    <cfRule type="expression" dxfId="129" priority="23" stopIfTrue="1">
      <formula>$F$5="DTC Int. Staff"</formula>
    </cfRule>
  </conditionalFormatting>
  <conditionalFormatting sqref="G85:G89">
    <cfRule type="expression" dxfId="128" priority="20" stopIfTrue="1">
      <formula>#REF!="Freelancer"</formula>
    </cfRule>
    <cfRule type="expression" dxfId="127" priority="21" stopIfTrue="1">
      <formula>#REF!="DTC Int. Staff"</formula>
    </cfRule>
  </conditionalFormatting>
  <conditionalFormatting sqref="G85:G89">
    <cfRule type="expression" dxfId="126" priority="18" stopIfTrue="1">
      <formula>$F$5="Freelancer"</formula>
    </cfRule>
    <cfRule type="expression" dxfId="125" priority="19" stopIfTrue="1">
      <formula>$F$5="DTC Int. Staff"</formula>
    </cfRule>
  </conditionalFormatting>
  <conditionalFormatting sqref="E22:E25">
    <cfRule type="expression" dxfId="124" priority="16" stopIfTrue="1">
      <formula>IF($A22&lt;&gt;1,B22,"")</formula>
    </cfRule>
  </conditionalFormatting>
  <conditionalFormatting sqref="D22:D25">
    <cfRule type="expression" dxfId="123" priority="17" stopIfTrue="1">
      <formula>IF($A22="",B22,)</formula>
    </cfRule>
  </conditionalFormatting>
  <conditionalFormatting sqref="E44:E47">
    <cfRule type="expression" dxfId="122" priority="14" stopIfTrue="1">
      <formula>IF($A44&lt;&gt;1,B44,"")</formula>
    </cfRule>
  </conditionalFormatting>
  <conditionalFormatting sqref="D44:D47">
    <cfRule type="expression" dxfId="121" priority="15" stopIfTrue="1">
      <formula>IF($A44="",B44,)</formula>
    </cfRule>
  </conditionalFormatting>
  <conditionalFormatting sqref="E49:E52">
    <cfRule type="expression" dxfId="120" priority="12" stopIfTrue="1">
      <formula>IF($A49&lt;&gt;1,B49,"")</formula>
    </cfRule>
  </conditionalFormatting>
  <conditionalFormatting sqref="D49:D52">
    <cfRule type="expression" dxfId="119" priority="13" stopIfTrue="1">
      <formula>IF($A49="",B49,)</formula>
    </cfRule>
  </conditionalFormatting>
  <conditionalFormatting sqref="E71:E74">
    <cfRule type="expression" dxfId="118" priority="10" stopIfTrue="1">
      <formula>IF($A71&lt;&gt;1,B71,"")</formula>
    </cfRule>
  </conditionalFormatting>
  <conditionalFormatting sqref="D71:D74">
    <cfRule type="expression" dxfId="117" priority="11" stopIfTrue="1">
      <formula>IF($A71="",B71,)</formula>
    </cfRule>
  </conditionalFormatting>
  <conditionalFormatting sqref="E76:E79">
    <cfRule type="expression" dxfId="116" priority="8" stopIfTrue="1">
      <formula>IF($A76&lt;&gt;1,B76,"")</formula>
    </cfRule>
  </conditionalFormatting>
  <conditionalFormatting sqref="D76:D79">
    <cfRule type="expression" dxfId="115" priority="9" stopIfTrue="1">
      <formula>IF($A76="",B76,)</formula>
    </cfRule>
  </conditionalFormatting>
  <conditionalFormatting sqref="E93">
    <cfRule type="timePeriod" dxfId="11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3" priority="5" stopIfTrue="1">
      <formula>IF($A99&lt;&gt;1,B99,"")</formula>
    </cfRule>
  </conditionalFormatting>
  <conditionalFormatting sqref="D99:D102">
    <cfRule type="expression" dxfId="112" priority="6" stopIfTrue="1">
      <formula>IF($A99="",B99,)</formula>
    </cfRule>
  </conditionalFormatting>
  <conditionalFormatting sqref="E99:E102">
    <cfRule type="timePeriod" dxfId="11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0" priority="2" stopIfTrue="1">
      <formula>IF($A104&lt;&gt;1,B104,"")</formula>
    </cfRule>
  </conditionalFormatting>
  <conditionalFormatting sqref="D104:D107">
    <cfRule type="expression" dxfId="109" priority="3" stopIfTrue="1">
      <formula>IF($A104="",B104,)</formula>
    </cfRule>
  </conditionalFormatting>
  <conditionalFormatting sqref="E104:E107">
    <cfRule type="timePeriod" dxfId="10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5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5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5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5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5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5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5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5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6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6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6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6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Tue</v>
      </c>
      <c r="E126" s="94">
        <f>E125</f>
        <v>44285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5">D126</f>
        <v>Tue</v>
      </c>
      <c r="E127" s="94">
        <f t="shared" ref="E127:E129" si="36">E126</f>
        <v>44285</v>
      </c>
      <c r="F127" s="95"/>
      <c r="G127" s="96"/>
      <c r="H127" s="97"/>
      <c r="I127" s="96"/>
      <c r="J127" s="98"/>
    </row>
    <row r="128" spans="1:10" ht="22.5" customHeight="1" x14ac:dyDescent="0.25">
      <c r="A128" s="31"/>
      <c r="C128" s="76"/>
      <c r="D128" s="93" t="str">
        <f t="shared" si="35"/>
        <v>Tue</v>
      </c>
      <c r="E128" s="94">
        <f t="shared" si="36"/>
        <v>44285</v>
      </c>
      <c r="F128" s="95"/>
      <c r="G128" s="96"/>
      <c r="H128" s="97"/>
      <c r="I128" s="96"/>
      <c r="J128" s="98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29" stopIfTrue="1">
      <formula>IF($A11=1,B11,)</formula>
    </cfRule>
    <cfRule type="expression" dxfId="106" priority="30" stopIfTrue="1">
      <formula>IF($A11="",B11,)</formula>
    </cfRule>
  </conditionalFormatting>
  <conditionalFormatting sqref="E11:E15">
    <cfRule type="expression" dxfId="105" priority="31" stopIfTrue="1">
      <formula>IF($A11="",B11,"")</formula>
    </cfRule>
  </conditionalFormatting>
  <conditionalFormatting sqref="E130:E134 E26:E124">
    <cfRule type="expression" dxfId="104" priority="32" stopIfTrue="1">
      <formula>IF($A26&lt;&gt;1,B26,"")</formula>
    </cfRule>
  </conditionalFormatting>
  <conditionalFormatting sqref="D130:D134 D11:D15 D26:D124">
    <cfRule type="expression" dxfId="103" priority="33" stopIfTrue="1">
      <formula>IF($A11="",B11,)</formula>
    </cfRule>
  </conditionalFormatting>
  <conditionalFormatting sqref="G11:G20 G26:G84 G90:G119">
    <cfRule type="expression" dxfId="102" priority="34" stopIfTrue="1">
      <formula>#REF!="Freelancer"</formula>
    </cfRule>
    <cfRule type="expression" dxfId="101" priority="35" stopIfTrue="1">
      <formula>#REF!="DTC Int. Staff"</formula>
    </cfRule>
  </conditionalFormatting>
  <conditionalFormatting sqref="G119 G26:G30 G37:G57 G64:G84 G91:G112">
    <cfRule type="expression" dxfId="100" priority="27" stopIfTrue="1">
      <formula>$F$5="Freelancer"</formula>
    </cfRule>
    <cfRule type="expression" dxfId="99" priority="28" stopIfTrue="1">
      <formula>$F$5="DTC Int. Staff"</formula>
    </cfRule>
  </conditionalFormatting>
  <conditionalFormatting sqref="G16:G20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16:G20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21:G25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21:G25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C125:C129">
    <cfRule type="expression" dxfId="90" priority="13" stopIfTrue="1">
      <formula>IF($A125=1,B125,)</formula>
    </cfRule>
    <cfRule type="expression" dxfId="89" priority="14" stopIfTrue="1">
      <formula>IF($A125="",B125,)</formula>
    </cfRule>
  </conditionalFormatting>
  <conditionalFormatting sqref="D125:D129">
    <cfRule type="expression" dxfId="88" priority="15" stopIfTrue="1">
      <formula>IF($A125="",B125,)</formula>
    </cfRule>
  </conditionalFormatting>
  <conditionalFormatting sqref="E125:E129">
    <cfRule type="expression" dxfId="87" priority="12" stopIfTrue="1">
      <formula>IF($A125&lt;&gt;1,B125,"")</formula>
    </cfRule>
  </conditionalFormatting>
  <conditionalFormatting sqref="G63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85:G89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85:G89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E17:E20">
    <cfRule type="expression" dxfId="80" priority="3" stopIfTrue="1">
      <formula>IF($A17="",B17,"")</formula>
    </cfRule>
  </conditionalFormatting>
  <conditionalFormatting sqref="D17:D20">
    <cfRule type="expression" dxfId="79" priority="4" stopIfTrue="1">
      <formula>IF($A17="",B17,)</formula>
    </cfRule>
  </conditionalFormatting>
  <conditionalFormatting sqref="E22:E25">
    <cfRule type="expression" dxfId="78" priority="1" stopIfTrue="1">
      <formula>IF($A22="",B22,"")</formula>
    </cfRule>
  </conditionalFormatting>
  <conditionalFormatting sqref="D22:D25">
    <cfRule type="expression" dxfId="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79" zoomScale="90" zoomScaleNormal="90" workbookViewId="0">
      <selection activeCell="D10" sqref="D10:J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90</v>
      </c>
      <c r="I74" s="36" t="s">
        <v>58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93</v>
      </c>
      <c r="I75" s="47" t="s">
        <v>58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110</v>
      </c>
      <c r="I76" s="36" t="s">
        <v>59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91</v>
      </c>
      <c r="I77" s="47" t="s">
        <v>58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101</v>
      </c>
      <c r="I80" s="47" t="s">
        <v>60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102</v>
      </c>
      <c r="I81" s="36" t="s">
        <v>59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12" t="s">
        <v>62</v>
      </c>
      <c r="I82" s="47" t="s">
        <v>61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94</v>
      </c>
      <c r="I83" s="36" t="s">
        <v>59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63</v>
      </c>
      <c r="I84" s="47" t="s">
        <v>61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76" priority="25" stopIfTrue="1">
      <formula>IF($A11=1,B11,)</formula>
    </cfRule>
    <cfRule type="expression" dxfId="75" priority="26" stopIfTrue="1">
      <formula>IF($A11="",B11,)</formula>
    </cfRule>
  </conditionalFormatting>
  <conditionalFormatting sqref="E11">
    <cfRule type="expression" dxfId="74" priority="27" stopIfTrue="1">
      <formula>IF($A11="",B11,"")</formula>
    </cfRule>
  </conditionalFormatting>
  <conditionalFormatting sqref="E12:E84">
    <cfRule type="expression" dxfId="73" priority="28" stopIfTrue="1">
      <formula>IF($A12&lt;&gt;1,B12,"")</formula>
    </cfRule>
  </conditionalFormatting>
  <conditionalFormatting sqref="D11:D84">
    <cfRule type="expression" dxfId="72" priority="29" stopIfTrue="1">
      <formula>IF($A11="",B11,)</formula>
    </cfRule>
  </conditionalFormatting>
  <conditionalFormatting sqref="G18:G72 G11:G16 G74:G82">
    <cfRule type="expression" dxfId="71" priority="30" stopIfTrue="1">
      <formula>#REF!="Freelancer"</formula>
    </cfRule>
    <cfRule type="expression" dxfId="70" priority="31" stopIfTrue="1">
      <formula>#REF!="DTC Int. Staff"</formula>
    </cfRule>
  </conditionalFormatting>
  <conditionalFormatting sqref="G82 G18 G29:G45 G56:G72 G75:G79">
    <cfRule type="expression" dxfId="69" priority="23" stopIfTrue="1">
      <formula>$F$5="Freelancer"</formula>
    </cfRule>
    <cfRule type="expression" dxfId="68" priority="24" stopIfTrue="1">
      <formula>$F$5="DTC Int. Staff"</formula>
    </cfRule>
  </conditionalFormatting>
  <conditionalFormatting sqref="G12:G16">
    <cfRule type="expression" dxfId="67" priority="21" stopIfTrue="1">
      <formula>#REF!="Freelancer"</formula>
    </cfRule>
    <cfRule type="expression" dxfId="66" priority="22" stopIfTrue="1">
      <formula>#REF!="DTC Int. Staff"</formula>
    </cfRule>
  </conditionalFormatting>
  <conditionalFormatting sqref="G12:G16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7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7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51:G55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73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73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34" zoomScale="90" zoomScaleNormal="90" workbookViewId="0">
      <selection activeCell="H41" sqref="H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65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2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65</v>
      </c>
      <c r="I14" s="47"/>
      <c r="J14" s="85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113</v>
      </c>
      <c r="I15" s="66" t="s">
        <v>61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2" t="str">
        <f t="shared" si="2"/>
        <v>Thu</v>
      </c>
      <c r="E16" s="45">
        <f t="shared" si="3"/>
        <v>44322</v>
      </c>
      <c r="F16" s="46"/>
      <c r="G16" s="47">
        <v>9005</v>
      </c>
      <c r="H16" s="112" t="s">
        <v>112</v>
      </c>
      <c r="I16" s="47" t="s">
        <v>64</v>
      </c>
      <c r="J16" s="85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111</v>
      </c>
      <c r="I17" s="66" t="s">
        <v>61</v>
      </c>
      <c r="J17" s="86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2" t="str">
        <f t="shared" si="2"/>
        <v>Mo</v>
      </c>
      <c r="E20" s="45">
        <f t="shared" si="3"/>
        <v>44326</v>
      </c>
      <c r="F20" s="46"/>
      <c r="G20" s="47">
        <v>9005</v>
      </c>
      <c r="H20" s="106" t="s">
        <v>117</v>
      </c>
      <c r="I20" s="47" t="s">
        <v>61</v>
      </c>
      <c r="J20" s="85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114</v>
      </c>
      <c r="I21" s="66" t="s">
        <v>66</v>
      </c>
      <c r="J21" s="84">
        <v>8</v>
      </c>
    </row>
    <row r="22" spans="1:10" ht="22.5" customHeight="1" x14ac:dyDescent="0.25">
      <c r="A22" s="31">
        <f t="shared" ref="A22:A41" si="4">IF(OR(C22="f",C22="u",C22="F",C22="U"),"",IF(OR(B22=1,B22=2,B22=3,B22=4,B22=5),1,""))</f>
        <v>1</v>
      </c>
      <c r="B22" s="8">
        <f t="shared" ref="B22:B38" si="5">WEEKDAY(E22,2)</f>
        <v>3</v>
      </c>
      <c r="C22" s="79"/>
      <c r="D22" s="92" t="str">
        <f t="shared" ref="D22:D4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12" t="s">
        <v>115</v>
      </c>
      <c r="I22" s="47" t="s">
        <v>58</v>
      </c>
      <c r="J22" s="85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116</v>
      </c>
      <c r="I23" s="36" t="s">
        <v>66</v>
      </c>
      <c r="J23" s="84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2" t="str">
        <f t="shared" si="6"/>
        <v>Fri</v>
      </c>
      <c r="E24" s="45">
        <f>+E23+1</f>
        <v>44330</v>
      </c>
      <c r="F24" s="46"/>
      <c r="G24" s="47">
        <v>9005</v>
      </c>
      <c r="H24" s="48" t="s">
        <v>118</v>
      </c>
      <c r="I24" s="47" t="s">
        <v>67</v>
      </c>
      <c r="J24" s="85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4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4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 t="s">
        <v>119</v>
      </c>
      <c r="I27" s="36" t="s">
        <v>68</v>
      </c>
      <c r="J27" s="84">
        <v>8</v>
      </c>
    </row>
    <row r="28" spans="1:10" ht="22.5" customHeight="1" x14ac:dyDescent="0.25">
      <c r="A28" s="31">
        <f t="shared" si="4"/>
        <v>1</v>
      </c>
      <c r="B28" s="8">
        <f t="shared" si="5"/>
        <v>2</v>
      </c>
      <c r="C28" s="79"/>
      <c r="D28" s="92" t="str">
        <f t="shared" si="6"/>
        <v>Tue</v>
      </c>
      <c r="E28" s="45">
        <f t="shared" ref="E28:E33" si="8">+E27+1</f>
        <v>44334</v>
      </c>
      <c r="F28" s="46"/>
      <c r="G28" s="47">
        <v>9005</v>
      </c>
      <c r="H28" s="48" t="s">
        <v>121</v>
      </c>
      <c r="I28" s="47" t="s">
        <v>61</v>
      </c>
      <c r="J28" s="85">
        <v>8</v>
      </c>
    </row>
    <row r="29" spans="1:10" ht="22.5" customHeight="1" x14ac:dyDescent="0.25">
      <c r="A29" s="31">
        <f t="shared" si="4"/>
        <v>1</v>
      </c>
      <c r="B29" s="8">
        <f t="shared" si="5"/>
        <v>3</v>
      </c>
      <c r="C29" s="79"/>
      <c r="D29" s="80" t="str">
        <f t="shared" si="6"/>
        <v>Wed</v>
      </c>
      <c r="E29" s="34">
        <f t="shared" si="8"/>
        <v>44335</v>
      </c>
      <c r="F29" s="65"/>
      <c r="G29" s="66">
        <v>9005</v>
      </c>
      <c r="H29" s="67" t="s">
        <v>120</v>
      </c>
      <c r="I29" s="66" t="s">
        <v>61</v>
      </c>
      <c r="J29" s="86">
        <v>8</v>
      </c>
    </row>
    <row r="30" spans="1:10" ht="22.5" customHeight="1" x14ac:dyDescent="0.25">
      <c r="A30" s="31">
        <f t="shared" si="4"/>
        <v>1</v>
      </c>
      <c r="B30" s="8">
        <f t="shared" si="5"/>
        <v>4</v>
      </c>
      <c r="C30" s="79"/>
      <c r="D30" s="92" t="str">
        <f t="shared" si="6"/>
        <v>Thu</v>
      </c>
      <c r="E30" s="45">
        <f t="shared" si="8"/>
        <v>44336</v>
      </c>
      <c r="F30" s="46"/>
      <c r="G30" s="47">
        <v>9005</v>
      </c>
      <c r="H30" s="48" t="s">
        <v>122</v>
      </c>
      <c r="I30" s="47" t="s">
        <v>61</v>
      </c>
      <c r="J30" s="85">
        <v>8</v>
      </c>
    </row>
    <row r="31" spans="1:10" ht="22.5" customHeight="1" x14ac:dyDescent="0.25">
      <c r="A31" s="31">
        <f t="shared" si="4"/>
        <v>1</v>
      </c>
      <c r="B31" s="8">
        <f t="shared" si="5"/>
        <v>5</v>
      </c>
      <c r="C31" s="79"/>
      <c r="D31" s="80" t="str">
        <f t="shared" si="6"/>
        <v>Fri</v>
      </c>
      <c r="E31" s="34">
        <f t="shared" si="8"/>
        <v>44337</v>
      </c>
      <c r="F31" s="107"/>
      <c r="G31" s="108">
        <v>9005</v>
      </c>
      <c r="H31" s="109" t="s">
        <v>123</v>
      </c>
      <c r="I31" s="108" t="s">
        <v>58</v>
      </c>
      <c r="J31" s="110">
        <v>8</v>
      </c>
    </row>
    <row r="32" spans="1:10" ht="22.5" customHeight="1" x14ac:dyDescent="0.25">
      <c r="A32" s="31" t="str">
        <f t="shared" si="4"/>
        <v/>
      </c>
      <c r="B32" s="8">
        <f t="shared" si="5"/>
        <v>6</v>
      </c>
      <c r="C32" s="79"/>
      <c r="D32" s="80" t="str">
        <f t="shared" si="6"/>
        <v>Sat</v>
      </c>
      <c r="E32" s="34">
        <f t="shared" si="8"/>
        <v>44338</v>
      </c>
      <c r="F32" s="35"/>
      <c r="G32" s="36">
        <v>9005</v>
      </c>
      <c r="H32" s="43"/>
      <c r="I32" s="36"/>
      <c r="J32" s="84"/>
    </row>
    <row r="33" spans="1:10" ht="22.5" customHeight="1" x14ac:dyDescent="0.25">
      <c r="A33" s="31" t="str">
        <f t="shared" si="4"/>
        <v/>
      </c>
      <c r="B33" s="8">
        <f t="shared" si="5"/>
        <v>7</v>
      </c>
      <c r="C33" s="79"/>
      <c r="D33" s="80" t="str">
        <f t="shared" si="6"/>
        <v>Sun</v>
      </c>
      <c r="E33" s="34">
        <f t="shared" si="8"/>
        <v>44339</v>
      </c>
      <c r="F33" s="35"/>
      <c r="G33" s="36">
        <v>9005</v>
      </c>
      <c r="H33" s="37"/>
      <c r="I33" s="36"/>
      <c r="J33" s="84"/>
    </row>
    <row r="34" spans="1:10" ht="22.5" customHeight="1" x14ac:dyDescent="0.25">
      <c r="A34" s="31">
        <f t="shared" si="4"/>
        <v>1</v>
      </c>
      <c r="B34" s="8">
        <f t="shared" si="5"/>
        <v>1</v>
      </c>
      <c r="C34" s="79"/>
      <c r="D34" s="80" t="str">
        <f t="shared" si="6"/>
        <v>Mo</v>
      </c>
      <c r="E34" s="34">
        <f t="shared" ref="E34" si="9">+E33+1</f>
        <v>44340</v>
      </c>
      <c r="F34" s="35"/>
      <c r="G34" s="36">
        <v>9005</v>
      </c>
      <c r="H34" s="43" t="s">
        <v>69</v>
      </c>
      <c r="I34" s="36" t="s">
        <v>61</v>
      </c>
      <c r="J34" s="84">
        <v>8</v>
      </c>
    </row>
    <row r="35" spans="1:10" ht="22.5" customHeight="1" x14ac:dyDescent="0.25">
      <c r="A35" s="31">
        <f t="shared" si="4"/>
        <v>1</v>
      </c>
      <c r="B35" s="8">
        <f t="shared" si="5"/>
        <v>2</v>
      </c>
      <c r="C35" s="79"/>
      <c r="D35" s="92" t="str">
        <f t="shared" si="6"/>
        <v>Tue</v>
      </c>
      <c r="E35" s="45">
        <f>+E34+1</f>
        <v>44341</v>
      </c>
      <c r="F35" s="46"/>
      <c r="G35" s="47">
        <v>9005</v>
      </c>
      <c r="H35" s="48" t="s">
        <v>69</v>
      </c>
      <c r="I35" s="47" t="s">
        <v>61</v>
      </c>
      <c r="J35" s="85">
        <v>8</v>
      </c>
    </row>
    <row r="36" spans="1:10" ht="22.5" customHeight="1" x14ac:dyDescent="0.25">
      <c r="A36" s="31">
        <f t="shared" si="4"/>
        <v>1</v>
      </c>
      <c r="B36" s="8">
        <f t="shared" si="5"/>
        <v>3</v>
      </c>
      <c r="C36" s="79"/>
      <c r="D36" s="80" t="str">
        <f t="shared" si="6"/>
        <v>Wed</v>
      </c>
      <c r="E36" s="34">
        <f>+E35+1</f>
        <v>44342</v>
      </c>
      <c r="F36" s="65"/>
      <c r="G36" s="66">
        <v>9005</v>
      </c>
      <c r="H36" s="43" t="s">
        <v>65</v>
      </c>
      <c r="I36" s="66"/>
      <c r="J36" s="86"/>
    </row>
    <row r="37" spans="1:10" ht="22.5" customHeight="1" x14ac:dyDescent="0.25">
      <c r="A37" s="31">
        <f t="shared" si="4"/>
        <v>1</v>
      </c>
      <c r="B37" s="8">
        <f t="shared" si="5"/>
        <v>4</v>
      </c>
      <c r="C37" s="79"/>
      <c r="D37" s="92" t="str">
        <f t="shared" si="6"/>
        <v>Thu</v>
      </c>
      <c r="E37" s="45">
        <f>+E36+1</f>
        <v>44343</v>
      </c>
      <c r="F37" s="46"/>
      <c r="G37" s="47">
        <v>9005</v>
      </c>
      <c r="H37" s="48" t="s">
        <v>124</v>
      </c>
      <c r="I37" s="47" t="s">
        <v>61</v>
      </c>
      <c r="J37" s="85">
        <v>8</v>
      </c>
    </row>
    <row r="38" spans="1:10" ht="22.5" customHeight="1" x14ac:dyDescent="0.25">
      <c r="A38" s="31">
        <f t="shared" si="4"/>
        <v>1</v>
      </c>
      <c r="B38" s="8">
        <f t="shared" si="5"/>
        <v>5</v>
      </c>
      <c r="C38" s="79"/>
      <c r="D38" s="80" t="str">
        <f t="shared" si="6"/>
        <v>Fri</v>
      </c>
      <c r="E38" s="34">
        <f>+E37+1</f>
        <v>44344</v>
      </c>
      <c r="F38" s="65"/>
      <c r="G38" s="66">
        <v>9005</v>
      </c>
      <c r="H38" s="113" t="s">
        <v>95</v>
      </c>
      <c r="I38" s="66" t="s">
        <v>61</v>
      </c>
      <c r="J38" s="86">
        <v>8</v>
      </c>
    </row>
    <row r="39" spans="1:10" ht="24" customHeight="1" x14ac:dyDescent="0.25">
      <c r="A39" s="31" t="str">
        <f t="shared" si="4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>
        <v>9005</v>
      </c>
      <c r="H39" s="43"/>
      <c r="I39" s="36"/>
      <c r="J39" s="84"/>
    </row>
    <row r="40" spans="1:10" ht="24" customHeight="1" x14ac:dyDescent="0.25">
      <c r="A40" s="31" t="str">
        <f t="shared" si="4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">
        <v>70</v>
      </c>
      <c r="G40" s="36">
        <v>9005</v>
      </c>
      <c r="H40" s="37"/>
      <c r="I40" s="36"/>
      <c r="J40" s="84"/>
    </row>
    <row r="41" spans="1:10" ht="24" customHeight="1" x14ac:dyDescent="0.25">
      <c r="A41" s="31">
        <f t="shared" si="4"/>
        <v>1</v>
      </c>
      <c r="B41" s="8">
        <v>1</v>
      </c>
      <c r="C41" s="79"/>
      <c r="D41" s="80" t="str">
        <f t="shared" si="6"/>
        <v>Mo</v>
      </c>
      <c r="E41" s="34">
        <f>IF(MONTH(E40+1)&gt;MONTH(E40),"",E40+1)</f>
        <v>44347</v>
      </c>
      <c r="F41" s="35"/>
      <c r="G41" s="36">
        <v>9005</v>
      </c>
      <c r="H41" s="43" t="s">
        <v>71</v>
      </c>
      <c r="I41" s="36" t="s">
        <v>61</v>
      </c>
      <c r="J41" s="84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2:E39 E41">
    <cfRule type="expression" dxfId="50" priority="28" stopIfTrue="1">
      <formula>IF($A12&lt;&gt;1,B12,"")</formula>
    </cfRule>
  </conditionalFormatting>
  <conditionalFormatting sqref="D11:D39 D41">
    <cfRule type="expression" dxfId="49" priority="29" stopIfTrue="1">
      <formula>IF($A11="",B11,)</formula>
    </cfRule>
  </conditionalFormatting>
  <conditionalFormatting sqref="G11:G12 G20:H20 G14:G28 G30:G38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38 G14 G17:G21 G20:H20 G24:G28 G31:G35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13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C40">
    <cfRule type="expression" dxfId="36" priority="9" stopIfTrue="1">
      <formula>IF($A40=1,B40,)</formula>
    </cfRule>
    <cfRule type="expression" dxfId="35" priority="10" stopIfTrue="1">
      <formula>IF($A40="",B40,)</formula>
    </cfRule>
  </conditionalFormatting>
  <conditionalFormatting sqref="D40">
    <cfRule type="expression" dxfId="34" priority="11" stopIfTrue="1">
      <formula>IF($A40="",B40,)</formula>
    </cfRule>
  </conditionalFormatting>
  <conditionalFormatting sqref="E40">
    <cfRule type="expression" dxfId="33" priority="8" stopIfTrue="1">
      <formula>IF($A40&lt;&gt;1,B40,"")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9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9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94"/>
  <sheetViews>
    <sheetView showGridLines="0" tabSelected="1" topLeftCell="D2" zoomScale="80" zoomScaleNormal="80" workbookViewId="0">
      <selection activeCell="D10" sqref="D10:J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8" style="8" bestFit="1" customWidth="1"/>
    <col min="9" max="9" width="27.63281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3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72</v>
      </c>
      <c r="I11" s="36" t="s">
        <v>61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 t="shared" ref="E12:E17" si="2">+E11+1</f>
        <v>44349</v>
      </c>
      <c r="F12" s="46"/>
      <c r="G12" s="47">
        <v>9005</v>
      </c>
      <c r="H12" s="111" t="s">
        <v>92</v>
      </c>
      <c r="I12" s="47" t="s">
        <v>58</v>
      </c>
      <c r="J12" s="85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43" t="s">
        <v>81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7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73</v>
      </c>
      <c r="I14" s="47" t="s">
        <v>61</v>
      </c>
      <c r="J14" s="85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si="3"/>
        <v>Sat</v>
      </c>
      <c r="E15" s="45">
        <f t="shared" si="2"/>
        <v>44352</v>
      </c>
      <c r="F15" s="46"/>
      <c r="G15" s="47">
        <v>9005</v>
      </c>
      <c r="H15" s="48"/>
      <c r="I15" s="47"/>
      <c r="J15" s="85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4" t="str">
        <f t="shared" si="3"/>
        <v>Sun</v>
      </c>
      <c r="E16" s="34">
        <f t="shared" si="2"/>
        <v>44353</v>
      </c>
      <c r="F16" s="35"/>
      <c r="G16" s="36">
        <v>9005</v>
      </c>
      <c r="H16" s="50"/>
      <c r="I16" s="36"/>
      <c r="J16" s="84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7" t="str">
        <f t="shared" si="3"/>
        <v>Mo</v>
      </c>
      <c r="E17" s="45">
        <f t="shared" si="2"/>
        <v>44354</v>
      </c>
      <c r="F17" s="46"/>
      <c r="G17" s="47">
        <v>9005</v>
      </c>
      <c r="H17" s="48" t="s">
        <v>74</v>
      </c>
      <c r="I17" s="47" t="s">
        <v>61</v>
      </c>
      <c r="J17" s="85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4" t="str">
        <f>IF(B18=1,"Mo",IF(B18=2,"Tue",IF(B18=3,"Wed",IF(B18=4,"Thu",IF(B18=5,"Fri",IF(B18=6,"Sat",IF(B18=7,"Sun","")))))))</f>
        <v>Tue</v>
      </c>
      <c r="E18" s="34">
        <f t="shared" ref="E18:E24" si="4">+E17+1</f>
        <v>44355</v>
      </c>
      <c r="F18" s="35"/>
      <c r="G18" s="36">
        <v>9005</v>
      </c>
      <c r="H18" s="43" t="s">
        <v>104</v>
      </c>
      <c r="I18" s="36" t="s">
        <v>61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6"/>
      <c r="D19" s="77" t="str">
        <f>IF(B19=1,"Mo",IF(B19=2,"Tue",IF(B19=3,"Wed",IF(B19=4,"Thu",IF(B19=5,"Fri",IF(B19=6,"Sat",IF(B19=7,"Sun","")))))))</f>
        <v>Wed</v>
      </c>
      <c r="E19" s="45">
        <f t="shared" si="4"/>
        <v>44356</v>
      </c>
      <c r="F19" s="46"/>
      <c r="G19" s="47">
        <v>9005</v>
      </c>
      <c r="H19" s="48" t="s">
        <v>104</v>
      </c>
      <c r="I19" s="47" t="s">
        <v>61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4" t="str">
        <f>IF(B20=1,"Mo",IF(B20=2,"Tue",IF(B20=3,"Wed",IF(B20=4,"Thu",IF(B20=5,"Fri",IF(B20=6,"Sat",IF(B20=7,"Sun","")))))))</f>
        <v>Thu</v>
      </c>
      <c r="E20" s="34">
        <f t="shared" si="4"/>
        <v>44357</v>
      </c>
      <c r="F20" s="35"/>
      <c r="G20" s="36">
        <v>9005</v>
      </c>
      <c r="H20" s="43" t="s">
        <v>99</v>
      </c>
      <c r="I20" s="36" t="s">
        <v>61</v>
      </c>
      <c r="J20" s="84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7" t="str">
        <f t="shared" si="3"/>
        <v>Fri</v>
      </c>
      <c r="E21" s="45">
        <f t="shared" si="4"/>
        <v>44358</v>
      </c>
      <c r="F21" s="46"/>
      <c r="G21" s="47">
        <v>9005</v>
      </c>
      <c r="H21" s="48" t="s">
        <v>76</v>
      </c>
      <c r="I21" s="47" t="s">
        <v>75</v>
      </c>
      <c r="J21" s="85">
        <v>8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si="3"/>
        <v>Sat</v>
      </c>
      <c r="E22" s="45">
        <f t="shared" si="4"/>
        <v>44359</v>
      </c>
      <c r="F22" s="65"/>
      <c r="G22" s="66">
        <v>9005</v>
      </c>
      <c r="H22" s="113" t="s">
        <v>100</v>
      </c>
      <c r="I22" s="66" t="s">
        <v>77</v>
      </c>
      <c r="J22" s="86">
        <v>8</v>
      </c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4" t="str">
        <f t="shared" si="3"/>
        <v>Sun</v>
      </c>
      <c r="E23" s="34">
        <f t="shared" si="4"/>
        <v>44360</v>
      </c>
      <c r="F23" s="35"/>
      <c r="G23" s="36">
        <v>9005</v>
      </c>
      <c r="H23" s="43" t="s">
        <v>79</v>
      </c>
      <c r="I23" s="36" t="s">
        <v>78</v>
      </c>
      <c r="J23" s="84">
        <v>8</v>
      </c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7" t="str">
        <f t="shared" si="3"/>
        <v>Mo</v>
      </c>
      <c r="E24" s="45">
        <f t="shared" si="4"/>
        <v>44361</v>
      </c>
      <c r="F24" s="46"/>
      <c r="G24" s="47">
        <v>9005</v>
      </c>
      <c r="H24" s="48" t="s">
        <v>80</v>
      </c>
      <c r="I24" s="47" t="s">
        <v>61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6"/>
      <c r="D25" s="74" t="str">
        <f t="shared" si="3"/>
        <v>Tue</v>
      </c>
      <c r="E25" s="34">
        <f t="shared" ref="E25:E31" si="5">+E24+1</f>
        <v>44362</v>
      </c>
      <c r="F25" s="35"/>
      <c r="G25" s="36">
        <v>9005</v>
      </c>
      <c r="H25" s="43" t="s">
        <v>83</v>
      </c>
      <c r="I25" s="36" t="s">
        <v>61</v>
      </c>
      <c r="J25" s="84">
        <v>8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6"/>
      <c r="D26" s="77" t="str">
        <f t="shared" si="3"/>
        <v>Wed</v>
      </c>
      <c r="E26" s="45">
        <f t="shared" si="5"/>
        <v>44363</v>
      </c>
      <c r="F26" s="46"/>
      <c r="G26" s="47">
        <v>9005</v>
      </c>
      <c r="H26" s="48" t="s">
        <v>98</v>
      </c>
      <c r="I26" s="47" t="s">
        <v>61</v>
      </c>
      <c r="J26" s="85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4" t="str">
        <f t="shared" si="3"/>
        <v>Thu</v>
      </c>
      <c r="E27" s="34">
        <f t="shared" si="5"/>
        <v>44364</v>
      </c>
      <c r="F27" s="35"/>
      <c r="G27" s="36">
        <v>9005</v>
      </c>
      <c r="H27" s="43" t="s">
        <v>103</v>
      </c>
      <c r="I27" s="36" t="s">
        <v>85</v>
      </c>
      <c r="J27" s="84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7" t="str">
        <f t="shared" si="3"/>
        <v>Fri</v>
      </c>
      <c r="E28" s="45">
        <f t="shared" si="5"/>
        <v>44365</v>
      </c>
      <c r="F28" s="46"/>
      <c r="G28" s="47">
        <v>9005</v>
      </c>
      <c r="H28" s="48" t="s">
        <v>105</v>
      </c>
      <c r="I28" s="47" t="s">
        <v>82</v>
      </c>
      <c r="J28" s="85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6"/>
      <c r="D29" s="77" t="str">
        <f t="shared" si="3"/>
        <v>Sat</v>
      </c>
      <c r="E29" s="45">
        <f t="shared" si="5"/>
        <v>44366</v>
      </c>
      <c r="F29" s="65"/>
      <c r="G29" s="66">
        <v>9005</v>
      </c>
      <c r="H29" s="50"/>
      <c r="I29" s="36"/>
      <c r="J29" s="84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6"/>
      <c r="D30" s="74" t="str">
        <f t="shared" si="3"/>
        <v>Sun</v>
      </c>
      <c r="E30" s="34">
        <f t="shared" si="5"/>
        <v>44367</v>
      </c>
      <c r="F30" s="35"/>
      <c r="G30" s="36">
        <v>9005</v>
      </c>
      <c r="H30" s="43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6"/>
      <c r="D31" s="77" t="str">
        <f t="shared" si="3"/>
        <v>Mo</v>
      </c>
      <c r="E31" s="45">
        <f t="shared" si="5"/>
        <v>44368</v>
      </c>
      <c r="F31" s="46"/>
      <c r="G31" s="47">
        <v>9005</v>
      </c>
      <c r="H31" s="48" t="s">
        <v>97</v>
      </c>
      <c r="I31" s="47" t="s">
        <v>84</v>
      </c>
      <c r="J31" s="85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4" t="str">
        <f t="shared" si="3"/>
        <v>Tue</v>
      </c>
      <c r="E32" s="34">
        <f t="shared" ref="E32:E38" si="6">+E31+1</f>
        <v>44369</v>
      </c>
      <c r="F32" s="35"/>
      <c r="G32" s="36">
        <v>9005</v>
      </c>
      <c r="H32" s="43" t="s">
        <v>106</v>
      </c>
      <c r="I32" s="36" t="s">
        <v>61</v>
      </c>
      <c r="J32" s="84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7" t="str">
        <f t="shared" si="3"/>
        <v>Wed</v>
      </c>
      <c r="E33" s="45">
        <f t="shared" si="6"/>
        <v>44370</v>
      </c>
      <c r="F33" s="46"/>
      <c r="G33" s="47">
        <v>9005</v>
      </c>
      <c r="H33" s="48" t="s">
        <v>86</v>
      </c>
      <c r="I33" s="47" t="s">
        <v>87</v>
      </c>
      <c r="J33" s="85">
        <v>8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3"/>
        <v>Thu</v>
      </c>
      <c r="E34" s="34">
        <f t="shared" si="6"/>
        <v>44371</v>
      </c>
      <c r="F34" s="35"/>
      <c r="G34" s="36">
        <v>9005</v>
      </c>
      <c r="H34" s="43" t="s">
        <v>108</v>
      </c>
      <c r="I34" s="36" t="s">
        <v>87</v>
      </c>
      <c r="J34" s="84">
        <v>8</v>
      </c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6"/>
      <c r="D35" s="77" t="str">
        <f t="shared" si="3"/>
        <v>Fri</v>
      </c>
      <c r="E35" s="45">
        <f t="shared" si="6"/>
        <v>44372</v>
      </c>
      <c r="F35" s="46"/>
      <c r="G35" s="47">
        <v>9005</v>
      </c>
      <c r="H35" s="48" t="s">
        <v>107</v>
      </c>
      <c r="I35" s="47" t="s">
        <v>88</v>
      </c>
      <c r="J35" s="85">
        <v>8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7" t="str">
        <f t="shared" si="3"/>
        <v>Sat</v>
      </c>
      <c r="E36" s="45">
        <f t="shared" si="6"/>
        <v>44373</v>
      </c>
      <c r="F36" s="65"/>
      <c r="G36" s="66">
        <v>9005</v>
      </c>
      <c r="H36" s="67"/>
      <c r="I36" s="66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4" t="str">
        <f t="shared" si="3"/>
        <v>Sun</v>
      </c>
      <c r="E37" s="34">
        <f t="shared" si="6"/>
        <v>44374</v>
      </c>
      <c r="F37" s="35"/>
      <c r="G37" s="36">
        <v>9005</v>
      </c>
      <c r="H37" s="43"/>
      <c r="I37" s="3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3"/>
        <v>Mo</v>
      </c>
      <c r="E38" s="45">
        <f t="shared" si="6"/>
        <v>44375</v>
      </c>
      <c r="F38" s="46"/>
      <c r="G38" s="47">
        <v>9005</v>
      </c>
      <c r="H38" s="112" t="s">
        <v>109</v>
      </c>
      <c r="I38" s="47" t="s">
        <v>87</v>
      </c>
      <c r="J38" s="85">
        <v>8</v>
      </c>
    </row>
    <row r="39" spans="1:10" ht="22.5" customHeight="1" x14ac:dyDescent="0.25">
      <c r="A39" s="31"/>
      <c r="C39" s="76"/>
      <c r="D39" s="77" t="str">
        <f>D38</f>
        <v>Mo</v>
      </c>
      <c r="E39" s="45">
        <f>E38</f>
        <v>44375</v>
      </c>
      <c r="F39" s="46"/>
      <c r="G39" s="47">
        <v>9005</v>
      </c>
      <c r="H39" s="112" t="s">
        <v>96</v>
      </c>
      <c r="I39" s="47" t="s">
        <v>89</v>
      </c>
      <c r="J39" s="85">
        <v>8</v>
      </c>
    </row>
    <row r="40" spans="1:10" ht="22.5" customHeight="1" x14ac:dyDescent="0.25">
      <c r="A40" s="31">
        <f t="shared" si="0"/>
        <v>1</v>
      </c>
      <c r="B40" s="8">
        <f>WEEKDAY(E38+1,2)</f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IF(MONTH(E38+1)&gt;MONTH(E38),"",E38+1)</f>
        <v>44376</v>
      </c>
      <c r="F40" s="35"/>
      <c r="G40" s="36">
        <v>9005</v>
      </c>
      <c r="H40" s="43"/>
      <c r="I40" s="36"/>
      <c r="J40" s="84"/>
    </row>
    <row r="41" spans="1:10" ht="22.5" customHeight="1" x14ac:dyDescent="0.25">
      <c r="A41" s="31"/>
      <c r="C41" s="76"/>
      <c r="D41" s="74" t="str">
        <f>D40</f>
        <v>Tue</v>
      </c>
      <c r="E41" s="34">
        <f>E40</f>
        <v>44376</v>
      </c>
      <c r="F41" s="35"/>
      <c r="G41" s="36">
        <v>9005</v>
      </c>
      <c r="H41" s="43"/>
      <c r="I41" s="36"/>
      <c r="J41" s="84"/>
    </row>
    <row r="42" spans="1:10" ht="22.5" customHeight="1" x14ac:dyDescent="0.25">
      <c r="A42" s="31"/>
      <c r="C42" s="76"/>
      <c r="D42" s="74" t="str">
        <f t="shared" ref="D42:E44" si="7">D41</f>
        <v>Tue</v>
      </c>
      <c r="E42" s="34">
        <f t="shared" si="7"/>
        <v>44376</v>
      </c>
      <c r="F42" s="35"/>
      <c r="G42" s="36">
        <v>9005</v>
      </c>
      <c r="H42" s="43"/>
      <c r="I42" s="36"/>
      <c r="J42" s="84"/>
    </row>
    <row r="43" spans="1:10" ht="22.5" customHeight="1" x14ac:dyDescent="0.25">
      <c r="A43" s="31"/>
      <c r="C43" s="76"/>
      <c r="D43" s="74" t="str">
        <f t="shared" si="7"/>
        <v>Tue</v>
      </c>
      <c r="E43" s="34">
        <f t="shared" si="7"/>
        <v>44376</v>
      </c>
      <c r="F43" s="35"/>
      <c r="G43" s="36">
        <v>9005</v>
      </c>
      <c r="H43" s="43"/>
      <c r="I43" s="36"/>
      <c r="J43" s="84"/>
    </row>
    <row r="44" spans="1:10" ht="22.5" customHeight="1" x14ac:dyDescent="0.25">
      <c r="A44" s="31"/>
      <c r="C44" s="76"/>
      <c r="D44" s="74" t="str">
        <f t="shared" si="7"/>
        <v>Tue</v>
      </c>
      <c r="E44" s="34">
        <f t="shared" si="7"/>
        <v>44376</v>
      </c>
      <c r="F44" s="35"/>
      <c r="G44" s="36">
        <v>9005</v>
      </c>
      <c r="H44" s="43"/>
      <c r="I44" s="36"/>
      <c r="J44" s="84"/>
    </row>
    <row r="45" spans="1:10" ht="22.5" customHeight="1" x14ac:dyDescent="0.25">
      <c r="A45" s="31">
        <f t="shared" si="0"/>
        <v>1</v>
      </c>
      <c r="B45" s="8">
        <v>3</v>
      </c>
      <c r="C45" s="76"/>
      <c r="D45" s="77" t="str">
        <f>IF(B45=1,"Mo",IF(B45=2,"Tue",IF(B45=3,"Wed",IF(B45=4,"Thu",IF(B45=5,"Fri",IF(B45=6,"Sat",IF(B45=7,"Sun","")))))))</f>
        <v>Wed</v>
      </c>
      <c r="E45" s="45">
        <f>IF(MONTH(E40+1)&gt;MONTH(E40),"",E40+1)</f>
        <v>44377</v>
      </c>
      <c r="F45" s="46"/>
      <c r="G45" s="47">
        <v>9005</v>
      </c>
      <c r="H45" s="71"/>
      <c r="I45" s="47"/>
      <c r="J45" s="85"/>
    </row>
    <row r="46" spans="1:10" ht="22.5" customHeight="1" x14ac:dyDescent="0.25">
      <c r="A46" s="31"/>
      <c r="C46" s="76"/>
      <c r="D46" s="93" t="str">
        <f>D45</f>
        <v>Wed</v>
      </c>
      <c r="E46" s="94">
        <f>E45</f>
        <v>44377</v>
      </c>
      <c r="F46" s="95"/>
      <c r="G46" s="96">
        <v>9005</v>
      </c>
      <c r="H46" s="97"/>
      <c r="I46" s="96"/>
      <c r="J46" s="98"/>
    </row>
    <row r="47" spans="1:10" ht="22.5" customHeight="1" x14ac:dyDescent="0.25">
      <c r="A47" s="31"/>
      <c r="C47" s="76"/>
      <c r="D47" s="93" t="str">
        <f t="shared" ref="D47:D49" si="8">D46</f>
        <v>Wed</v>
      </c>
      <c r="E47" s="94">
        <f t="shared" ref="E47:E49" si="9">E46</f>
        <v>44377</v>
      </c>
      <c r="F47" s="95"/>
      <c r="G47" s="96">
        <v>9005</v>
      </c>
      <c r="H47" s="97"/>
      <c r="I47" s="96"/>
      <c r="J47" s="98"/>
    </row>
    <row r="48" spans="1:10" ht="21.75" customHeight="1" x14ac:dyDescent="0.25">
      <c r="A48" s="31"/>
      <c r="C48" s="76"/>
      <c r="D48" s="93" t="str">
        <f t="shared" si="8"/>
        <v>Wed</v>
      </c>
      <c r="E48" s="94">
        <f t="shared" si="9"/>
        <v>44377</v>
      </c>
      <c r="F48" s="95"/>
      <c r="G48" s="96">
        <v>9005</v>
      </c>
      <c r="H48" s="97"/>
      <c r="I48" s="96"/>
      <c r="J48" s="98"/>
    </row>
    <row r="49" spans="1:10" ht="21.75" customHeight="1" thickBot="1" x14ac:dyDescent="0.3">
      <c r="A49" s="31"/>
      <c r="C49" s="81"/>
      <c r="D49" s="99" t="str">
        <f t="shared" si="8"/>
        <v>Wed</v>
      </c>
      <c r="E49" s="100">
        <f t="shared" si="9"/>
        <v>44377</v>
      </c>
      <c r="F49" s="101"/>
      <c r="G49" s="102">
        <v>9005</v>
      </c>
      <c r="H49" s="103"/>
      <c r="I49" s="102"/>
      <c r="J49" s="104"/>
    </row>
    <row r="50" spans="1:10" ht="30" customHeight="1" x14ac:dyDescent="0.25"/>
    <row r="51" spans="1:10" ht="30" customHeight="1" x14ac:dyDescent="0.25"/>
    <row r="52" spans="1:10" ht="30" customHeight="1" x14ac:dyDescent="0.25"/>
    <row r="53" spans="1:10" ht="30" customHeight="1" x14ac:dyDescent="0.25"/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:C4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">
    <cfRule type="expression" dxfId="24" priority="27" stopIfTrue="1">
      <formula>IF($A11="",B11,"")</formula>
    </cfRule>
  </conditionalFormatting>
  <conditionalFormatting sqref="E12:E44">
    <cfRule type="expression" dxfId="23" priority="28" stopIfTrue="1">
      <formula>IF($A12&lt;&gt;1,B12,"")</formula>
    </cfRule>
  </conditionalFormatting>
  <conditionalFormatting sqref="D11:D44">
    <cfRule type="expression" dxfId="22" priority="29" stopIfTrue="1">
      <formula>IF($A11="",B11,)</formula>
    </cfRule>
  </conditionalFormatting>
  <conditionalFormatting sqref="G11:G12 G14:G28 G30:G3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38:G39 G14 G17:G21 G24:G28 G31:G35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2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2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3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3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45:C49">
    <cfRule type="expression" dxfId="9" priority="9" stopIfTrue="1">
      <formula>IF($A45=1,B45,)</formula>
    </cfRule>
    <cfRule type="expression" dxfId="8" priority="10" stopIfTrue="1">
      <formula>IF($A45="",B45,)</formula>
    </cfRule>
  </conditionalFormatting>
  <conditionalFormatting sqref="D45:D49">
    <cfRule type="expression" dxfId="7" priority="11" stopIfTrue="1">
      <formula>IF($A45="",B45,)</formula>
    </cfRule>
  </conditionalFormatting>
  <conditionalFormatting sqref="E45:E49">
    <cfRule type="expression" dxfId="6" priority="8" stopIfTrue="1">
      <formula>IF($A45&lt;&gt;1,B45,"")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2021-06-29T10:48:03Z</dcterms:modified>
</cp:coreProperties>
</file>