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มีน\"/>
    </mc:Choice>
  </mc:AlternateContent>
  <xr:revisionPtr revIDLastSave="0" documentId="13_ncr:1_{955D9E9B-F7DA-4C6F-9679-FA5C0855A224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7" l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I8" i="40"/>
  <c r="J8" i="40" s="1"/>
  <c r="I8" i="41"/>
  <c r="J8" i="41" s="1"/>
  <c r="D118" i="41"/>
  <c r="D119" i="41" s="1"/>
  <c r="D120" i="41" s="1"/>
  <c r="D121" i="41" s="1"/>
  <c r="D122" i="41" s="1"/>
  <c r="A118" i="41"/>
  <c r="D117" i="41"/>
  <c r="A117" i="41"/>
  <c r="E11" i="41"/>
  <c r="E12" i="41" s="1"/>
  <c r="D129" i="40"/>
  <c r="D130" i="40" s="1"/>
  <c r="D131" i="40" s="1"/>
  <c r="D132" i="40" s="1"/>
  <c r="D133" i="40" s="1"/>
  <c r="A129" i="40"/>
  <c r="E11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B21" i="39"/>
  <c r="D21" i="39" s="1"/>
  <c r="D22" i="39" s="1"/>
  <c r="D23" i="39" s="1"/>
  <c r="D24" i="39" s="1"/>
  <c r="D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E70" i="41"/>
  <c r="E71" i="41" s="1"/>
  <c r="E72" i="41" s="1"/>
  <c r="E69" i="41"/>
  <c r="A70" i="42"/>
  <c r="D70" i="42"/>
  <c r="D71" i="42" s="1"/>
  <c r="D72" i="42" s="1"/>
  <c r="D73" i="42" s="1"/>
  <c r="D74" i="42" s="1"/>
  <c r="B75" i="42"/>
  <c r="E80" i="42"/>
  <c r="B67" i="41"/>
  <c r="E73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E80" i="39"/>
  <c r="B75" i="39"/>
  <c r="D70" i="39"/>
  <c r="D71" i="39" s="1"/>
  <c r="D72" i="39" s="1"/>
  <c r="D73" i="39" s="1"/>
  <c r="D74" i="39" s="1"/>
  <c r="A7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8" i="41"/>
  <c r="E74" i="41"/>
  <c r="E75" i="41" s="1"/>
  <c r="E76" i="41" s="1"/>
  <c r="E77" i="41" s="1"/>
  <c r="B73" i="41"/>
  <c r="D67" i="41"/>
  <c r="D68" i="41" s="1"/>
  <c r="D70" i="41" s="1"/>
  <c r="D71" i="41" s="1"/>
  <c r="D72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E81" i="39"/>
  <c r="E82" i="39" s="1"/>
  <c r="E83" i="39" s="1"/>
  <c r="E84" i="39" s="1"/>
  <c r="B80" i="39"/>
  <c r="E85" i="39"/>
  <c r="A80" i="42"/>
  <c r="D80" i="42"/>
  <c r="D81" i="42" s="1"/>
  <c r="D82" i="42" s="1"/>
  <c r="D83" i="42" s="1"/>
  <c r="D84" i="42" s="1"/>
  <c r="B85" i="42"/>
  <c r="E86" i="42"/>
  <c r="D73" i="41"/>
  <c r="D74" i="41" s="1"/>
  <c r="D75" i="41" s="1"/>
  <c r="D76" i="41" s="1"/>
  <c r="D77" i="41" s="1"/>
  <c r="A73" i="41"/>
  <c r="B78" i="41"/>
  <c r="E83" i="41"/>
  <c r="E79" i="41"/>
  <c r="E80" i="41" s="1"/>
  <c r="E81" i="41" s="1"/>
  <c r="E82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D80" i="39"/>
  <c r="D81" i="39" s="1"/>
  <c r="D82" i="39" s="1"/>
  <c r="D83" i="39" s="1"/>
  <c r="D84" i="39" s="1"/>
  <c r="A80" i="39"/>
  <c r="E87" i="42"/>
  <c r="B86" i="42"/>
  <c r="D85" i="42"/>
  <c r="A85" i="42"/>
  <c r="D78" i="41"/>
  <c r="D79" i="41" s="1"/>
  <c r="D80" i="41" s="1"/>
  <c r="D81" i="41" s="1"/>
  <c r="D82" i="41" s="1"/>
  <c r="A78" i="41"/>
  <c r="E88" i="41"/>
  <c r="E84" i="41"/>
  <c r="E85" i="41" s="1"/>
  <c r="E86" i="41" s="1"/>
  <c r="E87" i="41" s="1"/>
  <c r="B83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D85" i="39"/>
  <c r="D86" i="39" s="1"/>
  <c r="D87" i="39" s="1"/>
  <c r="D88" i="39" s="1"/>
  <c r="D89" i="39" s="1"/>
  <c r="A85" i="39"/>
  <c r="D86" i="42"/>
  <c r="A86" i="42"/>
  <c r="B87" i="42"/>
  <c r="E92" i="42"/>
  <c r="E88" i="42"/>
  <c r="E89" i="42" s="1"/>
  <c r="E90" i="42" s="1"/>
  <c r="E91" i="42" s="1"/>
  <c r="D83" i="41"/>
  <c r="D84" i="41" s="1"/>
  <c r="D85" i="41" s="1"/>
  <c r="D86" i="41" s="1"/>
  <c r="D87" i="41" s="1"/>
  <c r="A83" i="41"/>
  <c r="B88" i="41"/>
  <c r="E93" i="41"/>
  <c r="E89" i="41"/>
  <c r="E90" i="41" s="1"/>
  <c r="E91" i="41" s="1"/>
  <c r="E92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A90" i="39" l="1"/>
  <c r="D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4" i="41"/>
  <c r="B93" i="41"/>
  <c r="D88" i="41"/>
  <c r="D89" i="41" s="1"/>
  <c r="D90" i="41" s="1"/>
  <c r="D91" i="41" s="1"/>
  <c r="D92" i="41" s="1"/>
  <c r="A88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B92" i="39"/>
  <c r="E98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3" i="41"/>
  <c r="A93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3" i="39" l="1"/>
  <c r="D104" i="39" s="1"/>
  <c r="D105" i="39" s="1"/>
  <c r="D106" i="39" s="1"/>
  <c r="D107" i="39" s="1"/>
  <c r="A103" i="39"/>
  <c r="E113" i="39"/>
  <c r="B108" i="39"/>
  <c r="E109" i="39"/>
  <c r="E110" i="39" s="1"/>
  <c r="E111" i="39" s="1"/>
  <c r="E112" i="39" s="1"/>
  <c r="A108" i="42"/>
  <c r="D108" i="42"/>
  <c r="D109" i="42" s="1"/>
  <c r="D110" i="42" s="1"/>
  <c r="D111" i="42" s="1"/>
  <c r="D112" i="42" s="1"/>
  <c r="B113" i="42"/>
  <c r="E114" i="42"/>
  <c r="A100" i="41"/>
  <c r="D100" i="41"/>
  <c r="D101" i="41" s="1"/>
  <c r="D102" i="41" s="1"/>
  <c r="D103" i="41" s="1"/>
  <c r="D104" i="41" s="1"/>
  <c r="B105" i="41"/>
  <c r="E106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39" l="1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5" i="41"/>
  <c r="A105" i="41"/>
  <c r="B106" i="41"/>
  <c r="E111" i="41"/>
  <c r="E107" i="41"/>
  <c r="E108" i="41" s="1"/>
  <c r="E109" i="41" s="1"/>
  <c r="E110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18" i="39" l="1"/>
  <c r="E119" i="39"/>
  <c r="D113" i="39"/>
  <c r="D114" i="39" s="1"/>
  <c r="D115" i="39" s="1"/>
  <c r="D116" i="39" s="1"/>
  <c r="D117" i="39" s="1"/>
  <c r="A113" i="39"/>
  <c r="B120" i="42"/>
  <c r="E116" i="42"/>
  <c r="E117" i="42" s="1"/>
  <c r="E118" i="42" s="1"/>
  <c r="E119" i="42" s="1"/>
  <c r="B115" i="42"/>
  <c r="E120" i="42"/>
  <c r="A114" i="42"/>
  <c r="D114" i="42"/>
  <c r="B116" i="41"/>
  <c r="E112" i="41"/>
  <c r="E113" i="41" s="1"/>
  <c r="E114" i="41" s="1"/>
  <c r="E115" i="41" s="1"/>
  <c r="B111" i="41"/>
  <c r="E116" i="41"/>
  <c r="A106" i="41"/>
  <c r="D106" i="41"/>
  <c r="D107" i="41" s="1"/>
  <c r="D108" i="41" s="1"/>
  <c r="D109" i="41" s="1"/>
  <c r="D110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120" i="39" l="1"/>
  <c r="B119" i="39"/>
  <c r="E120" i="39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17" i="41"/>
  <c r="E118" i="41" s="1"/>
  <c r="E119" i="41" s="1"/>
  <c r="E120" i="41" s="1"/>
  <c r="E121" i="41" s="1"/>
  <c r="E122" i="41" s="1"/>
  <c r="D111" i="41"/>
  <c r="D112" i="41" s="1"/>
  <c r="D113" i="41" s="1"/>
  <c r="D114" i="41" s="1"/>
  <c r="D115" i="41" s="1"/>
  <c r="A111" i="41"/>
  <c r="A116" i="41"/>
  <c r="D116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19" i="39" l="1"/>
  <c r="D119" i="39"/>
  <c r="E121" i="39"/>
  <c r="E122" i="39" s="1"/>
  <c r="E123" i="39" s="1"/>
  <c r="E124" i="39" s="1"/>
  <c r="E125" i="39"/>
  <c r="A120" i="39"/>
  <c r="D120" i="39"/>
  <c r="D121" i="39" s="1"/>
  <c r="D122" i="39" s="1"/>
  <c r="D123" i="39" s="1"/>
  <c r="D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<sst xmlns="http://schemas.openxmlformats.org/spreadsheetml/2006/main" count="538" uniqueCount="163">
  <si>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</si>
  <si>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</si>
  <si>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</si>
  <si>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</si>
  <si>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</si>
  <si>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</si>
  <si>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</si>
  <si>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</si>
  <si>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</si>
  <si>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</si>
  <si>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</si>
  <si>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</si>
  <si>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</si>
  <si>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</si>
  <si>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</si>
  <si>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</si>
  <si>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</si>
  <si>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</si>
  <si>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</si>
  <si>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</si>
  <si>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</si>
  <si>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</si>
  <si>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</si>
  <si>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</si>
  <si>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</si>
  <si>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</si>
  <si>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</si>
  <si>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</si>
  <si>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</si>
  <si>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</si>
  <si>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</si>
  <si>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</si>
  <si>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</si>
  <si>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</si>
  <si>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</si>
  <si>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</si>
  <si>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</si>
  <si>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</si>
  <si>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</si>
  <si>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</si>
  <si>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</si>
  <si>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</si>
  <si>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</si>
  <si>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</si>
  <si>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</si>
  <si>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</si>
  <si>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</si>
  <si>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</si>
  <si>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</si>
  <si>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</si>
  <si>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</si>
  <si>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</si>
  <si>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</si>
  <si>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</si>
  <si>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</si>
  <si>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</si>
  <si>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</si>
  <si>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</si>
  <si>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</si>
  <si>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</si>
  <si>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</si>
  <si>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</si>
  <si>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</si>
  <si>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</si>
  <si>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</si>
  <si>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</si>
  <si>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</si>
  <si>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</si>
  <si>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</si>
  <si>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</si>
  <si>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</si>
  <si>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</si>
  <si>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</si>
  <si>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</si>
  <si>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</si>
  <si>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</si>
  <si>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</si>
  <si>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</si>
  <si>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สิริลักษณา</t>
  </si>
  <si>
    <t>สิธิวรพรรณ</t>
  </si>
  <si>
    <t>TIME158</t>
  </si>
  <si>
    <t>TIME-202067</t>
  </si>
  <si>
    <t xml:space="preserve">Orientation </t>
  </si>
  <si>
    <t xml:space="preserve">Office </t>
  </si>
  <si>
    <t>Work from Home</t>
  </si>
  <si>
    <t>เข้าร่วมการอบรมหลักสูตร Digital Marketing &amp; PR</t>
  </si>
  <si>
    <t>เป็น Facilitator หลักสูตร Digital Marketing &amp; PR</t>
  </si>
  <si>
    <t>ประชุมทีม BD รับมอบหมายงาน</t>
  </si>
  <si>
    <t>เป็น Facilitator หลักสูตร Digital Tourism</t>
  </si>
  <si>
    <t>เป็น Facilitator หลักสูตร Next Digital Leader</t>
  </si>
  <si>
    <t>เป็น Facilitator หลักสูตร Digital Leadership</t>
  </si>
  <si>
    <t>ช่วยดูแลหลักสูตร Digital Marketing &amp; PR</t>
  </si>
  <si>
    <t>ดูแลหลักสูตร Digital DNA Strategic Workshop</t>
  </si>
  <si>
    <t>เตรียมข้อมูลสำหรับหลักสูตร Digital DNA Strategic Workshop</t>
  </si>
  <si>
    <t>ทำสรุปแบบประเมิน และรวบรวมรายชื่อเพื่อส่งคลิปเรียนย้อนหลัง 
หลักสูตร Digital DNA Strategic Workshop</t>
  </si>
  <si>
    <t xml:space="preserve">บรีฟการเป็น Facilitator หลักสูตร Digital Leadership </t>
  </si>
  <si>
    <t>บรีฟการเป็น Facilitator หลักสูตร Digital Tourism</t>
  </si>
  <si>
    <t>เป็น Facilitator หลักสูตร Digital DNA</t>
  </si>
  <si>
    <t xml:space="preserve">บรีฟการดูแลหลักสูตร Digital Marketing &amp; PR </t>
  </si>
  <si>
    <t>บรีฟการเป็น Facilitator หลักสูตร Digital DNA</t>
  </si>
  <si>
    <t>นัดประชุมเรื่อง Slide กับอาจารย์ศิริลักษณ์</t>
  </si>
  <si>
    <t>Update ตาราง Facilitator และ Slide ทุกหลักสูตร</t>
  </si>
  <si>
    <t>ประชุมทีม BD รับมอบหมายงานดูแลหลักสูตร TDGA</t>
  </si>
  <si>
    <t>บรีฟงานดูแลหลักสูตร TDGA</t>
  </si>
  <si>
    <t>TIME-201959</t>
  </si>
  <si>
    <t xml:space="preserve">TIME-201959 </t>
  </si>
  <si>
    <t>ปรับแก้ Slide Digital Disruption</t>
  </si>
  <si>
    <t xml:space="preserve">นัดประชุม Update สถานะกับ TDGA </t>
  </si>
  <si>
    <t>ประชุมกับทีม BD</t>
  </si>
  <si>
    <t>เป็น Host หลักสูตร C8 Abroad</t>
  </si>
  <si>
    <t xml:space="preserve">บรีฟ Facilitator หลักสูตร Digital Leadership </t>
  </si>
  <si>
    <t>Update แบบประเมินหลักสูตรที่ดูแล</t>
  </si>
  <si>
    <t>Update canvas ที่ใช้ในหลักสูตร</t>
  </si>
  <si>
    <t>บรีฟ Facilitator หลักสูตร Digital DNA</t>
  </si>
  <si>
    <t>ดูแลหลักสูตร Digital DNA</t>
  </si>
  <si>
    <t>ปรับแก้ Slide Customer-Centric หลักสูตร Digital DNA</t>
  </si>
  <si>
    <t>สรุปไฟล์ประเมิน,รายชื่อ,Silde ให้ทีม</t>
  </si>
  <si>
    <t>นัดประชุมเรื่อง Slide กับอาจารย์ต้อง</t>
  </si>
  <si>
    <t>ปรับแก้ Slide / Research เนื้อหา หลักสูตร Digital DNA</t>
  </si>
  <si>
    <t>เตรียมข้อมูลให้วิทยากร และผู้อบรมหลักสูตร Digital DNA</t>
  </si>
  <si>
    <t>เตรียมข้อมูลให้วิทยากร และผู้อบรมหลักสูตร Digital Marketing &amp; PR</t>
  </si>
  <si>
    <t>ดูแลหลักสูตร Digital Marketing &amp; PR</t>
  </si>
  <si>
    <t>บรีฟ Facilitator หลักสูตร Digital Marketing &amp; PR</t>
  </si>
  <si>
    <t>บรีฟ Facilitator หลักสูตร Next Digital Leader</t>
  </si>
  <si>
    <t>บรีฟ Facilitator หลักสูตร Digital Leadership</t>
  </si>
  <si>
    <t>ติดตามผลหารือ TDGA</t>
  </si>
  <si>
    <t>เลื่อนนัดวิทยากร TDGA และแจ้งวันปรับเลื่อน</t>
  </si>
  <si>
    <t>สรุปหัวข้อจากผู้อบรมในวัน Pitching ให้วิทยากร หลักสูตร Marketing &amp; PR</t>
  </si>
  <si>
    <t>Update Agenda / Slide TDGA</t>
  </si>
  <si>
    <t>นัดคุยหัวข้อกับอาจารย์แบงค์ หลักสูตร Digital DNA</t>
  </si>
  <si>
    <t>ปรับเนื้อหา และ Agenda หลักสูตร Digital DNA</t>
  </si>
  <si>
    <t>Update ตาราง Facilitator และสถานะ Slide ทุกหลักสูตร</t>
  </si>
  <si>
    <t>ทำสรุปแบบประเมิน หลักสูตร Digital  Marketing &amp; PR</t>
  </si>
  <si>
    <t>ทำสรุปคะแนนประเมินของอาจารย์ทุกท่านทุกหลักสูตรของ ททท.</t>
  </si>
  <si>
    <t xml:space="preserve">Update course syllabus หลักสูตร DNA </t>
  </si>
  <si>
    <t>ปรับ Handbookการใช้เครื่องมือ zoom/mural สำหรับหลักสูตร TDGA</t>
  </si>
  <si>
    <t>Slide Ref. 6 Slide</t>
  </si>
  <si>
    <t>ทำสรุปแบบประเมิน หลักสูตร Digital Marketing PR</t>
  </si>
  <si>
    <t xml:space="preserve">ประชุมเสนอขายกับ Hino </t>
  </si>
  <si>
    <t>รวบรวมเอกสารนำส่งงวดงานที่ 2 (หลักสูตร Digital DNA/Digital Marketing PR)</t>
  </si>
  <si>
    <t xml:space="preserve">บรีฟทำ Sales force </t>
  </si>
  <si>
    <t>บรีฟทำ Digital Assessment</t>
  </si>
  <si>
    <t>Office</t>
  </si>
  <si>
    <t>ทำ Digital Assessment</t>
  </si>
  <si>
    <t>Corusesllybus Digital Marketing รุ่น 3</t>
  </si>
  <si>
    <t xml:space="preserve">Update สถานะ silde </t>
  </si>
  <si>
    <t>Update Ranking Speaker</t>
  </si>
  <si>
    <t>ติดตามผลสำหรับหลักสูตร Digital Marketing ชุมพร</t>
  </si>
  <si>
    <t>TIME-202106</t>
  </si>
  <si>
    <t>เตรียมข้อมูลสำหรับหลักสูตร Government 4.0 ของกรมประชาสัมพันธ์</t>
  </si>
  <si>
    <t>TIME-202105</t>
  </si>
  <si>
    <t xml:space="preserve">เตรียมเนื้อหาสำหรับหลักสูตร Digital Marketing and PR รุ่น 3 </t>
  </si>
  <si>
    <t>ปรับ Handbook กรมประชาสัมพันธ์</t>
  </si>
  <si>
    <t>Work from home</t>
  </si>
  <si>
    <t>ปรับ Handbook Electrolux</t>
  </si>
  <si>
    <t>จอง zoom สำหรับเทรนนิ่ง 2 หลักสูตร</t>
  </si>
  <si>
    <t>ประชุมทีม BD</t>
  </si>
  <si>
    <t>ส่งเมลล์ให้ผู้อบรมทั้งหมด 88 ท่าน</t>
  </si>
  <si>
    <t>เตรียมข้อมูลในสไลด์ Digital Assessment</t>
  </si>
  <si>
    <t xml:space="preserve"> S4</t>
  </si>
  <si>
    <t xml:space="preserve">นัดบรีฟ Facilitator </t>
  </si>
  <si>
    <t>คุยกับอาจารย์ธนาวิชญ์คุยเนื้อหา</t>
  </si>
  <si>
    <t>นัดอาจารย์ธนาวิชญ์คุยเนื้อหาของกรมประชาสัมพันธ์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</si>
</sst>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7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14" fontId="10" fillId="12" borderId="33" xfId="0" applyNumberFormat="1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3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9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C16" sqref="C16:G1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35">
      <c r="B3" s="7" t="s">
        <v>25</v>
      </c>
      <c r="C3" s="147" t="s">
        <v>45</v>
      </c>
      <c r="D3" s="148"/>
      <c r="E3" s="148"/>
      <c r="F3" s="148"/>
      <c r="G3" s="149"/>
      <c r="H3" s="3"/>
      <c r="I3" s="3"/>
    </row>
    <row r="4" spans="2:9" x14ac:dyDescent="0.35">
      <c r="B4" s="6" t="s">
        <v>26</v>
      </c>
      <c r="C4" s="150" t="s">
        <v>46</v>
      </c>
      <c r="D4" s="151"/>
      <c r="E4" s="151"/>
      <c r="F4" s="151"/>
      <c r="G4" s="152"/>
      <c r="H4" s="3"/>
      <c r="I4" s="3"/>
    </row>
    <row r="5" spans="2:9" x14ac:dyDescent="0.35">
      <c r="B5" s="6" t="s">
        <v>27</v>
      </c>
      <c r="C5" s="150" t="s">
        <v>47</v>
      </c>
      <c r="D5" s="151"/>
      <c r="E5" s="151"/>
      <c r="F5" s="151"/>
      <c r="G5" s="152"/>
      <c r="H5" s="3"/>
      <c r="I5" s="3"/>
    </row>
    <row r="7" spans="2:9" ht="32.25" customHeight="1" x14ac:dyDescent="0.3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35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3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49</v>
      </c>
      <c r="C12" s="124" t="s">
        <v>16</v>
      </c>
      <c r="D12" s="125"/>
      <c r="E12" s="125"/>
      <c r="F12" s="125"/>
      <c r="G12" s="125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26" t="s">
        <v>48</v>
      </c>
      <c r="D15" s="127"/>
      <c r="E15" s="127"/>
      <c r="F15" s="127"/>
      <c r="G15" s="128"/>
      <c r="H15" s="4"/>
      <c r="I15" s="4"/>
    </row>
    <row r="16" spans="2:9" ht="18.75" customHeight="1" x14ac:dyDescent="0.3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35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3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35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3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35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35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32" t="s">
        <v>76</v>
      </c>
      <c r="D30" s="133"/>
      <c r="E30" s="133"/>
      <c r="F30" s="133"/>
      <c r="G30" s="134"/>
    </row>
    <row r="31" spans="2:9" x14ac:dyDescent="0.35">
      <c r="B31" s="61"/>
      <c r="C31" s="138" t="s">
        <v>77</v>
      </c>
      <c r="D31" s="139"/>
      <c r="E31" s="139"/>
      <c r="F31" s="139"/>
      <c r="G31" s="140"/>
    </row>
    <row r="32" spans="2:9" ht="19.5" customHeight="1" x14ac:dyDescent="0.35">
      <c r="B32" s="7" t="s">
        <v>21</v>
      </c>
      <c r="C32" s="135" t="s">
        <v>75</v>
      </c>
      <c r="D32" s="136"/>
      <c r="E32" s="136"/>
      <c r="F32" s="136"/>
      <c r="G32" s="137"/>
    </row>
    <row r="33" spans="2:7" ht="19.5" customHeight="1" x14ac:dyDescent="0.3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  <row r="43" spans="2:7" x14ac:dyDescent="0.35">
      <c r="B43" s="58" t="s">
        <v>50</v>
      </c>
      <c r="C43" s="124" t="s">
        <v>16</v>
      </c>
      <c r="D43" s="125"/>
      <c r="E43" s="125"/>
      <c r="F43" s="125"/>
      <c r="G43" s="125"/>
    </row>
    <row r="44" spans="2:7" x14ac:dyDescent="0.35">
      <c r="B44" s="60" t="s">
        <v>51</v>
      </c>
      <c r="C44" s="118" t="s">
        <v>52</v>
      </c>
      <c r="D44" s="119"/>
      <c r="E44" s="119"/>
      <c r="F44" s="119"/>
      <c r="G44" s="120"/>
    </row>
    <row r="45" spans="2:7" x14ac:dyDescent="0.35">
      <c r="B45" s="7" t="s">
        <v>53</v>
      </c>
      <c r="C45" s="121"/>
      <c r="D45" s="122"/>
      <c r="E45" s="122"/>
      <c r="F45" s="122"/>
      <c r="G45" s="123"/>
    </row>
    <row r="46" spans="2:7" x14ac:dyDescent="0.35">
      <c r="B46" s="61" t="s">
        <v>54</v>
      </c>
      <c r="C46" s="126" t="s">
        <v>55</v>
      </c>
      <c r="D46" s="127"/>
      <c r="E46" s="127"/>
      <c r="F46" s="127"/>
      <c r="G46" s="128"/>
    </row>
    <row r="47" spans="2:7" x14ac:dyDescent="0.35">
      <c r="B47" s="7" t="s">
        <v>56</v>
      </c>
      <c r="C47" s="129"/>
      <c r="D47" s="130"/>
      <c r="E47" s="130"/>
      <c r="F47" s="130"/>
      <c r="G47" s="131"/>
    </row>
    <row r="48" spans="2:7" x14ac:dyDescent="0.35">
      <c r="B48" s="62" t="s">
        <v>57</v>
      </c>
      <c r="C48" s="118" t="s">
        <v>58</v>
      </c>
      <c r="D48" s="119"/>
      <c r="E48" s="119"/>
      <c r="F48" s="119"/>
      <c r="G48" s="120"/>
    </row>
    <row r="49" spans="2:7" x14ac:dyDescent="0.35">
      <c r="B49" s="63" t="s">
        <v>59</v>
      </c>
      <c r="C49" s="121"/>
      <c r="D49" s="122"/>
      <c r="E49" s="122"/>
      <c r="F49" s="122"/>
      <c r="G49" s="123"/>
    </row>
    <row r="50" spans="2:7" x14ac:dyDescent="0.35">
      <c r="B50" s="62" t="s">
        <v>60</v>
      </c>
      <c r="C50" s="118" t="s">
        <v>61</v>
      </c>
      <c r="D50" s="119"/>
      <c r="E50" s="119"/>
      <c r="F50" s="119"/>
      <c r="G50" s="120"/>
    </row>
    <row r="51" spans="2:7" x14ac:dyDescent="0.35">
      <c r="B51" s="63" t="s">
        <v>62</v>
      </c>
      <c r="C51" s="121"/>
      <c r="D51" s="122"/>
      <c r="E51" s="122"/>
      <c r="F51" s="122"/>
      <c r="G51" s="123"/>
    </row>
    <row r="52" spans="2:7" x14ac:dyDescent="0.35">
      <c r="B52" s="60" t="s">
        <v>63</v>
      </c>
      <c r="C52" s="118" t="s">
        <v>64</v>
      </c>
      <c r="D52" s="119"/>
      <c r="E52" s="119"/>
      <c r="F52" s="119"/>
      <c r="G52" s="120"/>
    </row>
    <row r="53" spans="2:7" x14ac:dyDescent="0.35">
      <c r="B53" s="7" t="s">
        <v>65</v>
      </c>
      <c r="C53" s="121"/>
      <c r="D53" s="122"/>
      <c r="E53" s="122"/>
      <c r="F53" s="122"/>
      <c r="G53" s="123"/>
    </row>
    <row r="54" spans="2:7" x14ac:dyDescent="0.35">
      <c r="B54" s="60" t="s">
        <v>66</v>
      </c>
      <c r="C54" s="118" t="s">
        <v>67</v>
      </c>
      <c r="D54" s="119"/>
      <c r="E54" s="119"/>
      <c r="F54" s="119"/>
      <c r="G54" s="120"/>
    </row>
    <row r="55" spans="2:7" x14ac:dyDescent="0.35">
      <c r="B55" s="7" t="s">
        <v>68</v>
      </c>
      <c r="C55" s="121"/>
      <c r="D55" s="122"/>
      <c r="E55" s="122"/>
      <c r="F55" s="122"/>
      <c r="G55" s="123"/>
    </row>
    <row r="56" spans="2:7" x14ac:dyDescent="0.35">
      <c r="B56" s="60" t="s">
        <v>69</v>
      </c>
      <c r="C56" s="118" t="s">
        <v>70</v>
      </c>
      <c r="D56" s="119"/>
      <c r="E56" s="119"/>
      <c r="F56" s="119"/>
      <c r="G56" s="120"/>
    </row>
    <row r="57" spans="2:7" x14ac:dyDescent="0.35">
      <c r="B57" s="7" t="s">
        <v>71</v>
      </c>
      <c r="C57" s="121"/>
      <c r="D57" s="122"/>
      <c r="E57" s="122"/>
      <c r="F57" s="122"/>
      <c r="G57" s="123"/>
    </row>
    <row r="58" spans="2:7" x14ac:dyDescent="0.35">
      <c r="B58" s="60" t="s">
        <v>72</v>
      </c>
      <c r="C58" s="118" t="s">
        <v>73</v>
      </c>
      <c r="D58" s="119"/>
      <c r="E58" s="119"/>
      <c r="F58" s="119"/>
      <c r="G58" s="120"/>
    </row>
    <row r="59" spans="2:7" x14ac:dyDescent="0.35">
      <c r="B59" s="7" t="s">
        <v>74</v>
      </c>
      <c r="C59" s="121"/>
      <c r="D59" s="122"/>
      <c r="E59" s="122"/>
      <c r="F59" s="122"/>
      <c r="G59" s="123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89" priority="29" stopIfTrue="1">
      <formula>IF($A11=1,B11,)</formula>
    </cfRule>
    <cfRule type="expression" dxfId="188" priority="30" stopIfTrue="1">
      <formula>IF($A11="",B11,)</formula>
    </cfRule>
  </conditionalFormatting>
  <conditionalFormatting sqref="E11:E15">
    <cfRule type="expression" dxfId="187" priority="31" stopIfTrue="1">
      <formula>IF($A11="",B11,"")</formula>
    </cfRule>
  </conditionalFormatting>
  <conditionalFormatting sqref="E16:E124">
    <cfRule type="expression" dxfId="186" priority="32" stopIfTrue="1">
      <formula>IF($A16&lt;&gt;1,B16,"")</formula>
    </cfRule>
  </conditionalFormatting>
  <conditionalFormatting sqref="D11:D124">
    <cfRule type="expression" dxfId="185" priority="33" stopIfTrue="1">
      <formula>IF($A11="",B11,)</formula>
    </cfRule>
  </conditionalFormatting>
  <conditionalFormatting sqref="G11:G16 G82:G119 G18:G76">
    <cfRule type="expression" dxfId="184" priority="34" stopIfTrue="1">
      <formula>#REF!="Freelancer"</formula>
    </cfRule>
    <cfRule type="expression" dxfId="183" priority="35" stopIfTrue="1">
      <formula>#REF!="DTC Int. Staff"</formula>
    </cfRule>
  </conditionalFormatting>
  <conditionalFormatting sqref="G115:G119 G87:G104 G18:G22 G33:G49 G60:G76">
    <cfRule type="expression" dxfId="182" priority="27" stopIfTrue="1">
      <formula>$F$5="Freelancer"</formula>
    </cfRule>
    <cfRule type="expression" dxfId="181" priority="28" stopIfTrue="1">
      <formula>$F$5="DTC Int. Staff"</formula>
    </cfRule>
  </conditionalFormatting>
  <conditionalFormatting sqref="G16">
    <cfRule type="expression" dxfId="180" priority="25" stopIfTrue="1">
      <formula>#REF!="Freelancer"</formula>
    </cfRule>
    <cfRule type="expression" dxfId="179" priority="26" stopIfTrue="1">
      <formula>#REF!="DTC Int. Staff"</formula>
    </cfRule>
  </conditionalFormatting>
  <conditionalFormatting sqref="G16">
    <cfRule type="expression" dxfId="178" priority="23" stopIfTrue="1">
      <formula>$F$5="Freelancer"</formula>
    </cfRule>
    <cfRule type="expression" dxfId="177" priority="24" stopIfTrue="1">
      <formula>$F$5="DTC Int. Staff"</formula>
    </cfRule>
  </conditionalFormatting>
  <conditionalFormatting sqref="G17">
    <cfRule type="expression" dxfId="176" priority="21" stopIfTrue="1">
      <formula>#REF!="Freelancer"</formula>
    </cfRule>
    <cfRule type="expression" dxfId="175" priority="22" stopIfTrue="1">
      <formula>#REF!="DTC Int. Staff"</formula>
    </cfRule>
  </conditionalFormatting>
  <conditionalFormatting sqref="G17">
    <cfRule type="expression" dxfId="174" priority="19" stopIfTrue="1">
      <formula>$F$5="Freelancer"</formula>
    </cfRule>
    <cfRule type="expression" dxfId="173" priority="20" stopIfTrue="1">
      <formula>$F$5="DTC Int. Staff"</formula>
    </cfRule>
  </conditionalFormatting>
  <conditionalFormatting sqref="C126">
    <cfRule type="expression" dxfId="172" priority="16" stopIfTrue="1">
      <formula>IF($A126=1,B126,)</formula>
    </cfRule>
    <cfRule type="expression" dxfId="171" priority="17" stopIfTrue="1">
      <formula>IF($A126="",B126,)</formula>
    </cfRule>
  </conditionalFormatting>
  <conditionalFormatting sqref="D126">
    <cfRule type="expression" dxfId="170" priority="18" stopIfTrue="1">
      <formula>IF($A126="",B126,)</formula>
    </cfRule>
  </conditionalFormatting>
  <conditionalFormatting sqref="C125">
    <cfRule type="expression" dxfId="169" priority="13" stopIfTrue="1">
      <formula>IF($A125=1,B125,)</formula>
    </cfRule>
    <cfRule type="expression" dxfId="168" priority="14" stopIfTrue="1">
      <formula>IF($A125="",B125,)</formula>
    </cfRule>
  </conditionalFormatting>
  <conditionalFormatting sqref="D125">
    <cfRule type="expression" dxfId="167" priority="15" stopIfTrue="1">
      <formula>IF($A125="",B125,)</formula>
    </cfRule>
  </conditionalFormatting>
  <conditionalFormatting sqref="E125">
    <cfRule type="expression" dxfId="166" priority="12" stopIfTrue="1">
      <formula>IF($A125&lt;&gt;1,B125,"")</formula>
    </cfRule>
  </conditionalFormatting>
  <conditionalFormatting sqref="E126">
    <cfRule type="expression" dxfId="165" priority="11" stopIfTrue="1">
      <formula>IF($A126&lt;&gt;1,B126,"")</formula>
    </cfRule>
  </conditionalFormatting>
  <conditionalFormatting sqref="G55:G59">
    <cfRule type="expression" dxfId="164" priority="9" stopIfTrue="1">
      <formula>$F$5="Freelancer"</formula>
    </cfRule>
    <cfRule type="expression" dxfId="163" priority="10" stopIfTrue="1">
      <formula>$F$5="DTC Int. Staff"</formula>
    </cfRule>
  </conditionalFormatting>
  <conditionalFormatting sqref="G77:G81">
    <cfRule type="expression" dxfId="162" priority="7" stopIfTrue="1">
      <formula>#REF!="Freelancer"</formula>
    </cfRule>
    <cfRule type="expression" dxfId="161" priority="8" stopIfTrue="1">
      <formula>#REF!="DTC Int. Staff"</formula>
    </cfRule>
  </conditionalFormatting>
  <conditionalFormatting sqref="G77:G81">
    <cfRule type="expression" dxfId="160" priority="5" stopIfTrue="1">
      <formula>$F$5="Freelancer"</formula>
    </cfRule>
    <cfRule type="expression" dxfId="15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158" priority="43" stopIfTrue="1">
      <formula>IF($A11=1,B11,)</formula>
    </cfRule>
    <cfRule type="expression" dxfId="157" priority="44" stopIfTrue="1">
      <formula>IF($A11="",B11,)</formula>
    </cfRule>
  </conditionalFormatting>
  <conditionalFormatting sqref="E11:E15">
    <cfRule type="expression" dxfId="156" priority="45" stopIfTrue="1">
      <formula>IF($A11="",B11,"")</formula>
    </cfRule>
  </conditionalFormatting>
  <conditionalFormatting sqref="E26:E43 E48 E53:E70 E75 E102 E107:E118 E80:E97">
    <cfRule type="expression" dxfId="155" priority="46" stopIfTrue="1">
      <formula>IF($A26&lt;&gt;1,B26,"")</formula>
    </cfRule>
  </conditionalFormatting>
  <conditionalFormatting sqref="D11:D15 D26:D43 D48 D53:D70 D75 D102 D107:D118 D80:D97">
    <cfRule type="expression" dxfId="154" priority="47" stopIfTrue="1">
      <formula>IF($A11="",B11,)</formula>
    </cfRule>
  </conditionalFormatting>
  <conditionalFormatting sqref="G11:G20 G26:G84 G90:G118">
    <cfRule type="expression" dxfId="153" priority="48" stopIfTrue="1">
      <formula>#REF!="Freelancer"</formula>
    </cfRule>
    <cfRule type="expression" dxfId="152" priority="49" stopIfTrue="1">
      <formula>#REF!="DTC Int. Staff"</formula>
    </cfRule>
  </conditionalFormatting>
  <conditionalFormatting sqref="G118 G26:G30 G37:G57 G64:G84 G91:G111">
    <cfRule type="expression" dxfId="151" priority="41" stopIfTrue="1">
      <formula>$F$5="Freelancer"</formula>
    </cfRule>
    <cfRule type="expression" dxfId="150" priority="42" stopIfTrue="1">
      <formula>$F$5="DTC Int. Staff"</formula>
    </cfRule>
  </conditionalFormatting>
  <conditionalFormatting sqref="G16:G20">
    <cfRule type="expression" dxfId="149" priority="39" stopIfTrue="1">
      <formula>#REF!="Freelancer"</formula>
    </cfRule>
    <cfRule type="expression" dxfId="148" priority="40" stopIfTrue="1">
      <formula>#REF!="DTC Int. Staff"</formula>
    </cfRule>
  </conditionalFormatting>
  <conditionalFormatting sqref="G16:G20">
    <cfRule type="expression" dxfId="147" priority="37" stopIfTrue="1">
      <formula>$F$5="Freelancer"</formula>
    </cfRule>
    <cfRule type="expression" dxfId="146" priority="38" stopIfTrue="1">
      <formula>$F$5="DTC Int. Staff"</formula>
    </cfRule>
  </conditionalFormatting>
  <conditionalFormatting sqref="G21:G25">
    <cfRule type="expression" dxfId="145" priority="35" stopIfTrue="1">
      <formula>#REF!="Freelancer"</formula>
    </cfRule>
    <cfRule type="expression" dxfId="144" priority="36" stopIfTrue="1">
      <formula>#REF!="DTC Int. Staff"</formula>
    </cfRule>
  </conditionalFormatting>
  <conditionalFormatting sqref="G21:G25">
    <cfRule type="expression" dxfId="143" priority="33" stopIfTrue="1">
      <formula>$F$5="Freelancer"</formula>
    </cfRule>
    <cfRule type="expression" dxfId="142" priority="34" stopIfTrue="1">
      <formula>$F$5="DTC Int. Staff"</formula>
    </cfRule>
  </conditionalFormatting>
  <conditionalFormatting sqref="G63">
    <cfRule type="expression" dxfId="141" priority="23" stopIfTrue="1">
      <formula>$F$5="Freelancer"</formula>
    </cfRule>
    <cfRule type="expression" dxfId="140" priority="24" stopIfTrue="1">
      <formula>$F$5="DTC Int. Staff"</formula>
    </cfRule>
  </conditionalFormatting>
  <conditionalFormatting sqref="G85:G89">
    <cfRule type="expression" dxfId="139" priority="21" stopIfTrue="1">
      <formula>#REF!="Freelancer"</formula>
    </cfRule>
    <cfRule type="expression" dxfId="138" priority="22" stopIfTrue="1">
      <formula>#REF!="DTC Int. Staff"</formula>
    </cfRule>
  </conditionalFormatting>
  <conditionalFormatting sqref="G85:G89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E17:E20">
    <cfRule type="expression" dxfId="135" priority="17" stopIfTrue="1">
      <formula>IF($A17="",B17,"")</formula>
    </cfRule>
  </conditionalFormatting>
  <conditionalFormatting sqref="D17:D20">
    <cfRule type="expression" dxfId="134" priority="18" stopIfTrue="1">
      <formula>IF($A17="",B17,)</formula>
    </cfRule>
  </conditionalFormatting>
  <conditionalFormatting sqref="E22:E25">
    <cfRule type="expression" dxfId="133" priority="15" stopIfTrue="1">
      <formula>IF($A22="",B22,"")</formula>
    </cfRule>
  </conditionalFormatting>
  <conditionalFormatting sqref="D22:D25">
    <cfRule type="expression" dxfId="132" priority="16" stopIfTrue="1">
      <formula>IF($A22="",B22,)</formula>
    </cfRule>
  </conditionalFormatting>
  <conditionalFormatting sqref="E44:E47">
    <cfRule type="expression" dxfId="131" priority="13" stopIfTrue="1">
      <formula>IF($A44="",B44,"")</formula>
    </cfRule>
  </conditionalFormatting>
  <conditionalFormatting sqref="D44:D47">
    <cfRule type="expression" dxfId="130" priority="14" stopIfTrue="1">
      <formula>IF($A44="",B44,)</formula>
    </cfRule>
  </conditionalFormatting>
  <conditionalFormatting sqref="E49:E52">
    <cfRule type="expression" dxfId="129" priority="11" stopIfTrue="1">
      <formula>IF($A49="",B49,"")</formula>
    </cfRule>
  </conditionalFormatting>
  <conditionalFormatting sqref="D49:D52">
    <cfRule type="expression" dxfId="128" priority="12" stopIfTrue="1">
      <formula>IF($A49="",B49,)</formula>
    </cfRule>
  </conditionalFormatting>
  <conditionalFormatting sqref="E71:E74">
    <cfRule type="expression" dxfId="127" priority="9" stopIfTrue="1">
      <formula>IF($A71="",B71,"")</formula>
    </cfRule>
  </conditionalFormatting>
  <conditionalFormatting sqref="D71:D74">
    <cfRule type="expression" dxfId="126" priority="10" stopIfTrue="1">
      <formula>IF($A71="",B71,)</formula>
    </cfRule>
  </conditionalFormatting>
  <conditionalFormatting sqref="E76:E79">
    <cfRule type="expression" dxfId="125" priority="7" stopIfTrue="1">
      <formula>IF($A76="",B76,"")</formula>
    </cfRule>
  </conditionalFormatting>
  <conditionalFormatting sqref="D76:D79">
    <cfRule type="expression" dxfId="124" priority="8" stopIfTrue="1">
      <formula>IF($A76="",B76,)</formula>
    </cfRule>
  </conditionalFormatting>
  <conditionalFormatting sqref="E98:E101">
    <cfRule type="expression" dxfId="123" priority="5" stopIfTrue="1">
      <formula>IF($A98="",B98,"")</formula>
    </cfRule>
  </conditionalFormatting>
  <conditionalFormatting sqref="D98:D101">
    <cfRule type="expression" dxfId="122" priority="6" stopIfTrue="1">
      <formula>IF($A98="",B98,)</formula>
    </cfRule>
  </conditionalFormatting>
  <conditionalFormatting sqref="E98">
    <cfRule type="timePeriod" dxfId="12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20" priority="2" stopIfTrue="1">
      <formula>IF($A103="",B103,"")</formula>
    </cfRule>
  </conditionalFormatting>
  <conditionalFormatting sqref="D103:D106">
    <cfRule type="expression" dxfId="119" priority="3" stopIfTrue="1">
      <formula>IF($A103="",B103,)</formula>
    </cfRule>
  </conditionalFormatting>
  <conditionalFormatting sqref="E103:E106">
    <cfRule type="timePeriod" dxfId="11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17" priority="29" stopIfTrue="1">
      <formula>IF($A11=1,B11,)</formula>
    </cfRule>
    <cfRule type="expression" dxfId="116" priority="30" stopIfTrue="1">
      <formula>IF($A11="",B11,)</formula>
    </cfRule>
  </conditionalFormatting>
  <conditionalFormatting sqref="E11:E15">
    <cfRule type="expression" dxfId="115" priority="31" stopIfTrue="1">
      <formula>IF($A11="",B11,"")</formula>
    </cfRule>
  </conditionalFormatting>
  <conditionalFormatting sqref="E130:E134 E26:E124">
    <cfRule type="expression" dxfId="114" priority="32" stopIfTrue="1">
      <formula>IF($A26&lt;&gt;1,B26,"")</formula>
    </cfRule>
  </conditionalFormatting>
  <conditionalFormatting sqref="D130:D134 D11:D15 D26:D124">
    <cfRule type="expression" dxfId="113" priority="33" stopIfTrue="1">
      <formula>IF($A11="",B11,)</formula>
    </cfRule>
  </conditionalFormatting>
  <conditionalFormatting sqref="G11:G20 G26:G84 G90:G119">
    <cfRule type="expression" dxfId="112" priority="34" stopIfTrue="1">
      <formula>#REF!="Freelancer"</formula>
    </cfRule>
    <cfRule type="expression" dxfId="111" priority="35" stopIfTrue="1">
      <formula>#REF!="DTC Int. Staff"</formula>
    </cfRule>
  </conditionalFormatting>
  <conditionalFormatting sqref="G119 G26:G30 G37:G57 G64:G84 G91:G112">
    <cfRule type="expression" dxfId="110" priority="27" stopIfTrue="1">
      <formula>$F$5="Freelancer"</formula>
    </cfRule>
    <cfRule type="expression" dxfId="109" priority="28" stopIfTrue="1">
      <formula>$F$5="DTC Int. Staff"</formula>
    </cfRule>
  </conditionalFormatting>
  <conditionalFormatting sqref="G16:G20">
    <cfRule type="expression" dxfId="108" priority="25" stopIfTrue="1">
      <formula>#REF!="Freelancer"</formula>
    </cfRule>
    <cfRule type="expression" dxfId="107" priority="26" stopIfTrue="1">
      <formula>#REF!="DTC Int. Staff"</formula>
    </cfRule>
  </conditionalFormatting>
  <conditionalFormatting sqref="G16:G20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G21:G25">
    <cfRule type="expression" dxfId="104" priority="21" stopIfTrue="1">
      <formula>#REF!="Freelancer"</formula>
    </cfRule>
    <cfRule type="expression" dxfId="103" priority="22" stopIfTrue="1">
      <formula>#REF!="DTC Int. Staff"</formula>
    </cfRule>
  </conditionalFormatting>
  <conditionalFormatting sqref="G21:G25">
    <cfRule type="expression" dxfId="102" priority="19" stopIfTrue="1">
      <formula>$F$5="Freelancer"</formula>
    </cfRule>
    <cfRule type="expression" dxfId="101" priority="20" stopIfTrue="1">
      <formula>$F$5="DTC Int. Staff"</formula>
    </cfRule>
  </conditionalFormatting>
  <conditionalFormatting sqref="C125:C129">
    <cfRule type="expression" dxfId="100" priority="13" stopIfTrue="1">
      <formula>IF($A125=1,B125,)</formula>
    </cfRule>
    <cfRule type="expression" dxfId="99" priority="14" stopIfTrue="1">
      <formula>IF($A125="",B125,)</formula>
    </cfRule>
  </conditionalFormatting>
  <conditionalFormatting sqref="D125:D129">
    <cfRule type="expression" dxfId="98" priority="15" stopIfTrue="1">
      <formula>IF($A125="",B125,)</formula>
    </cfRule>
  </conditionalFormatting>
  <conditionalFormatting sqref="E125:E129">
    <cfRule type="expression" dxfId="97" priority="12" stopIfTrue="1">
      <formula>IF($A125&lt;&gt;1,B125,"")</formula>
    </cfRule>
  </conditionalFormatting>
  <conditionalFormatting sqref="G63">
    <cfRule type="expression" dxfId="96" priority="9" stopIfTrue="1">
      <formula>$F$5="Freelancer"</formula>
    </cfRule>
    <cfRule type="expression" dxfId="95" priority="10" stopIfTrue="1">
      <formula>$F$5="DTC Int. Staff"</formula>
    </cfRule>
  </conditionalFormatting>
  <conditionalFormatting sqref="G85:G89">
    <cfRule type="expression" dxfId="94" priority="7" stopIfTrue="1">
      <formula>#REF!="Freelancer"</formula>
    </cfRule>
    <cfRule type="expression" dxfId="93" priority="8" stopIfTrue="1">
      <formula>#REF!="DTC Int. Staff"</formula>
    </cfRule>
  </conditionalFormatting>
  <conditionalFormatting sqref="G85:G89">
    <cfRule type="expression" dxfId="92" priority="5" stopIfTrue="1">
      <formula>$F$5="Freelancer"</formula>
    </cfRule>
    <cfRule type="expression" dxfId="91" priority="6" stopIfTrue="1">
      <formula>$F$5="DTC Int. Staff"</formula>
    </cfRule>
  </conditionalFormatting>
  <conditionalFormatting sqref="E17:E20">
    <cfRule type="expression" dxfId="90" priority="3" stopIfTrue="1">
      <formula>IF($A17="",B17,"")</formula>
    </cfRule>
  </conditionalFormatting>
  <conditionalFormatting sqref="D17:D20">
    <cfRule type="expression" dxfId="89" priority="4" stopIfTrue="1">
      <formula>IF($A17="",B17,)</formula>
    </cfRule>
  </conditionalFormatting>
  <conditionalFormatting sqref="E22:E25">
    <cfRule type="expression" dxfId="88" priority="1" stopIfTrue="1">
      <formula>IF($A22="",B22,"")</formula>
    </cfRule>
  </conditionalFormatting>
  <conditionalFormatting sqref="D22:D25">
    <cfRule type="expression" dxfId="8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E1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4531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72</v>
      </c>
      <c r="J8" s="25">
        <f>I8/8</f>
        <v>9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9002</v>
      </c>
      <c r="H77" s="48" t="s">
        <v>82</v>
      </c>
      <c r="I77" s="47" t="s">
        <v>83</v>
      </c>
      <c r="J77" s="49">
        <v>3</v>
      </c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81</v>
      </c>
      <c r="G78" s="47">
        <v>9002</v>
      </c>
      <c r="H78" s="48" t="s">
        <v>85</v>
      </c>
      <c r="I78" s="47" t="s">
        <v>84</v>
      </c>
      <c r="J78" s="49">
        <v>3</v>
      </c>
      <c r="K78" s="112" t="s">
        <v>60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 t="s">
        <v>81</v>
      </c>
      <c r="G79" s="47">
        <v>9002</v>
      </c>
      <c r="H79" s="48" t="s">
        <v>96</v>
      </c>
      <c r="I79" s="47" t="s">
        <v>84</v>
      </c>
      <c r="J79" s="49">
        <v>1</v>
      </c>
      <c r="K79" s="112" t="s">
        <v>60</v>
      </c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81</v>
      </c>
      <c r="G82" s="47">
        <v>9002</v>
      </c>
      <c r="H82" s="43" t="s">
        <v>88</v>
      </c>
      <c r="I82" s="36" t="s">
        <v>84</v>
      </c>
      <c r="J82" s="38">
        <v>6</v>
      </c>
      <c r="K82" s="112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47">
        <v>9002</v>
      </c>
      <c r="H83" s="43" t="s">
        <v>87</v>
      </c>
      <c r="I83" s="36" t="s">
        <v>84</v>
      </c>
      <c r="J83" s="38">
        <v>1</v>
      </c>
      <c r="K83" s="112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81</v>
      </c>
      <c r="G84" s="47">
        <v>9002</v>
      </c>
      <c r="H84" s="43" t="s">
        <v>122</v>
      </c>
      <c r="I84" s="36" t="s">
        <v>84</v>
      </c>
      <c r="J84" s="38">
        <v>1</v>
      </c>
      <c r="K84" s="112" t="s">
        <v>60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47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47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81</v>
      </c>
      <c r="G87" s="47">
        <v>9002</v>
      </c>
      <c r="H87" s="48" t="s">
        <v>86</v>
      </c>
      <c r="I87" s="47" t="s">
        <v>84</v>
      </c>
      <c r="J87" s="49">
        <v>6</v>
      </c>
      <c r="K87" s="112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81</v>
      </c>
      <c r="G88" s="47">
        <v>9002</v>
      </c>
      <c r="H88" s="48" t="s">
        <v>123</v>
      </c>
      <c r="I88" s="47" t="s">
        <v>84</v>
      </c>
      <c r="J88" s="49">
        <v>1</v>
      </c>
      <c r="K88" s="112" t="s">
        <v>60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81</v>
      </c>
      <c r="G92" s="47">
        <v>9002</v>
      </c>
      <c r="H92" s="43" t="s">
        <v>89</v>
      </c>
      <c r="I92" s="36" t="s">
        <v>84</v>
      </c>
      <c r="J92" s="38">
        <v>6</v>
      </c>
      <c r="K92" s="112" t="s">
        <v>60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81</v>
      </c>
      <c r="G93" s="47">
        <v>9002</v>
      </c>
      <c r="H93" s="43" t="s">
        <v>124</v>
      </c>
      <c r="I93" s="36" t="s">
        <v>84</v>
      </c>
      <c r="J93" s="38">
        <v>1</v>
      </c>
      <c r="K93" s="112" t="s">
        <v>60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47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47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47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47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81</v>
      </c>
      <c r="G98" s="47">
        <v>9002</v>
      </c>
      <c r="H98" s="48" t="s">
        <v>90</v>
      </c>
      <c r="I98" s="47" t="s">
        <v>84</v>
      </c>
      <c r="J98" s="49">
        <v>6</v>
      </c>
      <c r="K98" s="112" t="s">
        <v>60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81</v>
      </c>
      <c r="G99" s="47">
        <v>9002</v>
      </c>
      <c r="H99" s="48" t="s">
        <v>98</v>
      </c>
      <c r="I99" s="47" t="s">
        <v>84</v>
      </c>
      <c r="J99" s="49">
        <v>1</v>
      </c>
      <c r="K99" s="112" t="s">
        <v>60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47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47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47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47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47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47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81</v>
      </c>
      <c r="G109" s="47">
        <v>9002</v>
      </c>
      <c r="H109" s="48" t="s">
        <v>91</v>
      </c>
      <c r="I109" s="47" t="s">
        <v>84</v>
      </c>
      <c r="J109" s="49">
        <v>3</v>
      </c>
      <c r="K109" s="112" t="s">
        <v>60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81</v>
      </c>
      <c r="G110" s="47">
        <v>9002</v>
      </c>
      <c r="H110" s="48" t="s">
        <v>93</v>
      </c>
      <c r="I110" s="47" t="s">
        <v>84</v>
      </c>
      <c r="J110" s="49">
        <v>2</v>
      </c>
      <c r="K110" s="112" t="s">
        <v>60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81</v>
      </c>
      <c r="G111" s="47">
        <v>9002</v>
      </c>
      <c r="H111" s="48" t="s">
        <v>99</v>
      </c>
      <c r="I111" s="47" t="s">
        <v>84</v>
      </c>
      <c r="J111" s="49">
        <v>1</v>
      </c>
      <c r="K111" s="112" t="s">
        <v>60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 t="s">
        <v>81</v>
      </c>
      <c r="G112" s="47">
        <v>9002</v>
      </c>
      <c r="H112" s="48" t="s">
        <v>100</v>
      </c>
      <c r="I112" s="47" t="s">
        <v>84</v>
      </c>
      <c r="J112" s="49">
        <v>1</v>
      </c>
      <c r="K112" s="112" t="s">
        <v>60</v>
      </c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81</v>
      </c>
      <c r="G114" s="47">
        <v>9002</v>
      </c>
      <c r="H114" s="43" t="s">
        <v>92</v>
      </c>
      <c r="I114" s="36" t="s">
        <v>84</v>
      </c>
      <c r="J114" s="38">
        <v>7</v>
      </c>
      <c r="K114" s="112" t="s">
        <v>60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47">
        <v>9002</v>
      </c>
      <c r="H115" s="43" t="s">
        <v>97</v>
      </c>
      <c r="I115" s="36" t="s">
        <v>84</v>
      </c>
      <c r="J115" s="38">
        <v>1</v>
      </c>
      <c r="K115" s="112" t="s">
        <v>60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47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47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47"/>
      <c r="H118" s="43"/>
      <c r="I118" s="36"/>
      <c r="J118" s="38"/>
      <c r="K118" s="100"/>
    </row>
    <row r="119" spans="1:11" ht="30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81</v>
      </c>
      <c r="G119" s="47">
        <v>9002</v>
      </c>
      <c r="H119" s="111" t="s">
        <v>94</v>
      </c>
      <c r="I119" s="47" t="s">
        <v>84</v>
      </c>
      <c r="J119" s="49">
        <v>3</v>
      </c>
      <c r="K119" s="112" t="s">
        <v>60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81</v>
      </c>
      <c r="G120" s="47">
        <v>9002</v>
      </c>
      <c r="H120" s="111" t="s">
        <v>95</v>
      </c>
      <c r="I120" s="47" t="s">
        <v>84</v>
      </c>
      <c r="J120" s="49">
        <v>1</v>
      </c>
      <c r="K120" s="112" t="s">
        <v>60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105</v>
      </c>
      <c r="G121" s="47">
        <v>9002</v>
      </c>
      <c r="H121" s="111" t="s">
        <v>102</v>
      </c>
      <c r="I121" s="47" t="s">
        <v>84</v>
      </c>
      <c r="J121" s="49">
        <v>1</v>
      </c>
      <c r="K121" s="112" t="s">
        <v>60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81</v>
      </c>
      <c r="G124" s="47">
        <v>9002</v>
      </c>
      <c r="H124" s="43" t="s">
        <v>90</v>
      </c>
      <c r="I124" s="36" t="s">
        <v>84</v>
      </c>
      <c r="J124" s="38">
        <v>6</v>
      </c>
      <c r="K124" s="112" t="s">
        <v>60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81</v>
      </c>
      <c r="G125" s="47">
        <v>9002</v>
      </c>
      <c r="H125" s="43" t="s">
        <v>101</v>
      </c>
      <c r="I125" s="36" t="s">
        <v>84</v>
      </c>
      <c r="J125" s="38">
        <v>2</v>
      </c>
      <c r="K125" s="112" t="s">
        <v>60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 t="s">
        <v>104</v>
      </c>
      <c r="G126" s="47">
        <v>9002</v>
      </c>
      <c r="H126" s="43" t="s">
        <v>103</v>
      </c>
      <c r="I126" s="36" t="s">
        <v>84</v>
      </c>
      <c r="J126" s="38">
        <v>1</v>
      </c>
      <c r="K126" s="112" t="s">
        <v>60</v>
      </c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47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47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81</v>
      </c>
      <c r="G129" s="47">
        <v>9002</v>
      </c>
      <c r="H129" s="48" t="s">
        <v>106</v>
      </c>
      <c r="I129" s="47" t="s">
        <v>84</v>
      </c>
      <c r="J129" s="49">
        <v>5</v>
      </c>
      <c r="K129" s="112" t="s">
        <v>60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81</v>
      </c>
      <c r="G130" s="47">
        <v>9002</v>
      </c>
      <c r="H130" s="48" t="s">
        <v>111</v>
      </c>
      <c r="I130" s="47" t="s">
        <v>84</v>
      </c>
      <c r="J130" s="49">
        <v>1</v>
      </c>
      <c r="K130" s="112" t="s">
        <v>60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81</v>
      </c>
      <c r="G131" s="47">
        <v>9002</v>
      </c>
      <c r="H131" s="48" t="s">
        <v>112</v>
      </c>
      <c r="I131" s="47" t="s">
        <v>84</v>
      </c>
      <c r="J131" s="49">
        <v>1</v>
      </c>
      <c r="K131" s="112" t="s">
        <v>60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47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phoneticPr fontId="5" type="noConversion"/>
  <conditionalFormatting sqref="C11:C128">
    <cfRule type="expression" dxfId="86" priority="25" stopIfTrue="1">
      <formula>IF($A11=1,B11,)</formula>
    </cfRule>
    <cfRule type="expression" dxfId="85" priority="26" stopIfTrue="1">
      <formula>IF($A11="",B11,)</formula>
    </cfRule>
  </conditionalFormatting>
  <conditionalFormatting sqref="E11:E15">
    <cfRule type="expression" dxfId="84" priority="27" stopIfTrue="1">
      <formula>IF($A11="",B11,"")</formula>
    </cfRule>
  </conditionalFormatting>
  <conditionalFormatting sqref="E16:E128">
    <cfRule type="expression" dxfId="83" priority="28" stopIfTrue="1">
      <formula>IF($A16&lt;&gt;1,B16,"")</formula>
    </cfRule>
  </conditionalFormatting>
  <conditionalFormatting sqref="D11:D128">
    <cfRule type="expression" dxfId="82" priority="29" stopIfTrue="1">
      <formula>IF($A11="",B11,)</formula>
    </cfRule>
  </conditionalFormatting>
  <conditionalFormatting sqref="G11:G20 G22:G76">
    <cfRule type="expression" dxfId="81" priority="30" stopIfTrue="1">
      <formula>#REF!="Freelancer"</formula>
    </cfRule>
    <cfRule type="expression" dxfId="80" priority="31" stopIfTrue="1">
      <formula>#REF!="DTC Int. Staff"</formula>
    </cfRule>
  </conditionalFormatting>
  <conditionalFormatting sqref="G22 G33:G49 G60:G76">
    <cfRule type="expression" dxfId="79" priority="23" stopIfTrue="1">
      <formula>$F$5="Freelancer"</formula>
    </cfRule>
    <cfRule type="expression" dxfId="78" priority="24" stopIfTrue="1">
      <formula>$F$5="DTC Int. Staff"</formula>
    </cfRule>
  </conditionalFormatting>
  <conditionalFormatting sqref="G16:G20">
    <cfRule type="expression" dxfId="77" priority="21" stopIfTrue="1">
      <formula>#REF!="Freelancer"</formula>
    </cfRule>
    <cfRule type="expression" dxfId="76" priority="22" stopIfTrue="1">
      <formula>#REF!="DTC Int. Staff"</formula>
    </cfRule>
  </conditionalFormatting>
  <conditionalFormatting sqref="G16:G20">
    <cfRule type="expression" dxfId="75" priority="19" stopIfTrue="1">
      <formula>$F$5="Freelancer"</formula>
    </cfRule>
    <cfRule type="expression" dxfId="74" priority="20" stopIfTrue="1">
      <formula>$F$5="DTC Int. Staff"</formula>
    </cfRule>
  </conditionalFormatting>
  <conditionalFormatting sqref="G21">
    <cfRule type="expression" dxfId="73" priority="17" stopIfTrue="1">
      <formula>#REF!="Freelancer"</formula>
    </cfRule>
    <cfRule type="expression" dxfId="72" priority="18" stopIfTrue="1">
      <formula>#REF!="DTC Int. Staff"</formula>
    </cfRule>
  </conditionalFormatting>
  <conditionalFormatting sqref="G21">
    <cfRule type="expression" dxfId="71" priority="15" stopIfTrue="1">
      <formula>$F$5="Freelancer"</formula>
    </cfRule>
    <cfRule type="expression" dxfId="70" priority="16" stopIfTrue="1">
      <formula>$F$5="DTC Int. Staff"</formula>
    </cfRule>
  </conditionalFormatting>
  <conditionalFormatting sqref="C129:C133">
    <cfRule type="expression" dxfId="69" priority="9" stopIfTrue="1">
      <formula>IF($A129=1,B129,)</formula>
    </cfRule>
    <cfRule type="expression" dxfId="68" priority="10" stopIfTrue="1">
      <formula>IF($A129="",B129,)</formula>
    </cfRule>
  </conditionalFormatting>
  <conditionalFormatting sqref="D129:D133">
    <cfRule type="expression" dxfId="67" priority="11" stopIfTrue="1">
      <formula>IF($A129="",B129,)</formula>
    </cfRule>
  </conditionalFormatting>
  <conditionalFormatting sqref="E129:E133">
    <cfRule type="expression" dxfId="66" priority="8" stopIfTrue="1">
      <formula>IF($A129&lt;&gt;1,B129,"")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77:G133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77:G133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3"/>
  <sheetViews>
    <sheetView showGridLines="0" tabSelected="1" topLeftCell="D49" zoomScale="70" zoomScaleNormal="7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63281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SUM(J10:J129)</f>
        <v>151.60000000000002</v>
      </c>
      <c r="J8" s="25">
        <f>I8/8</f>
        <v>18.950000000000003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18" si="0">IF(OR(C11="f",C11="u",C11="F",C11="U"),"",IF(OR(B11=1,B11=2,B11=3,B11=4,B11=5),1,""))</f>
        <v/>
      </c>
      <c r="B11" s="8">
        <f t="shared" ref="B11:B111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18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105</v>
      </c>
      <c r="G23" s="66">
        <v>9002</v>
      </c>
      <c r="H23" s="67" t="s">
        <v>107</v>
      </c>
      <c r="I23" s="66" t="s">
        <v>84</v>
      </c>
      <c r="J23" s="93">
        <v>2</v>
      </c>
      <c r="K23" s="112" t="s">
        <v>60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9002</v>
      </c>
      <c r="H24" s="67" t="s">
        <v>108</v>
      </c>
      <c r="I24" s="66" t="s">
        <v>84</v>
      </c>
      <c r="J24" s="93">
        <v>1</v>
      </c>
      <c r="K24" s="112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 t="s">
        <v>81</v>
      </c>
      <c r="G25" s="66">
        <v>9002</v>
      </c>
      <c r="H25" s="67" t="s">
        <v>110</v>
      </c>
      <c r="I25" s="66" t="s">
        <v>84</v>
      </c>
      <c r="J25" s="93">
        <v>1</v>
      </c>
      <c r="K25" s="112" t="s">
        <v>60</v>
      </c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 t="s">
        <v>81</v>
      </c>
      <c r="G26" s="66">
        <v>9002</v>
      </c>
      <c r="H26" s="67" t="s">
        <v>109</v>
      </c>
      <c r="I26" s="66" t="s">
        <v>84</v>
      </c>
      <c r="J26" s="93">
        <v>2</v>
      </c>
      <c r="K26" s="112" t="s">
        <v>60</v>
      </c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81</v>
      </c>
      <c r="G28" s="47">
        <v>9002</v>
      </c>
      <c r="H28" s="111" t="s">
        <v>90</v>
      </c>
      <c r="I28" s="47" t="s">
        <v>84</v>
      </c>
      <c r="J28" s="49">
        <v>6</v>
      </c>
      <c r="K28" s="112" t="s">
        <v>60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81</v>
      </c>
      <c r="G29" s="47">
        <v>9002</v>
      </c>
      <c r="H29" s="111" t="s">
        <v>113</v>
      </c>
      <c r="I29" s="47" t="s">
        <v>84</v>
      </c>
      <c r="J29" s="49">
        <v>1</v>
      </c>
      <c r="K29" s="112" t="s">
        <v>60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2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81</v>
      </c>
      <c r="G33" s="66">
        <v>9002</v>
      </c>
      <c r="H33" s="67" t="s">
        <v>114</v>
      </c>
      <c r="I33" s="66" t="s">
        <v>84</v>
      </c>
      <c r="J33" s="93">
        <v>7</v>
      </c>
      <c r="K33" s="112" t="s">
        <v>60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81</v>
      </c>
      <c r="G34" s="66">
        <v>9002</v>
      </c>
      <c r="H34" s="67" t="s">
        <v>90</v>
      </c>
      <c r="I34" s="66" t="s">
        <v>84</v>
      </c>
      <c r="J34" s="93">
        <v>1</v>
      </c>
      <c r="K34" s="112" t="s">
        <v>60</v>
      </c>
    </row>
    <row r="35" spans="1:11" ht="30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 t="s">
        <v>81</v>
      </c>
      <c r="G35" s="66">
        <v>9002</v>
      </c>
      <c r="H35" s="67" t="s">
        <v>94</v>
      </c>
      <c r="I35" s="66" t="s">
        <v>84</v>
      </c>
      <c r="J35" s="93">
        <v>1</v>
      </c>
      <c r="K35" s="112" t="s">
        <v>60</v>
      </c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 t="s">
        <v>81</v>
      </c>
      <c r="G36" s="66">
        <v>9002</v>
      </c>
      <c r="H36" s="67" t="s">
        <v>127</v>
      </c>
      <c r="I36" s="66" t="s">
        <v>84</v>
      </c>
      <c r="J36" s="93">
        <v>1</v>
      </c>
      <c r="K36" s="112" t="s">
        <v>60</v>
      </c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6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6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81</v>
      </c>
      <c r="G40" s="47">
        <v>9002</v>
      </c>
      <c r="H40" s="48" t="s">
        <v>115</v>
      </c>
      <c r="I40" s="47" t="s">
        <v>84</v>
      </c>
      <c r="J40" s="49">
        <v>6</v>
      </c>
      <c r="K40" s="112" t="s">
        <v>60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81</v>
      </c>
      <c r="G41" s="47">
        <v>9002</v>
      </c>
      <c r="H41" s="48" t="s">
        <v>116</v>
      </c>
      <c r="I41" s="47" t="s">
        <v>84</v>
      </c>
      <c r="J41" s="49">
        <v>2</v>
      </c>
      <c r="K41" s="112" t="s">
        <v>60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 t="s">
        <v>105</v>
      </c>
      <c r="G42" s="47">
        <v>9002</v>
      </c>
      <c r="H42" s="48" t="s">
        <v>125</v>
      </c>
      <c r="I42" s="47" t="s">
        <v>84</v>
      </c>
      <c r="J42" s="49">
        <v>1</v>
      </c>
      <c r="K42" s="112" t="s">
        <v>60</v>
      </c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 t="s">
        <v>81</v>
      </c>
      <c r="G45" s="66">
        <v>9002</v>
      </c>
      <c r="H45" s="43" t="s">
        <v>117</v>
      </c>
      <c r="I45" s="36" t="s">
        <v>84</v>
      </c>
      <c r="J45" s="38">
        <v>1</v>
      </c>
      <c r="K45" s="112" t="s">
        <v>60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81</v>
      </c>
      <c r="G46" s="66">
        <v>9002</v>
      </c>
      <c r="H46" s="43" t="s">
        <v>118</v>
      </c>
      <c r="I46" s="36" t="s">
        <v>84</v>
      </c>
      <c r="J46" s="38">
        <v>6</v>
      </c>
      <c r="K46" s="112" t="s">
        <v>60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 t="s">
        <v>81</v>
      </c>
      <c r="G47" s="66">
        <v>9002</v>
      </c>
      <c r="H47" s="43" t="s">
        <v>90</v>
      </c>
      <c r="I47" s="36" t="s">
        <v>84</v>
      </c>
      <c r="J47" s="38">
        <v>6</v>
      </c>
      <c r="K47" s="112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6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6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81</v>
      </c>
      <c r="G50" s="47">
        <v>9002</v>
      </c>
      <c r="H50" s="111" t="s">
        <v>119</v>
      </c>
      <c r="I50" s="47" t="s">
        <v>84</v>
      </c>
      <c r="J50" s="49">
        <v>1</v>
      </c>
      <c r="K50" s="112" t="s">
        <v>60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81</v>
      </c>
      <c r="G51" s="47">
        <v>9002</v>
      </c>
      <c r="H51" s="111" t="s">
        <v>118</v>
      </c>
      <c r="I51" s="47" t="s">
        <v>84</v>
      </c>
      <c r="J51" s="49">
        <v>6</v>
      </c>
      <c r="K51" s="112" t="s">
        <v>60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81</v>
      </c>
      <c r="G52" s="47">
        <v>9002</v>
      </c>
      <c r="H52" s="111" t="s">
        <v>113</v>
      </c>
      <c r="I52" s="47" t="s">
        <v>84</v>
      </c>
      <c r="J52" s="49">
        <v>1</v>
      </c>
      <c r="K52" s="112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 t="s">
        <v>81</v>
      </c>
      <c r="G55" s="66">
        <v>9002</v>
      </c>
      <c r="H55" s="43" t="s">
        <v>114</v>
      </c>
      <c r="I55" s="36" t="s">
        <v>84</v>
      </c>
      <c r="J55" s="38">
        <v>7</v>
      </c>
      <c r="K55" s="112" t="s">
        <v>60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 t="s">
        <v>81</v>
      </c>
      <c r="G56" s="66">
        <v>9002</v>
      </c>
      <c r="H56" s="43" t="s">
        <v>131</v>
      </c>
      <c r="I56" s="36" t="s">
        <v>84</v>
      </c>
      <c r="J56" s="38">
        <v>1</v>
      </c>
      <c r="K56" s="112" t="s">
        <v>60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105</v>
      </c>
      <c r="G57" s="66">
        <v>9002</v>
      </c>
      <c r="H57" s="43" t="s">
        <v>128</v>
      </c>
      <c r="I57" s="36" t="s">
        <v>84</v>
      </c>
      <c r="J57" s="38">
        <v>1</v>
      </c>
      <c r="K57" s="112" t="s">
        <v>60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6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6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81</v>
      </c>
      <c r="G60" s="47">
        <v>9002</v>
      </c>
      <c r="H60" s="48" t="s">
        <v>90</v>
      </c>
      <c r="I60" s="47" t="s">
        <v>84</v>
      </c>
      <c r="J60" s="49">
        <v>6</v>
      </c>
      <c r="K60" s="112" t="s">
        <v>60</v>
      </c>
    </row>
    <row r="61" spans="1:11" ht="30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81</v>
      </c>
      <c r="G61" s="47">
        <v>9002</v>
      </c>
      <c r="H61" s="48" t="s">
        <v>94</v>
      </c>
      <c r="I61" s="47" t="s">
        <v>84</v>
      </c>
      <c r="J61" s="49">
        <v>1</v>
      </c>
      <c r="K61" s="112" t="s">
        <v>60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 t="s">
        <v>81</v>
      </c>
      <c r="G62" s="47">
        <v>9002</v>
      </c>
      <c r="H62" s="48" t="s">
        <v>120</v>
      </c>
      <c r="I62" s="47" t="s">
        <v>84</v>
      </c>
      <c r="J62" s="49">
        <v>1</v>
      </c>
      <c r="K62" s="112" t="s">
        <v>60</v>
      </c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 t="s">
        <v>105</v>
      </c>
      <c r="G63" s="47">
        <v>9002</v>
      </c>
      <c r="H63" s="48" t="s">
        <v>126</v>
      </c>
      <c r="I63" s="47" t="s">
        <v>84</v>
      </c>
      <c r="J63" s="49">
        <v>1</v>
      </c>
      <c r="K63" s="112" t="s">
        <v>60</v>
      </c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6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6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 t="s">
        <v>81</v>
      </c>
      <c r="G67" s="66">
        <v>9002</v>
      </c>
      <c r="H67" s="43" t="s">
        <v>121</v>
      </c>
      <c r="I67" s="36" t="s">
        <v>84</v>
      </c>
      <c r="J67" s="38">
        <v>7</v>
      </c>
      <c r="K67" s="112" t="s">
        <v>60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81</v>
      </c>
      <c r="G68" s="66">
        <v>9002</v>
      </c>
      <c r="H68" s="43" t="s">
        <v>129</v>
      </c>
      <c r="I68" s="36" t="s">
        <v>84</v>
      </c>
      <c r="J68" s="38">
        <v>1</v>
      </c>
      <c r="K68" s="112" t="s">
        <v>60</v>
      </c>
    </row>
    <row r="69" spans="1:11" ht="22.5" customHeight="1" x14ac:dyDescent="0.25">
      <c r="A69" s="31"/>
      <c r="C69" s="76"/>
      <c r="D69" s="74"/>
      <c r="E69" s="34">
        <f>E68</f>
        <v>44333</v>
      </c>
      <c r="F69" s="35" t="s">
        <v>81</v>
      </c>
      <c r="G69" s="66">
        <v>9002</v>
      </c>
      <c r="H69" s="43" t="s">
        <v>130</v>
      </c>
      <c r="I69" s="36" t="s">
        <v>84</v>
      </c>
      <c r="J69" s="38">
        <v>2</v>
      </c>
      <c r="K69" s="112" t="s">
        <v>60</v>
      </c>
    </row>
    <row r="70" spans="1:11" ht="22.5" customHeight="1" x14ac:dyDescent="0.25">
      <c r="A70" s="31"/>
      <c r="C70" s="76"/>
      <c r="D70" s="74" t="str">
        <f>D68</f>
        <v>Mo</v>
      </c>
      <c r="E70" s="34">
        <f>E68</f>
        <v>44333</v>
      </c>
      <c r="F70" s="35"/>
      <c r="G70" s="6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ref="D71:D72" si="16">D70</f>
        <v>Mo</v>
      </c>
      <c r="E71" s="34">
        <f t="shared" ref="E71:E72" si="17">E70</f>
        <v>44333</v>
      </c>
      <c r="F71" s="35"/>
      <c r="G71" s="66"/>
      <c r="H71" s="43"/>
      <c r="I71" s="36"/>
      <c r="J71" s="38"/>
      <c r="K71" s="100"/>
    </row>
    <row r="72" spans="1:11" ht="22.5" customHeight="1" x14ac:dyDescent="0.25">
      <c r="A72" s="31"/>
      <c r="C72" s="76"/>
      <c r="D72" s="74" t="str">
        <f t="shared" si="16"/>
        <v>Mo</v>
      </c>
      <c r="E72" s="34">
        <f t="shared" si="17"/>
        <v>44333</v>
      </c>
      <c r="F72" s="35"/>
      <c r="G72" s="66"/>
      <c r="H72" s="43"/>
      <c r="I72" s="36"/>
      <c r="J72" s="38"/>
      <c r="K72" s="100"/>
    </row>
    <row r="73" spans="1:11" ht="30" customHeight="1" x14ac:dyDescent="0.25">
      <c r="A73" s="31">
        <f t="shared" si="0"/>
        <v>1</v>
      </c>
      <c r="B73" s="8">
        <f t="shared" si="1"/>
        <v>2</v>
      </c>
      <c r="C73" s="76"/>
      <c r="D73" s="78" t="str">
        <f t="shared" si="5"/>
        <v>Tue</v>
      </c>
      <c r="E73" s="45">
        <f>+E67+1</f>
        <v>44334</v>
      </c>
      <c r="F73" s="46" t="s">
        <v>81</v>
      </c>
      <c r="G73" s="47">
        <v>9002</v>
      </c>
      <c r="H73" s="48" t="s">
        <v>132</v>
      </c>
      <c r="I73" s="47" t="s">
        <v>84</v>
      </c>
      <c r="J73" s="49">
        <v>1</v>
      </c>
      <c r="K73" s="112" t="s">
        <v>60</v>
      </c>
    </row>
    <row r="74" spans="1:11" ht="22.5" customHeight="1" x14ac:dyDescent="0.25">
      <c r="A74" s="31"/>
      <c r="C74" s="76"/>
      <c r="D74" s="78" t="str">
        <f>D73</f>
        <v>Tue</v>
      </c>
      <c r="E74" s="45">
        <f>E73</f>
        <v>44334</v>
      </c>
      <c r="F74" s="46" t="s">
        <v>81</v>
      </c>
      <c r="G74" s="47">
        <v>9002</v>
      </c>
      <c r="H74" s="48" t="s">
        <v>133</v>
      </c>
      <c r="I74" s="47" t="s">
        <v>84</v>
      </c>
      <c r="J74" s="49">
        <v>2</v>
      </c>
      <c r="K74" s="112" t="s">
        <v>60</v>
      </c>
    </row>
    <row r="75" spans="1:11" ht="22.5" customHeight="1" x14ac:dyDescent="0.25">
      <c r="A75" s="31"/>
      <c r="C75" s="76"/>
      <c r="D75" s="78" t="str">
        <f t="shared" ref="D75:E77" si="18">D74</f>
        <v>Tue</v>
      </c>
      <c r="E75" s="45">
        <f t="shared" si="18"/>
        <v>44334</v>
      </c>
      <c r="F75" s="46" t="s">
        <v>81</v>
      </c>
      <c r="G75" s="47">
        <v>9002</v>
      </c>
      <c r="H75" s="48" t="s">
        <v>134</v>
      </c>
      <c r="I75" s="47" t="s">
        <v>84</v>
      </c>
      <c r="J75" s="49">
        <v>1</v>
      </c>
      <c r="K75" s="112" t="s">
        <v>60</v>
      </c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 t="s">
        <v>81</v>
      </c>
      <c r="G76" s="47">
        <v>9002</v>
      </c>
      <c r="H76" s="48" t="s">
        <v>120</v>
      </c>
      <c r="I76" s="47" t="s">
        <v>84</v>
      </c>
      <c r="J76" s="49">
        <v>1</v>
      </c>
      <c r="K76" s="112" t="s">
        <v>60</v>
      </c>
    </row>
    <row r="77" spans="1:11" ht="22.5" customHeight="1" x14ac:dyDescent="0.25">
      <c r="A77" s="31"/>
      <c r="C77" s="76"/>
      <c r="D77" s="78" t="str">
        <f t="shared" si="18"/>
        <v>Tue</v>
      </c>
      <c r="E77" s="45">
        <f t="shared" si="18"/>
        <v>44334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>
        <f t="shared" si="0"/>
        <v>1</v>
      </c>
      <c r="B78" s="8">
        <f t="shared" si="1"/>
        <v>3</v>
      </c>
      <c r="C78" s="76"/>
      <c r="D78" s="74" t="str">
        <f t="shared" si="5"/>
        <v>Wed</v>
      </c>
      <c r="E78" s="34">
        <f>+E73+1</f>
        <v>44335</v>
      </c>
      <c r="F78" s="65" t="s">
        <v>81</v>
      </c>
      <c r="G78" s="66">
        <v>9002</v>
      </c>
      <c r="H78" s="43" t="s">
        <v>121</v>
      </c>
      <c r="I78" s="36" t="s">
        <v>84</v>
      </c>
      <c r="J78" s="93">
        <v>7</v>
      </c>
      <c r="K78" s="112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 t="s">
        <v>81</v>
      </c>
      <c r="G79" s="66">
        <v>9002</v>
      </c>
      <c r="H79" s="67" t="s">
        <v>136</v>
      </c>
      <c r="I79" s="36" t="s">
        <v>84</v>
      </c>
      <c r="J79" s="93">
        <v>2</v>
      </c>
      <c r="K79" s="112" t="s">
        <v>60</v>
      </c>
    </row>
    <row r="80" spans="1:11" ht="22.5" customHeight="1" x14ac:dyDescent="0.25">
      <c r="A80" s="31"/>
      <c r="C80" s="76"/>
      <c r="D80" s="74" t="str">
        <f>D79</f>
        <v>Wed</v>
      </c>
      <c r="E80" s="34">
        <f>E79</f>
        <v>44335</v>
      </c>
      <c r="F80" s="35" t="s">
        <v>105</v>
      </c>
      <c r="G80" s="66">
        <v>9002</v>
      </c>
      <c r="H80" s="67" t="s">
        <v>135</v>
      </c>
      <c r="I80" s="36" t="s">
        <v>84</v>
      </c>
      <c r="J80" s="93">
        <v>2</v>
      </c>
      <c r="K80" s="112" t="s">
        <v>60</v>
      </c>
    </row>
    <row r="81" spans="1:11" ht="22.5" customHeight="1" x14ac:dyDescent="0.25">
      <c r="A81" s="31"/>
      <c r="C81" s="76"/>
      <c r="D81" s="74" t="str">
        <f t="shared" ref="D81:E82" si="19">D80</f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/>
      <c r="C82" s="76"/>
      <c r="D82" s="74" t="str">
        <f t="shared" si="19"/>
        <v>Wed</v>
      </c>
      <c r="E82" s="34">
        <f t="shared" si="19"/>
        <v>44335</v>
      </c>
      <c r="F82" s="65"/>
      <c r="G82" s="66"/>
      <c r="H82" s="67"/>
      <c r="I82" s="66"/>
      <c r="J82" s="93"/>
      <c r="K82" s="100"/>
    </row>
    <row r="83" spans="1:11" ht="22.5" customHeight="1" x14ac:dyDescent="0.25">
      <c r="A83" s="31">
        <f t="shared" si="0"/>
        <v>1</v>
      </c>
      <c r="B83" s="8">
        <f t="shared" si="1"/>
        <v>4</v>
      </c>
      <c r="C83" s="76"/>
      <c r="D83" s="78" t="str">
        <f t="shared" si="5"/>
        <v>Thu</v>
      </c>
      <c r="E83" s="45">
        <f>+E78+1</f>
        <v>44336</v>
      </c>
      <c r="F83" s="46"/>
      <c r="G83" s="47">
        <v>9002</v>
      </c>
      <c r="H83" s="48" t="s">
        <v>138</v>
      </c>
      <c r="I83" s="47" t="s">
        <v>84</v>
      </c>
      <c r="J83" s="49">
        <v>1</v>
      </c>
      <c r="K83" s="112" t="s">
        <v>60</v>
      </c>
    </row>
    <row r="84" spans="1:11" ht="29.5" customHeight="1" x14ac:dyDescent="0.25">
      <c r="A84" s="31"/>
      <c r="C84" s="76"/>
      <c r="D84" s="78" t="str">
        <f>D83</f>
        <v>Thu</v>
      </c>
      <c r="E84" s="45">
        <f>E83</f>
        <v>44336</v>
      </c>
      <c r="F84" s="46" t="s">
        <v>81</v>
      </c>
      <c r="G84" s="47">
        <v>9002</v>
      </c>
      <c r="H84" s="48" t="s">
        <v>137</v>
      </c>
      <c r="I84" s="47" t="s">
        <v>84</v>
      </c>
      <c r="J84" s="49">
        <v>1</v>
      </c>
      <c r="K84" s="112" t="s">
        <v>60</v>
      </c>
    </row>
    <row r="85" spans="1:11" ht="22.5" customHeight="1" x14ac:dyDescent="0.25">
      <c r="A85" s="31"/>
      <c r="C85" s="76"/>
      <c r="D85" s="78" t="str">
        <f t="shared" ref="D85:E87" si="20">D84</f>
        <v>Thu</v>
      </c>
      <c r="E85" s="45">
        <f t="shared" si="20"/>
        <v>44336</v>
      </c>
      <c r="F85" s="46" t="s">
        <v>81</v>
      </c>
      <c r="G85" s="47">
        <v>9002</v>
      </c>
      <c r="H85" s="48" t="s">
        <v>139</v>
      </c>
      <c r="I85" s="47" t="s">
        <v>84</v>
      </c>
      <c r="J85" s="49">
        <v>3</v>
      </c>
      <c r="K85" s="112" t="s">
        <v>60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 t="s">
        <v>81</v>
      </c>
      <c r="G86" s="47">
        <v>9002</v>
      </c>
      <c r="H86" s="48" t="s">
        <v>119</v>
      </c>
      <c r="I86" s="47" t="s">
        <v>84</v>
      </c>
      <c r="J86" s="49">
        <v>1</v>
      </c>
      <c r="K86" s="112" t="s">
        <v>60</v>
      </c>
    </row>
    <row r="87" spans="1:11" ht="22.5" customHeight="1" x14ac:dyDescent="0.25">
      <c r="A87" s="31"/>
      <c r="C87" s="76"/>
      <c r="D87" s="78" t="str">
        <f t="shared" si="20"/>
        <v>Thu</v>
      </c>
      <c r="E87" s="45">
        <f t="shared" si="20"/>
        <v>44336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>
        <f t="shared" si="0"/>
        <v>1</v>
      </c>
      <c r="B88" s="8">
        <f t="shared" si="1"/>
        <v>5</v>
      </c>
      <c r="C88" s="76"/>
      <c r="D88" s="74" t="str">
        <f t="shared" si="5"/>
        <v>Fri</v>
      </c>
      <c r="E88" s="34">
        <f>+E83+1</f>
        <v>44337</v>
      </c>
      <c r="F88" s="65"/>
      <c r="G88" s="66">
        <v>9002</v>
      </c>
      <c r="H88" s="67" t="s">
        <v>108</v>
      </c>
      <c r="I88" s="36" t="s">
        <v>84</v>
      </c>
      <c r="J88" s="93">
        <v>1</v>
      </c>
      <c r="K88" s="112" t="s">
        <v>60</v>
      </c>
    </row>
    <row r="89" spans="1:11" ht="22.5" customHeight="1" x14ac:dyDescent="0.25">
      <c r="A89" s="31"/>
      <c r="C89" s="76"/>
      <c r="D89" s="74" t="str">
        <f>D88</f>
        <v>Fri</v>
      </c>
      <c r="E89" s="34">
        <f>E88</f>
        <v>44337</v>
      </c>
      <c r="F89" s="65" t="s">
        <v>81</v>
      </c>
      <c r="G89" s="66">
        <v>9002</v>
      </c>
      <c r="H89" s="67" t="s">
        <v>90</v>
      </c>
      <c r="I89" s="36" t="s">
        <v>84</v>
      </c>
      <c r="J89" s="93">
        <v>6</v>
      </c>
      <c r="K89" s="112" t="s">
        <v>60</v>
      </c>
    </row>
    <row r="90" spans="1:11" ht="22.5" customHeight="1" x14ac:dyDescent="0.25">
      <c r="A90" s="31"/>
      <c r="C90" s="76"/>
      <c r="D90" s="74" t="str">
        <f t="shared" ref="D90:E92" si="21">D89</f>
        <v>Fri</v>
      </c>
      <c r="E90" s="34">
        <f t="shared" si="21"/>
        <v>44337</v>
      </c>
      <c r="F90" s="65"/>
      <c r="G90" s="66"/>
      <c r="H90" s="67"/>
      <c r="I90" s="36"/>
      <c r="J90" s="93"/>
      <c r="K90" s="112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/>
      <c r="C92" s="76"/>
      <c r="D92" s="74" t="str">
        <f t="shared" si="21"/>
        <v>Fri</v>
      </c>
      <c r="E92" s="34">
        <f t="shared" si="21"/>
        <v>44337</v>
      </c>
      <c r="F92" s="65"/>
      <c r="G92" s="66"/>
      <c r="H92" s="67"/>
      <c r="I92" s="66"/>
      <c r="J92" s="93"/>
      <c r="K92" s="100"/>
    </row>
    <row r="93" spans="1:11" ht="22.5" customHeight="1" x14ac:dyDescent="0.25">
      <c r="A93" s="31" t="str">
        <f t="shared" si="0"/>
        <v/>
      </c>
      <c r="B93" s="8">
        <f t="shared" si="1"/>
        <v>6</v>
      </c>
      <c r="C93" s="76"/>
      <c r="D93" s="74" t="str">
        <f t="shared" si="5"/>
        <v>Sat</v>
      </c>
      <c r="E93" s="113">
        <f>+E88+1</f>
        <v>44338</v>
      </c>
      <c r="F93" s="35"/>
      <c r="G93" s="66"/>
      <c r="H93" s="43"/>
      <c r="I93" s="36"/>
      <c r="J93" s="38"/>
      <c r="K93" s="100"/>
    </row>
    <row r="94" spans="1:11" ht="22.5" customHeight="1" x14ac:dyDescent="0.25">
      <c r="A94" s="31" t="str">
        <f t="shared" si="0"/>
        <v/>
      </c>
      <c r="B94" s="8">
        <f t="shared" si="1"/>
        <v>7</v>
      </c>
      <c r="C94" s="76"/>
      <c r="D94" s="74" t="str">
        <f t="shared" si="5"/>
        <v>Sun</v>
      </c>
      <c r="E94" s="34">
        <f>+E93+1</f>
        <v>44339</v>
      </c>
      <c r="F94" s="35"/>
      <c r="G94" s="66"/>
      <c r="H94" s="37"/>
      <c r="I94" s="36"/>
      <c r="J94" s="38"/>
      <c r="K94" s="100"/>
    </row>
    <row r="95" spans="1:11" ht="22.5" customHeight="1" x14ac:dyDescent="0.25">
      <c r="A95" s="31">
        <f t="shared" si="0"/>
        <v>1</v>
      </c>
      <c r="B95" s="8">
        <f t="shared" si="1"/>
        <v>1</v>
      </c>
      <c r="C95" s="76"/>
      <c r="D95" s="74" t="str">
        <f t="shared" si="5"/>
        <v>Mo</v>
      </c>
      <c r="E95" s="34">
        <f t="shared" ref="E95" si="22">+E94+1</f>
        <v>44340</v>
      </c>
      <c r="F95" s="65" t="s">
        <v>81</v>
      </c>
      <c r="G95" s="66">
        <v>9002</v>
      </c>
      <c r="H95" s="43" t="s">
        <v>114</v>
      </c>
      <c r="I95" s="36" t="s">
        <v>84</v>
      </c>
      <c r="J95" s="38">
        <v>7</v>
      </c>
      <c r="K95" s="112" t="s">
        <v>60</v>
      </c>
    </row>
    <row r="96" spans="1:11" ht="22.5" customHeight="1" x14ac:dyDescent="0.25">
      <c r="A96" s="31"/>
      <c r="C96" s="76"/>
      <c r="D96" s="74" t="str">
        <f>D95</f>
        <v>Mo</v>
      </c>
      <c r="E96" s="34">
        <f>E95</f>
        <v>44340</v>
      </c>
      <c r="F96" s="35"/>
      <c r="G96" s="66"/>
      <c r="H96" s="43"/>
      <c r="I96" s="36"/>
      <c r="J96" s="38"/>
      <c r="K96" s="112"/>
    </row>
    <row r="97" spans="1:11" ht="22.5" customHeight="1" x14ac:dyDescent="0.25">
      <c r="A97" s="31"/>
      <c r="C97" s="76"/>
      <c r="D97" s="74" t="str">
        <f t="shared" ref="D97:D99" si="23">D96</f>
        <v>Mo</v>
      </c>
      <c r="E97" s="34">
        <f t="shared" ref="E97:E99" si="24">E96</f>
        <v>44340</v>
      </c>
      <c r="F97" s="35"/>
      <c r="G97" s="66"/>
      <c r="H97" s="43"/>
      <c r="I97" s="36"/>
      <c r="J97" s="38"/>
      <c r="K97" s="112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66"/>
      <c r="H98" s="43"/>
      <c r="I98" s="36"/>
      <c r="J98" s="38"/>
      <c r="K98" s="100"/>
    </row>
    <row r="99" spans="1:11" ht="22.5" customHeight="1" x14ac:dyDescent="0.25">
      <c r="A99" s="31"/>
      <c r="C99" s="76"/>
      <c r="D99" s="74" t="str">
        <f t="shared" si="23"/>
        <v>Mo</v>
      </c>
      <c r="E99" s="34">
        <f t="shared" si="24"/>
        <v>44340</v>
      </c>
      <c r="F99" s="35"/>
      <c r="G99" s="66"/>
      <c r="H99" s="43"/>
      <c r="I99" s="36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2</v>
      </c>
      <c r="C100" s="76"/>
      <c r="D100" s="78" t="str">
        <f t="shared" si="5"/>
        <v>Tue</v>
      </c>
      <c r="E100" s="45">
        <f>+E95+1</f>
        <v>44341</v>
      </c>
      <c r="F100" s="46" t="s">
        <v>81</v>
      </c>
      <c r="G100" s="47">
        <v>9002</v>
      </c>
      <c r="H100" s="48" t="s">
        <v>90</v>
      </c>
      <c r="I100" s="47" t="s">
        <v>84</v>
      </c>
      <c r="J100" s="49">
        <v>6</v>
      </c>
      <c r="K100" s="112" t="s">
        <v>60</v>
      </c>
    </row>
    <row r="101" spans="1:11" ht="22.5" customHeight="1" x14ac:dyDescent="0.25">
      <c r="A101" s="31"/>
      <c r="C101" s="76"/>
      <c r="D101" s="78" t="str">
        <f>D100</f>
        <v>Tue</v>
      </c>
      <c r="E101" s="45">
        <f>E100</f>
        <v>44341</v>
      </c>
      <c r="F101" s="46"/>
      <c r="G101" s="47">
        <v>9002</v>
      </c>
      <c r="H101" s="48" t="s">
        <v>140</v>
      </c>
      <c r="I101" s="47" t="s">
        <v>84</v>
      </c>
      <c r="J101" s="49">
        <v>1</v>
      </c>
      <c r="K101" s="112" t="s">
        <v>60</v>
      </c>
    </row>
    <row r="102" spans="1:11" ht="29.5" customHeight="1" x14ac:dyDescent="0.25">
      <c r="A102" s="31"/>
      <c r="C102" s="76"/>
      <c r="D102" s="78" t="str">
        <f t="shared" ref="D102:E104" si="25">D101</f>
        <v>Tue</v>
      </c>
      <c r="E102" s="45">
        <f t="shared" si="25"/>
        <v>44341</v>
      </c>
      <c r="F102" s="46" t="s">
        <v>81</v>
      </c>
      <c r="G102" s="47">
        <v>9002</v>
      </c>
      <c r="H102" s="48" t="s">
        <v>94</v>
      </c>
      <c r="I102" s="47" t="s">
        <v>84</v>
      </c>
      <c r="J102" s="49">
        <v>1</v>
      </c>
      <c r="K102" s="112" t="s">
        <v>60</v>
      </c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/>
      <c r="C104" s="76"/>
      <c r="D104" s="78" t="str">
        <f t="shared" si="25"/>
        <v>Tue</v>
      </c>
      <c r="E104" s="45">
        <f t="shared" si="25"/>
        <v>44341</v>
      </c>
      <c r="F104" s="46"/>
      <c r="G104" s="47"/>
      <c r="H104" s="48"/>
      <c r="I104" s="47"/>
      <c r="J104" s="49"/>
      <c r="K104" s="100"/>
    </row>
    <row r="105" spans="1:11" ht="22.5" customHeight="1" x14ac:dyDescent="0.25">
      <c r="A105" s="31">
        <f t="shared" si="0"/>
        <v>1</v>
      </c>
      <c r="B105" s="8">
        <f t="shared" si="1"/>
        <v>3</v>
      </c>
      <c r="C105" s="76"/>
      <c r="D105" s="74" t="str">
        <f t="shared" si="5"/>
        <v>Wed</v>
      </c>
      <c r="E105" s="113">
        <f>+E100+1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>
        <f t="shared" si="0"/>
        <v>1</v>
      </c>
      <c r="B106" s="8">
        <f t="shared" si="1"/>
        <v>4</v>
      </c>
      <c r="C106" s="76"/>
      <c r="D106" s="78" t="str">
        <f t="shared" si="5"/>
        <v>Thu</v>
      </c>
      <c r="E106" s="45">
        <f>+E105+1</f>
        <v>44343</v>
      </c>
      <c r="F106" s="46"/>
      <c r="G106" s="47">
        <v>9002</v>
      </c>
      <c r="H106" s="48" t="s">
        <v>108</v>
      </c>
      <c r="I106" s="47" t="s">
        <v>142</v>
      </c>
      <c r="J106" s="49">
        <v>1</v>
      </c>
      <c r="K106" s="112" t="s">
        <v>60</v>
      </c>
    </row>
    <row r="107" spans="1:11" ht="22.5" customHeight="1" x14ac:dyDescent="0.25">
      <c r="A107" s="31"/>
      <c r="C107" s="76"/>
      <c r="D107" s="78" t="str">
        <f>D106</f>
        <v>Thu</v>
      </c>
      <c r="E107" s="45">
        <f>E106</f>
        <v>44343</v>
      </c>
      <c r="F107" s="46" t="s">
        <v>81</v>
      </c>
      <c r="G107" s="47">
        <v>9002</v>
      </c>
      <c r="H107" s="48" t="s">
        <v>141</v>
      </c>
      <c r="I107" s="47" t="s">
        <v>142</v>
      </c>
      <c r="J107" s="49">
        <v>8</v>
      </c>
      <c r="K107" s="112" t="s">
        <v>60</v>
      </c>
    </row>
    <row r="108" spans="1:11" ht="22.5" customHeight="1" x14ac:dyDescent="0.25">
      <c r="A108" s="31"/>
      <c r="C108" s="76"/>
      <c r="D108" s="78" t="str">
        <f t="shared" ref="D108:E110" si="26">D107</f>
        <v>Thu</v>
      </c>
      <c r="E108" s="45">
        <f t="shared" si="26"/>
        <v>44343</v>
      </c>
      <c r="F108" s="46"/>
      <c r="G108" s="47"/>
      <c r="H108" s="48"/>
      <c r="I108" s="47"/>
      <c r="J108" s="49"/>
      <c r="K108" s="112"/>
    </row>
    <row r="109" spans="1:11" ht="22.5" customHeight="1" x14ac:dyDescent="0.25">
      <c r="A109" s="31"/>
      <c r="C109" s="76"/>
      <c r="D109" s="78" t="str">
        <f t="shared" si="26"/>
        <v>Thu</v>
      </c>
      <c r="E109" s="45">
        <f t="shared" si="26"/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 t="shared" si="26"/>
        <v>Thu</v>
      </c>
      <c r="E110" s="45">
        <f t="shared" si="26"/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>
        <f t="shared" si="0"/>
        <v>1</v>
      </c>
      <c r="B111" s="8">
        <f t="shared" si="1"/>
        <v>5</v>
      </c>
      <c r="C111" s="76"/>
      <c r="D111" s="74" t="str">
        <f t="shared" si="5"/>
        <v>Fri</v>
      </c>
      <c r="E111" s="34">
        <f>+E106+1</f>
        <v>44344</v>
      </c>
      <c r="F111" s="65" t="s">
        <v>81</v>
      </c>
      <c r="G111" s="66">
        <v>9002</v>
      </c>
      <c r="H111" s="115" t="s">
        <v>143</v>
      </c>
      <c r="I111" s="66" t="s">
        <v>142</v>
      </c>
      <c r="J111" s="93">
        <v>7</v>
      </c>
      <c r="K111" s="112" t="s">
        <v>60</v>
      </c>
    </row>
    <row r="112" spans="1:11" ht="22.5" customHeight="1" x14ac:dyDescent="0.25">
      <c r="A112" s="31"/>
      <c r="C112" s="76"/>
      <c r="D112" s="74" t="str">
        <f>D111</f>
        <v>Fri</v>
      </c>
      <c r="E112" s="34">
        <f>E111</f>
        <v>44344</v>
      </c>
      <c r="F112" s="65" t="s">
        <v>81</v>
      </c>
      <c r="G112" s="66">
        <v>9002</v>
      </c>
      <c r="H112" s="114" t="s">
        <v>144</v>
      </c>
      <c r="I112" s="66" t="s">
        <v>142</v>
      </c>
      <c r="J112" s="93">
        <v>1</v>
      </c>
      <c r="K112" s="112" t="s">
        <v>60</v>
      </c>
    </row>
    <row r="113" spans="1:11" ht="22.5" customHeight="1" x14ac:dyDescent="0.25">
      <c r="A113" s="31"/>
      <c r="C113" s="76"/>
      <c r="D113" s="74" t="str">
        <f t="shared" ref="D113:E115" si="27">D112</f>
        <v>Fri</v>
      </c>
      <c r="E113" s="34">
        <f t="shared" si="27"/>
        <v>44344</v>
      </c>
      <c r="F113" s="65" t="s">
        <v>81</v>
      </c>
      <c r="G113" s="66">
        <v>9002</v>
      </c>
      <c r="H113" s="114" t="s">
        <v>145</v>
      </c>
      <c r="I113" s="66" t="s">
        <v>142</v>
      </c>
      <c r="J113" s="93">
        <v>0.3</v>
      </c>
      <c r="K113" s="112" t="s">
        <v>60</v>
      </c>
    </row>
    <row r="114" spans="1:11" ht="22.5" customHeight="1" x14ac:dyDescent="0.25">
      <c r="A114" s="31"/>
      <c r="C114" s="76"/>
      <c r="D114" s="74" t="str">
        <f t="shared" si="27"/>
        <v>Fri</v>
      </c>
      <c r="E114" s="34">
        <f t="shared" si="27"/>
        <v>44344</v>
      </c>
      <c r="F114" s="65" t="s">
        <v>81</v>
      </c>
      <c r="G114" s="66">
        <v>9002</v>
      </c>
      <c r="H114" s="114" t="s">
        <v>146</v>
      </c>
      <c r="I114" s="66" t="s">
        <v>142</v>
      </c>
      <c r="J114" s="93">
        <v>0.3</v>
      </c>
      <c r="K114" s="112" t="s">
        <v>60</v>
      </c>
    </row>
    <row r="115" spans="1:11" ht="22.5" customHeight="1" x14ac:dyDescent="0.25">
      <c r="A115" s="31"/>
      <c r="C115" s="76"/>
      <c r="D115" s="74" t="str">
        <f t="shared" si="27"/>
        <v>Fri</v>
      </c>
      <c r="E115" s="34">
        <f t="shared" si="27"/>
        <v>44344</v>
      </c>
      <c r="F115" s="65"/>
      <c r="G115" s="66"/>
      <c r="H115" s="68"/>
      <c r="I115" s="66"/>
      <c r="J115" s="93"/>
      <c r="K115" s="100"/>
    </row>
    <row r="116" spans="1:11" ht="24" customHeight="1" x14ac:dyDescent="0.25">
      <c r="A116" s="31" t="str">
        <f t="shared" si="0"/>
        <v/>
      </c>
      <c r="B116" s="8">
        <f>WEEKDAY(E111+1,2)</f>
        <v>6</v>
      </c>
      <c r="C116" s="76"/>
      <c r="D116" s="74" t="str">
        <f>IF(B116=1,"Mo",IF(B116=2,"Tue",IF(B116=3,"Wed",IF(B116=4,"Thu",IF(B116=5,"Fri",IF(B116=6,"Sat",IF(B116=7,"Sun","")))))))</f>
        <v>Sat</v>
      </c>
      <c r="E116" s="34">
        <f>IF(MONTH(E111+1)&gt;MONTH(E111),"",E111+1)</f>
        <v>44345</v>
      </c>
      <c r="F116" s="35"/>
      <c r="G116" s="66"/>
      <c r="H116" s="43"/>
      <c r="I116" s="36"/>
      <c r="J116" s="38"/>
      <c r="K116" s="100"/>
    </row>
    <row r="117" spans="1:11" ht="24" customHeight="1" x14ac:dyDescent="0.25">
      <c r="A117" s="31" t="str">
        <f t="shared" si="0"/>
        <v/>
      </c>
      <c r="B117" s="8">
        <v>7</v>
      </c>
      <c r="C117" s="76"/>
      <c r="D117" s="74" t="str">
        <f>IF(B117=1,"Mo",IF(B117=2,"Tue",IF(B117=3,"Wed",IF(B117=4,"Thu",IF(B117=5,"Fri",IF(B117=6,"Sat",IF(B117=7,"Sun","")))))))</f>
        <v>Sun</v>
      </c>
      <c r="E117" s="34">
        <f>IF(MONTH(E116+1)&gt;MONTH(E116),"",E116+1)</f>
        <v>44346</v>
      </c>
      <c r="F117" s="35"/>
      <c r="G117" s="66"/>
      <c r="H117" s="37"/>
      <c r="I117" s="36"/>
      <c r="J117" s="38"/>
      <c r="K117" s="100"/>
    </row>
    <row r="118" spans="1:11" ht="24" customHeight="1" x14ac:dyDescent="0.25">
      <c r="A118" s="31">
        <f t="shared" si="0"/>
        <v>1</v>
      </c>
      <c r="B118" s="8">
        <v>1</v>
      </c>
      <c r="C118" s="76"/>
      <c r="D118" s="74" t="str">
        <f t="shared" si="5"/>
        <v>Mo</v>
      </c>
      <c r="E118" s="34">
        <f>IF(MONTH(E117+1)&gt;MONTH(E117),"",E117+1)</f>
        <v>44347</v>
      </c>
      <c r="F118" s="65" t="s">
        <v>81</v>
      </c>
      <c r="G118" s="66">
        <v>9002</v>
      </c>
      <c r="H118" s="114" t="s">
        <v>143</v>
      </c>
      <c r="I118" s="66" t="s">
        <v>142</v>
      </c>
      <c r="J118" s="38">
        <v>9</v>
      </c>
      <c r="K118" s="112" t="s">
        <v>60</v>
      </c>
    </row>
    <row r="119" spans="1:11" ht="24" customHeight="1" x14ac:dyDescent="0.25">
      <c r="C119" s="76"/>
      <c r="D119" s="74" t="str">
        <f>D118</f>
        <v>Mo</v>
      </c>
      <c r="E119" s="34">
        <f>E118</f>
        <v>44347</v>
      </c>
      <c r="F119" s="35"/>
      <c r="G119" s="66"/>
      <c r="H119" s="37"/>
      <c r="I119" s="36"/>
      <c r="J119" s="38"/>
      <c r="K119" s="112"/>
    </row>
    <row r="120" spans="1:11" ht="24" customHeight="1" x14ac:dyDescent="0.25">
      <c r="C120" s="76"/>
      <c r="D120" s="74" t="str">
        <f t="shared" ref="D120:D122" si="28">D119</f>
        <v>Mo</v>
      </c>
      <c r="E120" s="34">
        <f t="shared" ref="E120:E122" si="29">E119</f>
        <v>44347</v>
      </c>
      <c r="F120" s="35"/>
      <c r="G120" s="66"/>
      <c r="H120" s="37"/>
      <c r="I120" s="36"/>
      <c r="J120" s="38"/>
      <c r="K120" s="112"/>
    </row>
    <row r="121" spans="1:11" ht="24" customHeight="1" x14ac:dyDescent="0.25">
      <c r="C121" s="76"/>
      <c r="D121" s="74" t="str">
        <f t="shared" si="28"/>
        <v>Mo</v>
      </c>
      <c r="E121" s="34">
        <f t="shared" si="29"/>
        <v>44347</v>
      </c>
      <c r="F121" s="35"/>
      <c r="G121" s="66"/>
      <c r="H121" s="37"/>
      <c r="I121" s="36"/>
      <c r="J121" s="38"/>
      <c r="K121" s="100"/>
    </row>
    <row r="122" spans="1:11" ht="24" customHeight="1" thickBot="1" x14ac:dyDescent="0.3">
      <c r="C122" s="80"/>
      <c r="D122" s="81" t="str">
        <f t="shared" si="28"/>
        <v>Mo</v>
      </c>
      <c r="E122" s="53">
        <f t="shared" si="29"/>
        <v>44347</v>
      </c>
      <c r="F122" s="54"/>
      <c r="G122" s="66"/>
      <c r="H122" s="56"/>
      <c r="I122" s="55"/>
      <c r="J122" s="57"/>
      <c r="K122" s="101"/>
    </row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</sheetData>
  <mergeCells count="2">
    <mergeCell ref="D4:E4"/>
    <mergeCell ref="D1:K1"/>
  </mergeCells>
  <conditionalFormatting sqref="C11:C116">
    <cfRule type="expression" dxfId="59" priority="27" stopIfTrue="1">
      <formula>IF($A11=1,B11,)</formula>
    </cfRule>
    <cfRule type="expression" dxfId="58" priority="28" stopIfTrue="1">
      <formula>IF($A11="",B11,)</formula>
    </cfRule>
  </conditionalFormatting>
  <conditionalFormatting sqref="E11">
    <cfRule type="expression" dxfId="57" priority="29" stopIfTrue="1">
      <formula>IF($A11="",B11,"")</formula>
    </cfRule>
  </conditionalFormatting>
  <conditionalFormatting sqref="E12:E116">
    <cfRule type="expression" dxfId="56" priority="30" stopIfTrue="1">
      <formula>IF($A12&lt;&gt;1,B12,"")</formula>
    </cfRule>
  </conditionalFormatting>
  <conditionalFormatting sqref="D11:D116">
    <cfRule type="expression" dxfId="55" priority="31" stopIfTrue="1">
      <formula>IF($A11="",B11,)</formula>
    </cfRule>
  </conditionalFormatting>
  <conditionalFormatting sqref="G11:G12 G18:G56 G58:G122">
    <cfRule type="expression" dxfId="54" priority="32" stopIfTrue="1">
      <formula>#REF!="Freelancer"</formula>
    </cfRule>
    <cfRule type="expression" dxfId="53" priority="33" stopIfTrue="1">
      <formula>#REF!="DTC Int. Staff"</formula>
    </cfRule>
  </conditionalFormatting>
  <conditionalFormatting sqref="G18:G22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12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2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13:G17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13:G17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C118:C122">
    <cfRule type="expression" dxfId="42" priority="14" stopIfTrue="1">
      <formula>IF($A118=1,B118,)</formula>
    </cfRule>
    <cfRule type="expression" dxfId="41" priority="15" stopIfTrue="1">
      <formula>IF($A118="",B118,)</formula>
    </cfRule>
  </conditionalFormatting>
  <conditionalFormatting sqref="D118:D122">
    <cfRule type="expression" dxfId="40" priority="16" stopIfTrue="1">
      <formula>IF($A118="",B118,)</formula>
    </cfRule>
  </conditionalFormatting>
  <conditionalFormatting sqref="C117">
    <cfRule type="expression" dxfId="39" priority="11" stopIfTrue="1">
      <formula>IF($A117=1,B117,)</formula>
    </cfRule>
    <cfRule type="expression" dxfId="38" priority="12" stopIfTrue="1">
      <formula>IF($A117="",B117,)</formula>
    </cfRule>
  </conditionalFormatting>
  <conditionalFormatting sqref="D117">
    <cfRule type="expression" dxfId="37" priority="13" stopIfTrue="1">
      <formula>IF($A117="",B117,)</formula>
    </cfRule>
  </conditionalFormatting>
  <conditionalFormatting sqref="E117">
    <cfRule type="expression" dxfId="36" priority="10" stopIfTrue="1">
      <formula>IF($A117&lt;&gt;1,B117,"")</formula>
    </cfRule>
  </conditionalFormatting>
  <conditionalFormatting sqref="E118:E122">
    <cfRule type="expression" dxfId="35" priority="9" stopIfTrue="1">
      <formula>IF($A118&lt;&gt;1,B118,"")</formula>
    </cfRule>
  </conditionalFormatting>
  <conditionalFormatting sqref="G57">
    <cfRule type="expression" dxfId="34" priority="1" stopIfTrue="1">
      <formula>#REF!="Freelancer"</formula>
    </cfRule>
    <cfRule type="expression" dxfId="3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31" zoomScale="70" zoomScaleNormal="70" workbookViewId="0">
      <selection activeCell="H55" sqref="H5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90625" style="8" customWidth="1"/>
    <col min="10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79.599999999999994</v>
      </c>
      <c r="J8" s="25">
        <f>I8/8</f>
        <v>9.9499999999999993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81</v>
      </c>
      <c r="G11" s="36">
        <v>9002</v>
      </c>
      <c r="H11" s="43" t="s">
        <v>141</v>
      </c>
      <c r="I11" s="36" t="s">
        <v>142</v>
      </c>
      <c r="J11" s="38">
        <v>10</v>
      </c>
      <c r="K11" s="117" t="s">
        <v>60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148</v>
      </c>
      <c r="G16" s="47">
        <v>9002</v>
      </c>
      <c r="H16" s="48" t="s">
        <v>152</v>
      </c>
      <c r="I16" s="47" t="s">
        <v>153</v>
      </c>
      <c r="J16" s="49">
        <v>1</v>
      </c>
      <c r="K16" s="116" t="s">
        <v>60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>
        <v>9002</v>
      </c>
      <c r="H17" s="48" t="s">
        <v>155</v>
      </c>
      <c r="I17" s="47" t="s">
        <v>153</v>
      </c>
      <c r="J17" s="49">
        <v>1</v>
      </c>
      <c r="K17" s="116" t="s">
        <v>60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>
        <v>9002</v>
      </c>
      <c r="H18" s="48" t="s">
        <v>154</v>
      </c>
      <c r="I18" s="47" t="s">
        <v>153</v>
      </c>
      <c r="J18" s="49">
        <v>1</v>
      </c>
      <c r="K18" s="116" t="s">
        <v>60</v>
      </c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 t="s">
        <v>150</v>
      </c>
      <c r="G19" s="47">
        <v>9002</v>
      </c>
      <c r="H19" s="48" t="s">
        <v>147</v>
      </c>
      <c r="I19" s="47" t="s">
        <v>153</v>
      </c>
      <c r="J19" s="49">
        <v>0.3</v>
      </c>
      <c r="K19" s="116" t="s">
        <v>60</v>
      </c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 t="s">
        <v>81</v>
      </c>
      <c r="G20" s="47">
        <v>9002</v>
      </c>
      <c r="H20" s="48" t="s">
        <v>143</v>
      </c>
      <c r="I20" s="47" t="s">
        <v>153</v>
      </c>
      <c r="J20" s="49">
        <v>8</v>
      </c>
      <c r="K20" s="116" t="s">
        <v>60</v>
      </c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81</v>
      </c>
      <c r="G26" s="47">
        <v>9002</v>
      </c>
      <c r="H26" s="48" t="s">
        <v>157</v>
      </c>
      <c r="I26" s="47" t="s">
        <v>153</v>
      </c>
      <c r="J26" s="49">
        <v>8</v>
      </c>
      <c r="K26" s="116" t="s">
        <v>60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>
        <v>9002</v>
      </c>
      <c r="H27" s="48" t="s">
        <v>156</v>
      </c>
      <c r="I27" s="47" t="s">
        <v>153</v>
      </c>
      <c r="J27" s="49">
        <v>1</v>
      </c>
      <c r="K27" s="116" t="s">
        <v>60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81</v>
      </c>
      <c r="G33" s="47">
        <v>9002</v>
      </c>
      <c r="H33" s="48" t="s">
        <v>158</v>
      </c>
      <c r="I33" s="47" t="s">
        <v>153</v>
      </c>
      <c r="J33" s="49">
        <v>9</v>
      </c>
      <c r="K33" s="116" t="s">
        <v>159</v>
      </c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81</v>
      </c>
      <c r="G38" s="36">
        <v>9002</v>
      </c>
      <c r="H38" s="43" t="s">
        <v>143</v>
      </c>
      <c r="I38" s="36" t="s">
        <v>142</v>
      </c>
      <c r="J38" s="38">
        <v>10</v>
      </c>
      <c r="K38" s="117" t="s">
        <v>60</v>
      </c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148</v>
      </c>
      <c r="G43" s="47">
        <v>9002</v>
      </c>
      <c r="H43" s="48" t="s">
        <v>162</v>
      </c>
      <c r="I43" s="47" t="s">
        <v>153</v>
      </c>
      <c r="J43" s="49">
        <v>1</v>
      </c>
      <c r="K43" s="116" t="s">
        <v>60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 t="s">
        <v>81</v>
      </c>
      <c r="G44" s="47">
        <v>9002</v>
      </c>
      <c r="H44" s="48" t="s">
        <v>158</v>
      </c>
      <c r="I44" s="47" t="s">
        <v>153</v>
      </c>
      <c r="J44" s="49">
        <v>8</v>
      </c>
      <c r="K44" s="116" t="s">
        <v>60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148</v>
      </c>
      <c r="G48" s="36">
        <v>9002</v>
      </c>
      <c r="H48" s="43" t="s">
        <v>160</v>
      </c>
      <c r="I48" s="36" t="s">
        <v>142</v>
      </c>
      <c r="J48" s="38">
        <v>1</v>
      </c>
      <c r="K48" s="117" t="s">
        <v>60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81</v>
      </c>
      <c r="G49" s="36">
        <v>9002</v>
      </c>
      <c r="H49" s="43" t="s">
        <v>143</v>
      </c>
      <c r="I49" s="36" t="s">
        <v>142</v>
      </c>
      <c r="J49" s="38">
        <v>9</v>
      </c>
      <c r="K49" s="117" t="s">
        <v>60</v>
      </c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 t="s">
        <v>148</v>
      </c>
      <c r="G50" s="36">
        <v>9002</v>
      </c>
      <c r="H50" s="43" t="s">
        <v>161</v>
      </c>
      <c r="I50" s="36" t="s">
        <v>142</v>
      </c>
      <c r="J50" s="38">
        <v>1</v>
      </c>
      <c r="K50" s="117" t="s">
        <v>60</v>
      </c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81</v>
      </c>
      <c r="G53" s="47">
        <v>9002</v>
      </c>
      <c r="H53" s="48" t="s">
        <v>143</v>
      </c>
      <c r="I53" s="47" t="s">
        <v>142</v>
      </c>
      <c r="J53" s="49">
        <v>8</v>
      </c>
      <c r="K53" s="116" t="s">
        <v>60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 t="s">
        <v>150</v>
      </c>
      <c r="G54" s="47">
        <v>9002</v>
      </c>
      <c r="H54" s="48" t="s">
        <v>151</v>
      </c>
      <c r="I54" s="47" t="s">
        <v>142</v>
      </c>
      <c r="J54" s="49">
        <v>1</v>
      </c>
      <c r="K54" s="116" t="s">
        <v>60</v>
      </c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 t="s">
        <v>150</v>
      </c>
      <c r="G55" s="47">
        <v>9002</v>
      </c>
      <c r="H55" s="48" t="s">
        <v>147</v>
      </c>
      <c r="I55" s="47" t="s">
        <v>142</v>
      </c>
      <c r="J55" s="49">
        <v>0.3</v>
      </c>
      <c r="K55" s="116" t="s">
        <v>60</v>
      </c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 t="s">
        <v>148</v>
      </c>
      <c r="G56" s="47">
        <v>9002</v>
      </c>
      <c r="H56" s="48" t="s">
        <v>149</v>
      </c>
      <c r="I56" s="47" t="s">
        <v>142</v>
      </c>
      <c r="J56" s="49">
        <v>1</v>
      </c>
      <c r="K56" s="116" t="s">
        <v>60</v>
      </c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2" priority="31" stopIfTrue="1">
      <formula>IF($A11=1,B11,)</formula>
    </cfRule>
    <cfRule type="expression" dxfId="31" priority="32" stopIfTrue="1">
      <formula>IF($A11="",B11,)</formula>
    </cfRule>
  </conditionalFormatting>
  <conditionalFormatting sqref="E11:E15">
    <cfRule type="expression" dxfId="30" priority="33" stopIfTrue="1">
      <formula>IF($A11="",B11,"")</formula>
    </cfRule>
  </conditionalFormatting>
  <conditionalFormatting sqref="E16:E124">
    <cfRule type="expression" dxfId="29" priority="34" stopIfTrue="1">
      <formula>IF($A16&lt;&gt;1,B16,"")</formula>
    </cfRule>
  </conditionalFormatting>
  <conditionalFormatting sqref="D11:D124">
    <cfRule type="expression" dxfId="28" priority="35" stopIfTrue="1">
      <formula>IF($A11="",B11,)</formula>
    </cfRule>
  </conditionalFormatting>
  <conditionalFormatting sqref="G11:G17 G86:G119 G19:G20 G26:G84">
    <cfRule type="expression" dxfId="27" priority="36" stopIfTrue="1">
      <formula>#REF!="Freelancer"</formula>
    </cfRule>
    <cfRule type="expression" dxfId="26" priority="37" stopIfTrue="1">
      <formula>#REF!="DTC Int. Staff"</formula>
    </cfRule>
  </conditionalFormatting>
  <conditionalFormatting sqref="G115:G119 G87:G112 G26:G30 G60:G84 G33:G57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16:G17 G19:G20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16:G17 G19:G20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21:G25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21:G25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C125:C129">
    <cfRule type="expression" dxfId="15" priority="15" stopIfTrue="1">
      <formula>IF($A125=1,B125,)</formula>
    </cfRule>
    <cfRule type="expression" dxfId="14" priority="16" stopIfTrue="1">
      <formula>IF($A125="",B125,)</formula>
    </cfRule>
  </conditionalFormatting>
  <conditionalFormatting sqref="D125:D129">
    <cfRule type="expression" dxfId="13" priority="17" stopIfTrue="1">
      <formula>IF($A125="",B125,)</formula>
    </cfRule>
  </conditionalFormatting>
  <conditionalFormatting sqref="E125:E129">
    <cfRule type="expression" dxfId="12" priority="14" stopIfTrue="1">
      <formula>IF($A125&lt;&gt;1,B125,"")</formula>
    </cfRule>
  </conditionalFormatting>
  <conditionalFormatting sqref="G59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8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8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2021-06-15T10:57:08Z</dcterms:modified>
</cp:coreProperties>
</file>