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53C6C1C2-776B-4E99-8F10-567F4E55BC72}" xr6:coauthVersionLast="47" xr6:coauthVersionMax="47" xr10:uidLastSave="{00000000-0000-0000-0000-000000000000}"/>
  <bookViews>
    <workbookView xWindow="-28920" yWindow="-120" windowWidth="29040" windowHeight="1644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N14" i="40" l="1"/>
  <c r="E11" i="36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6" i="36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E66" i="39"/>
  <c r="E67" i="39" s="1"/>
  <c r="E68" i="39" s="1"/>
  <c r="E69" i="39" s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90" i="39"/>
  <c r="B85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B91" i="39"/>
  <c r="E9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B92" i="39"/>
  <c r="E98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A113" i="39"/>
  <c r="D113" i="39"/>
  <c r="D114" i="39" s="1"/>
  <c r="D115" i="39" s="1"/>
  <c r="D116" i="39" s="1"/>
  <c r="D117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B119" i="39"/>
  <c r="E120" i="39"/>
  <c r="B120" i="39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A119" i="39"/>
  <c r="D119" i="39"/>
  <c r="E121" i="39"/>
  <c r="E122" i="39" s="1"/>
  <c r="E123" i="39" s="1"/>
  <c r="E124" i="39" s="1"/>
  <c r="E125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<sst xmlns="http://schemas.openxmlformats.org/spreadsheetml/2006/main" count="487" uniqueCount="105">
  <si>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</si>
  <si>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</si>
  <si>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</si>
  <si>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</si>
  <si>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</si>
  <si>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</si>
  <si>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</si>
  <si>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</si>
  <si>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</si>
  <si>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</si>
  <si>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</si>
  <si>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</si>
  <si>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</si>
  <si>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</si>
  <si>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</si>
  <si>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</si>
  <si>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</si>
  <si>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</si>
  <si>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</si>
  <si>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</si>
  <si>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</si>
  <si>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</si>
  <si>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</si>
  <si>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</si>
  <si>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</si>
  <si>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</si>
  <si>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</si>
  <si>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</si>
  <si>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</si>
  <si>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</si>
  <si>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</si>
  <si>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</si>
  <si>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</si>
  <si>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</si>
  <si>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</si>
  <si>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</si>
  <si>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</si>
  <si>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</si>
  <si>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</si>
  <si>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</si>
  <si>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</si>
  <si>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</si>
  <si>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</si>
  <si>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</si>
  <si>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</si>
  <si>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</si>
  <si>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</si>
  <si>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</si>
  <si>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</si>
  <si>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</si>
  <si>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</si>
  <si>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</si>
  <si>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</si>
  <si>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TIME-202063</t>
  </si>
  <si>
    <t>Data center Kickoff slide + Report Outline</t>
  </si>
  <si>
    <t>TIME</t>
  </si>
  <si>
    <t>Data center Kickoff slide + Report Outline + Project Planing</t>
  </si>
  <si>
    <t>Data center Kickoff slide + Kick off meeting</t>
  </si>
  <si>
    <t>research and additional interviewee list + question</t>
  </si>
  <si>
    <t>HOME</t>
  </si>
  <si>
    <t>DC Section 1</t>
  </si>
  <si>
    <t>DC Section 1, 2</t>
  </si>
  <si>
    <t>DC Section 1, 2, 3</t>
  </si>
  <si>
    <t>DC Section 1, 2, 3 and Progress update meeting</t>
  </si>
  <si>
    <t>TIME-201951</t>
  </si>
  <si>
    <t>White Paper</t>
  </si>
  <si>
    <t>Data Center - update interview list and status</t>
  </si>
  <si>
    <t>DC Section 4 (Forecast)</t>
  </si>
  <si>
    <t>DC Section 4 (Forecast) + Section 5 Recommendation</t>
  </si>
  <si>
    <t>DC Appendix</t>
  </si>
  <si>
    <t>External Meeting AR/VR</t>
  </si>
  <si>
    <t>DC Report</t>
  </si>
  <si>
    <t>TIME, Home</t>
  </si>
  <si>
    <t>AR/VR Report</t>
  </si>
  <si>
    <t>AR/VR Ecosystem</t>
  </si>
  <si>
    <t>DC - Response to Huawei question</t>
  </si>
  <si>
    <t>DC Report, Interview</t>
  </si>
  <si>
    <t>External Meeting Data Center, DC Report</t>
  </si>
  <si>
    <t>TIME-202062</t>
  </si>
  <si>
    <t>AR/VR report</t>
  </si>
  <si>
    <t>DC interview, report</t>
  </si>
  <si>
    <t>G-Tower, TIME</t>
  </si>
  <si>
    <t>G-Tower</t>
  </si>
  <si>
    <t>AR/VR (Gaming Part)</t>
  </si>
  <si>
    <t>White Paper / K Gor's Question</t>
  </si>
  <si>
    <t>AR/VR (AR/VR and OTT Part)</t>
  </si>
  <si>
    <t>Interview CSL</t>
  </si>
  <si>
    <t>DC comments</t>
  </si>
  <si>
    <t>TIME, Gtower</t>
  </si>
  <si>
    <t>GTower, TIME</t>
  </si>
  <si>
    <t>External Meeting - Data center</t>
  </si>
  <si>
    <t>Home</t>
  </si>
  <si>
    <t>APAC Forecast</t>
  </si>
  <si>
    <t>TIME-202064</t>
  </si>
  <si>
    <t>9001, 9013</t>
  </si>
  <si>
    <t>AR/VR report, External Meeting AR/VR</t>
  </si>
  <si>
    <t>Forecast APAC</t>
  </si>
  <si>
    <t>AR/VR External Meeting / Presentation</t>
  </si>
  <si>
    <t>AR/VR Report / Interview</t>
  </si>
  <si>
    <t>Interview</t>
  </si>
  <si>
    <t>Leased Line</t>
  </si>
  <si>
    <t>Phase 3</t>
  </si>
  <si>
    <t>DC comment</t>
  </si>
  <si>
    <t>P Peat Project / Data Dashboard</t>
  </si>
  <si>
    <t>TIME-202090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</si>
</sst>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5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164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164" fontId="9" fillId="0" borderId="14" xfId="1" applyFont="1" applyBorder="1" applyAlignment="1" applyProtection="1">
      <alignment vertical="center"/>
    </xf>
    <xf numFmtId="164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0" zoomScaleNormal="100" workbookViewId="0">
      <selection activeCell="C30" sqref="C30:G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2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2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2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2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2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88" sqref="F88:J8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268</v>
      </c>
      <c r="J8" s="25">
        <f>I8/8</f>
        <v>33.5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56</v>
      </c>
      <c r="I28" s="36" t="s">
        <v>55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54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57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58</v>
      </c>
      <c r="I43" s="36" t="s">
        <v>59</v>
      </c>
      <c r="J43" s="38">
        <v>6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53</v>
      </c>
      <c r="G44" s="36">
        <v>9001</v>
      </c>
      <c r="H44" s="37" t="s">
        <v>58</v>
      </c>
      <c r="I44" s="36" t="s">
        <v>59</v>
      </c>
      <c r="J44" s="38">
        <v>6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60</v>
      </c>
      <c r="I45" s="36" t="s">
        <v>55</v>
      </c>
      <c r="J45" s="38">
        <v>12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60</v>
      </c>
      <c r="I50" s="47" t="s">
        <v>55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60</v>
      </c>
      <c r="I55" s="36" t="s">
        <v>55</v>
      </c>
      <c r="J55" s="38">
        <v>12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61</v>
      </c>
      <c r="I60" s="47" t="s">
        <v>55</v>
      </c>
      <c r="J60" s="49">
        <v>14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61</v>
      </c>
      <c r="I65" s="36" t="s">
        <v>55</v>
      </c>
      <c r="J65" s="38">
        <v>14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61</v>
      </c>
      <c r="I70" s="36" t="s">
        <v>59</v>
      </c>
      <c r="J70" s="38">
        <v>12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53</v>
      </c>
      <c r="G71" s="36">
        <v>9001</v>
      </c>
      <c r="H71" s="43" t="s">
        <v>61</v>
      </c>
      <c r="I71" s="36" t="s">
        <v>59</v>
      </c>
      <c r="J71" s="38">
        <v>12</v>
      </c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61</v>
      </c>
      <c r="I72" s="36" t="s">
        <v>55</v>
      </c>
      <c r="J72" s="38">
        <v>14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15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62</v>
      </c>
      <c r="I82" s="36" t="s">
        <v>55</v>
      </c>
      <c r="J82" s="38">
        <v>15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63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64</v>
      </c>
      <c r="G88" s="47">
        <v>9001</v>
      </c>
      <c r="H88" s="48" t="s">
        <v>65</v>
      </c>
      <c r="I88" s="47" t="s">
        <v>55</v>
      </c>
      <c r="J88" s="49">
        <v>4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66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37" t="s">
        <v>67</v>
      </c>
      <c r="I98" s="36" t="s">
        <v>59</v>
      </c>
      <c r="J98" s="38">
        <v>8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67</v>
      </c>
      <c r="I100" s="36" t="s">
        <v>55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67</v>
      </c>
      <c r="I105" s="47" t="s">
        <v>55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67</v>
      </c>
      <c r="I110" s="36" t="s">
        <v>55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08" t="s">
        <v>67</v>
      </c>
      <c r="I115" s="47" t="s">
        <v>55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67</v>
      </c>
      <c r="I120" s="36" t="s">
        <v>55</v>
      </c>
      <c r="J120" s="38">
        <v>10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6" priority="29" stopIfTrue="1">
      <formula>IF($A11=1,B11,)</formula>
    </cfRule>
    <cfRule type="expression" dxfId="195" priority="30" stopIfTrue="1">
      <formula>IF($A11="",B11,)</formula>
    </cfRule>
  </conditionalFormatting>
  <conditionalFormatting sqref="E11:E15">
    <cfRule type="expression" dxfId="194" priority="31" stopIfTrue="1">
      <formula>IF($A11="",B11,"")</formula>
    </cfRule>
  </conditionalFormatting>
  <conditionalFormatting sqref="E16:E124">
    <cfRule type="expression" dxfId="193" priority="32" stopIfTrue="1">
      <formula>IF($A16&lt;&gt;1,B16,"")</formula>
    </cfRule>
  </conditionalFormatting>
  <conditionalFormatting sqref="D11:D124">
    <cfRule type="expression" dxfId="192" priority="33" stopIfTrue="1">
      <formula>IF($A11="",B11,)</formula>
    </cfRule>
  </conditionalFormatting>
  <conditionalFormatting sqref="G11:G16 G82:G119 G18:G76">
    <cfRule type="expression" dxfId="191" priority="34" stopIfTrue="1">
      <formula>#REF!="Freelancer"</formula>
    </cfRule>
    <cfRule type="expression" dxfId="190" priority="35" stopIfTrue="1">
      <formula>#REF!="DTC Int. Staff"</formula>
    </cfRule>
  </conditionalFormatting>
  <conditionalFormatting sqref="G115:G119 G87:G104 G18:G22 G33:G49 G60:G76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6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7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7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C126">
    <cfRule type="expression" dxfId="179" priority="16" stopIfTrue="1">
      <formula>IF($A126=1,B126,)</formula>
    </cfRule>
    <cfRule type="expression" dxfId="178" priority="17" stopIfTrue="1">
      <formula>IF($A126="",B126,)</formula>
    </cfRule>
  </conditionalFormatting>
  <conditionalFormatting sqref="D126">
    <cfRule type="expression" dxfId="177" priority="18" stopIfTrue="1">
      <formula>IF($A126="",B126,)</formula>
    </cfRule>
  </conditionalFormatting>
  <conditionalFormatting sqref="C125">
    <cfRule type="expression" dxfId="176" priority="13" stopIfTrue="1">
      <formula>IF($A125=1,B125,)</formula>
    </cfRule>
    <cfRule type="expression" dxfId="175" priority="14" stopIfTrue="1">
      <formula>IF($A125="",B125,)</formula>
    </cfRule>
  </conditionalFormatting>
  <conditionalFormatting sqref="D125">
    <cfRule type="expression" dxfId="174" priority="15" stopIfTrue="1">
      <formula>IF($A125="",B125,)</formula>
    </cfRule>
  </conditionalFormatting>
  <conditionalFormatting sqref="E125">
    <cfRule type="expression" dxfId="173" priority="12" stopIfTrue="1">
      <formula>IF($A125&lt;&gt;1,B125,"")</formula>
    </cfRule>
  </conditionalFormatting>
  <conditionalFormatting sqref="E126">
    <cfRule type="expression" dxfId="172" priority="11" stopIfTrue="1">
      <formula>IF($A126&lt;&gt;1,B126,"")</formula>
    </cfRule>
  </conditionalFormatting>
  <conditionalFormatting sqref="G55:G59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77:G81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77:G81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6" zoomScale="90" zoomScaleNormal="90" workbookViewId="0">
      <selection activeCell="H18" sqref="H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67</v>
      </c>
      <c r="I16" s="36" t="s">
        <v>55</v>
      </c>
      <c r="J16" s="49">
        <v>10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67</v>
      </c>
      <c r="I21" s="36" t="s">
        <v>55</v>
      </c>
      <c r="J21" s="38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68</v>
      </c>
      <c r="I26" s="36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69</v>
      </c>
      <c r="I31" s="36" t="s">
        <v>55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78</v>
      </c>
      <c r="G38" s="36">
        <v>9001</v>
      </c>
      <c r="H38" s="43" t="s">
        <v>74</v>
      </c>
      <c r="I38" s="36" t="s">
        <v>55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78</v>
      </c>
      <c r="G43" s="47">
        <v>9001</v>
      </c>
      <c r="H43" s="48" t="s">
        <v>74</v>
      </c>
      <c r="I43" s="47" t="s">
        <v>55</v>
      </c>
      <c r="J43" s="49">
        <v>10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5" t="s">
        <v>53</v>
      </c>
      <c r="G48" s="36">
        <v>9001</v>
      </c>
      <c r="H48" s="37" t="s">
        <v>75</v>
      </c>
      <c r="I48" s="36" t="s">
        <v>55</v>
      </c>
      <c r="J48" s="38">
        <v>10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75</v>
      </c>
      <c r="I53" s="47" t="s">
        <v>55</v>
      </c>
      <c r="J53" s="49">
        <v>10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80</v>
      </c>
      <c r="I58" s="66" t="s">
        <v>55</v>
      </c>
      <c r="J58" s="107">
        <v>4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78</v>
      </c>
      <c r="G59" s="66">
        <v>9001</v>
      </c>
      <c r="H59" s="68" t="s">
        <v>79</v>
      </c>
      <c r="I59" s="66" t="s">
        <v>55</v>
      </c>
      <c r="J59" s="107">
        <v>5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53</v>
      </c>
      <c r="G64" s="66">
        <v>9001</v>
      </c>
      <c r="H64" s="67" t="s">
        <v>71</v>
      </c>
      <c r="I64" s="66" t="s">
        <v>59</v>
      </c>
      <c r="J64" s="107">
        <v>3</v>
      </c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53</v>
      </c>
      <c r="G65" s="66">
        <v>9001</v>
      </c>
      <c r="H65" s="67" t="s">
        <v>71</v>
      </c>
      <c r="I65" s="66" t="s">
        <v>55</v>
      </c>
      <c r="J65" s="107">
        <v>12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78</v>
      </c>
      <c r="G66" s="36">
        <v>9001</v>
      </c>
      <c r="H66" s="43" t="s">
        <v>73</v>
      </c>
      <c r="I66" s="36" t="s">
        <v>55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71</v>
      </c>
      <c r="I70" s="47" t="s">
        <v>55</v>
      </c>
      <c r="J70" s="49">
        <v>10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78</v>
      </c>
      <c r="G71" s="47">
        <v>9001</v>
      </c>
      <c r="H71" s="48" t="s">
        <v>73</v>
      </c>
      <c r="I71" s="47" t="s">
        <v>55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77</v>
      </c>
      <c r="I75" s="36" t="s">
        <v>81</v>
      </c>
      <c r="J75" s="38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 t="s">
        <v>78</v>
      </c>
      <c r="G76" s="36">
        <v>9001</v>
      </c>
      <c r="H76" s="43" t="s">
        <v>70</v>
      </c>
      <c r="I76" s="36" t="s">
        <v>82</v>
      </c>
      <c r="J76" s="38">
        <v>2</v>
      </c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76</v>
      </c>
      <c r="I80" s="47" t="s">
        <v>72</v>
      </c>
      <c r="J80" s="49">
        <v>20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71</v>
      </c>
      <c r="I85" s="66" t="s">
        <v>55</v>
      </c>
      <c r="J85" s="107">
        <v>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71</v>
      </c>
      <c r="I92" s="36" t="s">
        <v>55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78</v>
      </c>
      <c r="G98" s="47">
        <v>9001</v>
      </c>
      <c r="H98" s="71" t="s">
        <v>83</v>
      </c>
      <c r="I98" s="47"/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78</v>
      </c>
      <c r="G103" s="36">
        <v>9001</v>
      </c>
      <c r="H103" s="43" t="s">
        <v>83</v>
      </c>
      <c r="I103" s="36"/>
      <c r="J103" s="38">
        <v>10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78</v>
      </c>
      <c r="G108" s="47">
        <v>9001</v>
      </c>
      <c r="H108" s="48" t="s">
        <v>83</v>
      </c>
      <c r="I108" s="47" t="s">
        <v>55</v>
      </c>
      <c r="J108" s="4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78</v>
      </c>
      <c r="G113" s="66">
        <v>9001</v>
      </c>
      <c r="H113" s="67" t="s">
        <v>83</v>
      </c>
      <c r="I113" s="66" t="s">
        <v>59</v>
      </c>
      <c r="J113" s="107">
        <v>3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64</v>
      </c>
      <c r="G118" s="36">
        <v>9001</v>
      </c>
      <c r="H118" s="43" t="s">
        <v>84</v>
      </c>
      <c r="I118" s="36" t="s">
        <v>59</v>
      </c>
      <c r="J118" s="38">
        <v>3</v>
      </c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5" priority="52" stopIfTrue="1">
      <formula>IF($A11=1,B11,)</formula>
    </cfRule>
    <cfRule type="expression" dxfId="164" priority="53" stopIfTrue="1">
      <formula>IF($A11="",B11,)</formula>
    </cfRule>
  </conditionalFormatting>
  <conditionalFormatting sqref="E11:E15">
    <cfRule type="expression" dxfId="163" priority="54" stopIfTrue="1">
      <formula>IF($A11="",B11,"")</formula>
    </cfRule>
  </conditionalFormatting>
  <conditionalFormatting sqref="E17:E20 E26:E43 E48 E53:E70 E75 E80:E98 E103 E108:E119">
    <cfRule type="expression" dxfId="162" priority="55" stopIfTrue="1">
      <formula>IF($A17&lt;&gt;1,B17,"")</formula>
    </cfRule>
  </conditionalFormatting>
  <conditionalFormatting sqref="D11:D15 D26:D43 D48 D53:D70 D75 D80:D98 D103 D108:D119 D17:D20">
    <cfRule type="expression" dxfId="161" priority="56" stopIfTrue="1">
      <formula>IF($A11="",B11,)</formula>
    </cfRule>
  </conditionalFormatting>
  <conditionalFormatting sqref="G11:G20 G90:G119 G26:G57 G66:G84 G60:G63">
    <cfRule type="expression" dxfId="160" priority="57" stopIfTrue="1">
      <formula>#REF!="Freelancer"</formula>
    </cfRule>
    <cfRule type="expression" dxfId="159" priority="58" stopIfTrue="1">
      <formula>#REF!="DTC Int. Staff"</formula>
    </cfRule>
  </conditionalFormatting>
  <conditionalFormatting sqref="G119 G26:G30 G37:G57 G91:G112 G66:G84">
    <cfRule type="expression" dxfId="158" priority="50" stopIfTrue="1">
      <formula>$F$5="Freelancer"</formula>
    </cfRule>
    <cfRule type="expression" dxfId="157" priority="51" stopIfTrue="1">
      <formula>$F$5="DTC Int. Staff"</formula>
    </cfRule>
  </conditionalFormatting>
  <conditionalFormatting sqref="G16:G20">
    <cfRule type="expression" dxfId="156" priority="48" stopIfTrue="1">
      <formula>#REF!="Freelancer"</formula>
    </cfRule>
    <cfRule type="expression" dxfId="155" priority="49" stopIfTrue="1">
      <formula>#REF!="DTC Int. Staff"</formula>
    </cfRule>
  </conditionalFormatting>
  <conditionalFormatting sqref="G16:G20">
    <cfRule type="expression" dxfId="154" priority="46" stopIfTrue="1">
      <formula>$F$5="Freelancer"</formula>
    </cfRule>
    <cfRule type="expression" dxfId="153" priority="47" stopIfTrue="1">
      <formula>$F$5="DTC Int. Staff"</formula>
    </cfRule>
  </conditionalFormatting>
  <conditionalFormatting sqref="G21:G25">
    <cfRule type="expression" dxfId="152" priority="44" stopIfTrue="1">
      <formula>#REF!="Freelancer"</formula>
    </cfRule>
    <cfRule type="expression" dxfId="151" priority="45" stopIfTrue="1">
      <formula>#REF!="DTC Int. Staff"</formula>
    </cfRule>
  </conditionalFormatting>
  <conditionalFormatting sqref="G21:G25">
    <cfRule type="expression" dxfId="150" priority="42" stopIfTrue="1">
      <formula>$F$5="Freelancer"</formula>
    </cfRule>
    <cfRule type="expression" dxfId="149" priority="43" stopIfTrue="1">
      <formula>$F$5="DTC Int. Staff"</formula>
    </cfRule>
  </conditionalFormatting>
  <conditionalFormatting sqref="G63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86:G89">
    <cfRule type="expression" dxfId="146" priority="30" stopIfTrue="1">
      <formula>#REF!="Freelancer"</formula>
    </cfRule>
    <cfRule type="expression" dxfId="145" priority="31" stopIfTrue="1">
      <formula>#REF!="DTC Int. Staff"</formula>
    </cfRule>
  </conditionalFormatting>
  <conditionalFormatting sqref="G86:G89">
    <cfRule type="expression" dxfId="144" priority="28" stopIfTrue="1">
      <formula>$F$5="Freelancer"</formula>
    </cfRule>
    <cfRule type="expression" dxfId="143" priority="29" stopIfTrue="1">
      <formula>$F$5="DTC Int. Staff"</formula>
    </cfRule>
  </conditionalFormatting>
  <conditionalFormatting sqref="E22:E25">
    <cfRule type="expression" dxfId="142" priority="26" stopIfTrue="1">
      <formula>IF($A22&lt;&gt;1,B22,"")</formula>
    </cfRule>
  </conditionalFormatting>
  <conditionalFormatting sqref="D22:D25">
    <cfRule type="expression" dxfId="141" priority="27" stopIfTrue="1">
      <formula>IF($A22="",B22,)</formula>
    </cfRule>
  </conditionalFormatting>
  <conditionalFormatting sqref="E44:E47">
    <cfRule type="expression" dxfId="140" priority="24" stopIfTrue="1">
      <formula>IF($A44&lt;&gt;1,B44,"")</formula>
    </cfRule>
  </conditionalFormatting>
  <conditionalFormatting sqref="D44:D47">
    <cfRule type="expression" dxfId="139" priority="25" stopIfTrue="1">
      <formula>IF($A44="",B44,)</formula>
    </cfRule>
  </conditionalFormatting>
  <conditionalFormatting sqref="E49:E52">
    <cfRule type="expression" dxfId="138" priority="22" stopIfTrue="1">
      <formula>IF($A49&lt;&gt;1,B49,"")</formula>
    </cfRule>
  </conditionalFormatting>
  <conditionalFormatting sqref="D49:D52">
    <cfRule type="expression" dxfId="137" priority="23" stopIfTrue="1">
      <formula>IF($A49="",B49,)</formula>
    </cfRule>
  </conditionalFormatting>
  <conditionalFormatting sqref="E71:E74">
    <cfRule type="expression" dxfId="136" priority="20" stopIfTrue="1">
      <formula>IF($A71&lt;&gt;1,B71,"")</formula>
    </cfRule>
  </conditionalFormatting>
  <conditionalFormatting sqref="D71:D74">
    <cfRule type="expression" dxfId="135" priority="21" stopIfTrue="1">
      <formula>IF($A71="",B71,)</formula>
    </cfRule>
  </conditionalFormatting>
  <conditionalFormatting sqref="E76:E79">
    <cfRule type="expression" dxfId="134" priority="18" stopIfTrue="1">
      <formula>IF($A76&lt;&gt;1,B76,"")</formula>
    </cfRule>
  </conditionalFormatting>
  <conditionalFormatting sqref="D76:D79">
    <cfRule type="expression" dxfId="133" priority="19" stopIfTrue="1">
      <formula>IF($A76="",B76,)</formula>
    </cfRule>
  </conditionalFormatting>
  <conditionalFormatting sqref="E93">
    <cfRule type="timePeriod" dxfId="132" priority="17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15" stopIfTrue="1">
      <formula>IF($A99&lt;&gt;1,B99,"")</formula>
    </cfRule>
  </conditionalFormatting>
  <conditionalFormatting sqref="D99:D102">
    <cfRule type="expression" dxfId="130" priority="16" stopIfTrue="1">
      <formula>IF($A99="",B99,)</formula>
    </cfRule>
  </conditionalFormatting>
  <conditionalFormatting sqref="E99:E102">
    <cfRule type="timePeriod" dxfId="129" priority="14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12" stopIfTrue="1">
      <formula>IF($A104&lt;&gt;1,B104,"")</formula>
    </cfRule>
  </conditionalFormatting>
  <conditionalFormatting sqref="D104:D107">
    <cfRule type="expression" dxfId="127" priority="13" stopIfTrue="1">
      <formula>IF($A104="",B104,)</formula>
    </cfRule>
  </conditionalFormatting>
  <conditionalFormatting sqref="E104:E107">
    <cfRule type="timePeriod" dxfId="126" priority="11" timePeriod="lastWeek">
      <formula>AND(TODAY()-ROUNDDOWN(E104,0)&gt;=(WEEKDAY(TODAY())),TODAY()-ROUNDDOWN(E104,0)&lt;(WEEKDAY(TODAY())+7))</formula>
    </cfRule>
  </conditionalFormatting>
  <conditionalFormatting sqref="G8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65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58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5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4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4" zoomScale="90" zoomScaleNormal="90" workbookViewId="0">
      <selection activeCell="F43" sqref="F43:I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242</v>
      </c>
      <c r="J8" s="25">
        <f>I8/8</f>
        <v>30.25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78</v>
      </c>
      <c r="G11" s="47">
        <v>9001</v>
      </c>
      <c r="H11" s="48" t="s">
        <v>85</v>
      </c>
      <c r="I11" s="47" t="s">
        <v>55</v>
      </c>
      <c r="J11" s="86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78</v>
      </c>
      <c r="G16" s="36">
        <v>9001</v>
      </c>
      <c r="H16" s="43" t="s">
        <v>85</v>
      </c>
      <c r="I16" s="36" t="s">
        <v>55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78</v>
      </c>
      <c r="G21" s="47">
        <v>9001</v>
      </c>
      <c r="H21" s="48" t="s">
        <v>85</v>
      </c>
      <c r="I21" s="47" t="s">
        <v>55</v>
      </c>
      <c r="J21" s="86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78</v>
      </c>
      <c r="G26" s="36">
        <v>9001</v>
      </c>
      <c r="H26" s="43" t="s">
        <v>85</v>
      </c>
      <c r="I26" s="36" t="s">
        <v>55</v>
      </c>
      <c r="J26" s="85">
        <v>12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78</v>
      </c>
      <c r="G31" s="47">
        <v>9001</v>
      </c>
      <c r="H31" s="48" t="s">
        <v>85</v>
      </c>
      <c r="I31" s="47" t="s">
        <v>55</v>
      </c>
      <c r="J31" s="86">
        <v>10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86</v>
      </c>
      <c r="I32" s="47" t="s">
        <v>55</v>
      </c>
      <c r="J32" s="86">
        <v>1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87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87</v>
      </c>
      <c r="I43" s="47" t="s">
        <v>55</v>
      </c>
      <c r="J43" s="86">
        <v>4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 t="s">
        <v>78</v>
      </c>
      <c r="G44" s="47">
        <v>9001</v>
      </c>
      <c r="H44" s="48" t="s">
        <v>79</v>
      </c>
      <c r="I44" s="47" t="s">
        <v>55</v>
      </c>
      <c r="J44" s="86">
        <v>5</v>
      </c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78</v>
      </c>
      <c r="G48" s="36">
        <v>9001</v>
      </c>
      <c r="H48" s="37" t="s">
        <v>79</v>
      </c>
      <c r="I48" s="36" t="s">
        <v>55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78</v>
      </c>
      <c r="G53" s="47">
        <v>9001</v>
      </c>
      <c r="H53" s="48" t="s">
        <v>79</v>
      </c>
      <c r="I53" s="47" t="s">
        <v>55</v>
      </c>
      <c r="J53" s="86">
        <v>10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68" t="s">
        <v>79</v>
      </c>
      <c r="I58" s="66" t="s">
        <v>55</v>
      </c>
      <c r="J58" s="87">
        <v>12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78</v>
      </c>
      <c r="G65" s="36">
        <v>9001</v>
      </c>
      <c r="H65" s="43" t="s">
        <v>79</v>
      </c>
      <c r="I65" s="36" t="s">
        <v>55</v>
      </c>
      <c r="J65" s="85">
        <v>12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78</v>
      </c>
      <c r="G70" s="47">
        <v>9001</v>
      </c>
      <c r="H70" s="48" t="s">
        <v>79</v>
      </c>
      <c r="I70" s="47" t="s">
        <v>55</v>
      </c>
      <c r="J70" s="86">
        <v>12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78</v>
      </c>
      <c r="G75" s="36">
        <v>9001</v>
      </c>
      <c r="H75" s="43" t="s">
        <v>95</v>
      </c>
      <c r="I75" s="36" t="s">
        <v>88</v>
      </c>
      <c r="J75" s="85">
        <v>12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93</v>
      </c>
      <c r="G80" s="47" t="s">
        <v>94</v>
      </c>
      <c r="H80" s="48" t="s">
        <v>92</v>
      </c>
      <c r="I80" s="47" t="s">
        <v>91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78</v>
      </c>
      <c r="G85" s="66" t="s">
        <v>94</v>
      </c>
      <c r="H85" s="43" t="s">
        <v>79</v>
      </c>
      <c r="I85" s="66" t="s">
        <v>91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93</v>
      </c>
      <c r="G92" s="36">
        <v>9001</v>
      </c>
      <c r="H92" s="43" t="s">
        <v>92</v>
      </c>
      <c r="I92" s="36" t="s">
        <v>55</v>
      </c>
      <c r="J92" s="85">
        <v>10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93</v>
      </c>
      <c r="G98" s="47">
        <v>9001</v>
      </c>
      <c r="H98" s="71" t="s">
        <v>92</v>
      </c>
      <c r="I98" s="47" t="s">
        <v>55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78</v>
      </c>
      <c r="G103" s="36">
        <v>9001</v>
      </c>
      <c r="H103" s="43" t="s">
        <v>79</v>
      </c>
      <c r="I103" s="36" t="s">
        <v>55</v>
      </c>
      <c r="J103" s="85">
        <v>12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93</v>
      </c>
      <c r="G108" s="47">
        <v>9001</v>
      </c>
      <c r="H108" s="48" t="s">
        <v>79</v>
      </c>
      <c r="I108" s="47" t="s">
        <v>55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78</v>
      </c>
      <c r="G113" s="66">
        <v>9001</v>
      </c>
      <c r="H113" s="67" t="s">
        <v>79</v>
      </c>
      <c r="I113" s="66" t="s">
        <v>55</v>
      </c>
      <c r="J113" s="87">
        <v>12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78</v>
      </c>
      <c r="G120" s="36">
        <v>9001</v>
      </c>
      <c r="H120" s="43" t="s">
        <v>79</v>
      </c>
      <c r="I120" s="36" t="s">
        <v>55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78</v>
      </c>
      <c r="G125" s="47">
        <v>9001</v>
      </c>
      <c r="H125" s="71" t="s">
        <v>79</v>
      </c>
      <c r="I125" s="47" t="s">
        <v>55</v>
      </c>
      <c r="J125" s="86">
        <v>12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78</v>
      </c>
      <c r="G130" s="36">
        <v>9001</v>
      </c>
      <c r="H130" s="37" t="s">
        <v>79</v>
      </c>
      <c r="I130" s="36" t="s">
        <v>55</v>
      </c>
      <c r="J130" s="85">
        <v>12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N278"/>
  <sheetViews>
    <sheetView showGridLines="0" topLeftCell="D115" zoomScaleNormal="100" workbookViewId="0">
      <selection activeCell="F119" sqref="F119:J1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4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4" ht="13.5" customHeight="1" x14ac:dyDescent="0.2">
      <c r="D2" s="9"/>
      <c r="E2" s="9"/>
      <c r="F2" s="9"/>
      <c r="G2" s="9"/>
      <c r="H2" s="9"/>
      <c r="I2" s="9"/>
      <c r="J2" s="10"/>
    </row>
    <row r="3" spans="1:14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4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4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4" ht="20.25" customHeight="1" x14ac:dyDescent="0.2">
      <c r="E6" s="15"/>
      <c r="F6" s="15"/>
      <c r="G6" s="15"/>
      <c r="H6" s="17"/>
      <c r="I6" s="18"/>
      <c r="J6" s="19"/>
    </row>
    <row r="7" spans="1:14" ht="30" x14ac:dyDescent="0.2">
      <c r="G7" s="20"/>
      <c r="H7" s="17"/>
      <c r="I7" s="21" t="s">
        <v>34</v>
      </c>
      <c r="J7" s="22" t="s">
        <v>35</v>
      </c>
    </row>
    <row r="8" spans="1:14" ht="43.5" customHeight="1" x14ac:dyDescent="0.2">
      <c r="D8" s="23"/>
      <c r="G8" s="18"/>
      <c r="H8" s="14"/>
      <c r="I8" s="24">
        <f>SUM(J10:J144)</f>
        <v>204</v>
      </c>
      <c r="J8" s="25">
        <f>I8/8</f>
        <v>25.5</v>
      </c>
    </row>
    <row r="9" spans="1:14" ht="20.25" customHeight="1" thickBot="1" x14ac:dyDescent="0.25">
      <c r="E9" s="15"/>
      <c r="F9" s="15"/>
      <c r="G9" s="15"/>
      <c r="H9" s="17"/>
      <c r="I9" s="18"/>
      <c r="J9" s="19"/>
    </row>
    <row r="10" spans="1:14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4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78</v>
      </c>
      <c r="G11" s="36">
        <v>9001</v>
      </c>
      <c r="H11" s="37" t="s">
        <v>73</v>
      </c>
      <c r="I11" s="36" t="s">
        <v>59</v>
      </c>
      <c r="J11" s="38">
        <v>12</v>
      </c>
    </row>
    <row r="12" spans="1:14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N12" s="8">
        <v>55360</v>
      </c>
    </row>
    <row r="13" spans="1:14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N13" s="8">
        <v>0.09</v>
      </c>
    </row>
    <row r="14" spans="1:14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N14" s="8">
        <f>N13*N12</f>
        <v>4982.3999999999996</v>
      </c>
    </row>
    <row r="15" spans="1:14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4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90</v>
      </c>
      <c r="I16" s="47" t="s">
        <v>89</v>
      </c>
      <c r="J16" s="49">
        <v>2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78</v>
      </c>
      <c r="G17" s="47">
        <v>9001</v>
      </c>
      <c r="H17" s="48" t="s">
        <v>79</v>
      </c>
      <c r="I17" s="47" t="s">
        <v>55</v>
      </c>
      <c r="J17" s="49">
        <v>10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78</v>
      </c>
      <c r="G23" s="47">
        <v>9001</v>
      </c>
      <c r="H23" s="48" t="s">
        <v>73</v>
      </c>
      <c r="I23" s="47" t="s">
        <v>59</v>
      </c>
      <c r="J23" s="49">
        <v>12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93</v>
      </c>
      <c r="G33" s="47">
        <v>9001</v>
      </c>
      <c r="H33" s="48" t="s">
        <v>96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78</v>
      </c>
      <c r="G38" s="36">
        <v>9001</v>
      </c>
      <c r="H38" s="43" t="s">
        <v>73</v>
      </c>
      <c r="I38" s="36" t="s">
        <v>59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78</v>
      </c>
      <c r="G43" s="47">
        <v>9001</v>
      </c>
      <c r="H43" s="48" t="s">
        <v>73</v>
      </c>
      <c r="I43" s="47" t="s">
        <v>59</v>
      </c>
      <c r="J43" s="49">
        <v>12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78</v>
      </c>
      <c r="G50" s="47">
        <v>9001</v>
      </c>
      <c r="H50" s="51" t="s">
        <v>73</v>
      </c>
      <c r="I50" s="47" t="s">
        <v>59</v>
      </c>
      <c r="J50" s="49">
        <v>10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78</v>
      </c>
      <c r="G70" s="47">
        <v>9001</v>
      </c>
      <c r="H70" s="48" t="s">
        <v>73</v>
      </c>
      <c r="I70" s="47" t="s">
        <v>59</v>
      </c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78</v>
      </c>
      <c r="G77" s="47">
        <v>9001</v>
      </c>
      <c r="H77" s="48" t="s">
        <v>73</v>
      </c>
      <c r="I77" s="47" t="s">
        <v>59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78</v>
      </c>
      <c r="G82" s="36">
        <v>9001</v>
      </c>
      <c r="H82" s="43" t="s">
        <v>73</v>
      </c>
      <c r="I82" s="36" t="s">
        <v>59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78</v>
      </c>
      <c r="G87" s="47">
        <v>9001</v>
      </c>
      <c r="H87" s="48" t="s">
        <v>73</v>
      </c>
      <c r="I87" s="47" t="s">
        <v>59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78</v>
      </c>
      <c r="G92" s="36">
        <v>9001</v>
      </c>
      <c r="H92" s="43" t="s">
        <v>73</v>
      </c>
      <c r="I92" s="36" t="s">
        <v>59</v>
      </c>
      <c r="J92" s="38">
        <v>10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78</v>
      </c>
      <c r="G98" s="47">
        <v>9001</v>
      </c>
      <c r="H98" s="71" t="s">
        <v>73</v>
      </c>
      <c r="I98" s="47" t="s">
        <v>59</v>
      </c>
      <c r="J98" s="49">
        <v>10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 t="s">
        <v>78</v>
      </c>
      <c r="G105" s="36">
        <v>9001</v>
      </c>
      <c r="H105" s="43" t="s">
        <v>73</v>
      </c>
      <c r="I105" s="36" t="s">
        <v>59</v>
      </c>
      <c r="J105" s="38">
        <v>10</v>
      </c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78</v>
      </c>
      <c r="G109" s="47">
        <v>9001</v>
      </c>
      <c r="H109" s="48" t="s">
        <v>73</v>
      </c>
      <c r="I109" s="47" t="s">
        <v>59</v>
      </c>
      <c r="J109" s="49">
        <v>10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78</v>
      </c>
      <c r="G114" s="36">
        <v>9001</v>
      </c>
      <c r="H114" s="43" t="s">
        <v>73</v>
      </c>
      <c r="I114" s="36" t="s">
        <v>59</v>
      </c>
      <c r="J114" s="38">
        <v>12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78</v>
      </c>
      <c r="G119" s="47">
        <v>9001</v>
      </c>
      <c r="H119" s="51" t="s">
        <v>73</v>
      </c>
      <c r="I119" s="47" t="s">
        <v>59</v>
      </c>
      <c r="J119" s="49">
        <v>12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87</v>
      </c>
      <c r="I124" s="36" t="s">
        <v>59</v>
      </c>
      <c r="J124" s="38">
        <v>10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71" t="s">
        <v>87</v>
      </c>
      <c r="I129" s="47" t="s">
        <v>59</v>
      </c>
      <c r="J129" s="49">
        <v>10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E75" zoomScale="90" zoomScaleNormal="90" workbookViewId="0">
      <selection activeCell="F87" sqref="F87:G8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181</v>
      </c>
      <c r="J8" s="25">
        <f>I8/8</f>
        <v>22.625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78</v>
      </c>
      <c r="G23" s="66">
        <v>9001</v>
      </c>
      <c r="H23" s="67" t="s">
        <v>101</v>
      </c>
      <c r="I23" s="66" t="s">
        <v>59</v>
      </c>
      <c r="J23" s="87">
        <v>10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78</v>
      </c>
      <c r="G28" s="47">
        <v>9001</v>
      </c>
      <c r="H28" s="90" t="s">
        <v>101</v>
      </c>
      <c r="I28" s="47" t="s">
        <v>59</v>
      </c>
      <c r="J28" s="86">
        <v>10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78</v>
      </c>
      <c r="G33" s="66">
        <v>9001</v>
      </c>
      <c r="H33" s="67" t="s">
        <v>101</v>
      </c>
      <c r="I33" s="66" t="s">
        <v>59</v>
      </c>
      <c r="J33" s="87">
        <v>10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78</v>
      </c>
      <c r="G45" s="36">
        <v>9001</v>
      </c>
      <c r="H45" s="43" t="s">
        <v>98</v>
      </c>
      <c r="I45" s="36" t="s">
        <v>59</v>
      </c>
      <c r="J45" s="85">
        <v>10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78</v>
      </c>
      <c r="G50" s="47">
        <v>9001</v>
      </c>
      <c r="H50" s="51" t="s">
        <v>98</v>
      </c>
      <c r="I50" s="47" t="s">
        <v>59</v>
      </c>
      <c r="J50" s="86">
        <v>10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78</v>
      </c>
      <c r="G55" s="36">
        <v>9001</v>
      </c>
      <c r="H55" s="43" t="s">
        <v>100</v>
      </c>
      <c r="I55" s="36" t="s">
        <v>59</v>
      </c>
      <c r="J55" s="85">
        <v>8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78</v>
      </c>
      <c r="G60" s="47">
        <v>9001</v>
      </c>
      <c r="H60" s="48" t="s">
        <v>98</v>
      </c>
      <c r="I60" s="47" t="s">
        <v>59</v>
      </c>
      <c r="J60" s="86">
        <v>12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 t="s">
        <v>78</v>
      </c>
      <c r="G66" s="36">
        <v>9001</v>
      </c>
      <c r="H66" s="43" t="s">
        <v>99</v>
      </c>
      <c r="I66" s="36" t="s">
        <v>59</v>
      </c>
      <c r="J66" s="85">
        <v>1</v>
      </c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78</v>
      </c>
      <c r="G67" s="36">
        <v>9001</v>
      </c>
      <c r="H67" s="43" t="s">
        <v>98</v>
      </c>
      <c r="I67" s="36" t="s">
        <v>59</v>
      </c>
      <c r="J67" s="85">
        <v>12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78</v>
      </c>
      <c r="G72" s="47">
        <v>9001</v>
      </c>
      <c r="H72" s="48" t="s">
        <v>98</v>
      </c>
      <c r="I72" s="47" t="s">
        <v>59</v>
      </c>
      <c r="J72" s="86">
        <v>10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78</v>
      </c>
      <c r="G77" s="66">
        <v>9001</v>
      </c>
      <c r="H77" s="67" t="s">
        <v>98</v>
      </c>
      <c r="I77" s="66" t="s">
        <v>59</v>
      </c>
      <c r="J77" s="87">
        <v>10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78</v>
      </c>
      <c r="G82" s="47">
        <v>9001</v>
      </c>
      <c r="H82" s="48" t="s">
        <v>98</v>
      </c>
      <c r="I82" s="47" t="s">
        <v>59</v>
      </c>
      <c r="J82" s="86">
        <v>12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9001</v>
      </c>
      <c r="H87" s="67" t="s">
        <v>87</v>
      </c>
      <c r="I87" s="66" t="s">
        <v>59</v>
      </c>
      <c r="J87" s="87">
        <v>10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78</v>
      </c>
      <c r="G94" s="36">
        <v>9001</v>
      </c>
      <c r="H94" s="43" t="s">
        <v>98</v>
      </c>
      <c r="I94" s="36" t="s">
        <v>59</v>
      </c>
      <c r="J94" s="85">
        <v>12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78</v>
      </c>
      <c r="G99" s="47">
        <v>9001</v>
      </c>
      <c r="H99" s="48" t="s">
        <v>98</v>
      </c>
      <c r="I99" s="47" t="s">
        <v>59</v>
      </c>
      <c r="J99" s="86">
        <v>12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78</v>
      </c>
      <c r="G109" s="47">
        <v>9001</v>
      </c>
      <c r="H109" s="48" t="s">
        <v>97</v>
      </c>
      <c r="I109" s="47" t="s">
        <v>59</v>
      </c>
      <c r="J109" s="86">
        <v>10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>
        <v>9001</v>
      </c>
      <c r="H114" s="68" t="s">
        <v>87</v>
      </c>
      <c r="I114" s="66" t="s">
        <v>59</v>
      </c>
      <c r="J114" s="87">
        <v>12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53</v>
      </c>
      <c r="G121" s="36">
        <v>9001</v>
      </c>
      <c r="H121" s="37" t="s">
        <v>87</v>
      </c>
      <c r="I121" s="36" t="s">
        <v>59</v>
      </c>
      <c r="J121" s="85">
        <v>10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90" zoomScaleNormal="90" workbookViewId="0">
      <selection activeCell="D1" sqref="D1:J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42578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70</v>
      </c>
      <c r="J8" s="25">
        <f>I8/8</f>
        <v>8.75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9001</v>
      </c>
      <c r="H11" s="37" t="s">
        <v>102</v>
      </c>
      <c r="I11" s="36" t="s">
        <v>59</v>
      </c>
      <c r="J11" s="85">
        <v>12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78</v>
      </c>
      <c r="G16" s="47">
        <v>9001</v>
      </c>
      <c r="H16" s="48" t="s">
        <v>73</v>
      </c>
      <c r="I16" s="47" t="s">
        <v>59</v>
      </c>
      <c r="J16" s="86">
        <v>8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53</v>
      </c>
      <c r="G26" s="47">
        <v>9001</v>
      </c>
      <c r="H26" s="71" t="s">
        <v>102</v>
      </c>
      <c r="I26" s="47" t="s">
        <v>59</v>
      </c>
      <c r="J26" s="86">
        <v>12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 t="s">
        <v>104</v>
      </c>
      <c r="G32" s="36">
        <v>9001</v>
      </c>
      <c r="H32" s="109" t="s">
        <v>103</v>
      </c>
      <c r="I32" s="36" t="s">
        <v>59</v>
      </c>
      <c r="J32" s="85">
        <v>6</v>
      </c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53</v>
      </c>
      <c r="G33" s="47">
        <v>9001</v>
      </c>
      <c r="H33" s="48" t="s">
        <v>102</v>
      </c>
      <c r="I33" s="47" t="s">
        <v>59</v>
      </c>
      <c r="J33" s="86">
        <v>14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78</v>
      </c>
      <c r="G48" s="36">
        <v>9001</v>
      </c>
      <c r="H48" s="37" t="s">
        <v>73</v>
      </c>
      <c r="I48" s="36" t="s">
        <v>59</v>
      </c>
      <c r="J48" s="85">
        <v>2</v>
      </c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104</v>
      </c>
      <c r="G53" s="47">
        <v>9001</v>
      </c>
      <c r="H53" s="48" t="s">
        <v>103</v>
      </c>
      <c r="I53" s="47" t="s">
        <v>59</v>
      </c>
      <c r="J53" s="86">
        <v>6</v>
      </c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104</v>
      </c>
      <c r="G87" s="47">
        <v>9001</v>
      </c>
      <c r="H87" s="48" t="s">
        <v>103</v>
      </c>
      <c r="I87" s="47" t="s">
        <v>59</v>
      </c>
      <c r="J87" s="86">
        <v>4</v>
      </c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104</v>
      </c>
      <c r="G108" s="47">
        <v>9001</v>
      </c>
      <c r="H108" s="48" t="s">
        <v>103</v>
      </c>
      <c r="I108" s="47" t="s">
        <v>59</v>
      </c>
      <c r="J108" s="86">
        <v>6</v>
      </c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2021-07-07T05:26:20Z</dcterms:modified>
</cp:coreProperties>
</file>