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C67D03E4-3966-4BAD-839E-CC1CDFEDDCD4}" xr6:coauthVersionLast="47" xr6:coauthVersionMax="47" xr10:uidLastSave="{00000000-0000-0000-0000-000000000000}"/>
  <bookViews>
    <workbookView xWindow="-21270" yWindow="855" windowWidth="19350" windowHeight="10425" tabRatio="767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40" l="1"/>
  <c r="J8" i="37"/>
  <c r="K8" i="37" s="1"/>
  <c r="I8" i="42"/>
  <c r="J8" i="42" s="1"/>
  <c r="D40" i="42"/>
  <c r="A40" i="42"/>
  <c r="E11" i="42"/>
  <c r="E12" i="42" s="1"/>
  <c r="F5" i="42"/>
  <c r="F4" i="42"/>
  <c r="F3" i="42"/>
  <c r="I8" i="40"/>
  <c r="J8" i="40" s="1"/>
  <c r="I8" i="41"/>
  <c r="J8" i="41" s="1"/>
  <c r="D42" i="41"/>
  <c r="A42" i="41"/>
  <c r="D41" i="41"/>
  <c r="A41" i="41"/>
  <c r="E11" i="41"/>
  <c r="E12" i="41" s="1"/>
  <c r="F5" i="41"/>
  <c r="F4" i="41"/>
  <c r="F3" i="41"/>
  <c r="D53" i="40"/>
  <c r="A53" i="40"/>
  <c r="E11" i="40"/>
  <c r="F5" i="40"/>
  <c r="F4" i="40"/>
  <c r="F3" i="40"/>
  <c r="I8" i="36"/>
  <c r="J8" i="36" s="1"/>
  <c r="I8" i="39"/>
  <c r="J8" i="39" s="1"/>
  <c r="D45" i="39"/>
  <c r="A45" i="39"/>
  <c r="D44" i="39"/>
  <c r="A44" i="39"/>
  <c r="E11" i="39"/>
  <c r="F5" i="39"/>
  <c r="F4" i="39"/>
  <c r="F3" i="39"/>
  <c r="E11" i="37"/>
  <c r="E13" i="37" s="1"/>
  <c r="F5" i="37"/>
  <c r="F4" i="37"/>
  <c r="F3" i="37"/>
  <c r="D49" i="36"/>
  <c r="E11" i="36"/>
  <c r="E12" i="36" s="1"/>
  <c r="B12" i="36" s="1"/>
  <c r="F5" i="36"/>
  <c r="F4" i="36"/>
  <c r="F3" i="36"/>
  <c r="B11" i="36" l="1"/>
  <c r="D11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3" i="40"/>
  <c r="E14" i="40" s="1"/>
  <c r="E15" i="40" s="1"/>
  <c r="B10" i="40"/>
  <c r="E12" i="40"/>
  <c r="B11" i="39"/>
  <c r="A11" i="39" s="1"/>
  <c r="B10" i="39"/>
  <c r="E12" i="39"/>
  <c r="B11" i="37"/>
  <c r="A11" i="37" s="1"/>
  <c r="E14" i="37"/>
  <c r="E15" i="37" s="1"/>
  <c r="B13" i="37"/>
  <c r="E12" i="37"/>
  <c r="B10" i="37"/>
  <c r="B10" i="36"/>
  <c r="D12" i="36"/>
  <c r="A12" i="36"/>
  <c r="E13" i="36"/>
  <c r="E14" i="39" l="1"/>
  <c r="B14" i="39" s="1"/>
  <c r="D14" i="39" s="1"/>
  <c r="E13" i="39"/>
  <c r="A11" i="36"/>
  <c r="A11" i="42"/>
  <c r="A12" i="42"/>
  <c r="D12" i="42"/>
  <c r="B13" i="42"/>
  <c r="E14" i="42"/>
  <c r="A11" i="41"/>
  <c r="B13" i="41"/>
  <c r="E14" i="41"/>
  <c r="A12" i="41"/>
  <c r="D12" i="41"/>
  <c r="D11" i="40"/>
  <c r="D12" i="40" s="1"/>
  <c r="A11" i="40"/>
  <c r="B13" i="40"/>
  <c r="E16" i="40"/>
  <c r="D11" i="39"/>
  <c r="B12" i="39"/>
  <c r="D11" i="37"/>
  <c r="D12" i="37" s="1"/>
  <c r="B14" i="37"/>
  <c r="E16" i="37"/>
  <c r="D13" i="37"/>
  <c r="B13" i="36"/>
  <c r="E14" i="36"/>
  <c r="E15" i="39" l="1"/>
  <c r="E15" i="42"/>
  <c r="B14" i="42"/>
  <c r="D13" i="42"/>
  <c r="A13" i="42"/>
  <c r="D13" i="41"/>
  <c r="A13" i="41"/>
  <c r="E15" i="41"/>
  <c r="B14" i="41"/>
  <c r="D13" i="40"/>
  <c r="D14" i="40" s="1"/>
  <c r="D15" i="40" s="1"/>
  <c r="A13" i="40"/>
  <c r="B16" i="40"/>
  <c r="E17" i="40"/>
  <c r="D12" i="39"/>
  <c r="D13" i="39" s="1"/>
  <c r="D14" i="37"/>
  <c r="D15" i="37" s="1"/>
  <c r="B16" i="37"/>
  <c r="E17" i="37"/>
  <c r="B14" i="36"/>
  <c r="E15" i="36"/>
  <c r="E16" i="36" s="1"/>
  <c r="A13" i="36"/>
  <c r="D13" i="36"/>
  <c r="E16" i="39" l="1"/>
  <c r="E17" i="39" s="1"/>
  <c r="B15" i="39"/>
  <c r="E18" i="39"/>
  <c r="D14" i="42"/>
  <c r="A14" i="42"/>
  <c r="B15" i="42"/>
  <c r="E16" i="42"/>
  <c r="D14" i="41"/>
  <c r="A14" i="41"/>
  <c r="B15" i="41"/>
  <c r="E16" i="41"/>
  <c r="D16" i="40"/>
  <c r="A16" i="40"/>
  <c r="B17" i="40"/>
  <c r="E18" i="40"/>
  <c r="B17" i="37"/>
  <c r="E18" i="37"/>
  <c r="D16" i="37"/>
  <c r="A16" i="37"/>
  <c r="B15" i="36"/>
  <c r="E17" i="36"/>
  <c r="D14" i="36"/>
  <c r="A14" i="36"/>
  <c r="B18" i="39" l="1"/>
  <c r="E19" i="39"/>
  <c r="A15" i="39"/>
  <c r="D15" i="39"/>
  <c r="D16" i="39" s="1"/>
  <c r="D17" i="39" s="1"/>
  <c r="E17" i="42"/>
  <c r="B16" i="42"/>
  <c r="D15" i="42"/>
  <c r="A15" i="42"/>
  <c r="D15" i="41"/>
  <c r="A15" i="41"/>
  <c r="E17" i="41"/>
  <c r="B16" i="41"/>
  <c r="B18" i="40"/>
  <c r="E19" i="40"/>
  <c r="D17" i="40"/>
  <c r="A17" i="40"/>
  <c r="B18" i="37"/>
  <c r="E19" i="37"/>
  <c r="A17" i="37"/>
  <c r="D17" i="37"/>
  <c r="B17" i="36"/>
  <c r="E18" i="36"/>
  <c r="E19" i="36" s="1"/>
  <c r="D15" i="36"/>
  <c r="D16" i="36" s="1"/>
  <c r="A15" i="36"/>
  <c r="E20" i="39" l="1"/>
  <c r="B19" i="39"/>
  <c r="D18" i="39"/>
  <c r="A18" i="39"/>
  <c r="B17" i="42"/>
  <c r="E18" i="42"/>
  <c r="D16" i="42"/>
  <c r="A16" i="42"/>
  <c r="D16" i="41"/>
  <c r="A16" i="41"/>
  <c r="B17" i="41"/>
  <c r="E18" i="41"/>
  <c r="B19" i="40"/>
  <c r="E20" i="40"/>
  <c r="D18" i="40"/>
  <c r="A18" i="40"/>
  <c r="D18" i="37"/>
  <c r="A18" i="37"/>
  <c r="B19" i="37"/>
  <c r="E20" i="37"/>
  <c r="E20" i="36"/>
  <c r="B18" i="36"/>
  <c r="D17" i="36"/>
  <c r="A17" i="36"/>
  <c r="D19" i="39" l="1"/>
  <c r="A19" i="39"/>
  <c r="E21" i="39"/>
  <c r="B20" i="39"/>
  <c r="E19" i="42"/>
  <c r="B18" i="42"/>
  <c r="D17" i="42"/>
  <c r="A17" i="42"/>
  <c r="D17" i="41"/>
  <c r="A17" i="41"/>
  <c r="E19" i="41"/>
  <c r="B18" i="41"/>
  <c r="D19" i="40"/>
  <c r="A19" i="40"/>
  <c r="B20" i="40"/>
  <c r="E23" i="40"/>
  <c r="E21" i="40"/>
  <c r="E22" i="40" s="1"/>
  <c r="A19" i="37"/>
  <c r="D19" i="37"/>
  <c r="B20" i="37"/>
  <c r="E21" i="37"/>
  <c r="E22" i="37" s="1"/>
  <c r="D18" i="36"/>
  <c r="D19" i="36" s="1"/>
  <c r="A18" i="36"/>
  <c r="B20" i="36"/>
  <c r="E21" i="36"/>
  <c r="A20" i="39" l="1"/>
  <c r="D20" i="39"/>
  <c r="B21" i="39"/>
  <c r="E22" i="39"/>
  <c r="D18" i="42"/>
  <c r="A18" i="42"/>
  <c r="B19" i="42"/>
  <c r="E20" i="42"/>
  <c r="D18" i="41"/>
  <c r="A18" i="41"/>
  <c r="B19" i="41"/>
  <c r="E20" i="41"/>
  <c r="B23" i="40"/>
  <c r="E25" i="40"/>
  <c r="D20" i="40"/>
  <c r="D21" i="40" s="1"/>
  <c r="D22" i="40" s="1"/>
  <c r="A20" i="40"/>
  <c r="B21" i="37"/>
  <c r="E23" i="37"/>
  <c r="E24" i="37" s="1"/>
  <c r="D20" i="37"/>
  <c r="A20" i="37"/>
  <c r="E22" i="36"/>
  <c r="B21" i="36"/>
  <c r="D20" i="36"/>
  <c r="A20" i="36"/>
  <c r="B22" i="39" l="1"/>
  <c r="E23" i="39"/>
  <c r="D21" i="39"/>
  <c r="A21" i="39"/>
  <c r="E21" i="42"/>
  <c r="B20" i="42"/>
  <c r="D19" i="42"/>
  <c r="A19" i="42"/>
  <c r="E21" i="41"/>
  <c r="B20" i="41"/>
  <c r="D19" i="41"/>
  <c r="A19" i="41"/>
  <c r="D23" i="40"/>
  <c r="A23" i="40"/>
  <c r="B25" i="40"/>
  <c r="E26" i="40"/>
  <c r="E25" i="37"/>
  <c r="B23" i="37"/>
  <c r="A21" i="37"/>
  <c r="D21" i="37"/>
  <c r="D22" i="37" s="1"/>
  <c r="D21" i="36"/>
  <c r="A21" i="36"/>
  <c r="B22" i="36"/>
  <c r="E23" i="36"/>
  <c r="D22" i="39" l="1"/>
  <c r="A22" i="39"/>
  <c r="E24" i="39"/>
  <c r="B23" i="39"/>
  <c r="D20" i="42"/>
  <c r="A20" i="42"/>
  <c r="E22" i="42"/>
  <c r="B21" i="42"/>
  <c r="D20" i="41"/>
  <c r="A20" i="41"/>
  <c r="B21" i="41"/>
  <c r="E22" i="41"/>
  <c r="B26" i="40"/>
  <c r="E27" i="40"/>
  <c r="D25" i="40"/>
  <c r="A25" i="40"/>
  <c r="E26" i="37"/>
  <c r="B25" i="37"/>
  <c r="D23" i="37"/>
  <c r="D24" i="37" s="1"/>
  <c r="A23" i="37"/>
  <c r="D22" i="36"/>
  <c r="A22" i="36"/>
  <c r="B23" i="36"/>
  <c r="E24" i="36"/>
  <c r="E25" i="36" s="1"/>
  <c r="D23" i="39" l="1"/>
  <c r="A23" i="39"/>
  <c r="E25" i="39"/>
  <c r="B24" i="39"/>
  <c r="D21" i="42"/>
  <c r="A21" i="42"/>
  <c r="E23" i="42"/>
  <c r="B22" i="42"/>
  <c r="E23" i="41"/>
  <c r="B22" i="41"/>
  <c r="D21" i="41"/>
  <c r="A21" i="41"/>
  <c r="B27" i="40"/>
  <c r="E28" i="40"/>
  <c r="D26" i="40"/>
  <c r="A26" i="40"/>
  <c r="A25" i="37"/>
  <c r="D25" i="37"/>
  <c r="E27" i="37"/>
  <c r="B26" i="37"/>
  <c r="D23" i="36"/>
  <c r="A23" i="36"/>
  <c r="B24" i="36"/>
  <c r="E26" i="36"/>
  <c r="E27" i="36" s="1"/>
  <c r="D24" i="39" l="1"/>
  <c r="A24" i="39"/>
  <c r="B25" i="39"/>
  <c r="E26" i="39"/>
  <c r="A22" i="42"/>
  <c r="D22" i="42"/>
  <c r="B23" i="42"/>
  <c r="E24" i="42"/>
  <c r="D22" i="41"/>
  <c r="A22" i="41"/>
  <c r="B23" i="41"/>
  <c r="E24" i="41"/>
  <c r="B28" i="40"/>
  <c r="E29" i="40"/>
  <c r="D27" i="40"/>
  <c r="A27" i="40"/>
  <c r="D26" i="37"/>
  <c r="A26" i="37"/>
  <c r="B27" i="37"/>
  <c r="E28" i="37"/>
  <c r="B26" i="36"/>
  <c r="E28" i="36"/>
  <c r="D24" i="36"/>
  <c r="D25" i="36" s="1"/>
  <c r="A24" i="36"/>
  <c r="B26" i="39" l="1"/>
  <c r="E27" i="39"/>
  <c r="D25" i="39"/>
  <c r="A25" i="39"/>
  <c r="E25" i="42"/>
  <c r="B24" i="42"/>
  <c r="D23" i="42"/>
  <c r="A23" i="42"/>
  <c r="E25" i="41"/>
  <c r="B24" i="41"/>
  <c r="D23" i="41"/>
  <c r="A23" i="41"/>
  <c r="D28" i="40"/>
  <c r="A28" i="40"/>
  <c r="B29" i="40"/>
  <c r="E30" i="40"/>
  <c r="A27" i="37"/>
  <c r="D27" i="37"/>
  <c r="E29" i="37"/>
  <c r="B28" i="37"/>
  <c r="E29" i="36"/>
  <c r="E30" i="36" s="1"/>
  <c r="B28" i="36"/>
  <c r="A26" i="36"/>
  <c r="D26" i="36"/>
  <c r="D27" i="36" s="1"/>
  <c r="B27" i="39" l="1"/>
  <c r="E28" i="39"/>
  <c r="D26" i="39"/>
  <c r="A26" i="39"/>
  <c r="D24" i="42"/>
  <c r="A24" i="42"/>
  <c r="B25" i="42"/>
  <c r="E26" i="42"/>
  <c r="D24" i="41"/>
  <c r="A24" i="41"/>
  <c r="B25" i="41"/>
  <c r="E26" i="41"/>
  <c r="B30" i="40"/>
  <c r="E31" i="40"/>
  <c r="D29" i="40"/>
  <c r="A29" i="40"/>
  <c r="D28" i="37"/>
  <c r="A28" i="37"/>
  <c r="B29" i="37"/>
  <c r="E30" i="37"/>
  <c r="D28" i="36"/>
  <c r="A28" i="36"/>
  <c r="E31" i="36"/>
  <c r="B29" i="36"/>
  <c r="B28" i="39" l="1"/>
  <c r="E29" i="39"/>
  <c r="D27" i="39"/>
  <c r="A27" i="39"/>
  <c r="E27" i="42"/>
  <c r="B26" i="42"/>
  <c r="D25" i="42"/>
  <c r="A25" i="42"/>
  <c r="E27" i="41"/>
  <c r="B26" i="41"/>
  <c r="D25" i="41"/>
  <c r="A25" i="41"/>
  <c r="B31" i="40"/>
  <c r="E32" i="40"/>
  <c r="E33" i="40" s="1"/>
  <c r="A30" i="40"/>
  <c r="D30" i="40"/>
  <c r="E31" i="37"/>
  <c r="B30" i="37"/>
  <c r="A29" i="37"/>
  <c r="D29" i="37"/>
  <c r="A29" i="36"/>
  <c r="D29" i="36"/>
  <c r="D30" i="36" s="1"/>
  <c r="B31" i="36"/>
  <c r="E32" i="36"/>
  <c r="E30" i="39" l="1"/>
  <c r="B29" i="39"/>
  <c r="D28" i="39"/>
  <c r="A28" i="39"/>
  <c r="A26" i="42"/>
  <c r="D26" i="42"/>
  <c r="B27" i="42"/>
  <c r="E28" i="42"/>
  <c r="B27" i="41"/>
  <c r="E28" i="41"/>
  <c r="D26" i="41"/>
  <c r="A26" i="41"/>
  <c r="B32" i="40"/>
  <c r="E34" i="40"/>
  <c r="D31" i="40"/>
  <c r="A31" i="40"/>
  <c r="D30" i="37"/>
  <c r="A30" i="37"/>
  <c r="E32" i="37"/>
  <c r="B31" i="37"/>
  <c r="E33" i="36"/>
  <c r="E34" i="36" s="1"/>
  <c r="B32" i="36"/>
  <c r="D31" i="36"/>
  <c r="A31" i="36"/>
  <c r="A29" i="39" l="1"/>
  <c r="D29" i="39"/>
  <c r="E31" i="39"/>
  <c r="B30" i="39"/>
  <c r="E29" i="42"/>
  <c r="B28" i="42"/>
  <c r="D27" i="42"/>
  <c r="A27" i="42"/>
  <c r="E29" i="41"/>
  <c r="B28" i="41"/>
  <c r="D27" i="41"/>
  <c r="A27" i="41"/>
  <c r="B34" i="40"/>
  <c r="E35" i="40"/>
  <c r="A32" i="40"/>
  <c r="D32" i="40"/>
  <c r="D33" i="40" s="1"/>
  <c r="A31" i="37"/>
  <c r="D31" i="37"/>
  <c r="E33" i="37"/>
  <c r="B32" i="37"/>
  <c r="D32" i="36"/>
  <c r="A32" i="36"/>
  <c r="B33" i="36"/>
  <c r="E35" i="36"/>
  <c r="A30" i="39" l="1"/>
  <c r="D30" i="39"/>
  <c r="B31" i="39"/>
  <c r="E32" i="39"/>
  <c r="E36" i="36"/>
  <c r="E37" i="36"/>
  <c r="A28" i="42"/>
  <c r="D28" i="42"/>
  <c r="B29" i="42"/>
  <c r="E30" i="42"/>
  <c r="D28" i="41"/>
  <c r="A28" i="41"/>
  <c r="B29" i="41"/>
  <c r="E30" i="41"/>
  <c r="B35" i="40"/>
  <c r="E36" i="40"/>
  <c r="D34" i="40"/>
  <c r="A34" i="40"/>
  <c r="B33" i="37"/>
  <c r="E34" i="37"/>
  <c r="D32" i="37"/>
  <c r="A32" i="37"/>
  <c r="B35" i="36"/>
  <c r="D33" i="36"/>
  <c r="D34" i="36" s="1"/>
  <c r="A33" i="36"/>
  <c r="E33" i="39" l="1"/>
  <c r="B32" i="39"/>
  <c r="D31" i="39"/>
  <c r="A31" i="39"/>
  <c r="B37" i="36"/>
  <c r="E31" i="42"/>
  <c r="B30" i="42"/>
  <c r="D29" i="42"/>
  <c r="A29" i="42"/>
  <c r="D29" i="41"/>
  <c r="A29" i="41"/>
  <c r="E31" i="41"/>
  <c r="B30" i="41"/>
  <c r="B36" i="40"/>
  <c r="E38" i="40"/>
  <c r="E37" i="40"/>
  <c r="A35" i="40"/>
  <c r="D35" i="40"/>
  <c r="E35" i="37"/>
  <c r="B34" i="37"/>
  <c r="A33" i="37"/>
  <c r="D33" i="37"/>
  <c r="E38" i="36"/>
  <c r="A35" i="36"/>
  <c r="D35" i="36"/>
  <c r="D36" i="36" s="1"/>
  <c r="A32" i="39" l="1"/>
  <c r="D32" i="39"/>
  <c r="B33" i="39"/>
  <c r="E34" i="39"/>
  <c r="D37" i="36"/>
  <c r="A37" i="36"/>
  <c r="D30" i="42"/>
  <c r="A30" i="42"/>
  <c r="B31" i="42"/>
  <c r="E32" i="42"/>
  <c r="D30" i="41"/>
  <c r="A30" i="41"/>
  <c r="B31" i="41"/>
  <c r="E32" i="41"/>
  <c r="B38" i="40"/>
  <c r="E39" i="40"/>
  <c r="D36" i="40"/>
  <c r="D37" i="40" s="1"/>
  <c r="A36" i="40"/>
  <c r="D34" i="37"/>
  <c r="A34" i="37"/>
  <c r="E36" i="37"/>
  <c r="B35" i="37"/>
  <c r="B38" i="36"/>
  <c r="E39" i="36"/>
  <c r="E35" i="39" l="1"/>
  <c r="B34" i="39"/>
  <c r="A33" i="39"/>
  <c r="D33" i="39"/>
  <c r="E33" i="42"/>
  <c r="B32" i="42"/>
  <c r="D31" i="42"/>
  <c r="A31" i="42"/>
  <c r="E33" i="41"/>
  <c r="B32" i="41"/>
  <c r="D31" i="41"/>
  <c r="A31" i="41"/>
  <c r="B39" i="40"/>
  <c r="E40" i="40"/>
  <c r="D38" i="40"/>
  <c r="A38" i="40"/>
  <c r="A35" i="37"/>
  <c r="D35" i="37"/>
  <c r="E37" i="37"/>
  <c r="B36" i="37"/>
  <c r="A38" i="36"/>
  <c r="D38" i="36"/>
  <c r="B39" i="36"/>
  <c r="E40" i="36"/>
  <c r="A34" i="39" l="1"/>
  <c r="D34" i="39"/>
  <c r="E36" i="39"/>
  <c r="B35" i="39"/>
  <c r="B33" i="42"/>
  <c r="E34" i="42"/>
  <c r="A32" i="42"/>
  <c r="D32" i="42"/>
  <c r="D32" i="41"/>
  <c r="A32" i="41"/>
  <c r="B33" i="41"/>
  <c r="E34" i="41"/>
  <c r="E41" i="40"/>
  <c r="E42" i="40"/>
  <c r="E43" i="40" s="1"/>
  <c r="B40" i="40"/>
  <c r="D39" i="40"/>
  <c r="A39" i="40"/>
  <c r="D36" i="37"/>
  <c r="A36" i="37"/>
  <c r="B37" i="37"/>
  <c r="E38" i="37"/>
  <c r="D39" i="36"/>
  <c r="A39" i="36"/>
  <c r="B40" i="36"/>
  <c r="E41" i="36"/>
  <c r="D35" i="39" l="1"/>
  <c r="A35" i="39"/>
  <c r="E37" i="39"/>
  <c r="B36" i="39"/>
  <c r="E38" i="39"/>
  <c r="B34" i="42"/>
  <c r="E35" i="42"/>
  <c r="A33" i="42"/>
  <c r="D33" i="42"/>
  <c r="A33" i="41"/>
  <c r="D33" i="41"/>
  <c r="B34" i="41"/>
  <c r="E35" i="41"/>
  <c r="D40" i="40"/>
  <c r="D41" i="40" s="1"/>
  <c r="A40" i="40"/>
  <c r="E44" i="40"/>
  <c r="E45" i="40" s="1"/>
  <c r="B45" i="40" s="1"/>
  <c r="B42" i="40"/>
  <c r="B38" i="37"/>
  <c r="E39" i="37"/>
  <c r="A37" i="37"/>
  <c r="D37" i="37"/>
  <c r="B41" i="36"/>
  <c r="E42" i="36"/>
  <c r="A40" i="36"/>
  <c r="D40" i="36"/>
  <c r="A45" i="40" l="1"/>
  <c r="D45" i="40"/>
  <c r="B38" i="39"/>
  <c r="E39" i="39"/>
  <c r="D36" i="39"/>
  <c r="D37" i="39" s="1"/>
  <c r="A36" i="39"/>
  <c r="B35" i="42"/>
  <c r="E36" i="42"/>
  <c r="D34" i="42"/>
  <c r="A34" i="42"/>
  <c r="D34" i="41"/>
  <c r="A34" i="41"/>
  <c r="B35" i="41"/>
  <c r="E36" i="41"/>
  <c r="A42" i="40"/>
  <c r="D42" i="40"/>
  <c r="D43" i="40" s="1"/>
  <c r="B44" i="40"/>
  <c r="D38" i="37"/>
  <c r="A38" i="37"/>
  <c r="B39" i="37"/>
  <c r="E40" i="37"/>
  <c r="B42" i="36"/>
  <c r="E43" i="36"/>
  <c r="D41" i="36"/>
  <c r="A41" i="36"/>
  <c r="B39" i="39" l="1"/>
  <c r="E40" i="39"/>
  <c r="A38" i="39"/>
  <c r="D38" i="39"/>
  <c r="A35" i="42"/>
  <c r="D35" i="42"/>
  <c r="B36" i="42"/>
  <c r="E37" i="42"/>
  <c r="A35" i="41"/>
  <c r="D35" i="41"/>
  <c r="B36" i="41"/>
  <c r="E37" i="41"/>
  <c r="E47" i="40"/>
  <c r="E46" i="40"/>
  <c r="D44" i="40"/>
  <c r="A44" i="40"/>
  <c r="B40" i="37"/>
  <c r="E41" i="37"/>
  <c r="A39" i="37"/>
  <c r="D39" i="37"/>
  <c r="B43" i="36"/>
  <c r="E44" i="36"/>
  <c r="A42" i="36"/>
  <c r="D42" i="36"/>
  <c r="E41" i="39" l="1"/>
  <c r="B40" i="39"/>
  <c r="D39" i="39"/>
  <c r="A39" i="39"/>
  <c r="B37" i="42"/>
  <c r="E38" i="42"/>
  <c r="D36" i="42"/>
  <c r="A36" i="42"/>
  <c r="D36" i="41"/>
  <c r="A36" i="41"/>
  <c r="B37" i="41"/>
  <c r="E39" i="41"/>
  <c r="E38" i="41"/>
  <c r="D46" i="40"/>
  <c r="B47" i="40"/>
  <c r="E48" i="40"/>
  <c r="B41" i="37"/>
  <c r="E42" i="37"/>
  <c r="D40" i="37"/>
  <c r="A40" i="37"/>
  <c r="B44" i="36"/>
  <c r="E45" i="36"/>
  <c r="D43" i="36"/>
  <c r="A43" i="36"/>
  <c r="D40" i="39" l="1"/>
  <c r="A40" i="39"/>
  <c r="B41" i="39"/>
  <c r="E42" i="39"/>
  <c r="B39" i="42"/>
  <c r="B38" i="42"/>
  <c r="E39" i="42"/>
  <c r="A37" i="42"/>
  <c r="D37" i="42"/>
  <c r="B40" i="41"/>
  <c r="B39" i="41"/>
  <c r="E40" i="41"/>
  <c r="A37" i="41"/>
  <c r="D37" i="41"/>
  <c r="D38" i="41" s="1"/>
  <c r="D47" i="40"/>
  <c r="A47" i="40"/>
  <c r="E49" i="40"/>
  <c r="B48" i="40"/>
  <c r="B42" i="37"/>
  <c r="A41" i="37"/>
  <c r="D41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B43" i="39" l="1"/>
  <c r="B42" i="39"/>
  <c r="E43" i="39"/>
  <c r="A41" i="39"/>
  <c r="D41" i="39"/>
  <c r="E48" i="36"/>
  <c r="D38" i="42"/>
  <c r="A38" i="42"/>
  <c r="E40" i="42"/>
  <c r="A39" i="42"/>
  <c r="D39" i="42"/>
  <c r="E41" i="41"/>
  <c r="E42" i="41" s="1"/>
  <c r="D39" i="41"/>
  <c r="A39" i="41"/>
  <c r="A40" i="41"/>
  <c r="D40" i="41"/>
  <c r="A48" i="40"/>
  <c r="D48" i="40"/>
  <c r="B49" i="40"/>
  <c r="E51" i="40"/>
  <c r="B51" i="40"/>
  <c r="E50" i="40"/>
  <c r="D42" i="37"/>
  <c r="A42" i="37"/>
  <c r="E50" i="36"/>
  <c r="D50" i="36"/>
  <c r="A47" i="36"/>
  <c r="A45" i="36"/>
  <c r="A49" i="36"/>
  <c r="E44" i="39" l="1"/>
  <c r="A42" i="39"/>
  <c r="D42" i="39"/>
  <c r="A43" i="39"/>
  <c r="D43" i="39"/>
  <c r="A51" i="40"/>
  <c r="D51" i="40"/>
  <c r="D52" i="40" s="1"/>
  <c r="E53" i="40"/>
  <c r="E52" i="40"/>
  <c r="D49" i="40"/>
  <c r="D50" i="40" s="1"/>
  <c r="A49" i="40"/>
  <c r="A50" i="36"/>
  <c r="E45" i="39" l="1"/>
</calcChain>
</file>

<file path=xl/sharedStrings.xml><?xml version="1.0" encoding="utf-8"?>
<sst xmlns="http://schemas.openxmlformats.org/spreadsheetml/2006/main" count="731" uniqueCount="165">
  <si>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</si>
  <si>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</si>
  <si>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</si>
  <si>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</si>
  <si>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</si>
  <si>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</si>
  <si>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</si>
  <si>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</si>
  <si>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</si>
  <si>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</si>
  <si>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</si>
  <si>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</si>
  <si>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</si>
  <si>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</si>
  <si>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</si>
  <si>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</si>
  <si>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</si>
  <si>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</si>
  <si>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</si>
  <si>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</si>
  <si>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</si>
  <si>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</si>
  <si>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</si>
  <si>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</si>
  <si>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</si>
  <si>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</si>
  <si>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</si>
  <si>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</si>
  <si>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</si>
  <si>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</si>
  <si>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</si>
  <si>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</si>
  <si>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</si>
  <si>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</si>
  <si>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</si>
  <si>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</si>
  <si>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</si>
  <si>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</si>
  <si>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</si>
  <si>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</si>
  <si>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</si>
  <si>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</si>
  <si>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</si>
  <si>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</si>
  <si>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</si>
  <si>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</si>
  <si>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</si>
  <si>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</si>
  <si>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</si>
  <si>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</si>
  <si>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</si>
  <si>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</si>
  <si>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</si>
  <si>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</si>
  <si>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</si>
  <si>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</si>
  <si>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</si>
  <si>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</si>
  <si>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</si>
  <si>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</si>
  <si>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</si>
  <si>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</si>
  <si>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</si>
  <si>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</si>
  <si>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</si>
  <si>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</si>
  <si>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</si>
  <si>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</si>
  <si>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</si>
  <si>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</si>
  <si>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</si>
  <si>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</si>
  <si>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</si>
  <si>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</si>
  <si>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</si>
  <si>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</si>
  <si>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</si>
  <si>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</si>
  <si>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</si>
  <si>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</si>
  <si>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</si>
  <si>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</si>
  <si>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</si>
  <si>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</si>
  <si>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</si>
  <si>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</si>
  <si>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</si>
  <si>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</si>
  <si>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</si>
  <si>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</si>
  <si>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</si>
  <si>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</si>
  <si>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</si>
  <si>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</si>
  <si>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</si>
  <si>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</si>
  <si>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</si>
  <si>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</si>
  <si>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</si>
  <si>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</si>
  <si>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</si>
  <si>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 xml:space="preserve">Slide Translates </t>
  </si>
  <si>
    <t>Gathering data dbd</t>
  </si>
  <si>
    <t xml:space="preserve">TCEB Innovation Ecosystem </t>
  </si>
  <si>
    <t>ONDE new opportunity</t>
  </si>
  <si>
    <t>NIEC meeting and work plan</t>
  </si>
  <si>
    <t>Gathering partnership information</t>
  </si>
  <si>
    <t>Support bill on digital platform list</t>
  </si>
  <si>
    <t>financial proposal</t>
  </si>
  <si>
    <t>CV proposal</t>
  </si>
  <si>
    <t>คู่เทียบ TINT : H2O</t>
  </si>
  <si>
    <t xml:space="preserve">ปรับแก้ Annual report ONDE </t>
  </si>
  <si>
    <t>find out project info with clients</t>
  </si>
  <si>
    <t>TIME-202121</t>
  </si>
  <si>
    <t>TIME-202117</t>
  </si>
  <si>
    <t>TIME-202094</t>
  </si>
  <si>
    <t>TIME-202128</t>
  </si>
  <si>
    <t>Financial Proposal</t>
  </si>
  <si>
    <t>TIME-202129</t>
  </si>
  <si>
    <t>Financial Proposal+จัดเตรียมเอกสาร</t>
  </si>
  <si>
    <t>TIME-202126</t>
  </si>
  <si>
    <t>SKIC M-Business Technical Proposal Slide</t>
  </si>
  <si>
    <t>จัดเตรียมเอกสาร</t>
  </si>
  <si>
    <t>Financial Proposal Tint เล่ม Time</t>
  </si>
  <si>
    <t>Technical Proposal Tint เล่ม H2O</t>
  </si>
  <si>
    <t>Technical Proposal Tint เล่ม Time</t>
  </si>
  <si>
    <t>TIME-202096</t>
  </si>
  <si>
    <t>Support P'mai on CV part</t>
  </si>
  <si>
    <t>Vacation leave</t>
  </si>
  <si>
    <t>Meeting โครงสร้างพื้นฐาน with P'peat</t>
  </si>
  <si>
    <t>TIME-202098</t>
  </si>
  <si>
    <t>Proposal OIC Strategic Management support P'Mai</t>
  </si>
  <si>
    <t>Workshop Training Central</t>
  </si>
  <si>
    <t>Workshop Training Ailliance</t>
  </si>
  <si>
    <t>Central</t>
  </si>
  <si>
    <t>TIME-202067</t>
  </si>
  <si>
    <t xml:space="preserve">TAT Facilitate </t>
  </si>
  <si>
    <t>Contact with fusion solution and p'au to schdule meeting</t>
  </si>
  <si>
    <t>Huawai Ph 3 : Sechdule Meeting</t>
  </si>
  <si>
    <t>TINT Digital Roadmap</t>
  </si>
  <si>
    <t>Fusion solution meeting</t>
  </si>
  <si>
    <t>SKIC M-Business CV part</t>
  </si>
  <si>
    <t>TIME-202107</t>
  </si>
  <si>
    <t>NBTC Digital Platform CV</t>
  </si>
  <si>
    <t>NBTC Digital Platform Financial Proposal</t>
  </si>
  <si>
    <t>Manufacturing - Summarize and discussion for SCG pitching deck meeting for M-business</t>
  </si>
  <si>
    <t>TIME-202135</t>
  </si>
  <si>
    <t>BAAC New Opp.</t>
  </si>
  <si>
    <t>OIC Strategic Management meeting</t>
  </si>
  <si>
    <t>BAAC New Opp. Resouces</t>
  </si>
  <si>
    <t>BAAC New Opp. Internal meeting</t>
  </si>
  <si>
    <t>WFH</t>
  </si>
  <si>
    <t>Thu</t>
  </si>
  <si>
    <t>TIME-202136</t>
  </si>
  <si>
    <t>Re-Slide Technical proposal</t>
  </si>
  <si>
    <t>Outlook Meeting with P'Peat</t>
  </si>
  <si>
    <t>NBTC Digital Platform + Kick-off</t>
  </si>
  <si>
    <t>NBTC Digital Platform (Financial Proposal/CV/Technical)</t>
  </si>
  <si>
    <t>TIME-202100</t>
  </si>
  <si>
    <t xml:space="preserve">OIC Data Gov. proposal preparing </t>
  </si>
  <si>
    <t>TIME-202097</t>
  </si>
  <si>
    <t xml:space="preserve">OIC NIB proposal preparing </t>
  </si>
  <si>
    <t>Facilitator for Workshop PRD Training Day 1</t>
  </si>
  <si>
    <t>TIME-202134</t>
  </si>
  <si>
    <t xml:space="preserve">ONDE Digital certification proposal preparing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</si>
</sst>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7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/>
    </xf>
    <xf numFmtId="0" fontId="9" fillId="0" borderId="25" xfId="0" applyFont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3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676462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15" sqref="C15:G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75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76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77</v>
      </c>
      <c r="D5" s="138"/>
      <c r="E5" s="138"/>
      <c r="F5" s="138"/>
      <c r="G5" s="139"/>
      <c r="H5" s="3"/>
      <c r="I5" s="3"/>
    </row>
    <row r="7" spans="2:9" ht="32.25" customHeight="1" x14ac:dyDescent="0.35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35">
      <c r="B10" s="108" t="s">
        <v>30</v>
      </c>
      <c r="C10" s="109"/>
      <c r="D10" s="109"/>
      <c r="E10" s="109"/>
      <c r="F10" s="109"/>
      <c r="G10" s="110"/>
      <c r="H10" s="3"/>
      <c r="I10" s="3"/>
    </row>
    <row r="12" spans="2:9" x14ac:dyDescent="0.35">
      <c r="B12" s="58" t="s">
        <v>46</v>
      </c>
      <c r="C12" s="111" t="s">
        <v>16</v>
      </c>
      <c r="D12" s="112"/>
      <c r="E12" s="112"/>
      <c r="F12" s="112"/>
      <c r="G12" s="112"/>
      <c r="H12" s="4"/>
      <c r="I12" s="4"/>
    </row>
    <row r="13" spans="2:9" ht="19.5" customHeight="1" x14ac:dyDescent="0.35">
      <c r="B13" s="60">
        <v>9001</v>
      </c>
      <c r="C13" s="105" t="s">
        <v>36</v>
      </c>
      <c r="D13" s="106"/>
      <c r="E13" s="106"/>
      <c r="F13" s="106"/>
      <c r="G13" s="107"/>
      <c r="H13" s="4"/>
      <c r="I13" s="4"/>
    </row>
    <row r="14" spans="2:9" ht="19.5" customHeight="1" x14ac:dyDescent="0.35">
      <c r="B14" s="7" t="s">
        <v>23</v>
      </c>
      <c r="C14" s="108"/>
      <c r="D14" s="109"/>
      <c r="E14" s="109"/>
      <c r="F14" s="109"/>
      <c r="G14" s="110"/>
      <c r="H14" s="4"/>
      <c r="I14" s="4"/>
    </row>
    <row r="15" spans="2:9" ht="18.75" customHeight="1" x14ac:dyDescent="0.35">
      <c r="B15" s="60">
        <v>9002</v>
      </c>
      <c r="C15" s="113" t="s">
        <v>45</v>
      </c>
      <c r="D15" s="114"/>
      <c r="E15" s="114"/>
      <c r="F15" s="114"/>
      <c r="G15" s="115"/>
      <c r="H15" s="4"/>
      <c r="I15" s="4"/>
    </row>
    <row r="16" spans="2:9" ht="18.75" customHeight="1" x14ac:dyDescent="0.35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3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05" t="s">
        <v>41</v>
      </c>
      <c r="D22" s="106"/>
      <c r="E22" s="106"/>
      <c r="F22" s="106"/>
      <c r="G22" s="107"/>
    </row>
    <row r="23" spans="2:9" ht="19.5" customHeight="1" x14ac:dyDescent="0.35">
      <c r="B23" s="7" t="s">
        <v>32</v>
      </c>
      <c r="C23" s="108"/>
      <c r="D23" s="109"/>
      <c r="E23" s="109"/>
      <c r="F23" s="109"/>
      <c r="G23" s="110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05" t="s">
        <v>39</v>
      </c>
      <c r="D26" s="106"/>
      <c r="E26" s="106"/>
      <c r="F26" s="106"/>
      <c r="G26" s="107"/>
    </row>
    <row r="27" spans="2:9" ht="19.5" customHeight="1" x14ac:dyDescent="0.35">
      <c r="B27" s="7" t="s">
        <v>9</v>
      </c>
      <c r="C27" s="108"/>
      <c r="D27" s="109"/>
      <c r="E27" s="109"/>
      <c r="F27" s="109"/>
      <c r="G27" s="110"/>
    </row>
    <row r="28" spans="2:9" ht="19.5" customHeight="1" x14ac:dyDescent="0.35">
      <c r="B28" s="60">
        <v>9008</v>
      </c>
      <c r="C28" s="105" t="s">
        <v>38</v>
      </c>
      <c r="D28" s="106"/>
      <c r="E28" s="106"/>
      <c r="F28" s="106"/>
      <c r="G28" s="107"/>
    </row>
    <row r="29" spans="2:9" ht="19.5" customHeight="1" x14ac:dyDescent="0.35">
      <c r="B29" s="7" t="s">
        <v>10</v>
      </c>
      <c r="C29" s="108"/>
      <c r="D29" s="109"/>
      <c r="E29" s="109"/>
      <c r="F29" s="109"/>
      <c r="G29" s="110"/>
    </row>
    <row r="30" spans="2:9" ht="15" customHeight="1" x14ac:dyDescent="0.35">
      <c r="B30" s="60">
        <v>9009</v>
      </c>
      <c r="C30" s="119" t="s">
        <v>73</v>
      </c>
      <c r="D30" s="120"/>
      <c r="E30" s="120"/>
      <c r="F30" s="120"/>
      <c r="G30" s="121"/>
    </row>
    <row r="31" spans="2:9" x14ac:dyDescent="0.35">
      <c r="B31" s="61"/>
      <c r="C31" s="125" t="s">
        <v>74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72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05" t="s">
        <v>18</v>
      </c>
      <c r="D33" s="106"/>
      <c r="E33" s="106"/>
      <c r="F33" s="106"/>
      <c r="G33" s="107"/>
    </row>
    <row r="34" spans="2:7" ht="19.5" customHeight="1" x14ac:dyDescent="0.35">
      <c r="B34" s="7" t="s">
        <v>11</v>
      </c>
      <c r="C34" s="108"/>
      <c r="D34" s="109"/>
      <c r="E34" s="109"/>
      <c r="F34" s="109"/>
      <c r="G34" s="110"/>
    </row>
    <row r="35" spans="2:7" ht="19.5" customHeight="1" x14ac:dyDescent="0.35">
      <c r="B35" s="60">
        <v>9013</v>
      </c>
      <c r="C35" s="105" t="s">
        <v>19</v>
      </c>
      <c r="D35" s="106"/>
      <c r="E35" s="106"/>
      <c r="F35" s="106"/>
      <c r="G35" s="107"/>
    </row>
    <row r="36" spans="2:7" ht="19.5" customHeight="1" x14ac:dyDescent="0.35">
      <c r="B36" s="7" t="s">
        <v>12</v>
      </c>
      <c r="C36" s="108"/>
      <c r="D36" s="109"/>
      <c r="E36" s="109"/>
      <c r="F36" s="109"/>
      <c r="G36" s="110"/>
    </row>
    <row r="37" spans="2:7" ht="19.5" customHeight="1" x14ac:dyDescent="0.35">
      <c r="B37" s="60">
        <v>9014</v>
      </c>
      <c r="C37" s="105" t="s">
        <v>13</v>
      </c>
      <c r="D37" s="106"/>
      <c r="E37" s="106"/>
      <c r="F37" s="106"/>
      <c r="G37" s="107"/>
    </row>
    <row r="38" spans="2:7" ht="19.5" customHeight="1" x14ac:dyDescent="0.3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35">
      <c r="B39" s="60">
        <v>9015</v>
      </c>
      <c r="C39" s="105" t="s">
        <v>20</v>
      </c>
      <c r="D39" s="106"/>
      <c r="E39" s="106"/>
      <c r="F39" s="106"/>
      <c r="G39" s="107"/>
    </row>
    <row r="40" spans="2:7" ht="19.5" customHeight="1" x14ac:dyDescent="0.35">
      <c r="B40" s="64" t="s">
        <v>14</v>
      </c>
      <c r="C40" s="108"/>
      <c r="D40" s="109"/>
      <c r="E40" s="109"/>
      <c r="F40" s="109"/>
      <c r="G40" s="110"/>
    </row>
    <row r="43" spans="2:7" x14ac:dyDescent="0.35">
      <c r="B43" s="58" t="s">
        <v>47</v>
      </c>
      <c r="C43" s="111" t="s">
        <v>16</v>
      </c>
      <c r="D43" s="112"/>
      <c r="E43" s="112"/>
      <c r="F43" s="112"/>
      <c r="G43" s="112"/>
    </row>
    <row r="44" spans="2:7" x14ac:dyDescent="0.35">
      <c r="B44" s="60" t="s">
        <v>48</v>
      </c>
      <c r="C44" s="105" t="s">
        <v>49</v>
      </c>
      <c r="D44" s="106"/>
      <c r="E44" s="106"/>
      <c r="F44" s="106"/>
      <c r="G44" s="107"/>
    </row>
    <row r="45" spans="2:7" x14ac:dyDescent="0.35">
      <c r="B45" s="7" t="s">
        <v>50</v>
      </c>
      <c r="C45" s="108"/>
      <c r="D45" s="109"/>
      <c r="E45" s="109"/>
      <c r="F45" s="109"/>
      <c r="G45" s="110"/>
    </row>
    <row r="46" spans="2:7" x14ac:dyDescent="0.35">
      <c r="B46" s="61" t="s">
        <v>51</v>
      </c>
      <c r="C46" s="113" t="s">
        <v>52</v>
      </c>
      <c r="D46" s="114"/>
      <c r="E46" s="114"/>
      <c r="F46" s="114"/>
      <c r="G46" s="115"/>
    </row>
    <row r="47" spans="2:7" x14ac:dyDescent="0.35">
      <c r="B47" s="7" t="s">
        <v>53</v>
      </c>
      <c r="C47" s="116"/>
      <c r="D47" s="117"/>
      <c r="E47" s="117"/>
      <c r="F47" s="117"/>
      <c r="G47" s="118"/>
    </row>
    <row r="48" spans="2:7" x14ac:dyDescent="0.35">
      <c r="B48" s="62" t="s">
        <v>54</v>
      </c>
      <c r="C48" s="105" t="s">
        <v>55</v>
      </c>
      <c r="D48" s="106"/>
      <c r="E48" s="106"/>
      <c r="F48" s="106"/>
      <c r="G48" s="107"/>
    </row>
    <row r="49" spans="2:7" x14ac:dyDescent="0.35">
      <c r="B49" s="63" t="s">
        <v>56</v>
      </c>
      <c r="C49" s="108"/>
      <c r="D49" s="109"/>
      <c r="E49" s="109"/>
      <c r="F49" s="109"/>
      <c r="G49" s="110"/>
    </row>
    <row r="50" spans="2:7" x14ac:dyDescent="0.35">
      <c r="B50" s="62" t="s">
        <v>57</v>
      </c>
      <c r="C50" s="105" t="s">
        <v>58</v>
      </c>
      <c r="D50" s="106"/>
      <c r="E50" s="106"/>
      <c r="F50" s="106"/>
      <c r="G50" s="107"/>
    </row>
    <row r="51" spans="2:7" x14ac:dyDescent="0.35">
      <c r="B51" s="63" t="s">
        <v>59</v>
      </c>
      <c r="C51" s="108"/>
      <c r="D51" s="109"/>
      <c r="E51" s="109"/>
      <c r="F51" s="109"/>
      <c r="G51" s="110"/>
    </row>
    <row r="52" spans="2:7" x14ac:dyDescent="0.35">
      <c r="B52" s="60" t="s">
        <v>60</v>
      </c>
      <c r="C52" s="105" t="s">
        <v>61</v>
      </c>
      <c r="D52" s="106"/>
      <c r="E52" s="106"/>
      <c r="F52" s="106"/>
      <c r="G52" s="107"/>
    </row>
    <row r="53" spans="2:7" x14ac:dyDescent="0.35">
      <c r="B53" s="7" t="s">
        <v>62</v>
      </c>
      <c r="C53" s="108"/>
      <c r="D53" s="109"/>
      <c r="E53" s="109"/>
      <c r="F53" s="109"/>
      <c r="G53" s="110"/>
    </row>
    <row r="54" spans="2:7" x14ac:dyDescent="0.35">
      <c r="B54" s="60" t="s">
        <v>63</v>
      </c>
      <c r="C54" s="105" t="s">
        <v>64</v>
      </c>
      <c r="D54" s="106"/>
      <c r="E54" s="106"/>
      <c r="F54" s="106"/>
      <c r="G54" s="107"/>
    </row>
    <row r="55" spans="2:7" x14ac:dyDescent="0.35">
      <c r="B55" s="7" t="s">
        <v>65</v>
      </c>
      <c r="C55" s="108"/>
      <c r="D55" s="109"/>
      <c r="E55" s="109"/>
      <c r="F55" s="109"/>
      <c r="G55" s="110"/>
    </row>
    <row r="56" spans="2:7" x14ac:dyDescent="0.35">
      <c r="B56" s="60" t="s">
        <v>66</v>
      </c>
      <c r="C56" s="105" t="s">
        <v>67</v>
      </c>
      <c r="D56" s="106"/>
      <c r="E56" s="106"/>
      <c r="F56" s="106"/>
      <c r="G56" s="107"/>
    </row>
    <row r="57" spans="2:7" x14ac:dyDescent="0.35">
      <c r="B57" s="7" t="s">
        <v>68</v>
      </c>
      <c r="C57" s="108"/>
      <c r="D57" s="109"/>
      <c r="E57" s="109"/>
      <c r="F57" s="109"/>
      <c r="G57" s="110"/>
    </row>
    <row r="58" spans="2:7" x14ac:dyDescent="0.35">
      <c r="B58" s="60" t="s">
        <v>69</v>
      </c>
      <c r="C58" s="105" t="s">
        <v>70</v>
      </c>
      <c r="D58" s="106"/>
      <c r="E58" s="106"/>
      <c r="F58" s="106"/>
      <c r="G58" s="107"/>
    </row>
    <row r="59" spans="2:7" x14ac:dyDescent="0.35">
      <c r="B59" s="7" t="s">
        <v>71</v>
      </c>
      <c r="C59" s="108"/>
      <c r="D59" s="109"/>
      <c r="E59" s="109"/>
      <c r="F59" s="109"/>
      <c r="G59" s="11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9"/>
  <sheetViews>
    <sheetView showGridLines="0" topLeftCell="D1" zoomScale="78" zoomScaleNormal="78" workbookViewId="0">
      <selection activeCell="F16" sqref="F16:H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SUM(J10:J65)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91" t="s">
        <v>1</v>
      </c>
      <c r="J10" s="30" t="s">
        <v>2</v>
      </c>
      <c r="K10" s="79" t="s">
        <v>47</v>
      </c>
    </row>
    <row r="11" spans="1:11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>
        <v>9014</v>
      </c>
      <c r="H11" s="37" t="s">
        <v>13</v>
      </c>
      <c r="I11" s="92"/>
      <c r="J11" s="38"/>
      <c r="K11" s="81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92"/>
      <c r="J12" s="38"/>
      <c r="K12" s="81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2">+E12+1</f>
        <v>44199</v>
      </c>
      <c r="F13" s="36"/>
      <c r="G13" s="35"/>
      <c r="H13" s="37"/>
      <c r="I13" s="92"/>
      <c r="J13" s="38"/>
      <c r="K13" s="81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0" si="3">IF(B14=1,"Mo",IF(B14=2,"Tue",IF(B14=3,"Wed",IF(B14=4,"Thu",IF(B14=5,"Fri",IF(B14=6,"Sat",IF(B14=7,"Sun","")))))))</f>
        <v>Mo</v>
      </c>
      <c r="E14" s="34">
        <f t="shared" si="2"/>
        <v>44200</v>
      </c>
      <c r="F14" s="36"/>
      <c r="G14" s="35">
        <v>9010</v>
      </c>
      <c r="H14" s="37" t="s">
        <v>18</v>
      </c>
      <c r="I14" s="92"/>
      <c r="J14" s="38"/>
      <c r="K14" s="81"/>
    </row>
    <row r="15" spans="1:11" ht="23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93" t="s">
        <v>80</v>
      </c>
      <c r="J15" s="49">
        <v>3</v>
      </c>
      <c r="K15" s="81" t="s">
        <v>57</v>
      </c>
    </row>
    <row r="16" spans="1:11" ht="23.5" customHeight="1" x14ac:dyDescent="0.25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93" t="s">
        <v>80</v>
      </c>
      <c r="J16" s="49">
        <v>6</v>
      </c>
      <c r="K16" s="81" t="s">
        <v>57</v>
      </c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+E15+1</f>
        <v>44202</v>
      </c>
      <c r="F17" s="36" t="s">
        <v>81</v>
      </c>
      <c r="G17" s="35">
        <v>9003</v>
      </c>
      <c r="H17" s="95" t="s">
        <v>83</v>
      </c>
      <c r="I17" s="93" t="s">
        <v>84</v>
      </c>
      <c r="J17" s="38">
        <v>9</v>
      </c>
      <c r="K17" s="81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93" t="s">
        <v>84</v>
      </c>
      <c r="J18" s="49">
        <v>4</v>
      </c>
      <c r="K18" s="81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93" t="s">
        <v>80</v>
      </c>
      <c r="J19" s="49">
        <v>4</v>
      </c>
      <c r="K19" s="81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93" t="s">
        <v>80</v>
      </c>
      <c r="J20" s="38">
        <v>9</v>
      </c>
      <c r="K20" s="81" t="s">
        <v>57</v>
      </c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93"/>
      <c r="J21" s="38"/>
      <c r="K21" s="8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6"/>
      <c r="G22" s="35"/>
      <c r="H22" s="37"/>
      <c r="I22" s="93"/>
      <c r="J22" s="38"/>
      <c r="K22" s="8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47" t="s">
        <v>78</v>
      </c>
      <c r="G23" s="46">
        <v>9003</v>
      </c>
      <c r="H23" s="43" t="s">
        <v>87</v>
      </c>
      <c r="I23" s="93" t="s">
        <v>80</v>
      </c>
      <c r="J23" s="38">
        <v>10</v>
      </c>
      <c r="K23" s="81" t="s">
        <v>57</v>
      </c>
    </row>
    <row r="24" spans="1:11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7" t="s">
        <v>78</v>
      </c>
      <c r="G24" s="46">
        <v>9003</v>
      </c>
      <c r="H24" s="43" t="s">
        <v>87</v>
      </c>
      <c r="I24" s="93" t="s">
        <v>80</v>
      </c>
      <c r="J24" s="49">
        <v>9</v>
      </c>
      <c r="K24" s="81" t="s">
        <v>57</v>
      </c>
    </row>
    <row r="25" spans="1:11" ht="22.5" customHeight="1" x14ac:dyDescent="0.25">
      <c r="A25" s="31"/>
      <c r="C25" s="40"/>
      <c r="D25" s="44" t="str">
        <f t="shared" ref="D25:E25" si="4">D24</f>
        <v>Tue</v>
      </c>
      <c r="E25" s="45">
        <f t="shared" si="4"/>
        <v>44208</v>
      </c>
      <c r="F25" s="47" t="s">
        <v>88</v>
      </c>
      <c r="G25" s="46">
        <v>9003</v>
      </c>
      <c r="H25" s="43" t="s">
        <v>89</v>
      </c>
      <c r="I25" s="93" t="s">
        <v>80</v>
      </c>
      <c r="J25" s="49">
        <v>4</v>
      </c>
      <c r="K25" s="81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40"/>
      <c r="D26" s="33" t="str">
        <f t="shared" si="3"/>
        <v>Wed</v>
      </c>
      <c r="E26" s="34">
        <f>+E24+1</f>
        <v>44209</v>
      </c>
      <c r="F26" s="47" t="s">
        <v>78</v>
      </c>
      <c r="G26" s="46">
        <v>9003</v>
      </c>
      <c r="H26" s="43" t="s">
        <v>87</v>
      </c>
      <c r="I26" s="93" t="s">
        <v>80</v>
      </c>
      <c r="J26" s="38">
        <v>5</v>
      </c>
      <c r="K26" s="81" t="s">
        <v>57</v>
      </c>
    </row>
    <row r="27" spans="1:11" ht="22.5" customHeight="1" x14ac:dyDescent="0.25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93" t="s">
        <v>80</v>
      </c>
      <c r="J27" s="38">
        <v>3</v>
      </c>
      <c r="K27" s="81" t="s">
        <v>57</v>
      </c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3"/>
        <v>Thu</v>
      </c>
      <c r="E28" s="45">
        <f>+E26+1</f>
        <v>44210</v>
      </c>
      <c r="F28" s="47" t="s">
        <v>78</v>
      </c>
      <c r="G28" s="46">
        <v>9003</v>
      </c>
      <c r="H28" s="43" t="s">
        <v>87</v>
      </c>
      <c r="I28" s="93" t="s">
        <v>80</v>
      </c>
      <c r="J28" s="49">
        <v>9</v>
      </c>
      <c r="K28" s="81" t="s">
        <v>57</v>
      </c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+E28+1</f>
        <v>44211</v>
      </c>
      <c r="F29" s="47" t="s">
        <v>78</v>
      </c>
      <c r="G29" s="46">
        <v>9003</v>
      </c>
      <c r="H29" s="43" t="s">
        <v>87</v>
      </c>
      <c r="I29" s="93" t="s">
        <v>80</v>
      </c>
      <c r="J29" s="38">
        <v>7</v>
      </c>
      <c r="K29" s="81" t="s">
        <v>57</v>
      </c>
    </row>
    <row r="30" spans="1:11" ht="22.5" customHeight="1" x14ac:dyDescent="0.25">
      <c r="A30" s="31"/>
      <c r="C30" s="40"/>
      <c r="D30" s="33" t="str">
        <f>D29</f>
        <v>Fri</v>
      </c>
      <c r="E30" s="34">
        <f>E29</f>
        <v>44211</v>
      </c>
      <c r="F30" s="96" t="s">
        <v>90</v>
      </c>
      <c r="G30" s="46">
        <v>9003</v>
      </c>
      <c r="H30" s="43" t="s">
        <v>91</v>
      </c>
      <c r="I30" s="93" t="s">
        <v>80</v>
      </c>
      <c r="J30" s="38">
        <v>2</v>
      </c>
      <c r="K30" s="81" t="s">
        <v>57</v>
      </c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3"/>
        <v>Sat</v>
      </c>
      <c r="E31" s="34">
        <f>+E29+1</f>
        <v>44212</v>
      </c>
      <c r="F31" s="36"/>
      <c r="G31" s="35"/>
      <c r="H31" s="43"/>
      <c r="I31" s="93"/>
      <c r="J31" s="38"/>
      <c r="K31" s="81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3"/>
        <v>Sun</v>
      </c>
      <c r="E32" s="34">
        <f t="shared" si="2"/>
        <v>44213</v>
      </c>
      <c r="F32" s="36"/>
      <c r="G32" s="35"/>
      <c r="H32" s="43"/>
      <c r="I32" s="93"/>
      <c r="J32" s="38"/>
      <c r="K32" s="81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44214</v>
      </c>
      <c r="F33" s="47" t="s">
        <v>88</v>
      </c>
      <c r="G33" s="46">
        <v>9003</v>
      </c>
      <c r="H33" s="43" t="s">
        <v>92</v>
      </c>
      <c r="I33" s="93" t="s">
        <v>80</v>
      </c>
      <c r="J33" s="38">
        <v>5</v>
      </c>
      <c r="K33" s="81" t="s">
        <v>57</v>
      </c>
    </row>
    <row r="34" spans="1:11" ht="22.5" customHeight="1" x14ac:dyDescent="0.25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9003</v>
      </c>
      <c r="H34" s="43" t="s">
        <v>93</v>
      </c>
      <c r="I34" s="93" t="s">
        <v>80</v>
      </c>
      <c r="J34" s="38">
        <v>5</v>
      </c>
      <c r="K34" s="81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93" t="s">
        <v>80</v>
      </c>
      <c r="J35" s="38">
        <v>3</v>
      </c>
      <c r="K35" s="81" t="s">
        <v>57</v>
      </c>
    </row>
    <row r="36" spans="1:11" ht="22.5" customHeight="1" x14ac:dyDescent="0.25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9003</v>
      </c>
      <c r="H36" s="43" t="s">
        <v>93</v>
      </c>
      <c r="I36" s="93" t="s">
        <v>80</v>
      </c>
      <c r="J36" s="49">
        <v>6</v>
      </c>
      <c r="K36" s="81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+E35+1</f>
        <v>44216</v>
      </c>
      <c r="F37" s="47" t="s">
        <v>78</v>
      </c>
      <c r="G37" s="46">
        <v>9003</v>
      </c>
      <c r="H37" s="43" t="s">
        <v>93</v>
      </c>
      <c r="I37" s="93" t="s">
        <v>80</v>
      </c>
      <c r="J37" s="38">
        <v>9</v>
      </c>
      <c r="K37" s="81" t="s">
        <v>57</v>
      </c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44217</v>
      </c>
      <c r="F38" s="47" t="s">
        <v>78</v>
      </c>
      <c r="G38" s="46">
        <v>9003</v>
      </c>
      <c r="H38" s="43" t="s">
        <v>93</v>
      </c>
      <c r="I38" s="93" t="s">
        <v>80</v>
      </c>
      <c r="J38" s="49">
        <v>9</v>
      </c>
      <c r="K38" s="81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+E38+1</f>
        <v>44218</v>
      </c>
      <c r="F39" s="47" t="s">
        <v>78</v>
      </c>
      <c r="G39" s="46">
        <v>9003</v>
      </c>
      <c r="H39" s="43" t="s">
        <v>93</v>
      </c>
      <c r="I39" s="93" t="s">
        <v>80</v>
      </c>
      <c r="J39" s="38">
        <v>9</v>
      </c>
      <c r="K39" s="81" t="s">
        <v>57</v>
      </c>
    </row>
    <row r="40" spans="1:11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3"/>
        <v>Sat</v>
      </c>
      <c r="E40" s="34">
        <f>+E39+1</f>
        <v>44219</v>
      </c>
      <c r="F40" s="36"/>
      <c r="G40" s="35"/>
      <c r="H40" s="37"/>
      <c r="I40" s="93"/>
      <c r="J40" s="38"/>
      <c r="K40" s="81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3"/>
        <v>Sun</v>
      </c>
      <c r="E41" s="34">
        <f t="shared" si="2"/>
        <v>44220</v>
      </c>
      <c r="F41" s="36"/>
      <c r="G41" s="35"/>
      <c r="H41" s="43"/>
      <c r="I41" s="93"/>
      <c r="J41" s="38"/>
      <c r="K41" s="81"/>
    </row>
    <row r="42" spans="1:11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3"/>
        <v>Mo</v>
      </c>
      <c r="E42" s="34">
        <f t="shared" si="2"/>
        <v>44221</v>
      </c>
      <c r="F42" s="36"/>
      <c r="G42" s="35">
        <v>9004</v>
      </c>
      <c r="H42" s="43" t="s">
        <v>95</v>
      </c>
      <c r="I42" s="93" t="s">
        <v>80</v>
      </c>
      <c r="J42" s="38">
        <v>8</v>
      </c>
      <c r="K42" s="81" t="s">
        <v>57</v>
      </c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44" t="str">
        <f t="shared" si="3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93" t="s">
        <v>80</v>
      </c>
      <c r="J43" s="49">
        <v>8</v>
      </c>
      <c r="K43" s="81" t="s">
        <v>57</v>
      </c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93" t="s">
        <v>80</v>
      </c>
      <c r="J44" s="38">
        <v>8</v>
      </c>
      <c r="K44" s="81" t="s">
        <v>57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93" t="s">
        <v>80</v>
      </c>
      <c r="J45" s="49">
        <v>3</v>
      </c>
      <c r="K45" s="81" t="s">
        <v>57</v>
      </c>
    </row>
    <row r="46" spans="1:11" ht="22.5" customHeight="1" x14ac:dyDescent="0.25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93" t="s">
        <v>80</v>
      </c>
      <c r="J46" s="49">
        <v>5</v>
      </c>
      <c r="K46" s="81" t="s">
        <v>57</v>
      </c>
    </row>
    <row r="47" spans="1:11" ht="22.5" customHeight="1" x14ac:dyDescent="0.25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92" t="s">
        <v>100</v>
      </c>
      <c r="J47" s="38">
        <v>4</v>
      </c>
      <c r="K47" s="81" t="s">
        <v>57</v>
      </c>
    </row>
    <row r="48" spans="1:11" ht="22.5" customHeight="1" x14ac:dyDescent="0.25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92" t="s">
        <v>80</v>
      </c>
      <c r="J48" s="38">
        <v>4</v>
      </c>
      <c r="K48" s="81" t="s">
        <v>57</v>
      </c>
    </row>
    <row r="49" spans="1:11" ht="22.5" customHeight="1" x14ac:dyDescent="0.25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92"/>
      <c r="J49" s="38"/>
      <c r="K49" s="81"/>
    </row>
    <row r="50" spans="1:11" ht="22.5" customHeight="1" thickBot="1" x14ac:dyDescent="0.3">
      <c r="A50" s="31" t="str">
        <f t="shared" si="0"/>
        <v/>
      </c>
      <c r="B50" s="8">
        <v>7</v>
      </c>
      <c r="C50" s="40"/>
      <c r="D50" s="52" t="str">
        <f t="shared" si="3"/>
        <v>Sun</v>
      </c>
      <c r="E50" s="53">
        <f>IF(MONTH(E49+1)&gt;MONTH(E49),"",E49+1)</f>
        <v>44227</v>
      </c>
      <c r="F50" s="55"/>
      <c r="G50" s="54"/>
      <c r="H50" s="56"/>
      <c r="I50" s="94"/>
      <c r="J50" s="57"/>
      <c r="K50" s="97"/>
    </row>
    <row r="51" spans="1:11" ht="30" customHeight="1" x14ac:dyDescent="0.25"/>
    <row r="52" spans="1:11" ht="30" customHeight="1" x14ac:dyDescent="0.25"/>
    <row r="53" spans="1:11" ht="30" customHeight="1" x14ac:dyDescent="0.25"/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</sheetData>
  <mergeCells count="2">
    <mergeCell ref="D4:E4"/>
    <mergeCell ref="D1:K1"/>
  </mergeCells>
  <phoneticPr fontId="15" type="noConversion"/>
  <conditionalFormatting sqref="C11:C48">
    <cfRule type="expression" dxfId="431" priority="103" stopIfTrue="1">
      <formula>IF($A11=1,B11,)</formula>
    </cfRule>
    <cfRule type="expression" dxfId="430" priority="104" stopIfTrue="1">
      <formula>IF($A11="",B11,)</formula>
    </cfRule>
  </conditionalFormatting>
  <conditionalFormatting sqref="E11">
    <cfRule type="expression" dxfId="429" priority="105" stopIfTrue="1">
      <formula>IF($A11="",B11,"")</formula>
    </cfRule>
  </conditionalFormatting>
  <conditionalFormatting sqref="E12:E48">
    <cfRule type="expression" dxfId="428" priority="106" stopIfTrue="1">
      <formula>IF($A12&lt;&gt;1,B12,"")</formula>
    </cfRule>
  </conditionalFormatting>
  <conditionalFormatting sqref="D11:D48">
    <cfRule type="expression" dxfId="427" priority="107" stopIfTrue="1">
      <formula>IF($A11="",B11,)</formula>
    </cfRule>
  </conditionalFormatting>
  <conditionalFormatting sqref="C50">
    <cfRule type="expression" dxfId="426" priority="90" stopIfTrue="1">
      <formula>IF($A50=1,B50,)</formula>
    </cfRule>
    <cfRule type="expression" dxfId="425" priority="91" stopIfTrue="1">
      <formula>IF($A50="",B50,)</formula>
    </cfRule>
  </conditionalFormatting>
  <conditionalFormatting sqref="D50">
    <cfRule type="expression" dxfId="424" priority="92" stopIfTrue="1">
      <formula>IF($A50="",B50,)</formula>
    </cfRule>
  </conditionalFormatting>
  <conditionalFormatting sqref="C49">
    <cfRule type="expression" dxfId="423" priority="87" stopIfTrue="1">
      <formula>IF($A49=1,B49,)</formula>
    </cfRule>
    <cfRule type="expression" dxfId="422" priority="88" stopIfTrue="1">
      <formula>IF($A49="",B49,)</formula>
    </cfRule>
  </conditionalFormatting>
  <conditionalFormatting sqref="D49">
    <cfRule type="expression" dxfId="421" priority="89" stopIfTrue="1">
      <formula>IF($A49="",B49,)</formula>
    </cfRule>
  </conditionalFormatting>
  <conditionalFormatting sqref="E49">
    <cfRule type="expression" dxfId="420" priority="86" stopIfTrue="1">
      <formula>IF($A49&lt;&gt;1,B49,"")</formula>
    </cfRule>
  </conditionalFormatting>
  <conditionalFormatting sqref="E50">
    <cfRule type="expression" dxfId="419" priority="85" stopIfTrue="1">
      <formula>IF($A50&lt;&gt;1,B50,"")</formula>
    </cfRule>
  </conditionalFormatting>
  <conditionalFormatting sqref="F11:F12 F14:F19 F21:F22 F30:F32 F40:F44 F46">
    <cfRule type="expression" dxfId="418" priority="73" stopIfTrue="1">
      <formula>#REF!="Freelancer"</formula>
    </cfRule>
    <cfRule type="expression" dxfId="417" priority="74" stopIfTrue="1">
      <formula>#REF!="DTC Int. Staff"</formula>
    </cfRule>
  </conditionalFormatting>
  <conditionalFormatting sqref="F46 F14 F18:F19 F21:F22 F30:F32 F40:F42">
    <cfRule type="expression" dxfId="416" priority="71" stopIfTrue="1">
      <formula>$F$5="Freelancer"</formula>
    </cfRule>
    <cfRule type="expression" dxfId="415" priority="72" stopIfTrue="1">
      <formula>$F$5="DTC Int. Staff"</formula>
    </cfRule>
  </conditionalFormatting>
  <conditionalFormatting sqref="F12">
    <cfRule type="expression" dxfId="414" priority="69" stopIfTrue="1">
      <formula>#REF!="Freelancer"</formula>
    </cfRule>
    <cfRule type="expression" dxfId="413" priority="70" stopIfTrue="1">
      <formula>#REF!="DTC Int. Staff"</formula>
    </cfRule>
  </conditionalFormatting>
  <conditionalFormatting sqref="F12">
    <cfRule type="expression" dxfId="412" priority="67" stopIfTrue="1">
      <formula>$F$5="Freelancer"</formula>
    </cfRule>
    <cfRule type="expression" dxfId="411" priority="68" stopIfTrue="1">
      <formula>$F$5="DTC Int. Staff"</formula>
    </cfRule>
  </conditionalFormatting>
  <conditionalFormatting sqref="F13">
    <cfRule type="expression" dxfId="410" priority="65" stopIfTrue="1">
      <formula>#REF!="Freelancer"</formula>
    </cfRule>
    <cfRule type="expression" dxfId="409" priority="66" stopIfTrue="1">
      <formula>#REF!="DTC Int. Staff"</formula>
    </cfRule>
  </conditionalFormatting>
  <conditionalFormatting sqref="F13">
    <cfRule type="expression" dxfId="408" priority="63" stopIfTrue="1">
      <formula>$F$5="Freelancer"</formula>
    </cfRule>
    <cfRule type="expression" dxfId="407" priority="64" stopIfTrue="1">
      <formula>$F$5="DTC Int. Staff"</formula>
    </cfRule>
  </conditionalFormatting>
  <conditionalFormatting sqref="F20">
    <cfRule type="expression" dxfId="406" priority="61" stopIfTrue="1">
      <formula>#REF!="Freelancer"</formula>
    </cfRule>
    <cfRule type="expression" dxfId="405" priority="62" stopIfTrue="1">
      <formula>#REF!="DTC Int. Staff"</formula>
    </cfRule>
  </conditionalFormatting>
  <conditionalFormatting sqref="F23">
    <cfRule type="expression" dxfId="404" priority="59" stopIfTrue="1">
      <formula>#REF!="Freelancer"</formula>
    </cfRule>
    <cfRule type="expression" dxfId="403" priority="60" stopIfTrue="1">
      <formula>#REF!="DTC Int. Staff"</formula>
    </cfRule>
  </conditionalFormatting>
  <conditionalFormatting sqref="F23">
    <cfRule type="expression" dxfId="402" priority="57" stopIfTrue="1">
      <formula>$F$5="Freelancer"</formula>
    </cfRule>
    <cfRule type="expression" dxfId="401" priority="58" stopIfTrue="1">
      <formula>$F$5="DTC Int. Staff"</formula>
    </cfRule>
  </conditionalFormatting>
  <conditionalFormatting sqref="F24">
    <cfRule type="expression" dxfId="400" priority="55" stopIfTrue="1">
      <formula>#REF!="Freelancer"</formula>
    </cfRule>
    <cfRule type="expression" dxfId="399" priority="56" stopIfTrue="1">
      <formula>#REF!="DTC Int. Staff"</formula>
    </cfRule>
  </conditionalFormatting>
  <conditionalFormatting sqref="F24">
    <cfRule type="expression" dxfId="398" priority="53" stopIfTrue="1">
      <formula>$F$5="Freelancer"</formula>
    </cfRule>
    <cfRule type="expression" dxfId="397" priority="54" stopIfTrue="1">
      <formula>$F$5="DTC Int. Staff"</formula>
    </cfRule>
  </conditionalFormatting>
  <conditionalFormatting sqref="F26">
    <cfRule type="expression" dxfId="396" priority="51" stopIfTrue="1">
      <formula>#REF!="Freelancer"</formula>
    </cfRule>
    <cfRule type="expression" dxfId="395" priority="52" stopIfTrue="1">
      <formula>#REF!="DTC Int. Staff"</formula>
    </cfRule>
  </conditionalFormatting>
  <conditionalFormatting sqref="F26">
    <cfRule type="expression" dxfId="394" priority="49" stopIfTrue="1">
      <formula>$F$5="Freelancer"</formula>
    </cfRule>
    <cfRule type="expression" dxfId="393" priority="50" stopIfTrue="1">
      <formula>$F$5="DTC Int. Staff"</formula>
    </cfRule>
  </conditionalFormatting>
  <conditionalFormatting sqref="F28">
    <cfRule type="expression" dxfId="392" priority="47" stopIfTrue="1">
      <formula>#REF!="Freelancer"</formula>
    </cfRule>
    <cfRule type="expression" dxfId="391" priority="48" stopIfTrue="1">
      <formula>#REF!="DTC Int. Staff"</formula>
    </cfRule>
  </conditionalFormatting>
  <conditionalFormatting sqref="F28">
    <cfRule type="expression" dxfId="390" priority="45" stopIfTrue="1">
      <formula>$F$5="Freelancer"</formula>
    </cfRule>
    <cfRule type="expression" dxfId="389" priority="46" stopIfTrue="1">
      <formula>$F$5="DTC Int. Staff"</formula>
    </cfRule>
  </conditionalFormatting>
  <conditionalFormatting sqref="F29">
    <cfRule type="expression" dxfId="388" priority="43" stopIfTrue="1">
      <formula>#REF!="Freelancer"</formula>
    </cfRule>
    <cfRule type="expression" dxfId="387" priority="44" stopIfTrue="1">
      <formula>#REF!="DTC Int. Staff"</formula>
    </cfRule>
  </conditionalFormatting>
  <conditionalFormatting sqref="F29">
    <cfRule type="expression" dxfId="386" priority="41" stopIfTrue="1">
      <formula>$F$5="Freelancer"</formula>
    </cfRule>
    <cfRule type="expression" dxfId="385" priority="42" stopIfTrue="1">
      <formula>$F$5="DTC Int. Staff"</formula>
    </cfRule>
  </conditionalFormatting>
  <conditionalFormatting sqref="F34:F35">
    <cfRule type="expression" dxfId="384" priority="39" stopIfTrue="1">
      <formula>#REF!="Freelancer"</formula>
    </cfRule>
    <cfRule type="expression" dxfId="383" priority="40" stopIfTrue="1">
      <formula>#REF!="DTC Int. Staff"</formula>
    </cfRule>
  </conditionalFormatting>
  <conditionalFormatting sqref="F34:F35">
    <cfRule type="expression" dxfId="382" priority="37" stopIfTrue="1">
      <formula>$F$5="Freelancer"</formula>
    </cfRule>
    <cfRule type="expression" dxfId="381" priority="38" stopIfTrue="1">
      <formula>$F$5="DTC Int. Staff"</formula>
    </cfRule>
  </conditionalFormatting>
  <conditionalFormatting sqref="F36">
    <cfRule type="expression" dxfId="380" priority="35" stopIfTrue="1">
      <formula>#REF!="Freelancer"</formula>
    </cfRule>
    <cfRule type="expression" dxfId="379" priority="36" stopIfTrue="1">
      <formula>#REF!="DTC Int. Staff"</formula>
    </cfRule>
  </conditionalFormatting>
  <conditionalFormatting sqref="F36">
    <cfRule type="expression" dxfId="378" priority="33" stopIfTrue="1">
      <formula>$F$5="Freelancer"</formula>
    </cfRule>
    <cfRule type="expression" dxfId="377" priority="34" stopIfTrue="1">
      <formula>$F$5="DTC Int. Staff"</formula>
    </cfRule>
  </conditionalFormatting>
  <conditionalFormatting sqref="F39">
    <cfRule type="expression" dxfId="376" priority="21" stopIfTrue="1">
      <formula>$F$5="Freelancer"</formula>
    </cfRule>
    <cfRule type="expression" dxfId="375" priority="22" stopIfTrue="1">
      <formula>$F$5="DTC Int. Staff"</formula>
    </cfRule>
  </conditionalFormatting>
  <conditionalFormatting sqref="F37">
    <cfRule type="expression" dxfId="374" priority="31" stopIfTrue="1">
      <formula>#REF!="Freelancer"</formula>
    </cfRule>
    <cfRule type="expression" dxfId="373" priority="32" stopIfTrue="1">
      <formula>#REF!="DTC Int. Staff"</formula>
    </cfRule>
  </conditionalFormatting>
  <conditionalFormatting sqref="F37">
    <cfRule type="expression" dxfId="372" priority="29" stopIfTrue="1">
      <formula>$F$5="Freelancer"</formula>
    </cfRule>
    <cfRule type="expression" dxfId="371" priority="30" stopIfTrue="1">
      <formula>$F$5="DTC Int. Staff"</formula>
    </cfRule>
  </conditionalFormatting>
  <conditionalFormatting sqref="F38">
    <cfRule type="expression" dxfId="370" priority="27" stopIfTrue="1">
      <formula>#REF!="Freelancer"</formula>
    </cfRule>
    <cfRule type="expression" dxfId="369" priority="28" stopIfTrue="1">
      <formula>#REF!="DTC Int. Staff"</formula>
    </cfRule>
  </conditionalFormatting>
  <conditionalFormatting sqref="F38">
    <cfRule type="expression" dxfId="368" priority="25" stopIfTrue="1">
      <formula>$F$5="Freelancer"</formula>
    </cfRule>
    <cfRule type="expression" dxfId="367" priority="26" stopIfTrue="1">
      <formula>$F$5="DTC Int. Staff"</formula>
    </cfRule>
  </conditionalFormatting>
  <conditionalFormatting sqref="F39">
    <cfRule type="expression" dxfId="366" priority="23" stopIfTrue="1">
      <formula>#REF!="Freelancer"</formula>
    </cfRule>
    <cfRule type="expression" dxfId="365" priority="24" stopIfTrue="1">
      <formula>#REF!="DTC Int. Staff"</formula>
    </cfRule>
  </conditionalFormatting>
  <conditionalFormatting sqref="F33">
    <cfRule type="expression" dxfId="364" priority="19" stopIfTrue="1">
      <formula>#REF!="Freelancer"</formula>
    </cfRule>
    <cfRule type="expression" dxfId="363" priority="20" stopIfTrue="1">
      <formula>#REF!="DTC Int. Staff"</formula>
    </cfRule>
  </conditionalFormatting>
  <conditionalFormatting sqref="F33">
    <cfRule type="expression" dxfId="362" priority="17" stopIfTrue="1">
      <formula>$F$5="Freelancer"</formula>
    </cfRule>
    <cfRule type="expression" dxfId="361" priority="18" stopIfTrue="1">
      <formula>$F$5="DTC Int. Staff"</formula>
    </cfRule>
  </conditionalFormatting>
  <conditionalFormatting sqref="F45">
    <cfRule type="expression" dxfId="360" priority="15" stopIfTrue="1">
      <formula>#REF!="Freelancer"</formula>
    </cfRule>
    <cfRule type="expression" dxfId="359" priority="16" stopIfTrue="1">
      <formula>#REF!="DTC Int. Staff"</formula>
    </cfRule>
  </conditionalFormatting>
  <conditionalFormatting sqref="F45">
    <cfRule type="expression" dxfId="358" priority="13" stopIfTrue="1">
      <formula>$F$5="Freelancer"</formula>
    </cfRule>
    <cfRule type="expression" dxfId="357" priority="14" stopIfTrue="1">
      <formula>$F$5="DTC Int. Staff"</formula>
    </cfRule>
  </conditionalFormatting>
  <conditionalFormatting sqref="F48">
    <cfRule type="expression" dxfId="356" priority="11" stopIfTrue="1">
      <formula>#REF!="Freelancer"</formula>
    </cfRule>
    <cfRule type="expression" dxfId="355" priority="12" stopIfTrue="1">
      <formula>#REF!="DTC Int. Staff"</formula>
    </cfRule>
  </conditionalFormatting>
  <conditionalFormatting sqref="F48">
    <cfRule type="expression" dxfId="354" priority="9" stopIfTrue="1">
      <formula>$F$5="Freelancer"</formula>
    </cfRule>
    <cfRule type="expression" dxfId="353" priority="10" stopIfTrue="1">
      <formula>$F$5="DTC Int. Staff"</formula>
    </cfRule>
  </conditionalFormatting>
  <conditionalFormatting sqref="F25">
    <cfRule type="expression" dxfId="352" priority="7" stopIfTrue="1">
      <formula>#REF!="Freelancer"</formula>
    </cfRule>
    <cfRule type="expression" dxfId="351" priority="8" stopIfTrue="1">
      <formula>#REF!="DTC Int. Staff"</formula>
    </cfRule>
  </conditionalFormatting>
  <conditionalFormatting sqref="F25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F27">
    <cfRule type="expression" dxfId="348" priority="3" stopIfTrue="1">
      <formula>#REF!="Freelancer"</formula>
    </cfRule>
    <cfRule type="expression" dxfId="347" priority="4" stopIfTrue="1">
      <formula>#REF!="DTC Int. Staff"</formula>
    </cfRule>
  </conditionalFormatting>
  <conditionalFormatting sqref="F27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5"/>
  <sheetViews>
    <sheetView showGridLines="0" topLeftCell="G1" zoomScale="91" zoomScaleNormal="91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7.54296875" style="8" customWidth="1"/>
    <col min="8" max="8" width="85.26953125" style="8" customWidth="1"/>
    <col min="9" max="10" width="13.81640625" style="8" customWidth="1"/>
    <col min="11" max="11" width="25.26953125" style="8" customWidth="1"/>
    <col min="12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SUM(J10:J42)</f>
        <v>160</v>
      </c>
      <c r="K8" s="25">
        <f>J8/8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79" t="s">
        <v>47</v>
      </c>
    </row>
    <row r="11" spans="1:11" ht="22.5" customHeight="1" x14ac:dyDescent="0.25">
      <c r="A11" s="31">
        <f t="shared" ref="A11:A42" si="0">IF(OR(C11="f",C11="u",C11="F",C11="U"),"",IF(OR(B11=1,B11=2,B11=3,B11=4,B11=5),1,""))</f>
        <v>1</v>
      </c>
      <c r="B11" s="8">
        <f t="shared" ref="B11:B42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7" t="s">
        <v>81</v>
      </c>
      <c r="G11" s="47">
        <v>9003</v>
      </c>
      <c r="H11" s="70" t="s">
        <v>101</v>
      </c>
      <c r="I11" s="47" t="s">
        <v>80</v>
      </c>
      <c r="J11" s="49">
        <v>6</v>
      </c>
      <c r="K11" s="82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115</v>
      </c>
      <c r="G12" s="47">
        <v>9003</v>
      </c>
      <c r="H12" s="70" t="s">
        <v>102</v>
      </c>
      <c r="I12" s="47" t="s">
        <v>80</v>
      </c>
      <c r="J12" s="49">
        <v>2</v>
      </c>
      <c r="K12" s="82" t="s">
        <v>57</v>
      </c>
    </row>
    <row r="13" spans="1:11" ht="22.5" customHeight="1" x14ac:dyDescent="0.25">
      <c r="A13" s="31"/>
      <c r="B13" s="8">
        <f t="shared" si="1"/>
        <v>2</v>
      </c>
      <c r="C13" s="40"/>
      <c r="D13" s="33" t="str">
        <f>IF(B13=1,"Mo",IF(B13=2,"Tue",IF(B13=3,"Wed",IF(B13=4,"Thu",IF(B13=5,"Fri",IF(B13=6,"Sat",IF(B13=7,"Sun","")))))))</f>
        <v>Tue</v>
      </c>
      <c r="E13" s="34">
        <f>+E11+1</f>
        <v>44229</v>
      </c>
      <c r="F13" s="35" t="s">
        <v>115</v>
      </c>
      <c r="G13" s="98">
        <v>9003</v>
      </c>
      <c r="H13" s="99" t="s">
        <v>102</v>
      </c>
      <c r="I13" s="98" t="s">
        <v>80</v>
      </c>
      <c r="J13" s="102">
        <v>9</v>
      </c>
      <c r="K13" s="103" t="s">
        <v>57</v>
      </c>
    </row>
    <row r="14" spans="1:11" ht="22.5" customHeight="1" x14ac:dyDescent="0.25">
      <c r="A14" s="31"/>
      <c r="B14" s="8">
        <f t="shared" si="1"/>
        <v>3</v>
      </c>
      <c r="C14" s="40"/>
      <c r="D14" s="44" t="str">
        <f>IF(B14=1,"Mo",IF(B14=2,"Tue",IF(B14=3,"Wed",IF(B14=4,"Thu",IF(B14=5,"Fri",IF(B14=6,"Sat",IF(B14=7,"Sun","")))))))</f>
        <v>Wed</v>
      </c>
      <c r="E14" s="45">
        <f>+E13+1</f>
        <v>44230</v>
      </c>
      <c r="F14" s="47" t="s">
        <v>88</v>
      </c>
      <c r="G14" s="46">
        <v>9003</v>
      </c>
      <c r="H14" s="48" t="s">
        <v>103</v>
      </c>
      <c r="I14" s="47" t="s">
        <v>80</v>
      </c>
      <c r="J14" s="49">
        <v>7</v>
      </c>
      <c r="K14" s="82" t="s">
        <v>57</v>
      </c>
    </row>
    <row r="15" spans="1:11" ht="22.5" customHeight="1" x14ac:dyDescent="0.25">
      <c r="A15" s="31"/>
      <c r="C15" s="40"/>
      <c r="D15" s="44" t="str">
        <f>D14</f>
        <v>Wed</v>
      </c>
      <c r="E15" s="45">
        <f>E14</f>
        <v>44230</v>
      </c>
      <c r="F15" s="46"/>
      <c r="G15" s="47">
        <v>9004</v>
      </c>
      <c r="H15" s="70" t="s">
        <v>104</v>
      </c>
      <c r="I15" s="47" t="s">
        <v>80</v>
      </c>
      <c r="J15" s="49">
        <v>2</v>
      </c>
      <c r="K15" s="82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ref="D16:D42" si="2">IF(B16=1,"Mo",IF(B16=2,"Tue",IF(B16=3,"Wed",IF(B16=4,"Thu",IF(B16=5,"Fri",IF(B16=6,"Sat",IF(B16=7,"Sun","")))))))</f>
        <v>Thu</v>
      </c>
      <c r="E16" s="34">
        <f>+E14+1</f>
        <v>44231</v>
      </c>
      <c r="F16" s="35" t="s">
        <v>115</v>
      </c>
      <c r="G16" s="98">
        <v>9004</v>
      </c>
      <c r="H16" s="99" t="s">
        <v>102</v>
      </c>
      <c r="I16" s="98" t="s">
        <v>80</v>
      </c>
      <c r="J16" s="102">
        <v>8</v>
      </c>
      <c r="K16" s="103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2"/>
        <v>Fri</v>
      </c>
      <c r="E17" s="45">
        <f>+E16+1</f>
        <v>44232</v>
      </c>
      <c r="F17" s="46" t="s">
        <v>115</v>
      </c>
      <c r="G17" s="47">
        <v>9004</v>
      </c>
      <c r="H17" s="70" t="s">
        <v>102</v>
      </c>
      <c r="I17" s="47" t="s">
        <v>80</v>
      </c>
      <c r="J17" s="49">
        <v>8</v>
      </c>
      <c r="K17" s="82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+E17+1</f>
        <v>44233</v>
      </c>
      <c r="F18" s="35"/>
      <c r="G18" s="36"/>
      <c r="H18" s="50"/>
      <c r="I18" s="36"/>
      <c r="J18" s="38"/>
      <c r="K18" s="82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65"/>
      <c r="G19" s="66"/>
      <c r="H19" s="67"/>
      <c r="I19" s="66"/>
      <c r="J19" s="80"/>
      <c r="K19" s="82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40"/>
      <c r="D20" s="44" t="str">
        <f>IF(B20=1,"Mo",IF(B20=2,"Tue",IF(B20=3,"Wed",IF(B20=4,"Thu",IF(B20=5,"Fri",IF(B20=6,"Sat",IF(B20=7,"Sun","")))))))</f>
        <v>Mo</v>
      </c>
      <c r="E20" s="45">
        <f>+E19+1</f>
        <v>44235</v>
      </c>
      <c r="F20" s="47" t="s">
        <v>88</v>
      </c>
      <c r="G20" s="46">
        <v>9003</v>
      </c>
      <c r="H20" s="48" t="s">
        <v>103</v>
      </c>
      <c r="I20" s="47" t="s">
        <v>80</v>
      </c>
      <c r="J20" s="49">
        <v>9</v>
      </c>
      <c r="K20" s="82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113</v>
      </c>
      <c r="G21" s="36">
        <v>9003</v>
      </c>
      <c r="H21" s="43" t="s">
        <v>105</v>
      </c>
      <c r="I21" s="98" t="s">
        <v>80</v>
      </c>
      <c r="J21" s="102">
        <v>4</v>
      </c>
      <c r="K21" s="103" t="s">
        <v>57</v>
      </c>
    </row>
    <row r="22" spans="1:11" ht="22.5" customHeight="1" x14ac:dyDescent="0.25">
      <c r="A22" s="31"/>
      <c r="C22" s="40"/>
      <c r="D22" s="33" t="str">
        <f>D21</f>
        <v>Tue</v>
      </c>
      <c r="E22" s="34">
        <f>E21</f>
        <v>44236</v>
      </c>
      <c r="F22" s="35"/>
      <c r="G22" s="98">
        <v>9004</v>
      </c>
      <c r="H22" s="99" t="s">
        <v>104</v>
      </c>
      <c r="I22" s="98" t="s">
        <v>80</v>
      </c>
      <c r="J22" s="102">
        <v>4</v>
      </c>
      <c r="K22" s="103" t="s">
        <v>60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44" t="str">
        <f>IF(B23=1,"Mo",IF(B23=2,"Tue",IF(B23=3,"Wed",IF(B23=4,"Thu",IF(B23=5,"Fri",IF(B23=6,"Sat",IF(B23=7,"Sun","")))))))</f>
        <v>Wed</v>
      </c>
      <c r="E23" s="45">
        <f>+E21+1</f>
        <v>44237</v>
      </c>
      <c r="F23" s="46"/>
      <c r="G23" s="47">
        <v>9004</v>
      </c>
      <c r="H23" s="70" t="s">
        <v>104</v>
      </c>
      <c r="I23" s="47" t="s">
        <v>80</v>
      </c>
      <c r="J23" s="49">
        <v>2</v>
      </c>
      <c r="K23" s="82" t="s">
        <v>60</v>
      </c>
    </row>
    <row r="24" spans="1:11" ht="22.5" customHeight="1" x14ac:dyDescent="0.25">
      <c r="A24" s="31"/>
      <c r="C24" s="40"/>
      <c r="D24" s="44" t="str">
        <f>D23</f>
        <v>Wed</v>
      </c>
      <c r="E24" s="45">
        <f>E23</f>
        <v>44237</v>
      </c>
      <c r="F24" s="47" t="s">
        <v>88</v>
      </c>
      <c r="G24" s="46">
        <v>9003</v>
      </c>
      <c r="H24" s="48" t="s">
        <v>103</v>
      </c>
      <c r="I24" s="47" t="s">
        <v>80</v>
      </c>
      <c r="J24" s="49">
        <v>7</v>
      </c>
      <c r="K24" s="82" t="s">
        <v>57</v>
      </c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+E23+1</f>
        <v>44238</v>
      </c>
      <c r="F25" s="35"/>
      <c r="G25" s="36">
        <v>9004</v>
      </c>
      <c r="H25" s="43" t="s">
        <v>112</v>
      </c>
      <c r="I25" s="98" t="s">
        <v>80</v>
      </c>
      <c r="J25" s="102">
        <v>8</v>
      </c>
      <c r="K25" s="103" t="s">
        <v>57</v>
      </c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ref="E26:E42" si="3">+E25+1</f>
        <v>44239</v>
      </c>
      <c r="F26" s="46"/>
      <c r="G26" s="47">
        <v>9004</v>
      </c>
      <c r="H26" s="51" t="s">
        <v>106</v>
      </c>
      <c r="I26" s="47" t="s">
        <v>80</v>
      </c>
      <c r="J26" s="49">
        <v>8</v>
      </c>
      <c r="K26" s="82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3"/>
        <v>44240</v>
      </c>
      <c r="F27" s="35"/>
      <c r="G27" s="36"/>
      <c r="H27" s="43"/>
      <c r="I27" s="36"/>
      <c r="J27" s="38"/>
      <c r="K27" s="103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2"/>
        <v>Sun</v>
      </c>
      <c r="E28" s="45">
        <f t="shared" si="3"/>
        <v>44241</v>
      </c>
      <c r="F28" s="65"/>
      <c r="G28" s="66"/>
      <c r="H28" s="67"/>
      <c r="I28" s="66"/>
      <c r="J28" s="80"/>
      <c r="K28" s="103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si="3"/>
        <v>44242</v>
      </c>
      <c r="F29" s="46" t="s">
        <v>114</v>
      </c>
      <c r="G29" s="47">
        <v>9004</v>
      </c>
      <c r="H29" s="48" t="s">
        <v>107</v>
      </c>
      <c r="I29" s="47" t="s">
        <v>80</v>
      </c>
      <c r="J29" s="49">
        <v>8</v>
      </c>
      <c r="K29" s="82" t="s">
        <v>57</v>
      </c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3"/>
        <v>44243</v>
      </c>
      <c r="F30" s="46" t="s">
        <v>114</v>
      </c>
      <c r="G30" s="36">
        <v>9003</v>
      </c>
      <c r="H30" s="43" t="s">
        <v>108</v>
      </c>
      <c r="I30" s="98" t="s">
        <v>80</v>
      </c>
      <c r="J30" s="102">
        <v>8</v>
      </c>
      <c r="K30" s="103" t="s">
        <v>57</v>
      </c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3"/>
        <v>44244</v>
      </c>
      <c r="F31" s="46" t="s">
        <v>114</v>
      </c>
      <c r="G31" s="47">
        <v>9003</v>
      </c>
      <c r="H31" s="48" t="s">
        <v>108</v>
      </c>
      <c r="I31" s="47" t="s">
        <v>80</v>
      </c>
      <c r="J31" s="49">
        <v>9</v>
      </c>
      <c r="K31" s="82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3"/>
        <v>44245</v>
      </c>
      <c r="F32" s="100" t="s">
        <v>114</v>
      </c>
      <c r="G32" s="36">
        <v>9003</v>
      </c>
      <c r="H32" s="43" t="s">
        <v>109</v>
      </c>
      <c r="I32" s="98" t="s">
        <v>80</v>
      </c>
      <c r="J32" s="102">
        <v>8</v>
      </c>
      <c r="K32" s="103" t="s">
        <v>57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3"/>
        <v>44246</v>
      </c>
      <c r="F33" s="46" t="s">
        <v>114</v>
      </c>
      <c r="G33" s="47">
        <v>9003</v>
      </c>
      <c r="H33" s="48" t="s">
        <v>109</v>
      </c>
      <c r="I33" s="47" t="s">
        <v>80</v>
      </c>
      <c r="J33" s="49">
        <v>9</v>
      </c>
      <c r="K33" s="82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3"/>
        <v>44247</v>
      </c>
      <c r="F34" s="35"/>
      <c r="G34" s="36"/>
      <c r="H34" s="43"/>
      <c r="I34" s="36"/>
      <c r="J34" s="38"/>
      <c r="K34" s="82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44" t="str">
        <f t="shared" si="2"/>
        <v>Sun</v>
      </c>
      <c r="E35" s="45">
        <f t="shared" si="3"/>
        <v>44248</v>
      </c>
      <c r="F35" s="65"/>
      <c r="G35" s="66"/>
      <c r="H35" s="67"/>
      <c r="I35" s="66"/>
      <c r="J35" s="80"/>
      <c r="K35" s="82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 t="shared" si="3"/>
        <v>44249</v>
      </c>
      <c r="F36" s="46" t="s">
        <v>114</v>
      </c>
      <c r="G36" s="47">
        <v>9003</v>
      </c>
      <c r="H36" s="48" t="s">
        <v>110</v>
      </c>
      <c r="I36" s="47" t="s">
        <v>80</v>
      </c>
      <c r="J36" s="49">
        <v>9</v>
      </c>
      <c r="K36" s="82" t="s">
        <v>57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 t="shared" si="3"/>
        <v>44250</v>
      </c>
      <c r="F37" s="100" t="s">
        <v>114</v>
      </c>
      <c r="G37" s="98">
        <v>9003</v>
      </c>
      <c r="H37" s="101" t="s">
        <v>110</v>
      </c>
      <c r="I37" s="98" t="s">
        <v>80</v>
      </c>
      <c r="J37" s="38">
        <v>8</v>
      </c>
      <c r="K37" s="82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 t="shared" si="3"/>
        <v>44251</v>
      </c>
      <c r="F38" s="46" t="s">
        <v>114</v>
      </c>
      <c r="G38" s="47">
        <v>9003</v>
      </c>
      <c r="H38" s="48" t="s">
        <v>110</v>
      </c>
      <c r="I38" s="47" t="s">
        <v>80</v>
      </c>
      <c r="J38" s="49">
        <v>9</v>
      </c>
      <c r="K38" s="82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40"/>
      <c r="D39" s="33" t="str">
        <f t="shared" si="2"/>
        <v>Thu</v>
      </c>
      <c r="E39" s="34">
        <f t="shared" si="3"/>
        <v>44252</v>
      </c>
      <c r="F39" s="98" t="s">
        <v>81</v>
      </c>
      <c r="G39" s="98">
        <v>9003</v>
      </c>
      <c r="H39" s="43" t="s">
        <v>111</v>
      </c>
      <c r="I39" s="98" t="s">
        <v>80</v>
      </c>
      <c r="J39" s="102">
        <v>8</v>
      </c>
      <c r="K39" s="103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40"/>
      <c r="D40" s="44" t="str">
        <f t="shared" si="2"/>
        <v>Fri</v>
      </c>
      <c r="E40" s="45">
        <f t="shared" si="3"/>
        <v>44253</v>
      </c>
      <c r="F40" s="46"/>
      <c r="G40" s="46">
        <v>9014</v>
      </c>
      <c r="H40" s="70" t="s">
        <v>13</v>
      </c>
      <c r="I40" s="47"/>
      <c r="J40" s="49"/>
      <c r="K40" s="82"/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2"/>
        <v>Sat</v>
      </c>
      <c r="E41" s="34">
        <f t="shared" si="3"/>
        <v>44254</v>
      </c>
      <c r="F41" s="65"/>
      <c r="G41" s="66"/>
      <c r="H41" s="67"/>
      <c r="I41" s="66"/>
      <c r="J41" s="80"/>
      <c r="K41" s="84"/>
    </row>
    <row r="42" spans="1:11" ht="22.5" customHeight="1" thickBot="1" x14ac:dyDescent="0.3">
      <c r="A42" s="31" t="str">
        <f t="shared" si="0"/>
        <v/>
      </c>
      <c r="B42" s="8">
        <f t="shared" si="1"/>
        <v>7</v>
      </c>
      <c r="C42" s="40"/>
      <c r="D42" s="86" t="str">
        <f t="shared" si="2"/>
        <v>Sun</v>
      </c>
      <c r="E42" s="78">
        <f t="shared" si="3"/>
        <v>44255</v>
      </c>
      <c r="F42" s="87"/>
      <c r="G42" s="88"/>
      <c r="H42" s="89"/>
      <c r="I42" s="88"/>
      <c r="J42" s="90"/>
      <c r="K42" s="85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</sheetData>
  <mergeCells count="2">
    <mergeCell ref="D4:E4"/>
    <mergeCell ref="D1:K1"/>
  </mergeCells>
  <phoneticPr fontId="15" type="noConversion"/>
  <conditionalFormatting sqref="C11:C12 C16:C42">
    <cfRule type="expression" dxfId="344" priority="67" stopIfTrue="1">
      <formula>IF($A11=1,B11,)</formula>
    </cfRule>
    <cfRule type="expression" dxfId="343" priority="68" stopIfTrue="1">
      <formula>IF($A11="",B11,)</formula>
    </cfRule>
  </conditionalFormatting>
  <conditionalFormatting sqref="E11:E12 E15 E22 E24">
    <cfRule type="expression" dxfId="342" priority="69" stopIfTrue="1">
      <formula>IF($A11="",B11,"")</formula>
    </cfRule>
  </conditionalFormatting>
  <conditionalFormatting sqref="E23 E16:E21 E25:E42">
    <cfRule type="expression" dxfId="341" priority="70" stopIfTrue="1">
      <formula>IF($A16&lt;&gt;1,B16,"")</formula>
    </cfRule>
  </conditionalFormatting>
  <conditionalFormatting sqref="D11:D12 D15:D42">
    <cfRule type="expression" dxfId="340" priority="71" stopIfTrue="1">
      <formula>IF($A11="",B11,)</formula>
    </cfRule>
  </conditionalFormatting>
  <conditionalFormatting sqref="G11:G13 G16:G19 G21 G41:G42 G25:G38">
    <cfRule type="expression" dxfId="339" priority="72" stopIfTrue="1">
      <formula>#REF!="Freelancer"</formula>
    </cfRule>
    <cfRule type="expression" dxfId="338" priority="73" stopIfTrue="1">
      <formula>#REF!="DTC Int. Staff"</formula>
    </cfRule>
  </conditionalFormatting>
  <conditionalFormatting sqref="G42 G19 G21 G25 G28:G33 G35:G38">
    <cfRule type="expression" dxfId="337" priority="65" stopIfTrue="1">
      <formula>$F$5="Freelancer"</formula>
    </cfRule>
    <cfRule type="expression" dxfId="336" priority="66" stopIfTrue="1">
      <formula>$F$5="DTC Int. Staff"</formula>
    </cfRule>
  </conditionalFormatting>
  <conditionalFormatting sqref="G15">
    <cfRule type="expression" dxfId="335" priority="59" stopIfTrue="1">
      <formula>#REF!="Freelancer"</formula>
    </cfRule>
    <cfRule type="expression" dxfId="334" priority="60" stopIfTrue="1">
      <formula>#REF!="DTC Int. Staff"</formula>
    </cfRule>
  </conditionalFormatting>
  <conditionalFormatting sqref="G15">
    <cfRule type="expression" dxfId="333" priority="57" stopIfTrue="1">
      <formula>$F$5="Freelancer"</formula>
    </cfRule>
    <cfRule type="expression" dxfId="332" priority="58" stopIfTrue="1">
      <formula>$F$5="DTC Int. Staff"</formula>
    </cfRule>
  </conditionalFormatting>
  <conditionalFormatting sqref="G27">
    <cfRule type="expression" dxfId="331" priority="47" stopIfTrue="1">
      <formula>$F$5="Freelancer"</formula>
    </cfRule>
    <cfRule type="expression" dxfId="330" priority="48" stopIfTrue="1">
      <formula>$F$5="DTC Int. Staff"</formula>
    </cfRule>
  </conditionalFormatting>
  <conditionalFormatting sqref="F11">
    <cfRule type="expression" dxfId="329" priority="23" stopIfTrue="1">
      <formula>#REF!="Freelancer"</formula>
    </cfRule>
    <cfRule type="expression" dxfId="328" priority="24" stopIfTrue="1">
      <formula>#REF!="DTC Int. Staff"</formula>
    </cfRule>
  </conditionalFormatting>
  <conditionalFormatting sqref="F14">
    <cfRule type="expression" dxfId="327" priority="21" stopIfTrue="1">
      <formula>#REF!="Freelancer"</formula>
    </cfRule>
    <cfRule type="expression" dxfId="326" priority="22" stopIfTrue="1">
      <formula>#REF!="DTC Int. Staff"</formula>
    </cfRule>
  </conditionalFormatting>
  <conditionalFormatting sqref="F14">
    <cfRule type="expression" dxfId="325" priority="19" stopIfTrue="1">
      <formula>$F$5="Freelancer"</formula>
    </cfRule>
    <cfRule type="expression" dxfId="324" priority="20" stopIfTrue="1">
      <formula>$F$5="DTC Int. Staff"</formula>
    </cfRule>
  </conditionalFormatting>
  <conditionalFormatting sqref="F20">
    <cfRule type="expression" dxfId="323" priority="15" stopIfTrue="1">
      <formula>#REF!="Freelancer"</formula>
    </cfRule>
    <cfRule type="expression" dxfId="322" priority="16" stopIfTrue="1">
      <formula>#REF!="DTC Int. Staff"</formula>
    </cfRule>
  </conditionalFormatting>
  <conditionalFormatting sqref="F20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22:G23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22:G23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F24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F24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39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F39">
    <cfRule type="expression" dxfId="309" priority="1" stopIfTrue="1">
      <formula>#REF!="Freelancer"</formula>
    </cfRule>
    <cfRule type="expression" dxfId="30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187"/>
  <sheetViews>
    <sheetView showGridLines="0" topLeftCell="D2" zoomScale="90" zoomScaleNormal="90" workbookViewId="0">
      <selection activeCell="H50" sqref="H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SUM(J10:J102)</f>
        <v>178</v>
      </c>
      <c r="J8" s="25">
        <f>I8/8</f>
        <v>22.25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79" t="s">
        <v>47</v>
      </c>
    </row>
    <row r="11" spans="1:11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116</v>
      </c>
      <c r="G11" s="47">
        <v>9003</v>
      </c>
      <c r="H11" s="48" t="s">
        <v>117</v>
      </c>
      <c r="I11" s="47" t="s">
        <v>80</v>
      </c>
      <c r="J11" s="49">
        <v>8</v>
      </c>
      <c r="K11" s="82" t="s">
        <v>57</v>
      </c>
    </row>
    <row r="12" spans="1:11" ht="22.5" customHeight="1" x14ac:dyDescent="0.25">
      <c r="A12" s="31"/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100" t="s">
        <v>118</v>
      </c>
      <c r="G12" s="98">
        <v>9003</v>
      </c>
      <c r="H12" s="101" t="s">
        <v>119</v>
      </c>
      <c r="I12" s="47" t="s">
        <v>80</v>
      </c>
      <c r="J12" s="38">
        <v>4</v>
      </c>
      <c r="K12" s="84" t="s">
        <v>57</v>
      </c>
    </row>
    <row r="13" spans="1:11" ht="22.5" customHeight="1" x14ac:dyDescent="0.25">
      <c r="A13" s="31"/>
      <c r="C13" s="74"/>
      <c r="D13" s="73" t="str">
        <f>D12</f>
        <v>Tue</v>
      </c>
      <c r="E13" s="34">
        <f>E12</f>
        <v>44257</v>
      </c>
      <c r="F13" s="98" t="s">
        <v>81</v>
      </c>
      <c r="G13" s="98">
        <v>9003</v>
      </c>
      <c r="H13" s="43" t="s">
        <v>111</v>
      </c>
      <c r="I13" s="47" t="s">
        <v>80</v>
      </c>
      <c r="J13" s="38">
        <v>5</v>
      </c>
      <c r="K13" s="82" t="s">
        <v>57</v>
      </c>
    </row>
    <row r="14" spans="1:11" ht="22.5" customHeight="1" x14ac:dyDescent="0.25">
      <c r="A14" s="31"/>
      <c r="B14" s="8">
        <f t="shared" si="1"/>
        <v>3</v>
      </c>
      <c r="C14" s="74"/>
      <c r="D14" s="76" t="str">
        <f>IF(B14=1,"Mo",IF(B14=2,"Tue",IF(B14=3,"Wed",IF(B14=4,"Thu",IF(B14=5,"Fri",IF(B14=6,"Sat",IF(B14=7,"Sun","")))))))</f>
        <v>Wed</v>
      </c>
      <c r="E14" s="45">
        <f>+E12+1</f>
        <v>44258</v>
      </c>
      <c r="F14" s="46" t="s">
        <v>120</v>
      </c>
      <c r="G14" s="47">
        <v>9003</v>
      </c>
      <c r="H14" s="48" t="s">
        <v>121</v>
      </c>
      <c r="I14" s="47" t="s">
        <v>80</v>
      </c>
      <c r="J14" s="49">
        <v>8</v>
      </c>
      <c r="K14" s="84" t="s">
        <v>57</v>
      </c>
    </row>
    <row r="15" spans="1:11" ht="22.5" customHeight="1" x14ac:dyDescent="0.25">
      <c r="A15" s="31">
        <f t="shared" si="0"/>
        <v>1</v>
      </c>
      <c r="B15" s="8">
        <f t="shared" si="1"/>
        <v>4</v>
      </c>
      <c r="C15" s="74"/>
      <c r="D15" s="73" t="str">
        <f t="shared" ref="D15:D45" si="2">IF(B15=1,"Mo",IF(B15=2,"Tue",IF(B15=3,"Wed",IF(B15=4,"Thu",IF(B15=5,"Fri",IF(B15=6,"Sat",IF(B15=7,"Sun","")))))))</f>
        <v>Thu</v>
      </c>
      <c r="E15" s="34">
        <f>+E14+1</f>
        <v>44259</v>
      </c>
      <c r="F15" s="46" t="s">
        <v>120</v>
      </c>
      <c r="G15" s="47">
        <v>9004</v>
      </c>
      <c r="H15" s="48" t="s">
        <v>121</v>
      </c>
      <c r="I15" s="47" t="s">
        <v>80</v>
      </c>
      <c r="J15" s="38">
        <v>4</v>
      </c>
      <c r="K15" s="82" t="s">
        <v>57</v>
      </c>
    </row>
    <row r="16" spans="1:11" ht="22.5" customHeight="1" x14ac:dyDescent="0.25">
      <c r="A16" s="31"/>
      <c r="C16" s="74"/>
      <c r="D16" s="73" t="str">
        <f>D15</f>
        <v>Thu</v>
      </c>
      <c r="E16" s="34">
        <f>E15</f>
        <v>44259</v>
      </c>
      <c r="F16" s="100" t="s">
        <v>118</v>
      </c>
      <c r="G16" s="98">
        <v>9003</v>
      </c>
      <c r="H16" s="101" t="s">
        <v>122</v>
      </c>
      <c r="I16" s="47" t="s">
        <v>80</v>
      </c>
      <c r="J16" s="38">
        <v>3</v>
      </c>
      <c r="K16" s="84" t="s">
        <v>57</v>
      </c>
    </row>
    <row r="17" spans="1:11" ht="22.5" customHeight="1" x14ac:dyDescent="0.25">
      <c r="A17" s="31"/>
      <c r="C17" s="74"/>
      <c r="D17" s="73" t="str">
        <f t="shared" ref="D17:E17" si="3">D16</f>
        <v>Thu</v>
      </c>
      <c r="E17" s="34">
        <f t="shared" si="3"/>
        <v>44259</v>
      </c>
      <c r="F17" s="98" t="s">
        <v>81</v>
      </c>
      <c r="G17" s="98">
        <v>9003</v>
      </c>
      <c r="H17" s="43" t="s">
        <v>111</v>
      </c>
      <c r="I17" s="47" t="s">
        <v>80</v>
      </c>
      <c r="J17" s="38">
        <v>2</v>
      </c>
      <c r="K17" s="82" t="s">
        <v>57</v>
      </c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74"/>
      <c r="D18" s="76" t="str">
        <f t="shared" si="2"/>
        <v>Fri</v>
      </c>
      <c r="E18" s="45">
        <f>+E15+1</f>
        <v>44260</v>
      </c>
      <c r="F18" s="46" t="s">
        <v>120</v>
      </c>
      <c r="G18" s="47">
        <v>9003</v>
      </c>
      <c r="H18" s="48" t="s">
        <v>121</v>
      </c>
      <c r="I18" s="47" t="s">
        <v>80</v>
      </c>
      <c r="J18" s="49">
        <v>8</v>
      </c>
      <c r="K18" s="84" t="s">
        <v>57</v>
      </c>
    </row>
    <row r="19" spans="1:11" ht="22.5" customHeight="1" x14ac:dyDescent="0.25">
      <c r="A19" s="31" t="str">
        <f t="shared" si="0"/>
        <v/>
      </c>
      <c r="B19" s="8">
        <f t="shared" si="1"/>
        <v>6</v>
      </c>
      <c r="C19" s="74"/>
      <c r="D19" s="73" t="str">
        <f t="shared" si="2"/>
        <v>Sat</v>
      </c>
      <c r="E19" s="34">
        <f t="shared" ref="E19:E36" si="4">+E18+1</f>
        <v>44261</v>
      </c>
      <c r="F19" s="65"/>
      <c r="G19" s="66"/>
      <c r="H19" s="104"/>
      <c r="I19" s="66"/>
      <c r="J19" s="80"/>
      <c r="K19" s="82"/>
    </row>
    <row r="20" spans="1:11" ht="22.5" customHeight="1" x14ac:dyDescent="0.25">
      <c r="A20" s="31" t="str">
        <f t="shared" si="0"/>
        <v/>
      </c>
      <c r="B20" s="8">
        <f t="shared" si="1"/>
        <v>7</v>
      </c>
      <c r="C20" s="74"/>
      <c r="D20" s="76" t="str">
        <f t="shared" si="2"/>
        <v>Sun</v>
      </c>
      <c r="E20" s="45">
        <f t="shared" si="4"/>
        <v>44262</v>
      </c>
      <c r="F20" s="65"/>
      <c r="G20" s="66"/>
      <c r="H20" s="67"/>
      <c r="I20" s="66"/>
      <c r="J20" s="80"/>
      <c r="K20" s="84"/>
    </row>
    <row r="21" spans="1:11" ht="22.5" customHeight="1" x14ac:dyDescent="0.25">
      <c r="A21" s="31">
        <f t="shared" si="0"/>
        <v>1</v>
      </c>
      <c r="B21" s="8">
        <f t="shared" si="1"/>
        <v>1</v>
      </c>
      <c r="C21" s="74"/>
      <c r="D21" s="73" t="str">
        <f>IF(B21=1,"Mo",IF(B21=2,"Tue",IF(B21=3,"Wed",IF(B21=4,"Thu",IF(B21=5,"Fri",IF(B21=6,"Sat",IF(B21=7,"Sun","")))))))</f>
        <v>Mo</v>
      </c>
      <c r="E21" s="34">
        <f t="shared" si="4"/>
        <v>44263</v>
      </c>
      <c r="F21" s="35" t="s">
        <v>114</v>
      </c>
      <c r="G21" s="36">
        <v>9003</v>
      </c>
      <c r="H21" s="43" t="s">
        <v>123</v>
      </c>
      <c r="I21" s="36" t="s">
        <v>80</v>
      </c>
      <c r="J21" s="38">
        <v>8</v>
      </c>
      <c r="K21" s="82" t="s">
        <v>57</v>
      </c>
    </row>
    <row r="22" spans="1:11" ht="22.5" customHeight="1" x14ac:dyDescent="0.25">
      <c r="A22" s="31">
        <f t="shared" si="0"/>
        <v>1</v>
      </c>
      <c r="B22" s="8">
        <f t="shared" si="1"/>
        <v>2</v>
      </c>
      <c r="C22" s="74"/>
      <c r="D22" s="76" t="str">
        <f>IF(B22=1,"Mo",IF(B22=2,"Tue",IF(B22=3,"Wed",IF(B22=4,"Thu",IF(B22=5,"Fri",IF(B22=6,"Sat",IF(B22=7,"Sun","")))))))</f>
        <v>Tue</v>
      </c>
      <c r="E22" s="45">
        <f t="shared" si="4"/>
        <v>44264</v>
      </c>
      <c r="F22" s="35" t="s">
        <v>114</v>
      </c>
      <c r="G22" s="36">
        <v>9003</v>
      </c>
      <c r="H22" s="43" t="s">
        <v>123</v>
      </c>
      <c r="I22" s="36" t="s">
        <v>80</v>
      </c>
      <c r="J22" s="49">
        <v>8</v>
      </c>
      <c r="K22" s="84" t="s">
        <v>57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4"/>
      <c r="D23" s="73" t="str">
        <f>IF(B23=1,"Mo",IF(B23=2,"Tue",IF(B23=3,"Wed",IF(B23=4,"Thu",IF(B23=5,"Fri",IF(B23=6,"Sat",IF(B23=7,"Sun","")))))))</f>
        <v>Wed</v>
      </c>
      <c r="E23" s="34">
        <f t="shared" si="4"/>
        <v>44265</v>
      </c>
      <c r="F23" s="35" t="s">
        <v>114</v>
      </c>
      <c r="G23" s="36">
        <v>9003</v>
      </c>
      <c r="H23" s="43" t="s">
        <v>124</v>
      </c>
      <c r="I23" s="36" t="s">
        <v>80</v>
      </c>
      <c r="J23" s="38">
        <v>8</v>
      </c>
      <c r="K23" s="82" t="s">
        <v>57</v>
      </c>
    </row>
    <row r="24" spans="1:11" s="69" customFormat="1" ht="22.5" customHeight="1" x14ac:dyDescent="0.25">
      <c r="A24" s="31">
        <f t="shared" si="0"/>
        <v>1</v>
      </c>
      <c r="B24" s="69">
        <f t="shared" si="1"/>
        <v>4</v>
      </c>
      <c r="C24" s="77"/>
      <c r="D24" s="76" t="str">
        <f t="shared" si="2"/>
        <v>Thu</v>
      </c>
      <c r="E24" s="45">
        <f t="shared" si="4"/>
        <v>44266</v>
      </c>
      <c r="F24" s="35" t="s">
        <v>114</v>
      </c>
      <c r="G24" s="36">
        <v>9003</v>
      </c>
      <c r="H24" s="43" t="s">
        <v>124</v>
      </c>
      <c r="I24" s="36" t="s">
        <v>80</v>
      </c>
      <c r="J24" s="49">
        <v>8</v>
      </c>
      <c r="K24" s="84" t="s">
        <v>57</v>
      </c>
    </row>
    <row r="25" spans="1:11" s="69" customFormat="1" ht="22.5" customHeight="1" x14ac:dyDescent="0.25">
      <c r="A25" s="31">
        <f t="shared" si="0"/>
        <v>1</v>
      </c>
      <c r="B25" s="69">
        <f t="shared" si="1"/>
        <v>5</v>
      </c>
      <c r="C25" s="77"/>
      <c r="D25" s="73" t="str">
        <f t="shared" si="2"/>
        <v>Fri</v>
      </c>
      <c r="E25" s="34">
        <f t="shared" si="4"/>
        <v>44267</v>
      </c>
      <c r="F25" s="35" t="s">
        <v>114</v>
      </c>
      <c r="G25" s="36">
        <v>9003</v>
      </c>
      <c r="H25" s="43" t="s">
        <v>124</v>
      </c>
      <c r="I25" s="36" t="s">
        <v>80</v>
      </c>
      <c r="J25" s="80">
        <v>8</v>
      </c>
      <c r="K25" s="82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74"/>
      <c r="D26" s="73" t="str">
        <f t="shared" si="2"/>
        <v>Sat</v>
      </c>
      <c r="E26" s="34">
        <f t="shared" si="4"/>
        <v>44268</v>
      </c>
      <c r="F26" s="35"/>
      <c r="G26" s="36"/>
      <c r="H26" s="43"/>
      <c r="I26" s="36"/>
      <c r="J26" s="38"/>
      <c r="K26" s="84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74"/>
      <c r="D27" s="76" t="str">
        <f t="shared" si="2"/>
        <v>Sun</v>
      </c>
      <c r="E27" s="45">
        <f t="shared" si="4"/>
        <v>44269</v>
      </c>
      <c r="F27" s="65"/>
      <c r="G27" s="66"/>
      <c r="H27" s="67"/>
      <c r="I27" s="66"/>
      <c r="J27" s="80"/>
      <c r="K27" s="82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74"/>
      <c r="D28" s="73" t="str">
        <f t="shared" si="2"/>
        <v>Mo</v>
      </c>
      <c r="E28" s="34">
        <f t="shared" si="4"/>
        <v>44270</v>
      </c>
      <c r="F28" s="35" t="s">
        <v>114</v>
      </c>
      <c r="G28" s="36">
        <v>9003</v>
      </c>
      <c r="H28" s="43" t="s">
        <v>124</v>
      </c>
      <c r="I28" s="36" t="s">
        <v>80</v>
      </c>
      <c r="J28" s="38">
        <v>8</v>
      </c>
      <c r="K28" s="84" t="s">
        <v>57</v>
      </c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74"/>
      <c r="D29" s="76" t="str">
        <f t="shared" si="2"/>
        <v>Tue</v>
      </c>
      <c r="E29" s="45">
        <f t="shared" si="4"/>
        <v>44271</v>
      </c>
      <c r="F29" s="35" t="s">
        <v>114</v>
      </c>
      <c r="G29" s="36">
        <v>9003</v>
      </c>
      <c r="H29" s="43" t="s">
        <v>125</v>
      </c>
      <c r="I29" s="36" t="s">
        <v>80</v>
      </c>
      <c r="J29" s="49">
        <v>8</v>
      </c>
      <c r="K29" s="82" t="s">
        <v>57</v>
      </c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4"/>
      <c r="D30" s="73" t="str">
        <f t="shared" si="2"/>
        <v>Wed</v>
      </c>
      <c r="E30" s="34">
        <f t="shared" si="4"/>
        <v>44272</v>
      </c>
      <c r="F30" s="46" t="s">
        <v>120</v>
      </c>
      <c r="G30" s="47">
        <v>9003</v>
      </c>
      <c r="H30" s="48" t="s">
        <v>121</v>
      </c>
      <c r="I30" s="36" t="s">
        <v>80</v>
      </c>
      <c r="J30" s="38">
        <v>8</v>
      </c>
      <c r="K30" s="84" t="s">
        <v>57</v>
      </c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74"/>
      <c r="D31" s="76" t="str">
        <f t="shared" si="2"/>
        <v>Thu</v>
      </c>
      <c r="E31" s="45">
        <f t="shared" si="4"/>
        <v>44273</v>
      </c>
      <c r="F31" s="46" t="s">
        <v>126</v>
      </c>
      <c r="G31" s="36">
        <v>9003</v>
      </c>
      <c r="H31" s="48" t="s">
        <v>127</v>
      </c>
      <c r="I31" s="36" t="s">
        <v>80</v>
      </c>
      <c r="J31" s="49">
        <v>8</v>
      </c>
      <c r="K31" s="82" t="s">
        <v>57</v>
      </c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74"/>
      <c r="D32" s="73" t="str">
        <f t="shared" si="2"/>
        <v>Fri</v>
      </c>
      <c r="E32" s="34">
        <f t="shared" si="4"/>
        <v>44274</v>
      </c>
      <c r="F32" s="46" t="s">
        <v>126</v>
      </c>
      <c r="G32" s="36">
        <v>9003</v>
      </c>
      <c r="H32" s="48" t="s">
        <v>127</v>
      </c>
      <c r="I32" s="36" t="s">
        <v>80</v>
      </c>
      <c r="J32" s="80">
        <v>8</v>
      </c>
      <c r="K32" s="84" t="s">
        <v>57</v>
      </c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74"/>
      <c r="D33" s="73" t="str">
        <f t="shared" si="2"/>
        <v>Sat</v>
      </c>
      <c r="E33" s="34">
        <f t="shared" si="4"/>
        <v>44275</v>
      </c>
      <c r="F33" s="35"/>
      <c r="G33" s="36"/>
      <c r="H33" s="43"/>
      <c r="I33" s="36"/>
      <c r="J33" s="38"/>
      <c r="K33" s="82"/>
    </row>
    <row r="34" spans="1:11" ht="22.5" customHeight="1" x14ac:dyDescent="0.25">
      <c r="A34" s="31" t="str">
        <f t="shared" si="0"/>
        <v/>
      </c>
      <c r="B34" s="8">
        <f t="shared" si="1"/>
        <v>7</v>
      </c>
      <c r="C34" s="74"/>
      <c r="D34" s="76" t="str">
        <f t="shared" si="2"/>
        <v>Sun</v>
      </c>
      <c r="E34" s="45">
        <f t="shared" si="4"/>
        <v>44276</v>
      </c>
      <c r="F34" s="65"/>
      <c r="G34" s="66"/>
      <c r="H34" s="67"/>
      <c r="I34" s="66"/>
      <c r="J34" s="80"/>
      <c r="K34" s="84"/>
    </row>
    <row r="35" spans="1:11" ht="22.5" customHeight="1" x14ac:dyDescent="0.25">
      <c r="A35" s="31">
        <f t="shared" si="0"/>
        <v>1</v>
      </c>
      <c r="B35" s="8">
        <f t="shared" si="1"/>
        <v>1</v>
      </c>
      <c r="C35" s="74"/>
      <c r="D35" s="73" t="str">
        <f t="shared" si="2"/>
        <v>Mo</v>
      </c>
      <c r="E35" s="34">
        <f t="shared" si="4"/>
        <v>44277</v>
      </c>
      <c r="F35" s="35"/>
      <c r="G35" s="35">
        <v>9010</v>
      </c>
      <c r="H35" s="43" t="s">
        <v>128</v>
      </c>
      <c r="I35" s="36"/>
      <c r="J35" s="38"/>
      <c r="K35" s="82"/>
    </row>
    <row r="36" spans="1:11" ht="22.5" customHeight="1" x14ac:dyDescent="0.25">
      <c r="A36" s="31">
        <f t="shared" si="0"/>
        <v>1</v>
      </c>
      <c r="B36" s="8">
        <f t="shared" si="1"/>
        <v>2</v>
      </c>
      <c r="C36" s="74"/>
      <c r="D36" s="76" t="str">
        <f t="shared" si="2"/>
        <v>Tue</v>
      </c>
      <c r="E36" s="45">
        <f t="shared" si="4"/>
        <v>44278</v>
      </c>
      <c r="F36" s="46"/>
      <c r="G36" s="47">
        <v>9004</v>
      </c>
      <c r="H36" s="48" t="s">
        <v>129</v>
      </c>
      <c r="I36" s="47" t="s">
        <v>84</v>
      </c>
      <c r="J36" s="49">
        <v>6</v>
      </c>
      <c r="K36" s="84" t="s">
        <v>57</v>
      </c>
    </row>
    <row r="37" spans="1:11" ht="22.5" customHeight="1" x14ac:dyDescent="0.25">
      <c r="A37" s="31"/>
      <c r="C37" s="74"/>
      <c r="D37" s="76" t="str">
        <f>D36</f>
        <v>Tue</v>
      </c>
      <c r="E37" s="45">
        <f>E36</f>
        <v>44278</v>
      </c>
      <c r="F37" s="46" t="s">
        <v>126</v>
      </c>
      <c r="G37" s="36">
        <v>9003</v>
      </c>
      <c r="H37" s="48" t="s">
        <v>127</v>
      </c>
      <c r="I37" s="47" t="s">
        <v>80</v>
      </c>
      <c r="J37" s="49">
        <v>2</v>
      </c>
      <c r="K37" s="82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74"/>
      <c r="D38" s="73" t="str">
        <f t="shared" si="2"/>
        <v>Wed</v>
      </c>
      <c r="E38" s="34">
        <f>+E36+1</f>
        <v>44279</v>
      </c>
      <c r="F38" s="46" t="s">
        <v>130</v>
      </c>
      <c r="G38" s="36">
        <v>9004</v>
      </c>
      <c r="H38" s="43" t="s">
        <v>131</v>
      </c>
      <c r="I38" s="47" t="s">
        <v>80</v>
      </c>
      <c r="J38" s="38">
        <v>8</v>
      </c>
      <c r="K38" s="8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74"/>
      <c r="D39" s="76" t="str">
        <f t="shared" si="2"/>
        <v>Thu</v>
      </c>
      <c r="E39" s="45">
        <f>+E38+1</f>
        <v>44280</v>
      </c>
      <c r="F39" s="46" t="s">
        <v>130</v>
      </c>
      <c r="G39" s="36">
        <v>9004</v>
      </c>
      <c r="H39" s="43" t="s">
        <v>131</v>
      </c>
      <c r="I39" s="47" t="s">
        <v>80</v>
      </c>
      <c r="J39" s="49">
        <v>8</v>
      </c>
      <c r="K39" s="82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74"/>
      <c r="D40" s="73" t="str">
        <f t="shared" si="2"/>
        <v>Fri</v>
      </c>
      <c r="E40" s="34">
        <f>+E39+1</f>
        <v>44281</v>
      </c>
      <c r="F40" s="46" t="s">
        <v>130</v>
      </c>
      <c r="G40" s="36">
        <v>9004</v>
      </c>
      <c r="H40" s="43" t="s">
        <v>131</v>
      </c>
      <c r="I40" s="47" t="s">
        <v>80</v>
      </c>
      <c r="J40" s="80">
        <v>8</v>
      </c>
      <c r="K40" s="84" t="s">
        <v>57</v>
      </c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74"/>
      <c r="D41" s="73" t="str">
        <f t="shared" si="2"/>
        <v>Sat</v>
      </c>
      <c r="E41" s="34">
        <f>+E40+1</f>
        <v>44282</v>
      </c>
      <c r="F41" s="35"/>
      <c r="G41" s="36"/>
      <c r="H41" s="43"/>
      <c r="I41" s="36"/>
      <c r="J41" s="38"/>
      <c r="K41" s="82"/>
    </row>
    <row r="42" spans="1:11" ht="22.5" customHeight="1" x14ac:dyDescent="0.25">
      <c r="A42" s="31" t="str">
        <f t="shared" si="0"/>
        <v/>
      </c>
      <c r="B42" s="8">
        <f t="shared" si="1"/>
        <v>7</v>
      </c>
      <c r="C42" s="74"/>
      <c r="D42" s="76" t="str">
        <f t="shared" si="2"/>
        <v>Sun</v>
      </c>
      <c r="E42" s="45">
        <f>+E41+1</f>
        <v>44283</v>
      </c>
      <c r="F42" s="65"/>
      <c r="G42" s="66"/>
      <c r="H42" s="104"/>
      <c r="I42" s="66"/>
      <c r="J42" s="80"/>
      <c r="K42" s="84"/>
    </row>
    <row r="43" spans="1:11" ht="22.5" customHeight="1" x14ac:dyDescent="0.25">
      <c r="A43" s="31">
        <f t="shared" si="0"/>
        <v>1</v>
      </c>
      <c r="B43" s="8">
        <f>WEEKDAY(E42+1,2)</f>
        <v>1</v>
      </c>
      <c r="C43" s="74"/>
      <c r="D43" s="73" t="str">
        <f>IF(B43=1,"Mo",IF(B43=2,"Tue",IF(B43=3,"Wed",IF(B43=4,"Thu",IF(B43=5,"Fri",IF(B43=6,"Sat",IF(B43=7,"Sun","")))))))</f>
        <v>Mo</v>
      </c>
      <c r="E43" s="34">
        <f>IF(MONTH(E42+1)&gt;MONTH(E42),"",E42+1)</f>
        <v>44284</v>
      </c>
      <c r="F43" s="46" t="s">
        <v>130</v>
      </c>
      <c r="G43" s="36">
        <v>9004</v>
      </c>
      <c r="H43" s="43" t="s">
        <v>131</v>
      </c>
      <c r="I43" s="36" t="s">
        <v>80</v>
      </c>
      <c r="J43" s="38">
        <v>8</v>
      </c>
      <c r="K43" s="82" t="s">
        <v>57</v>
      </c>
    </row>
    <row r="44" spans="1:11" ht="22.5" customHeight="1" x14ac:dyDescent="0.25">
      <c r="A44" s="31">
        <f t="shared" si="0"/>
        <v>1</v>
      </c>
      <c r="B44" s="8">
        <v>2</v>
      </c>
      <c r="C44" s="74"/>
      <c r="D44" s="76" t="str">
        <f>IF(B44=1,"Mo",IF(B44=2,"Tue",IF(B44=3,"Wed",IF(B44=4,"Thu",IF(B44=5,"Fri",IF(B44=6,"Sat",IF(B44=7,"Sun","")))))))</f>
        <v>Tue</v>
      </c>
      <c r="E44" s="45">
        <f>IF(MONTH(E43+1)&gt;MONTH(E43),"",E43+1)</f>
        <v>44285</v>
      </c>
      <c r="F44" s="46"/>
      <c r="G44" s="47">
        <v>9003</v>
      </c>
      <c r="H44" s="48" t="s">
        <v>132</v>
      </c>
      <c r="I44" s="47" t="s">
        <v>134</v>
      </c>
      <c r="J44" s="49">
        <v>8</v>
      </c>
      <c r="K44" s="84" t="s">
        <v>57</v>
      </c>
    </row>
    <row r="45" spans="1:11" ht="22.5" customHeight="1" x14ac:dyDescent="0.25">
      <c r="A45" s="31">
        <f t="shared" si="0"/>
        <v>1</v>
      </c>
      <c r="B45" s="8">
        <v>3</v>
      </c>
      <c r="C45" s="74"/>
      <c r="D45" s="73" t="str">
        <f t="shared" si="2"/>
        <v>Wed</v>
      </c>
      <c r="E45" s="34">
        <f>IF(MONTH(E44+1)&gt;MONTH(E44),"",E44+1)</f>
        <v>44286</v>
      </c>
      <c r="F45" s="35"/>
      <c r="G45" s="47">
        <v>9003</v>
      </c>
      <c r="H45" s="48" t="s">
        <v>133</v>
      </c>
      <c r="I45" s="36" t="s">
        <v>80</v>
      </c>
      <c r="J45" s="38">
        <v>8</v>
      </c>
      <c r="K45" s="82" t="s">
        <v>57</v>
      </c>
    </row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4:E4"/>
    <mergeCell ref="D1:K1"/>
  </mergeCells>
  <phoneticPr fontId="15" type="noConversion"/>
  <conditionalFormatting sqref="C11 C15:C45">
    <cfRule type="expression" dxfId="307" priority="67" stopIfTrue="1">
      <formula>IF($A11=1,B11,)</formula>
    </cfRule>
    <cfRule type="expression" dxfId="306" priority="68" stopIfTrue="1">
      <formula>IF($A11="",B11,)</formula>
    </cfRule>
  </conditionalFormatting>
  <conditionalFormatting sqref="E11 E13">
    <cfRule type="expression" dxfId="305" priority="69" stopIfTrue="1">
      <formula>IF($A11="",B11,"")</formula>
    </cfRule>
  </conditionalFormatting>
  <conditionalFormatting sqref="E15:E45">
    <cfRule type="expression" dxfId="304" priority="70" stopIfTrue="1">
      <formula>IF($A15&lt;&gt;1,B15,"")</formula>
    </cfRule>
  </conditionalFormatting>
  <conditionalFormatting sqref="D11 D13 D15:D45">
    <cfRule type="expression" dxfId="303" priority="71" stopIfTrue="1">
      <formula>IF($A11="",B11,)</formula>
    </cfRule>
  </conditionalFormatting>
  <conditionalFormatting sqref="G33:G34 G11:G12 G19:G27 G36 G38:G42">
    <cfRule type="expression" dxfId="302" priority="72" stopIfTrue="1">
      <formula>#REF!="Freelancer"</formula>
    </cfRule>
    <cfRule type="expression" dxfId="301" priority="73" stopIfTrue="1">
      <formula>#REF!="DTC Int. Staff"</formula>
    </cfRule>
  </conditionalFormatting>
  <conditionalFormatting sqref="G42 G27 G34 G20:G25 G36 G38:G40">
    <cfRule type="expression" dxfId="300" priority="65" stopIfTrue="1">
      <formula>$F$5="Freelancer"</formula>
    </cfRule>
    <cfRule type="expression" dxfId="299" priority="66" stopIfTrue="1">
      <formula>$F$5="DTC Int. Staff"</formula>
    </cfRule>
  </conditionalFormatting>
  <conditionalFormatting sqref="G12">
    <cfRule type="expression" dxfId="298" priority="63" stopIfTrue="1">
      <formula>#REF!="Freelancer"</formula>
    </cfRule>
    <cfRule type="expression" dxfId="297" priority="64" stopIfTrue="1">
      <formula>#REF!="DTC Int. Staff"</formula>
    </cfRule>
  </conditionalFormatting>
  <conditionalFormatting sqref="G12">
    <cfRule type="expression" dxfId="296" priority="61" stopIfTrue="1">
      <formula>$F$5="Freelancer"</formula>
    </cfRule>
    <cfRule type="expression" dxfId="295" priority="62" stopIfTrue="1">
      <formula>$F$5="DTC Int. Staff"</formula>
    </cfRule>
  </conditionalFormatting>
  <conditionalFormatting sqref="G14:G15">
    <cfRule type="expression" dxfId="294" priority="59" stopIfTrue="1">
      <formula>#REF!="Freelancer"</formula>
    </cfRule>
    <cfRule type="expression" dxfId="293" priority="60" stopIfTrue="1">
      <formula>#REF!="DTC Int. Staff"</formula>
    </cfRule>
  </conditionalFormatting>
  <conditionalFormatting sqref="G14:G15">
    <cfRule type="expression" dxfId="292" priority="57" stopIfTrue="1">
      <formula>$F$5="Freelancer"</formula>
    </cfRule>
    <cfRule type="expression" dxfId="291" priority="58" stopIfTrue="1">
      <formula>$F$5="DTC Int. Staff"</formula>
    </cfRule>
  </conditionalFormatting>
  <conditionalFormatting sqref="G26">
    <cfRule type="expression" dxfId="290" priority="47" stopIfTrue="1">
      <formula>$F$5="Freelancer"</formula>
    </cfRule>
    <cfRule type="expression" dxfId="289" priority="48" stopIfTrue="1">
      <formula>$F$5="DTC Int. Staff"</formula>
    </cfRule>
  </conditionalFormatting>
  <conditionalFormatting sqref="G13">
    <cfRule type="expression" dxfId="288" priority="37" stopIfTrue="1">
      <formula>#REF!="Freelancer"</formula>
    </cfRule>
    <cfRule type="expression" dxfId="287" priority="38" stopIfTrue="1">
      <formula>#REF!="DTC Int. Staff"</formula>
    </cfRule>
  </conditionalFormatting>
  <conditionalFormatting sqref="F13">
    <cfRule type="expression" dxfId="286" priority="35" stopIfTrue="1">
      <formula>#REF!="Freelancer"</formula>
    </cfRule>
    <cfRule type="expression" dxfId="285" priority="36" stopIfTrue="1">
      <formula>#REF!="DTC Int. Staff"</formula>
    </cfRule>
  </conditionalFormatting>
  <conditionalFormatting sqref="G16">
    <cfRule type="expression" dxfId="284" priority="33" stopIfTrue="1">
      <formula>#REF!="Freelancer"</formula>
    </cfRule>
    <cfRule type="expression" dxfId="283" priority="34" stopIfTrue="1">
      <formula>#REF!="DTC Int. Staff"</formula>
    </cfRule>
  </conditionalFormatting>
  <conditionalFormatting sqref="G16">
    <cfRule type="expression" dxfId="282" priority="31" stopIfTrue="1">
      <formula>#REF!="Freelancer"</formula>
    </cfRule>
    <cfRule type="expression" dxfId="281" priority="32" stopIfTrue="1">
      <formula>#REF!="DTC Int. Staff"</formula>
    </cfRule>
  </conditionalFormatting>
  <conditionalFormatting sqref="G16">
    <cfRule type="expression" dxfId="280" priority="29" stopIfTrue="1">
      <formula>$F$5="Freelancer"</formula>
    </cfRule>
    <cfRule type="expression" dxfId="279" priority="30" stopIfTrue="1">
      <formula>$F$5="DTC Int. Staff"</formula>
    </cfRule>
  </conditionalFormatting>
  <conditionalFormatting sqref="G17">
    <cfRule type="expression" dxfId="278" priority="27" stopIfTrue="1">
      <formula>#REF!="Freelancer"</formula>
    </cfRule>
    <cfRule type="expression" dxfId="277" priority="28" stopIfTrue="1">
      <formula>#REF!="DTC Int. Staff"</formula>
    </cfRule>
  </conditionalFormatting>
  <conditionalFormatting sqref="F17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8">
    <cfRule type="expression" dxfId="274" priority="23" stopIfTrue="1">
      <formula>#REF!="Freelancer"</formula>
    </cfRule>
    <cfRule type="expression" dxfId="273" priority="24" stopIfTrue="1">
      <formula>#REF!="DTC Int. Staff"</formula>
    </cfRule>
  </conditionalFormatting>
  <conditionalFormatting sqref="G18">
    <cfRule type="expression" dxfId="272" priority="21" stopIfTrue="1">
      <formula>$F$5="Freelancer"</formula>
    </cfRule>
    <cfRule type="expression" dxfId="271" priority="22" stopIfTrue="1">
      <formula>$F$5="DTC Int. Staff"</formula>
    </cfRule>
  </conditionalFormatting>
  <conditionalFormatting sqref="G28">
    <cfRule type="expression" dxfId="270" priority="19" stopIfTrue="1">
      <formula>#REF!="Freelancer"</formula>
    </cfRule>
    <cfRule type="expression" dxfId="269" priority="20" stopIfTrue="1">
      <formula>#REF!="DTC Int. Staff"</formula>
    </cfRule>
  </conditionalFormatting>
  <conditionalFormatting sqref="G28">
    <cfRule type="expression" dxfId="268" priority="17" stopIfTrue="1">
      <formula>$F$5="Freelancer"</formula>
    </cfRule>
    <cfRule type="expression" dxfId="267" priority="18" stopIfTrue="1">
      <formula>$F$5="DTC Int. Staff"</formula>
    </cfRule>
  </conditionalFormatting>
  <conditionalFormatting sqref="G29 G31:G32">
    <cfRule type="expression" dxfId="266" priority="15" stopIfTrue="1">
      <formula>#REF!="Freelancer"</formula>
    </cfRule>
    <cfRule type="expression" dxfId="265" priority="16" stopIfTrue="1">
      <formula>#REF!="DTC Int. Staff"</formula>
    </cfRule>
  </conditionalFormatting>
  <conditionalFormatting sqref="G29 G31:G32">
    <cfRule type="expression" dxfId="264" priority="13" stopIfTrue="1">
      <formula>$F$5="Freelancer"</formula>
    </cfRule>
    <cfRule type="expression" dxfId="263" priority="14" stopIfTrue="1">
      <formula>$F$5="DTC Int. Staff"</formula>
    </cfRule>
  </conditionalFormatting>
  <conditionalFormatting sqref="G30">
    <cfRule type="expression" dxfId="262" priority="11" stopIfTrue="1">
      <formula>#REF!="Freelancer"</formula>
    </cfRule>
    <cfRule type="expression" dxfId="261" priority="12" stopIfTrue="1">
      <formula>#REF!="DTC Int. Staff"</formula>
    </cfRule>
  </conditionalFormatting>
  <conditionalFormatting sqref="G30">
    <cfRule type="expression" dxfId="260" priority="9" stopIfTrue="1">
      <formula>$F$5="Freelancer"</formula>
    </cfRule>
    <cfRule type="expression" dxfId="259" priority="10" stopIfTrue="1">
      <formula>$F$5="DTC Int. Staff"</formula>
    </cfRule>
  </conditionalFormatting>
  <conditionalFormatting sqref="G37">
    <cfRule type="expression" dxfId="258" priority="7" stopIfTrue="1">
      <formula>#REF!="Freelancer"</formula>
    </cfRule>
    <cfRule type="expression" dxfId="257" priority="8" stopIfTrue="1">
      <formula>#REF!="DTC Int. Staff"</formula>
    </cfRule>
  </conditionalFormatting>
  <conditionalFormatting sqref="G37">
    <cfRule type="expression" dxfId="256" priority="5" stopIfTrue="1">
      <formula>$F$5="Freelancer"</formula>
    </cfRule>
    <cfRule type="expression" dxfId="255" priority="6" stopIfTrue="1">
      <formula>$F$5="DTC Int. Staff"</formula>
    </cfRule>
  </conditionalFormatting>
  <conditionalFormatting sqref="G43">
    <cfRule type="expression" dxfId="254" priority="3" stopIfTrue="1">
      <formula>#REF!="Freelancer"</formula>
    </cfRule>
    <cfRule type="expression" dxfId="253" priority="4" stopIfTrue="1">
      <formula>#REF!="DTC Int. Staff"</formula>
    </cfRule>
  </conditionalFormatting>
  <conditionalFormatting sqref="G43">
    <cfRule type="expression" dxfId="252" priority="1" stopIfTrue="1">
      <formula>$F$5="Freelancer"</formula>
    </cfRule>
    <cfRule type="expression" dxfId="2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98"/>
  <sheetViews>
    <sheetView showGridLines="0" topLeftCell="D1" zoomScale="90" zoomScaleNormal="90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SUM(J10:J64)</f>
        <v>134</v>
      </c>
      <c r="J8" s="25">
        <f>I8/8</f>
        <v>16.75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79" t="s">
        <v>47</v>
      </c>
    </row>
    <row r="11" spans="1:11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9004</v>
      </c>
      <c r="H11" s="48" t="s">
        <v>129</v>
      </c>
      <c r="I11" s="47" t="s">
        <v>84</v>
      </c>
      <c r="J11" s="49">
        <v>3</v>
      </c>
      <c r="K11" s="84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46" t="s">
        <v>120</v>
      </c>
      <c r="G12" s="47">
        <v>9003</v>
      </c>
      <c r="H12" s="48" t="s">
        <v>121</v>
      </c>
      <c r="I12" s="36" t="s">
        <v>80</v>
      </c>
      <c r="J12" s="38">
        <v>6</v>
      </c>
      <c r="K12" s="84" t="s">
        <v>57</v>
      </c>
    </row>
    <row r="13" spans="1:11" ht="22.5" customHeight="1" x14ac:dyDescent="0.25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46" t="s">
        <v>135</v>
      </c>
      <c r="G13" s="47">
        <v>9003</v>
      </c>
      <c r="H13" s="48" t="s">
        <v>136</v>
      </c>
      <c r="I13" s="36" t="s">
        <v>80</v>
      </c>
      <c r="J13" s="49">
        <v>4</v>
      </c>
      <c r="K13" s="84" t="s">
        <v>57</v>
      </c>
    </row>
    <row r="14" spans="1:11" ht="22.5" customHeight="1" x14ac:dyDescent="0.25">
      <c r="A14" s="31"/>
      <c r="C14" s="40"/>
      <c r="D14" s="44" t="str">
        <f>D13</f>
        <v>Fri</v>
      </c>
      <c r="E14" s="45">
        <f>E13</f>
        <v>44288</v>
      </c>
      <c r="F14" s="46"/>
      <c r="G14" s="47">
        <v>9004</v>
      </c>
      <c r="H14" s="48" t="s">
        <v>137</v>
      </c>
      <c r="I14" s="36" t="s">
        <v>80</v>
      </c>
      <c r="J14" s="49">
        <v>2</v>
      </c>
      <c r="K14" s="84" t="s">
        <v>57</v>
      </c>
    </row>
    <row r="15" spans="1:11" ht="22.5" customHeight="1" x14ac:dyDescent="0.25">
      <c r="A15" s="31"/>
      <c r="C15" s="40"/>
      <c r="D15" s="44" t="str">
        <f t="shared" ref="D15" si="2">D14</f>
        <v>Fri</v>
      </c>
      <c r="E15" s="45">
        <f t="shared" ref="E15" si="3">E14</f>
        <v>44288</v>
      </c>
      <c r="F15" s="46" t="s">
        <v>78</v>
      </c>
      <c r="G15" s="47">
        <v>9003</v>
      </c>
      <c r="H15" s="48" t="s">
        <v>138</v>
      </c>
      <c r="I15" s="36" t="s">
        <v>80</v>
      </c>
      <c r="J15" s="49">
        <v>2</v>
      </c>
      <c r="K15" s="84" t="s">
        <v>57</v>
      </c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+E13+1</f>
        <v>44289</v>
      </c>
      <c r="F16" s="35"/>
      <c r="G16" s="36"/>
      <c r="H16" s="37"/>
      <c r="I16" s="36"/>
      <c r="J16" s="38"/>
      <c r="K16" s="84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33" t="str">
        <f t="shared" ref="D17:D49" si="4">IF(B17=1,"Mo",IF(B17=2,"Tue",IF(B17=3,"Wed",IF(B17=4,"Thu",IF(B17=5,"Fri",IF(B17=6,"Sat",IF(B17=7,"Sun","")))))))</f>
        <v>Sun</v>
      </c>
      <c r="E17" s="34">
        <f t="shared" ref="E17:E35" si="5">+E16+1</f>
        <v>44290</v>
      </c>
      <c r="F17" s="35"/>
      <c r="G17" s="36"/>
      <c r="H17" s="37"/>
      <c r="I17" s="36"/>
      <c r="J17" s="38"/>
      <c r="K17" s="84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44" t="str">
        <f t="shared" si="4"/>
        <v>Mo</v>
      </c>
      <c r="E18" s="45">
        <f>+E17+1</f>
        <v>44291</v>
      </c>
      <c r="F18" s="46"/>
      <c r="G18" s="35">
        <v>9010</v>
      </c>
      <c r="H18" s="43" t="s">
        <v>128</v>
      </c>
      <c r="I18" s="47"/>
      <c r="J18" s="49"/>
      <c r="K18" s="84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tr">
        <f t="shared" si="4"/>
        <v>Tue</v>
      </c>
      <c r="E19" s="34">
        <f>+E18+1</f>
        <v>44292</v>
      </c>
      <c r="F19" s="35"/>
      <c r="G19" s="35">
        <v>9014</v>
      </c>
      <c r="H19" s="43" t="s">
        <v>13</v>
      </c>
      <c r="I19" s="36"/>
      <c r="J19" s="38"/>
      <c r="K19" s="84"/>
    </row>
    <row r="20" spans="1:11" ht="22.5" customHeight="1" x14ac:dyDescent="0.25">
      <c r="A20" s="31">
        <f t="shared" si="0"/>
        <v>1</v>
      </c>
      <c r="B20" s="8">
        <f t="shared" si="1"/>
        <v>3</v>
      </c>
      <c r="C20" s="40"/>
      <c r="D20" s="44" t="str">
        <f t="shared" si="4"/>
        <v>Wed</v>
      </c>
      <c r="E20" s="45">
        <f>+E19+1</f>
        <v>44293</v>
      </c>
      <c r="F20" s="46"/>
      <c r="G20" s="47">
        <v>9004</v>
      </c>
      <c r="H20" s="48" t="s">
        <v>137</v>
      </c>
      <c r="I20" s="47" t="s">
        <v>80</v>
      </c>
      <c r="J20" s="49">
        <v>2</v>
      </c>
      <c r="K20" s="84" t="s">
        <v>57</v>
      </c>
    </row>
    <row r="21" spans="1:11" ht="22.5" customHeight="1" x14ac:dyDescent="0.25">
      <c r="A21" s="31"/>
      <c r="C21" s="40"/>
      <c r="D21" s="44" t="str">
        <f>D20</f>
        <v>Wed</v>
      </c>
      <c r="E21" s="45">
        <f>E20</f>
        <v>44293</v>
      </c>
      <c r="F21" s="46" t="s">
        <v>114</v>
      </c>
      <c r="G21" s="47">
        <v>9003</v>
      </c>
      <c r="H21" s="48" t="s">
        <v>139</v>
      </c>
      <c r="I21" s="47" t="s">
        <v>80</v>
      </c>
      <c r="J21" s="49">
        <v>5</v>
      </c>
      <c r="K21" s="84" t="s">
        <v>57</v>
      </c>
    </row>
    <row r="22" spans="1:11" ht="22.5" customHeight="1" x14ac:dyDescent="0.25">
      <c r="A22" s="31"/>
      <c r="C22" s="40"/>
      <c r="D22" s="44" t="str">
        <f t="shared" ref="D22:E22" si="6">D21</f>
        <v>Wed</v>
      </c>
      <c r="E22" s="45">
        <f t="shared" si="6"/>
        <v>44293</v>
      </c>
      <c r="F22" s="46"/>
      <c r="G22" s="47">
        <v>9004</v>
      </c>
      <c r="H22" s="48" t="s">
        <v>140</v>
      </c>
      <c r="I22" s="47" t="s">
        <v>80</v>
      </c>
      <c r="J22" s="49">
        <v>2</v>
      </c>
      <c r="K22" s="84" t="s">
        <v>57</v>
      </c>
    </row>
    <row r="23" spans="1:11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+E20+1</f>
        <v>44294</v>
      </c>
      <c r="F23" s="46" t="s">
        <v>135</v>
      </c>
      <c r="G23" s="47">
        <v>9003</v>
      </c>
      <c r="H23" s="48" t="s">
        <v>136</v>
      </c>
      <c r="I23" s="47" t="s">
        <v>80</v>
      </c>
      <c r="J23" s="38">
        <v>3</v>
      </c>
      <c r="K23" s="84" t="s">
        <v>57</v>
      </c>
    </row>
    <row r="24" spans="1:11" ht="22.5" customHeight="1" x14ac:dyDescent="0.25">
      <c r="A24" s="31"/>
      <c r="C24" s="40"/>
      <c r="D24" s="33" t="s">
        <v>152</v>
      </c>
      <c r="E24" s="34">
        <f>+E21+1</f>
        <v>44294</v>
      </c>
      <c r="F24" s="46" t="s">
        <v>78</v>
      </c>
      <c r="G24" s="47">
        <v>9003</v>
      </c>
      <c r="H24" s="48" t="s">
        <v>138</v>
      </c>
      <c r="I24" s="47" t="s">
        <v>80</v>
      </c>
      <c r="J24" s="38">
        <v>4</v>
      </c>
      <c r="K24" s="84" t="s">
        <v>57</v>
      </c>
    </row>
    <row r="25" spans="1:11" ht="22.5" customHeight="1" x14ac:dyDescent="0.25">
      <c r="A25" s="31">
        <f t="shared" si="0"/>
        <v>1</v>
      </c>
      <c r="B25" s="8">
        <f t="shared" si="1"/>
        <v>5</v>
      </c>
      <c r="C25" s="40"/>
      <c r="D25" s="44" t="str">
        <f>IF(B25=1,"Mo",IF(B25=2,"Tue",IF(B25=3,"Wed",IF(B25=4,"Thu",IF(B25=5,"Fri",IF(B25=6,"Sat",IF(B25=7,"Sun","")))))))</f>
        <v>Fri</v>
      </c>
      <c r="E25" s="45">
        <f>+E23+1</f>
        <v>44295</v>
      </c>
      <c r="F25" s="46" t="s">
        <v>114</v>
      </c>
      <c r="G25" s="47">
        <v>9003</v>
      </c>
      <c r="H25" s="48" t="s">
        <v>139</v>
      </c>
      <c r="I25" s="47" t="s">
        <v>80</v>
      </c>
      <c r="J25" s="49">
        <v>8</v>
      </c>
      <c r="K25" s="84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+E25+1</f>
        <v>44296</v>
      </c>
      <c r="F26" s="35"/>
      <c r="G26" s="36"/>
      <c r="H26" s="37"/>
      <c r="I26" s="36"/>
      <c r="J26" s="38"/>
      <c r="K26" s="84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5"/>
        <v>44297</v>
      </c>
      <c r="F27" s="35"/>
      <c r="G27" s="36"/>
      <c r="H27" s="43"/>
      <c r="I27" s="36"/>
      <c r="J27" s="38"/>
      <c r="K27" s="84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44" t="str">
        <f t="shared" si="4"/>
        <v>Mo</v>
      </c>
      <c r="E28" s="45">
        <f>+E27+1</f>
        <v>44298</v>
      </c>
      <c r="F28" s="46"/>
      <c r="G28" s="35">
        <v>9014</v>
      </c>
      <c r="H28" s="43" t="s">
        <v>13</v>
      </c>
      <c r="I28" s="47"/>
      <c r="J28" s="49"/>
      <c r="K28" s="84"/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40"/>
      <c r="D29" s="33" t="str">
        <f t="shared" si="4"/>
        <v>Tue</v>
      </c>
      <c r="E29" s="34">
        <f>+E28+1</f>
        <v>44299</v>
      </c>
      <c r="F29" s="35"/>
      <c r="G29" s="35">
        <v>9014</v>
      </c>
      <c r="H29" s="43" t="s">
        <v>13</v>
      </c>
      <c r="I29" s="36"/>
      <c r="J29" s="38"/>
      <c r="K29" s="84"/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40"/>
      <c r="D30" s="44" t="str">
        <f t="shared" si="4"/>
        <v>Wed</v>
      </c>
      <c r="E30" s="45">
        <f>+E29+1</f>
        <v>44300</v>
      </c>
      <c r="F30" s="46"/>
      <c r="G30" s="35">
        <v>9014</v>
      </c>
      <c r="H30" s="43" t="s">
        <v>13</v>
      </c>
      <c r="I30" s="47"/>
      <c r="J30" s="49"/>
      <c r="K30" s="84"/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40"/>
      <c r="D31" s="33" t="str">
        <f t="shared" si="4"/>
        <v>Thu</v>
      </c>
      <c r="E31" s="34">
        <f>+E30+1</f>
        <v>44301</v>
      </c>
      <c r="F31" s="35"/>
      <c r="G31" s="35">
        <v>9014</v>
      </c>
      <c r="H31" s="43" t="s">
        <v>13</v>
      </c>
      <c r="I31" s="36"/>
      <c r="J31" s="38"/>
      <c r="K31" s="84"/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40"/>
      <c r="D32" s="44" t="str">
        <f t="shared" si="4"/>
        <v>Fri</v>
      </c>
      <c r="E32" s="45">
        <f>+E31+1</f>
        <v>44302</v>
      </c>
      <c r="F32" s="46" t="s">
        <v>135</v>
      </c>
      <c r="G32" s="47">
        <v>9003</v>
      </c>
      <c r="H32" s="48" t="s">
        <v>136</v>
      </c>
      <c r="I32" s="47" t="s">
        <v>151</v>
      </c>
      <c r="J32" s="49">
        <v>4</v>
      </c>
      <c r="K32" s="84" t="s">
        <v>57</v>
      </c>
    </row>
    <row r="33" spans="1:11" ht="22.5" customHeight="1" x14ac:dyDescent="0.25">
      <c r="A33" s="31"/>
      <c r="C33" s="40"/>
      <c r="D33" s="44" t="str">
        <f>D32</f>
        <v>Fri</v>
      </c>
      <c r="E33" s="45">
        <f>E32</f>
        <v>44302</v>
      </c>
      <c r="F33" s="46" t="s">
        <v>78</v>
      </c>
      <c r="G33" s="47">
        <v>9003</v>
      </c>
      <c r="H33" s="48" t="s">
        <v>138</v>
      </c>
      <c r="I33" s="47" t="s">
        <v>151</v>
      </c>
      <c r="J33" s="49">
        <v>4</v>
      </c>
      <c r="K33" s="84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4"/>
        <v>Sat</v>
      </c>
      <c r="E34" s="34">
        <f>+E32+1</f>
        <v>44303</v>
      </c>
      <c r="F34" s="35"/>
      <c r="G34" s="36"/>
      <c r="H34" s="43"/>
      <c r="I34" s="36"/>
      <c r="J34" s="38"/>
      <c r="K34" s="84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4"/>
        <v>Sun</v>
      </c>
      <c r="E35" s="34">
        <f t="shared" si="5"/>
        <v>44304</v>
      </c>
      <c r="F35" s="35"/>
      <c r="G35" s="36"/>
      <c r="H35" s="43"/>
      <c r="I35" s="36"/>
      <c r="J35" s="38"/>
      <c r="K35" s="84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4"/>
        <v>Mo</v>
      </c>
      <c r="E36" s="45">
        <f>+E35+1</f>
        <v>44305</v>
      </c>
      <c r="F36" s="46" t="s">
        <v>135</v>
      </c>
      <c r="G36" s="47">
        <v>9003</v>
      </c>
      <c r="H36" s="48" t="s">
        <v>136</v>
      </c>
      <c r="I36" s="47" t="s">
        <v>151</v>
      </c>
      <c r="J36" s="49">
        <v>4</v>
      </c>
      <c r="K36" s="84" t="s">
        <v>57</v>
      </c>
    </row>
    <row r="37" spans="1:11" ht="22.5" customHeight="1" x14ac:dyDescent="0.25">
      <c r="A37" s="31"/>
      <c r="C37" s="40"/>
      <c r="D37" s="44" t="str">
        <f>D36</f>
        <v>Mo</v>
      </c>
      <c r="E37" s="45">
        <f>E36</f>
        <v>44305</v>
      </c>
      <c r="F37" s="46" t="s">
        <v>120</v>
      </c>
      <c r="G37" s="47">
        <v>9003</v>
      </c>
      <c r="H37" s="48" t="s">
        <v>141</v>
      </c>
      <c r="I37" s="47" t="s">
        <v>151</v>
      </c>
      <c r="J37" s="49">
        <v>4</v>
      </c>
      <c r="K37" s="84" t="s">
        <v>57</v>
      </c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4"/>
        <v>Tue</v>
      </c>
      <c r="E38" s="34">
        <f>+E36+1</f>
        <v>44306</v>
      </c>
      <c r="F38" s="46" t="s">
        <v>142</v>
      </c>
      <c r="G38" s="47">
        <v>9003</v>
      </c>
      <c r="H38" s="43" t="s">
        <v>143</v>
      </c>
      <c r="I38" s="47" t="s">
        <v>151</v>
      </c>
      <c r="J38" s="38">
        <v>9</v>
      </c>
      <c r="K38" s="8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4"/>
        <v>Wed</v>
      </c>
      <c r="E39" s="45">
        <f>+E38+1</f>
        <v>44307</v>
      </c>
      <c r="F39" s="46" t="s">
        <v>142</v>
      </c>
      <c r="G39" s="47">
        <v>9003</v>
      </c>
      <c r="H39" s="43" t="s">
        <v>144</v>
      </c>
      <c r="I39" s="47" t="s">
        <v>151</v>
      </c>
      <c r="J39" s="49">
        <v>9</v>
      </c>
      <c r="K39" s="84" t="s">
        <v>57</v>
      </c>
    </row>
    <row r="40" spans="1:11" ht="22.5" customHeight="1" x14ac:dyDescent="0.25">
      <c r="A40" s="31">
        <f t="shared" si="0"/>
        <v>1</v>
      </c>
      <c r="B40" s="8">
        <f t="shared" si="1"/>
        <v>4</v>
      </c>
      <c r="C40" s="40"/>
      <c r="D40" s="33" t="str">
        <f t="shared" si="4"/>
        <v>Thu</v>
      </c>
      <c r="E40" s="34">
        <f>+E39+1</f>
        <v>44308</v>
      </c>
      <c r="F40" s="46" t="s">
        <v>120</v>
      </c>
      <c r="G40" s="47">
        <v>9003</v>
      </c>
      <c r="H40" s="43" t="s">
        <v>145</v>
      </c>
      <c r="I40" s="47" t="s">
        <v>151</v>
      </c>
      <c r="J40" s="38">
        <v>7</v>
      </c>
      <c r="K40" s="84" t="s">
        <v>57</v>
      </c>
    </row>
    <row r="41" spans="1:11" ht="22.5" customHeight="1" x14ac:dyDescent="0.25">
      <c r="A41" s="31"/>
      <c r="C41" s="40"/>
      <c r="D41" s="33" t="str">
        <f>D40</f>
        <v>Thu</v>
      </c>
      <c r="E41" s="34">
        <f>E40</f>
        <v>44308</v>
      </c>
      <c r="F41" s="46" t="s">
        <v>146</v>
      </c>
      <c r="G41" s="47">
        <v>9003</v>
      </c>
      <c r="H41" s="43" t="s">
        <v>147</v>
      </c>
      <c r="I41" s="47" t="s">
        <v>151</v>
      </c>
      <c r="J41" s="38">
        <v>2</v>
      </c>
      <c r="K41" s="84" t="s">
        <v>57</v>
      </c>
    </row>
    <row r="42" spans="1:11" ht="22.5" customHeight="1" x14ac:dyDescent="0.25">
      <c r="A42" s="31">
        <f t="shared" si="0"/>
        <v>1</v>
      </c>
      <c r="B42" s="8">
        <f t="shared" si="1"/>
        <v>5</v>
      </c>
      <c r="C42" s="40"/>
      <c r="D42" s="44" t="str">
        <f t="shared" si="4"/>
        <v>Fri</v>
      </c>
      <c r="E42" s="45">
        <f>+E40+1</f>
        <v>44309</v>
      </c>
      <c r="F42" s="46" t="s">
        <v>130</v>
      </c>
      <c r="G42" s="47">
        <v>9003</v>
      </c>
      <c r="H42" s="48" t="s">
        <v>148</v>
      </c>
      <c r="I42" s="47" t="s">
        <v>151</v>
      </c>
      <c r="J42" s="49">
        <v>2</v>
      </c>
      <c r="K42" s="84" t="s">
        <v>57</v>
      </c>
    </row>
    <row r="43" spans="1:11" ht="22.5" customHeight="1" x14ac:dyDescent="0.25">
      <c r="A43" s="31"/>
      <c r="C43" s="40"/>
      <c r="D43" s="44" t="str">
        <f>D42</f>
        <v>Fri</v>
      </c>
      <c r="E43" s="45">
        <f>E42</f>
        <v>44309</v>
      </c>
      <c r="F43" s="46" t="s">
        <v>78</v>
      </c>
      <c r="G43" s="47">
        <v>9003</v>
      </c>
      <c r="H43" s="48" t="s">
        <v>138</v>
      </c>
      <c r="I43" s="47" t="s">
        <v>151</v>
      </c>
      <c r="J43" s="49">
        <v>7</v>
      </c>
      <c r="K43" s="84" t="s">
        <v>57</v>
      </c>
    </row>
    <row r="44" spans="1:11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 t="shared" si="4"/>
        <v>Sat</v>
      </c>
      <c r="E44" s="34">
        <f>+E42+1</f>
        <v>44310</v>
      </c>
      <c r="F44" s="35"/>
      <c r="G44" s="36"/>
      <c r="H44" s="43"/>
      <c r="I44" s="36"/>
      <c r="J44" s="38"/>
      <c r="K44" s="84"/>
    </row>
    <row r="45" spans="1:11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ref="E45" si="7">+E44+1</f>
        <v>44311</v>
      </c>
      <c r="F45" s="35"/>
      <c r="G45" s="36"/>
      <c r="H45" s="43"/>
      <c r="I45" s="36"/>
      <c r="J45" s="38"/>
      <c r="K45" s="84"/>
    </row>
    <row r="46" spans="1:11" ht="22.5" customHeight="1" x14ac:dyDescent="0.25">
      <c r="A46" s="31"/>
      <c r="C46" s="40"/>
      <c r="D46" s="33" t="str">
        <f>D45</f>
        <v>Sun</v>
      </c>
      <c r="E46" s="34">
        <f>E45</f>
        <v>44311</v>
      </c>
      <c r="F46" s="35"/>
      <c r="G46" s="36"/>
      <c r="H46" s="43"/>
      <c r="I46" s="36"/>
      <c r="J46" s="38"/>
      <c r="K46" s="84"/>
    </row>
    <row r="47" spans="1:11" ht="22.5" customHeight="1" x14ac:dyDescent="0.25">
      <c r="A47" s="31">
        <f t="shared" si="0"/>
        <v>1</v>
      </c>
      <c r="B47" s="8">
        <f t="shared" si="1"/>
        <v>1</v>
      </c>
      <c r="C47" s="40"/>
      <c r="D47" s="44" t="str">
        <f t="shared" si="4"/>
        <v>Mo</v>
      </c>
      <c r="E47" s="45">
        <f>+E45+1</f>
        <v>44312</v>
      </c>
      <c r="F47" s="46" t="s">
        <v>78</v>
      </c>
      <c r="G47" s="47">
        <v>9003</v>
      </c>
      <c r="H47" s="48" t="s">
        <v>138</v>
      </c>
      <c r="I47" s="47" t="s">
        <v>151</v>
      </c>
      <c r="J47" s="49">
        <v>8</v>
      </c>
      <c r="K47" s="84" t="s">
        <v>57</v>
      </c>
    </row>
    <row r="48" spans="1:11" ht="22.5" customHeight="1" x14ac:dyDescent="0.25">
      <c r="A48" s="31">
        <f t="shared" si="0"/>
        <v>1</v>
      </c>
      <c r="B48" s="8">
        <f t="shared" si="1"/>
        <v>2</v>
      </c>
      <c r="C48" s="40"/>
      <c r="D48" s="33" t="str">
        <f t="shared" si="4"/>
        <v>Tue</v>
      </c>
      <c r="E48" s="34">
        <f>+E47+1</f>
        <v>44313</v>
      </c>
      <c r="F48" s="46" t="s">
        <v>78</v>
      </c>
      <c r="G48" s="47">
        <v>9003</v>
      </c>
      <c r="H48" s="48" t="s">
        <v>138</v>
      </c>
      <c r="I48" s="47" t="s">
        <v>151</v>
      </c>
      <c r="J48" s="38">
        <v>8</v>
      </c>
      <c r="K48" s="84" t="s">
        <v>57</v>
      </c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40"/>
      <c r="D49" s="44" t="str">
        <f t="shared" si="4"/>
        <v>Wed</v>
      </c>
      <c r="E49" s="45">
        <f>+E48+1</f>
        <v>44314</v>
      </c>
      <c r="F49" s="46" t="s">
        <v>78</v>
      </c>
      <c r="G49" s="47">
        <v>9003</v>
      </c>
      <c r="H49" s="48" t="s">
        <v>138</v>
      </c>
      <c r="I49" s="47" t="s">
        <v>151</v>
      </c>
      <c r="J49" s="49">
        <v>3</v>
      </c>
      <c r="K49" s="84" t="s">
        <v>57</v>
      </c>
    </row>
    <row r="50" spans="1:11" ht="22.5" customHeight="1" x14ac:dyDescent="0.25">
      <c r="A50" s="31"/>
      <c r="C50" s="40"/>
      <c r="D50" s="44" t="str">
        <f>D49</f>
        <v>Wed</v>
      </c>
      <c r="E50" s="45">
        <f>E49</f>
        <v>44314</v>
      </c>
      <c r="F50" s="46" t="s">
        <v>146</v>
      </c>
      <c r="G50" s="47">
        <v>9003</v>
      </c>
      <c r="H50" s="43" t="s">
        <v>149</v>
      </c>
      <c r="I50" s="47" t="s">
        <v>151</v>
      </c>
      <c r="J50" s="49">
        <v>6</v>
      </c>
      <c r="K50" s="84" t="s">
        <v>57</v>
      </c>
    </row>
    <row r="51" spans="1:11" ht="22.5" customHeight="1" x14ac:dyDescent="0.25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46" t="s">
        <v>135</v>
      </c>
      <c r="G51" s="47">
        <v>9003</v>
      </c>
      <c r="H51" s="48" t="s">
        <v>136</v>
      </c>
      <c r="I51" s="47" t="s">
        <v>151</v>
      </c>
      <c r="J51" s="38">
        <v>3</v>
      </c>
      <c r="K51" s="84" t="s">
        <v>57</v>
      </c>
    </row>
    <row r="52" spans="1:11" ht="22.5" customHeight="1" x14ac:dyDescent="0.25">
      <c r="A52" s="31"/>
      <c r="C52" s="40"/>
      <c r="D52" s="33" t="str">
        <f>D51</f>
        <v>Thu</v>
      </c>
      <c r="E52" s="34">
        <f>E51</f>
        <v>44315</v>
      </c>
      <c r="F52" s="46" t="s">
        <v>146</v>
      </c>
      <c r="G52" s="47">
        <v>9003</v>
      </c>
      <c r="H52" s="43" t="s">
        <v>149</v>
      </c>
      <c r="I52" s="47" t="s">
        <v>151</v>
      </c>
      <c r="J52" s="38">
        <v>5</v>
      </c>
      <c r="K52" s="84" t="s">
        <v>57</v>
      </c>
    </row>
    <row r="53" spans="1:11" ht="21" customHeight="1" x14ac:dyDescent="0.25">
      <c r="A53" s="31">
        <f t="shared" si="0"/>
        <v>1</v>
      </c>
      <c r="B53" s="8">
        <v>5</v>
      </c>
      <c r="C53" s="40"/>
      <c r="D53" s="44" t="str">
        <f>IF(B53=1,"Mo",IF(B53=2,"Tue",IF(B53=3,"Wed",IF(B53=4,"Thu",IF(B53=5,"Fri",IF(B53=6,"Sat",IF(B53=7,"Sun","")))))))</f>
        <v>Fri</v>
      </c>
      <c r="E53" s="45">
        <f>IF(MONTH(E51+1)&gt;MONTH(E51),"",E51+1)</f>
        <v>44316</v>
      </c>
      <c r="F53" s="46" t="s">
        <v>146</v>
      </c>
      <c r="G53" s="47">
        <v>9003</v>
      </c>
      <c r="H53" s="43" t="s">
        <v>150</v>
      </c>
      <c r="I53" s="47" t="s">
        <v>151</v>
      </c>
      <c r="J53" s="49">
        <v>8</v>
      </c>
      <c r="K53" s="84" t="s">
        <v>57</v>
      </c>
    </row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</sheetData>
  <mergeCells count="2">
    <mergeCell ref="D4:E4"/>
    <mergeCell ref="D1:K1"/>
  </mergeCells>
  <phoneticPr fontId="15" type="noConversion"/>
  <conditionalFormatting sqref="C11:C53">
    <cfRule type="expression" dxfId="250" priority="109" stopIfTrue="1">
      <formula>IF($A11=1,B11,)</formula>
    </cfRule>
    <cfRule type="expression" dxfId="249" priority="110" stopIfTrue="1">
      <formula>IF($A11="",B11,)</formula>
    </cfRule>
  </conditionalFormatting>
  <conditionalFormatting sqref="E11:E12">
    <cfRule type="expression" dxfId="248" priority="111" stopIfTrue="1">
      <formula>IF($A11="",B11,"")</formula>
    </cfRule>
  </conditionalFormatting>
  <conditionalFormatting sqref="E13:E53">
    <cfRule type="expression" dxfId="247" priority="112" stopIfTrue="1">
      <formula>IF($A13&lt;&gt;1,B13,"")</formula>
    </cfRule>
  </conditionalFormatting>
  <conditionalFormatting sqref="D11:D53">
    <cfRule type="expression" dxfId="246" priority="113" stopIfTrue="1">
      <formula>IF($A11="",B11,)</formula>
    </cfRule>
  </conditionalFormatting>
  <conditionalFormatting sqref="G17 G26:G27 G34:G35 G44:G46">
    <cfRule type="expression" dxfId="245" priority="114" stopIfTrue="1">
      <formula>#REF!="Freelancer"</formula>
    </cfRule>
    <cfRule type="expression" dxfId="244" priority="115" stopIfTrue="1">
      <formula>#REF!="DTC Int. Staff"</formula>
    </cfRule>
  </conditionalFormatting>
  <conditionalFormatting sqref="G17 G26:G27 G34:G35 G44:G46">
    <cfRule type="expression" dxfId="243" priority="107" stopIfTrue="1">
      <formula>$F$5="Freelancer"</formula>
    </cfRule>
    <cfRule type="expression" dxfId="242" priority="108" stopIfTrue="1">
      <formula>$F$5="DTC Int. Staff"</formula>
    </cfRule>
  </conditionalFormatting>
  <conditionalFormatting sqref="G16">
    <cfRule type="expression" dxfId="241" priority="101" stopIfTrue="1">
      <formula>#REF!="Freelancer"</formula>
    </cfRule>
    <cfRule type="expression" dxfId="240" priority="102" stopIfTrue="1">
      <formula>#REF!="DTC Int. Staff"</formula>
    </cfRule>
  </conditionalFormatting>
  <conditionalFormatting sqref="G16">
    <cfRule type="expression" dxfId="239" priority="99" stopIfTrue="1">
      <formula>$F$5="Freelancer"</formula>
    </cfRule>
    <cfRule type="expression" dxfId="238" priority="100" stopIfTrue="1">
      <formula>$F$5="DTC Int. Staff"</formula>
    </cfRule>
  </conditionalFormatting>
  <conditionalFormatting sqref="G12:G13">
    <cfRule type="expression" dxfId="237" priority="77" stopIfTrue="1">
      <formula>$F$5="Freelancer"</formula>
    </cfRule>
    <cfRule type="expression" dxfId="236" priority="78" stopIfTrue="1">
      <formula>$F$5="DTC Int. Staff"</formula>
    </cfRule>
  </conditionalFormatting>
  <conditionalFormatting sqref="G11">
    <cfRule type="expression" dxfId="235" priority="83" stopIfTrue="1">
      <formula>#REF!="Freelancer"</formula>
    </cfRule>
    <cfRule type="expression" dxfId="234" priority="84" stopIfTrue="1">
      <formula>#REF!="DTC Int. Staff"</formula>
    </cfRule>
  </conditionalFormatting>
  <conditionalFormatting sqref="G11">
    <cfRule type="expression" dxfId="233" priority="81" stopIfTrue="1">
      <formula>$F$5="Freelancer"</formula>
    </cfRule>
    <cfRule type="expression" dxfId="232" priority="82" stopIfTrue="1">
      <formula>$F$5="DTC Int. Staff"</formula>
    </cfRule>
  </conditionalFormatting>
  <conditionalFormatting sqref="G12:G13">
    <cfRule type="expression" dxfId="231" priority="79" stopIfTrue="1">
      <formula>#REF!="Freelancer"</formula>
    </cfRule>
    <cfRule type="expression" dxfId="230" priority="80" stopIfTrue="1">
      <formula>#REF!="DTC Int. Staff"</formula>
    </cfRule>
  </conditionalFormatting>
  <conditionalFormatting sqref="G14">
    <cfRule type="expression" dxfId="229" priority="75" stopIfTrue="1">
      <formula>#REF!="Freelancer"</formula>
    </cfRule>
    <cfRule type="expression" dxfId="228" priority="76" stopIfTrue="1">
      <formula>#REF!="DTC Int. Staff"</formula>
    </cfRule>
  </conditionalFormatting>
  <conditionalFormatting sqref="G14">
    <cfRule type="expression" dxfId="227" priority="73" stopIfTrue="1">
      <formula>$F$5="Freelancer"</formula>
    </cfRule>
    <cfRule type="expression" dxfId="226" priority="74" stopIfTrue="1">
      <formula>$F$5="DTC Int. Staff"</formula>
    </cfRule>
  </conditionalFormatting>
  <conditionalFormatting sqref="G15">
    <cfRule type="expression" dxfId="225" priority="69" stopIfTrue="1">
      <formula>$F$5="Freelancer"</formula>
    </cfRule>
    <cfRule type="expression" dxfId="224" priority="70" stopIfTrue="1">
      <formula>$F$5="DTC Int. Staff"</formula>
    </cfRule>
  </conditionalFormatting>
  <conditionalFormatting sqref="G15">
    <cfRule type="expression" dxfId="223" priority="71" stopIfTrue="1">
      <formula>#REF!="Freelancer"</formula>
    </cfRule>
    <cfRule type="expression" dxfId="222" priority="72" stopIfTrue="1">
      <formula>#REF!="DTC Int. Staff"</formula>
    </cfRule>
  </conditionalFormatting>
  <conditionalFormatting sqref="G20">
    <cfRule type="expression" dxfId="221" priority="67" stopIfTrue="1">
      <formula>#REF!="Freelancer"</formula>
    </cfRule>
    <cfRule type="expression" dxfId="220" priority="68" stopIfTrue="1">
      <formula>#REF!="DTC Int. Staff"</formula>
    </cfRule>
  </conditionalFormatting>
  <conditionalFormatting sqref="G20">
    <cfRule type="expression" dxfId="219" priority="65" stopIfTrue="1">
      <formula>$F$5="Freelancer"</formula>
    </cfRule>
    <cfRule type="expression" dxfId="218" priority="66" stopIfTrue="1">
      <formula>$F$5="DTC Int. Staff"</formula>
    </cfRule>
  </conditionalFormatting>
  <conditionalFormatting sqref="G21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21">
    <cfRule type="expression" dxfId="215" priority="63" stopIfTrue="1">
      <formula>#REF!="Freelancer"</formula>
    </cfRule>
    <cfRule type="expression" dxfId="214" priority="64" stopIfTrue="1">
      <formula>#REF!="DTC Int. Staff"</formula>
    </cfRule>
  </conditionalFormatting>
  <conditionalFormatting sqref="G22">
    <cfRule type="expression" dxfId="213" priority="59" stopIfTrue="1">
      <formula>#REF!="Freelancer"</formula>
    </cfRule>
    <cfRule type="expression" dxfId="212" priority="60" stopIfTrue="1">
      <formula>#REF!="DTC Int. Staff"</formula>
    </cfRule>
  </conditionalFormatting>
  <conditionalFormatting sqref="G22">
    <cfRule type="expression" dxfId="211" priority="57" stopIfTrue="1">
      <formula>$F$5="Freelancer"</formula>
    </cfRule>
    <cfRule type="expression" dxfId="210" priority="58" stopIfTrue="1">
      <formula>$F$5="DTC Int. Staff"</formula>
    </cfRule>
  </conditionalFormatting>
  <conditionalFormatting sqref="G23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23">
    <cfRule type="expression" dxfId="207" priority="55" stopIfTrue="1">
      <formula>#REF!="Freelancer"</formula>
    </cfRule>
    <cfRule type="expression" dxfId="206" priority="56" stopIfTrue="1">
      <formula>#REF!="DTC Int. Staff"</formula>
    </cfRule>
  </conditionalFormatting>
  <conditionalFormatting sqref="G25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25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32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32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33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33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36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36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37:G39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37:G39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40:G42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40:G42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43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43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47:G49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47:G49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51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51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50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50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52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52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5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53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24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conditionalFormatting sqref="G24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183"/>
  <sheetViews>
    <sheetView showGridLines="0" topLeftCell="D4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SUM(J10:J49)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83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79" t="s">
        <v>47</v>
      </c>
    </row>
    <row r="11" spans="1:11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4"/>
      <c r="D11" s="73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84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4"/>
      <c r="D12" s="75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84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4"/>
      <c r="D13" s="73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46" t="s">
        <v>146</v>
      </c>
      <c r="G13" s="47">
        <v>9003</v>
      </c>
      <c r="H13" s="43" t="s">
        <v>147</v>
      </c>
      <c r="I13" s="36" t="s">
        <v>151</v>
      </c>
      <c r="J13" s="38">
        <v>8</v>
      </c>
      <c r="K13" s="84" t="s">
        <v>57</v>
      </c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74"/>
      <c r="D14" s="76" t="str">
        <f t="shared" ref="D14:D42" si="3">IF(B14=1,"Mo",IF(B14=2,"Tue",IF(B14=3,"Wed",IF(B14=4,"Thu",IF(B14=5,"Fri",IF(B14=6,"Sat",IF(B14=7,"Sun","")))))))</f>
        <v>Tue</v>
      </c>
      <c r="E14" s="45">
        <f t="shared" ref="E14:E19" si="4">+E13+1</f>
        <v>44320</v>
      </c>
      <c r="F14" s="46" t="s">
        <v>153</v>
      </c>
      <c r="G14" s="47">
        <v>9004</v>
      </c>
      <c r="H14" s="43" t="s">
        <v>147</v>
      </c>
      <c r="I14" s="36" t="s">
        <v>151</v>
      </c>
      <c r="J14" s="49">
        <v>8</v>
      </c>
      <c r="K14" s="84" t="s">
        <v>57</v>
      </c>
    </row>
    <row r="15" spans="1:11" ht="22.5" customHeight="1" x14ac:dyDescent="0.25">
      <c r="A15" s="31">
        <f t="shared" si="0"/>
        <v>1</v>
      </c>
      <c r="B15" s="8">
        <f t="shared" si="1"/>
        <v>3</v>
      </c>
      <c r="C15" s="74"/>
      <c r="D15" s="73" t="str">
        <f t="shared" si="3"/>
        <v>Wed</v>
      </c>
      <c r="E15" s="34">
        <f t="shared" si="4"/>
        <v>44321</v>
      </c>
      <c r="F15" s="46" t="s">
        <v>135</v>
      </c>
      <c r="G15" s="47">
        <v>9003</v>
      </c>
      <c r="H15" s="48" t="s">
        <v>136</v>
      </c>
      <c r="I15" s="36" t="s">
        <v>151</v>
      </c>
      <c r="J15" s="38">
        <v>8</v>
      </c>
      <c r="K15" s="84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74"/>
      <c r="D16" s="76" t="str">
        <f t="shared" si="3"/>
        <v>Thu</v>
      </c>
      <c r="E16" s="45">
        <f t="shared" si="4"/>
        <v>44322</v>
      </c>
      <c r="F16" s="46" t="s">
        <v>78</v>
      </c>
      <c r="G16" s="47">
        <v>9003</v>
      </c>
      <c r="H16" s="48" t="s">
        <v>138</v>
      </c>
      <c r="I16" s="36" t="s">
        <v>151</v>
      </c>
      <c r="J16" s="49">
        <v>8</v>
      </c>
      <c r="K16" s="84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74"/>
      <c r="D17" s="73" t="str">
        <f t="shared" si="3"/>
        <v>Fri</v>
      </c>
      <c r="E17" s="34">
        <f t="shared" si="4"/>
        <v>44323</v>
      </c>
      <c r="F17" s="46" t="s">
        <v>135</v>
      </c>
      <c r="G17" s="47">
        <v>9003</v>
      </c>
      <c r="H17" s="48" t="s">
        <v>136</v>
      </c>
      <c r="I17" s="36" t="s">
        <v>151</v>
      </c>
      <c r="J17" s="38">
        <v>8</v>
      </c>
      <c r="K17" s="84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74"/>
      <c r="D18" s="73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3"/>
      <c r="I18" s="36"/>
      <c r="J18" s="38"/>
      <c r="K18" s="84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74"/>
      <c r="D19" s="73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3"/>
      <c r="I19" s="36"/>
      <c r="J19" s="38"/>
      <c r="K19" s="84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74"/>
      <c r="D20" s="76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 t="s">
        <v>78</v>
      </c>
      <c r="G20" s="47">
        <v>9003</v>
      </c>
      <c r="H20" s="48" t="s">
        <v>138</v>
      </c>
      <c r="I20" s="36" t="s">
        <v>151</v>
      </c>
      <c r="J20" s="49">
        <v>9</v>
      </c>
      <c r="K20" s="84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74"/>
      <c r="D21" s="73" t="str">
        <f t="shared" si="3"/>
        <v>Tue</v>
      </c>
      <c r="E21" s="34">
        <f t="shared" ref="E21:E26" si="5">+E20+1</f>
        <v>44327</v>
      </c>
      <c r="F21" s="46" t="s">
        <v>153</v>
      </c>
      <c r="G21" s="47">
        <v>9004</v>
      </c>
      <c r="H21" s="43" t="s">
        <v>147</v>
      </c>
      <c r="I21" s="36" t="s">
        <v>151</v>
      </c>
      <c r="J21" s="38">
        <v>8</v>
      </c>
      <c r="K21" s="84" t="s">
        <v>57</v>
      </c>
    </row>
    <row r="22" spans="1:11" ht="22.5" customHeight="1" x14ac:dyDescent="0.25">
      <c r="A22" s="31">
        <f t="shared" si="0"/>
        <v>1</v>
      </c>
      <c r="B22" s="8">
        <f t="shared" si="1"/>
        <v>3</v>
      </c>
      <c r="C22" s="74"/>
      <c r="D22" s="76" t="str">
        <f t="shared" si="3"/>
        <v>Wed</v>
      </c>
      <c r="E22" s="45">
        <f t="shared" si="5"/>
        <v>44328</v>
      </c>
      <c r="F22" s="46" t="s">
        <v>78</v>
      </c>
      <c r="G22" s="47">
        <v>9003</v>
      </c>
      <c r="H22" s="48" t="s">
        <v>138</v>
      </c>
      <c r="I22" s="36" t="s">
        <v>151</v>
      </c>
      <c r="J22" s="49">
        <v>8</v>
      </c>
      <c r="K22" s="84" t="s">
        <v>57</v>
      </c>
    </row>
    <row r="23" spans="1:11" ht="22.5" customHeight="1" x14ac:dyDescent="0.25">
      <c r="A23" s="31">
        <f t="shared" si="0"/>
        <v>1</v>
      </c>
      <c r="B23" s="8">
        <f t="shared" si="1"/>
        <v>4</v>
      </c>
      <c r="C23" s="74"/>
      <c r="D23" s="73" t="str">
        <f t="shared" si="3"/>
        <v>Thu</v>
      </c>
      <c r="E23" s="34">
        <f t="shared" si="5"/>
        <v>44329</v>
      </c>
      <c r="F23" s="46" t="s">
        <v>135</v>
      </c>
      <c r="G23" s="47">
        <v>9003</v>
      </c>
      <c r="H23" s="48" t="s">
        <v>136</v>
      </c>
      <c r="I23" s="36" t="s">
        <v>151</v>
      </c>
      <c r="J23" s="38">
        <v>8</v>
      </c>
      <c r="K23" s="84" t="s">
        <v>57</v>
      </c>
    </row>
    <row r="24" spans="1:11" ht="22.5" customHeight="1" x14ac:dyDescent="0.25">
      <c r="A24" s="31">
        <f t="shared" si="0"/>
        <v>1</v>
      </c>
      <c r="B24" s="8">
        <f t="shared" si="1"/>
        <v>5</v>
      </c>
      <c r="C24" s="74"/>
      <c r="D24" s="76" t="str">
        <f t="shared" si="3"/>
        <v>Fri</v>
      </c>
      <c r="E24" s="45">
        <f t="shared" si="5"/>
        <v>44330</v>
      </c>
      <c r="F24" s="46" t="s">
        <v>78</v>
      </c>
      <c r="G24" s="47">
        <v>9003</v>
      </c>
      <c r="H24" s="48" t="s">
        <v>138</v>
      </c>
      <c r="I24" s="36" t="s">
        <v>151</v>
      </c>
      <c r="J24" s="49">
        <v>8</v>
      </c>
      <c r="K24" s="84" t="s">
        <v>57</v>
      </c>
    </row>
    <row r="25" spans="1:11" ht="22.5" customHeight="1" x14ac:dyDescent="0.25">
      <c r="A25" s="31" t="str">
        <f t="shared" si="0"/>
        <v/>
      </c>
      <c r="B25" s="8">
        <f t="shared" si="1"/>
        <v>6</v>
      </c>
      <c r="C25" s="74"/>
      <c r="D25" s="73" t="str">
        <f t="shared" si="3"/>
        <v>Sat</v>
      </c>
      <c r="E25" s="34">
        <f t="shared" si="5"/>
        <v>44331</v>
      </c>
      <c r="F25" s="35"/>
      <c r="G25" s="36"/>
      <c r="H25" s="43"/>
      <c r="I25" s="36"/>
      <c r="J25" s="38"/>
      <c r="K25" s="84"/>
    </row>
    <row r="26" spans="1:11" ht="22.5" customHeight="1" x14ac:dyDescent="0.25">
      <c r="A26" s="31" t="str">
        <f t="shared" si="0"/>
        <v/>
      </c>
      <c r="B26" s="8">
        <f t="shared" si="1"/>
        <v>7</v>
      </c>
      <c r="C26" s="74"/>
      <c r="D26" s="73" t="str">
        <f t="shared" si="3"/>
        <v>Sun</v>
      </c>
      <c r="E26" s="34">
        <f t="shared" si="5"/>
        <v>44332</v>
      </c>
      <c r="F26" s="35"/>
      <c r="G26" s="36"/>
      <c r="H26" s="43"/>
      <c r="I26" s="36"/>
      <c r="J26" s="38"/>
      <c r="K26" s="84"/>
    </row>
    <row r="27" spans="1:11" ht="22.5" customHeight="1" x14ac:dyDescent="0.25">
      <c r="A27" s="31">
        <f t="shared" si="0"/>
        <v>1</v>
      </c>
      <c r="B27" s="8">
        <f t="shared" si="1"/>
        <v>1</v>
      </c>
      <c r="C27" s="74"/>
      <c r="D27" s="73" t="str">
        <f t="shared" si="3"/>
        <v>Mo</v>
      </c>
      <c r="E27" s="34">
        <f t="shared" si="2"/>
        <v>44333</v>
      </c>
      <c r="F27" s="46" t="s">
        <v>78</v>
      </c>
      <c r="G27" s="47">
        <v>9003</v>
      </c>
      <c r="H27" s="48" t="s">
        <v>138</v>
      </c>
      <c r="I27" s="36" t="s">
        <v>151</v>
      </c>
      <c r="J27" s="38">
        <v>8</v>
      </c>
      <c r="K27" s="84" t="s">
        <v>57</v>
      </c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74"/>
      <c r="D28" s="76" t="str">
        <f t="shared" si="3"/>
        <v>Tue</v>
      </c>
      <c r="E28" s="45">
        <f t="shared" ref="E28:E33" si="6">+E27+1</f>
        <v>44334</v>
      </c>
      <c r="F28" s="46" t="s">
        <v>78</v>
      </c>
      <c r="G28" s="47">
        <v>9003</v>
      </c>
      <c r="H28" s="48" t="s">
        <v>138</v>
      </c>
      <c r="I28" s="36" t="s">
        <v>151</v>
      </c>
      <c r="J28" s="49">
        <v>9</v>
      </c>
      <c r="K28" s="84" t="s">
        <v>57</v>
      </c>
    </row>
    <row r="29" spans="1:11" ht="22.5" customHeight="1" x14ac:dyDescent="0.25">
      <c r="A29" s="31">
        <f t="shared" si="0"/>
        <v>1</v>
      </c>
      <c r="B29" s="8">
        <f t="shared" si="1"/>
        <v>3</v>
      </c>
      <c r="C29" s="74"/>
      <c r="D29" s="73" t="str">
        <f t="shared" si="3"/>
        <v>Wed</v>
      </c>
      <c r="E29" s="34">
        <f t="shared" si="6"/>
        <v>44335</v>
      </c>
      <c r="F29" s="46" t="s">
        <v>142</v>
      </c>
      <c r="G29" s="47">
        <v>9003</v>
      </c>
      <c r="H29" s="43" t="s">
        <v>144</v>
      </c>
      <c r="I29" s="36" t="s">
        <v>151</v>
      </c>
      <c r="J29" s="80">
        <v>8</v>
      </c>
      <c r="K29" s="84" t="s">
        <v>57</v>
      </c>
    </row>
    <row r="30" spans="1:11" ht="22.5" customHeight="1" x14ac:dyDescent="0.25">
      <c r="A30" s="31">
        <f t="shared" si="0"/>
        <v>1</v>
      </c>
      <c r="B30" s="8">
        <f t="shared" si="1"/>
        <v>4</v>
      </c>
      <c r="C30" s="74"/>
      <c r="D30" s="76" t="str">
        <f t="shared" si="3"/>
        <v>Thu</v>
      </c>
      <c r="E30" s="45">
        <f t="shared" si="6"/>
        <v>44336</v>
      </c>
      <c r="F30" s="46" t="s">
        <v>78</v>
      </c>
      <c r="G30" s="47">
        <v>9003</v>
      </c>
      <c r="H30" s="48" t="s">
        <v>138</v>
      </c>
      <c r="I30" s="36" t="s">
        <v>151</v>
      </c>
      <c r="J30" s="49">
        <v>8</v>
      </c>
      <c r="K30" s="84" t="s">
        <v>57</v>
      </c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4"/>
      <c r="D31" s="73" t="str">
        <f t="shared" si="3"/>
        <v>Fri</v>
      </c>
      <c r="E31" s="34">
        <f t="shared" si="6"/>
        <v>44337</v>
      </c>
      <c r="F31" s="46" t="s">
        <v>135</v>
      </c>
      <c r="G31" s="47">
        <v>9003</v>
      </c>
      <c r="H31" s="48" t="s">
        <v>136</v>
      </c>
      <c r="I31" s="36" t="s">
        <v>151</v>
      </c>
      <c r="J31" s="80">
        <v>8</v>
      </c>
      <c r="K31" s="84" t="s">
        <v>57</v>
      </c>
    </row>
    <row r="32" spans="1:11" ht="22.5" customHeight="1" x14ac:dyDescent="0.25">
      <c r="A32" s="31" t="str">
        <f t="shared" si="0"/>
        <v/>
      </c>
      <c r="B32" s="8">
        <f t="shared" si="1"/>
        <v>6</v>
      </c>
      <c r="C32" s="74"/>
      <c r="D32" s="73" t="str">
        <f t="shared" si="3"/>
        <v>Sat</v>
      </c>
      <c r="E32" s="34">
        <f t="shared" si="6"/>
        <v>44338</v>
      </c>
      <c r="F32" s="35"/>
      <c r="G32" s="36"/>
      <c r="H32" s="43"/>
      <c r="I32" s="36"/>
      <c r="J32" s="38"/>
      <c r="K32" s="84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74"/>
      <c r="D33" s="73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  <c r="K33" s="84"/>
    </row>
    <row r="34" spans="1:11" ht="22.5" customHeight="1" x14ac:dyDescent="0.25">
      <c r="A34" s="31">
        <f t="shared" si="0"/>
        <v>1</v>
      </c>
      <c r="B34" s="8">
        <f t="shared" si="1"/>
        <v>1</v>
      </c>
      <c r="C34" s="74"/>
      <c r="D34" s="73" t="str">
        <f t="shared" si="3"/>
        <v>Mo</v>
      </c>
      <c r="E34" s="34">
        <f t="shared" ref="E34" si="7">+E33+1</f>
        <v>44340</v>
      </c>
      <c r="F34" s="46" t="s">
        <v>78</v>
      </c>
      <c r="G34" s="47">
        <v>9003</v>
      </c>
      <c r="H34" s="48" t="s">
        <v>138</v>
      </c>
      <c r="I34" s="36" t="s">
        <v>151</v>
      </c>
      <c r="J34" s="38">
        <v>9</v>
      </c>
      <c r="K34" s="84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4"/>
      <c r="D35" s="76" t="str">
        <f t="shared" si="3"/>
        <v>Tue</v>
      </c>
      <c r="E35" s="45">
        <f>+E34+1</f>
        <v>44341</v>
      </c>
      <c r="F35" s="46" t="s">
        <v>135</v>
      </c>
      <c r="G35" s="47">
        <v>9003</v>
      </c>
      <c r="H35" s="48" t="s">
        <v>136</v>
      </c>
      <c r="I35" s="36" t="s">
        <v>151</v>
      </c>
      <c r="J35" s="49">
        <v>8</v>
      </c>
      <c r="K35" s="84" t="s">
        <v>57</v>
      </c>
    </row>
    <row r="36" spans="1:11" ht="22.5" customHeight="1" x14ac:dyDescent="0.25">
      <c r="A36" s="31">
        <f t="shared" si="0"/>
        <v>1</v>
      </c>
      <c r="B36" s="8">
        <f t="shared" si="1"/>
        <v>3</v>
      </c>
      <c r="C36" s="74"/>
      <c r="D36" s="73" t="str">
        <f t="shared" si="3"/>
        <v>Wed</v>
      </c>
      <c r="E36" s="34">
        <f>+E35+1</f>
        <v>44342</v>
      </c>
      <c r="F36" s="46" t="s">
        <v>113</v>
      </c>
      <c r="G36" s="66">
        <v>9003</v>
      </c>
      <c r="H36" s="67" t="s">
        <v>154</v>
      </c>
      <c r="I36" s="36" t="s">
        <v>151</v>
      </c>
      <c r="J36" s="80">
        <v>8</v>
      </c>
      <c r="K36" s="84" t="s">
        <v>57</v>
      </c>
    </row>
    <row r="37" spans="1:11" ht="22.5" customHeight="1" x14ac:dyDescent="0.25">
      <c r="A37" s="31">
        <f t="shared" si="0"/>
        <v>1</v>
      </c>
      <c r="B37" s="8">
        <f t="shared" si="1"/>
        <v>4</v>
      </c>
      <c r="C37" s="74"/>
      <c r="D37" s="76" t="str">
        <f t="shared" si="3"/>
        <v>Thu</v>
      </c>
      <c r="E37" s="45">
        <f>+E36+1</f>
        <v>44343</v>
      </c>
      <c r="F37" s="46" t="s">
        <v>113</v>
      </c>
      <c r="G37" s="66">
        <v>9003</v>
      </c>
      <c r="H37" s="67" t="s">
        <v>154</v>
      </c>
      <c r="I37" s="36" t="s">
        <v>151</v>
      </c>
      <c r="J37" s="49">
        <v>4</v>
      </c>
      <c r="K37" s="84" t="s">
        <v>57</v>
      </c>
    </row>
    <row r="38" spans="1:11" ht="22.5" customHeight="1" x14ac:dyDescent="0.25">
      <c r="A38" s="31"/>
      <c r="C38" s="74"/>
      <c r="D38" s="76" t="str">
        <f>D37</f>
        <v>Thu</v>
      </c>
      <c r="E38" s="45">
        <f>E37</f>
        <v>44343</v>
      </c>
      <c r="F38" s="47" t="s">
        <v>81</v>
      </c>
      <c r="G38" s="46">
        <v>9003</v>
      </c>
      <c r="H38" s="48" t="s">
        <v>155</v>
      </c>
      <c r="I38" s="36" t="s">
        <v>151</v>
      </c>
      <c r="J38" s="49">
        <v>4</v>
      </c>
      <c r="K38" s="8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74"/>
      <c r="D39" s="73" t="str">
        <f t="shared" si="3"/>
        <v>Fri</v>
      </c>
      <c r="E39" s="34">
        <f>+E37+1</f>
        <v>44344</v>
      </c>
      <c r="F39" s="46" t="s">
        <v>78</v>
      </c>
      <c r="G39" s="47">
        <v>9003</v>
      </c>
      <c r="H39" s="48" t="s">
        <v>138</v>
      </c>
      <c r="I39" s="36" t="s">
        <v>151</v>
      </c>
      <c r="J39" s="80">
        <v>8</v>
      </c>
      <c r="K39" s="84" t="s">
        <v>57</v>
      </c>
    </row>
    <row r="40" spans="1:11" ht="24" customHeight="1" x14ac:dyDescent="0.25">
      <c r="A40" s="31" t="str">
        <f t="shared" si="0"/>
        <v/>
      </c>
      <c r="B40" s="8">
        <f>WEEKDAY(E39+1,2)</f>
        <v>6</v>
      </c>
      <c r="C40" s="74"/>
      <c r="D40" s="73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3"/>
      <c r="I40" s="36"/>
      <c r="J40" s="38"/>
      <c r="K40" s="84"/>
    </row>
    <row r="41" spans="1:11" ht="24" customHeight="1" x14ac:dyDescent="0.25">
      <c r="A41" s="31" t="str">
        <f t="shared" si="0"/>
        <v/>
      </c>
      <c r="B41" s="8">
        <v>7</v>
      </c>
      <c r="C41" s="74"/>
      <c r="D41" s="73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38"/>
      <c r="K41" s="84"/>
    </row>
    <row r="42" spans="1:11" ht="24" customHeight="1" x14ac:dyDescent="0.25">
      <c r="A42" s="31">
        <f t="shared" si="0"/>
        <v>1</v>
      </c>
      <c r="B42" s="8">
        <v>1</v>
      </c>
      <c r="C42" s="74"/>
      <c r="D42" s="73" t="str">
        <f t="shared" si="3"/>
        <v>Mo</v>
      </c>
      <c r="E42" s="34">
        <f>IF(MONTH(E41+1)&gt;MONTH(E41),"",E41+1)</f>
        <v>44347</v>
      </c>
      <c r="F42" s="46" t="s">
        <v>113</v>
      </c>
      <c r="G42" s="66">
        <v>9003</v>
      </c>
      <c r="H42" s="67" t="s">
        <v>154</v>
      </c>
      <c r="I42" s="36" t="s">
        <v>151</v>
      </c>
      <c r="J42" s="38">
        <v>8</v>
      </c>
      <c r="K42" s="84" t="s">
        <v>57</v>
      </c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9" customHeight="1" x14ac:dyDescent="0.25"/>
    <row r="173" ht="39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</sheetData>
  <mergeCells count="2">
    <mergeCell ref="D4:E4"/>
    <mergeCell ref="D1:K1"/>
  </mergeCells>
  <phoneticPr fontId="15" type="noConversion"/>
  <conditionalFormatting sqref="C11:C40 C42">
    <cfRule type="expression" dxfId="153" priority="97" stopIfTrue="1">
      <formula>IF($A11=1,B11,)</formula>
    </cfRule>
    <cfRule type="expression" dxfId="152" priority="98" stopIfTrue="1">
      <formula>IF($A11="",B11,)</formula>
    </cfRule>
  </conditionalFormatting>
  <conditionalFormatting sqref="E11">
    <cfRule type="expression" dxfId="151" priority="99" stopIfTrue="1">
      <formula>IF($A11="",B11,"")</formula>
    </cfRule>
  </conditionalFormatting>
  <conditionalFormatting sqref="E12:E40 E42">
    <cfRule type="expression" dxfId="150" priority="100" stopIfTrue="1">
      <formula>IF($A12&lt;&gt;1,B12,"")</formula>
    </cfRule>
  </conditionalFormatting>
  <conditionalFormatting sqref="D11:D40 D42">
    <cfRule type="expression" dxfId="149" priority="101" stopIfTrue="1">
      <formula>IF($A11="",B11,)</formula>
    </cfRule>
  </conditionalFormatting>
  <conditionalFormatting sqref="G11:G12 G18:G19 G25:G26 G32:G33 G36:G37">
    <cfRule type="expression" dxfId="148" priority="102" stopIfTrue="1">
      <formula>#REF!="Freelancer"</formula>
    </cfRule>
    <cfRule type="expression" dxfId="147" priority="103" stopIfTrue="1">
      <formula>#REF!="DTC Int. Staff"</formula>
    </cfRule>
  </conditionalFormatting>
  <conditionalFormatting sqref="G18:G19 G25:G26 G32:G33">
    <cfRule type="expression" dxfId="146" priority="95" stopIfTrue="1">
      <formula>$F$5="Freelancer"</formula>
    </cfRule>
    <cfRule type="expression" dxfId="145" priority="96" stopIfTrue="1">
      <formula>$F$5="DTC Int. Staff"</formula>
    </cfRule>
  </conditionalFormatting>
  <conditionalFormatting sqref="G12">
    <cfRule type="expression" dxfId="144" priority="93" stopIfTrue="1">
      <formula>#REF!="Freelancer"</formula>
    </cfRule>
    <cfRule type="expression" dxfId="143" priority="94" stopIfTrue="1">
      <formula>#REF!="DTC Int. Staff"</formula>
    </cfRule>
  </conditionalFormatting>
  <conditionalFormatting sqref="G12">
    <cfRule type="expression" dxfId="142" priority="91" stopIfTrue="1">
      <formula>$F$5="Freelancer"</formula>
    </cfRule>
    <cfRule type="expression" dxfId="141" priority="92" stopIfTrue="1">
      <formula>$F$5="DTC Int. Staff"</formula>
    </cfRule>
  </conditionalFormatting>
  <conditionalFormatting sqref="C41">
    <cfRule type="expression" dxfId="140" priority="81" stopIfTrue="1">
      <formula>IF($A41=1,B41,)</formula>
    </cfRule>
    <cfRule type="expression" dxfId="139" priority="82" stopIfTrue="1">
      <formula>IF($A41="",B41,)</formula>
    </cfRule>
  </conditionalFormatting>
  <conditionalFormatting sqref="D41">
    <cfRule type="expression" dxfId="138" priority="83" stopIfTrue="1">
      <formula>IF($A41="",B41,)</formula>
    </cfRule>
  </conditionalFormatting>
  <conditionalFormatting sqref="E41">
    <cfRule type="expression" dxfId="137" priority="80" stopIfTrue="1">
      <formula>IF($A41&lt;&gt;1,B41,"")</formula>
    </cfRule>
  </conditionalFormatting>
  <conditionalFormatting sqref="G13:G14">
    <cfRule type="expression" dxfId="136" priority="69" stopIfTrue="1">
      <formula>$F$5="Freelancer"</formula>
    </cfRule>
    <cfRule type="expression" dxfId="135" priority="70" stopIfTrue="1">
      <formula>$F$5="DTC Int. Staff"</formula>
    </cfRule>
  </conditionalFormatting>
  <conditionalFormatting sqref="G13:G14">
    <cfRule type="expression" dxfId="134" priority="71" stopIfTrue="1">
      <formula>#REF!="Freelancer"</formula>
    </cfRule>
    <cfRule type="expression" dxfId="133" priority="72" stopIfTrue="1">
      <formula>#REF!="DTC Int. Staff"</formula>
    </cfRule>
  </conditionalFormatting>
  <conditionalFormatting sqref="G15">
    <cfRule type="expression" dxfId="132" priority="65" stopIfTrue="1">
      <formula>$F$5="Freelancer"</formula>
    </cfRule>
    <cfRule type="expression" dxfId="131" priority="66" stopIfTrue="1">
      <formula>$F$5="DTC Int. Staff"</formula>
    </cfRule>
  </conditionalFormatting>
  <conditionalFormatting sqref="G15">
    <cfRule type="expression" dxfId="130" priority="67" stopIfTrue="1">
      <formula>#REF!="Freelancer"</formula>
    </cfRule>
    <cfRule type="expression" dxfId="129" priority="68" stopIfTrue="1">
      <formula>#REF!="DTC Int. Staff"</formula>
    </cfRule>
  </conditionalFormatting>
  <conditionalFormatting sqref="G16">
    <cfRule type="expression" dxfId="128" priority="61" stopIfTrue="1">
      <formula>$F$5="Freelancer"</formula>
    </cfRule>
    <cfRule type="expression" dxfId="127" priority="62" stopIfTrue="1">
      <formula>$F$5="DTC Int. Staff"</formula>
    </cfRule>
  </conditionalFormatting>
  <conditionalFormatting sqref="G16">
    <cfRule type="expression" dxfId="126" priority="63" stopIfTrue="1">
      <formula>#REF!="Freelancer"</formula>
    </cfRule>
    <cfRule type="expression" dxfId="125" priority="64" stopIfTrue="1">
      <formula>#REF!="DTC Int. Staff"</formula>
    </cfRule>
  </conditionalFormatting>
  <conditionalFormatting sqref="G20">
    <cfRule type="expression" dxfId="124" priority="57" stopIfTrue="1">
      <formula>$F$5="Freelancer"</formula>
    </cfRule>
    <cfRule type="expression" dxfId="123" priority="58" stopIfTrue="1">
      <formula>$F$5="DTC Int. Staff"</formula>
    </cfRule>
  </conditionalFormatting>
  <conditionalFormatting sqref="G20">
    <cfRule type="expression" dxfId="122" priority="59" stopIfTrue="1">
      <formula>#REF!="Freelancer"</formula>
    </cfRule>
    <cfRule type="expression" dxfId="121" priority="60" stopIfTrue="1">
      <formula>#REF!="DTC Int. Staff"</formula>
    </cfRule>
  </conditionalFormatting>
  <conditionalFormatting sqref="G17">
    <cfRule type="expression" dxfId="120" priority="53" stopIfTrue="1">
      <formula>$F$5="Freelancer"</formula>
    </cfRule>
    <cfRule type="expression" dxfId="119" priority="54" stopIfTrue="1">
      <formula>$F$5="DTC Int. Staff"</formula>
    </cfRule>
  </conditionalFormatting>
  <conditionalFormatting sqref="G17">
    <cfRule type="expression" dxfId="118" priority="55" stopIfTrue="1">
      <formula>#REF!="Freelancer"</formula>
    </cfRule>
    <cfRule type="expression" dxfId="117" priority="56" stopIfTrue="1">
      <formula>#REF!="DTC Int. Staff"</formula>
    </cfRule>
  </conditionalFormatting>
  <conditionalFormatting sqref="G21">
    <cfRule type="expression" dxfId="116" priority="49" stopIfTrue="1">
      <formula>$F$5="Freelancer"</formula>
    </cfRule>
    <cfRule type="expression" dxfId="115" priority="50" stopIfTrue="1">
      <formula>$F$5="DTC Int. Staff"</formula>
    </cfRule>
  </conditionalFormatting>
  <conditionalFormatting sqref="G21">
    <cfRule type="expression" dxfId="114" priority="51" stopIfTrue="1">
      <formula>#REF!="Freelancer"</formula>
    </cfRule>
    <cfRule type="expression" dxfId="113" priority="52" stopIfTrue="1">
      <formula>#REF!="DTC Int. Staff"</formula>
    </cfRule>
  </conditionalFormatting>
  <conditionalFormatting sqref="G22">
    <cfRule type="expression" dxfId="112" priority="45" stopIfTrue="1">
      <formula>$F$5="Freelancer"</formula>
    </cfRule>
    <cfRule type="expression" dxfId="111" priority="46" stopIfTrue="1">
      <formula>$F$5="DTC Int. Staff"</formula>
    </cfRule>
  </conditionalFormatting>
  <conditionalFormatting sqref="G22">
    <cfRule type="expression" dxfId="110" priority="47" stopIfTrue="1">
      <formula>#REF!="Freelancer"</formula>
    </cfRule>
    <cfRule type="expression" dxfId="109" priority="48" stopIfTrue="1">
      <formula>#REF!="DTC Int. Staff"</formula>
    </cfRule>
  </conditionalFormatting>
  <conditionalFormatting sqref="G23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G23">
    <cfRule type="expression" dxfId="106" priority="43" stopIfTrue="1">
      <formula>#REF!="Freelancer"</formula>
    </cfRule>
    <cfRule type="expression" dxfId="105" priority="44" stopIfTrue="1">
      <formula>#REF!="DTC Int. Staff"</formula>
    </cfRule>
  </conditionalFormatting>
  <conditionalFormatting sqref="G24">
    <cfRule type="expression" dxfId="104" priority="37" stopIfTrue="1">
      <formula>$F$5="Freelancer"</formula>
    </cfRule>
    <cfRule type="expression" dxfId="103" priority="38" stopIfTrue="1">
      <formula>$F$5="DTC Int. Staff"</formula>
    </cfRule>
  </conditionalFormatting>
  <conditionalFormatting sqref="G24">
    <cfRule type="expression" dxfId="102" priority="39" stopIfTrue="1">
      <formula>#REF!="Freelancer"</formula>
    </cfRule>
    <cfRule type="expression" dxfId="101" priority="40" stopIfTrue="1">
      <formula>#REF!="DTC Int. Staff"</formula>
    </cfRule>
  </conditionalFormatting>
  <conditionalFormatting sqref="G27">
    <cfRule type="expression" dxfId="100" priority="33" stopIfTrue="1">
      <formula>$F$5="Freelancer"</formula>
    </cfRule>
    <cfRule type="expression" dxfId="99" priority="34" stopIfTrue="1">
      <formula>$F$5="DTC Int. Staff"</formula>
    </cfRule>
  </conditionalFormatting>
  <conditionalFormatting sqref="G27">
    <cfRule type="expression" dxfId="98" priority="35" stopIfTrue="1">
      <formula>#REF!="Freelancer"</formula>
    </cfRule>
    <cfRule type="expression" dxfId="97" priority="36" stopIfTrue="1">
      <formula>#REF!="DTC Int. Staff"</formula>
    </cfRule>
  </conditionalFormatting>
  <conditionalFormatting sqref="G28">
    <cfRule type="expression" dxfId="96" priority="29" stopIfTrue="1">
      <formula>$F$5="Freelancer"</formula>
    </cfRule>
    <cfRule type="expression" dxfId="95" priority="30" stopIfTrue="1">
      <formula>$F$5="DTC Int. Staff"</formula>
    </cfRule>
  </conditionalFormatting>
  <conditionalFormatting sqref="G28">
    <cfRule type="expression" dxfId="94" priority="31" stopIfTrue="1">
      <formula>#REF!="Freelancer"</formula>
    </cfRule>
    <cfRule type="expression" dxfId="93" priority="32" stopIfTrue="1">
      <formula>#REF!="DTC Int. Staff"</formula>
    </cfRule>
  </conditionalFormatting>
  <conditionalFormatting sqref="G29">
    <cfRule type="expression" dxfId="92" priority="25" stopIfTrue="1">
      <formula>$F$5="Freelancer"</formula>
    </cfRule>
    <cfRule type="expression" dxfId="91" priority="26" stopIfTrue="1">
      <formula>$F$5="DTC Int. Staff"</formula>
    </cfRule>
  </conditionalFormatting>
  <conditionalFormatting sqref="G29">
    <cfRule type="expression" dxfId="90" priority="27" stopIfTrue="1">
      <formula>#REF!="Freelancer"</formula>
    </cfRule>
    <cfRule type="expression" dxfId="89" priority="28" stopIfTrue="1">
      <formula>#REF!="DTC Int. Staff"</formula>
    </cfRule>
  </conditionalFormatting>
  <conditionalFormatting sqref="G30">
    <cfRule type="expression" dxfId="88" priority="21" stopIfTrue="1">
      <formula>$F$5="Freelancer"</formula>
    </cfRule>
    <cfRule type="expression" dxfId="87" priority="22" stopIfTrue="1">
      <formula>$F$5="DTC Int. Staff"</formula>
    </cfRule>
  </conditionalFormatting>
  <conditionalFormatting sqref="G30">
    <cfRule type="expression" dxfId="86" priority="23" stopIfTrue="1">
      <formula>#REF!="Freelancer"</formula>
    </cfRule>
    <cfRule type="expression" dxfId="85" priority="24" stopIfTrue="1">
      <formula>#REF!="DTC Int. Staff"</formula>
    </cfRule>
  </conditionalFormatting>
  <conditionalFormatting sqref="G31">
    <cfRule type="expression" dxfId="84" priority="17" stopIfTrue="1">
      <formula>$F$5="Freelancer"</formula>
    </cfRule>
    <cfRule type="expression" dxfId="83" priority="18" stopIfTrue="1">
      <formula>$F$5="DTC Int. Staff"</formula>
    </cfRule>
  </conditionalFormatting>
  <conditionalFormatting sqref="G31">
    <cfRule type="expression" dxfId="82" priority="19" stopIfTrue="1">
      <formula>#REF!="Freelancer"</formula>
    </cfRule>
    <cfRule type="expression" dxfId="81" priority="20" stopIfTrue="1">
      <formula>#REF!="DTC Int. Staff"</formula>
    </cfRule>
  </conditionalFormatting>
  <conditionalFormatting sqref="G34">
    <cfRule type="expression" dxfId="80" priority="13" stopIfTrue="1">
      <formula>$F$5="Freelancer"</formula>
    </cfRule>
    <cfRule type="expression" dxfId="79" priority="14" stopIfTrue="1">
      <formula>$F$5="DTC Int. Staff"</formula>
    </cfRule>
  </conditionalFormatting>
  <conditionalFormatting sqref="G34">
    <cfRule type="expression" dxfId="78" priority="15" stopIfTrue="1">
      <formula>#REF!="Freelancer"</formula>
    </cfRule>
    <cfRule type="expression" dxfId="77" priority="16" stopIfTrue="1">
      <formula>#REF!="DTC Int. Staff"</formula>
    </cfRule>
  </conditionalFormatting>
  <conditionalFormatting sqref="G35">
    <cfRule type="expression" dxfId="76" priority="9" stopIfTrue="1">
      <formula>$F$5="Freelancer"</formula>
    </cfRule>
    <cfRule type="expression" dxfId="75" priority="10" stopIfTrue="1">
      <formula>$F$5="DTC Int. Staff"</formula>
    </cfRule>
  </conditionalFormatting>
  <conditionalFormatting sqref="G35">
    <cfRule type="expression" dxfId="74" priority="11" stopIfTrue="1">
      <formula>#REF!="Freelancer"</formula>
    </cfRule>
    <cfRule type="expression" dxfId="73" priority="12" stopIfTrue="1">
      <formula>#REF!="DTC Int. Staff"</formula>
    </cfRule>
  </conditionalFormatting>
  <conditionalFormatting sqref="F38">
    <cfRule type="expression" dxfId="72" priority="7" stopIfTrue="1">
      <formula>#REF!="Freelancer"</formula>
    </cfRule>
    <cfRule type="expression" dxfId="71" priority="8" stopIfTrue="1">
      <formula>#REF!="DTC Int. Staff"</formula>
    </cfRule>
  </conditionalFormatting>
  <conditionalFormatting sqref="G39">
    <cfRule type="expression" dxfId="70" priority="3" stopIfTrue="1">
      <formula>$F$5="Freelancer"</formula>
    </cfRule>
    <cfRule type="expression" dxfId="69" priority="4" stopIfTrue="1">
      <formula>$F$5="DTC Int. Staff"</formula>
    </cfRule>
  </conditionalFormatting>
  <conditionalFormatting sqref="G39">
    <cfRule type="expression" dxfId="68" priority="5" stopIfTrue="1">
      <formula>#REF!="Freelancer"</formula>
    </cfRule>
    <cfRule type="expression" dxfId="67" priority="6" stopIfTrue="1">
      <formula>#REF!="DTC Int. Staff"</formula>
    </cfRule>
  </conditionalFormatting>
  <conditionalFormatting sqref="G42">
    <cfRule type="expression" dxfId="66" priority="1" stopIfTrue="1">
      <formula>#REF!="Freelancer"</formula>
    </cfRule>
    <cfRule type="expression" dxfId="6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185"/>
  <sheetViews>
    <sheetView showGridLines="0" tabSelected="1" topLeftCell="D7" zoomScale="90" zoomScaleNormal="90" workbookViewId="0">
      <selection activeCell="J26" sqref="J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51" t="s">
        <v>5</v>
      </c>
      <c r="E1" s="152"/>
      <c r="F1" s="152"/>
      <c r="G1" s="152"/>
      <c r="H1" s="152"/>
      <c r="I1" s="152"/>
      <c r="J1" s="152"/>
      <c r="K1" s="15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49" t="s">
        <v>8</v>
      </c>
      <c r="E4" s="150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SUM(J10:J51)</f>
        <v>153</v>
      </c>
      <c r="J8" s="25">
        <f>I8/8</f>
        <v>19.125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79" t="s">
        <v>47</v>
      </c>
    </row>
    <row r="11" spans="1:11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113</v>
      </c>
      <c r="G11" s="66">
        <v>9003</v>
      </c>
      <c r="H11" s="67" t="s">
        <v>154</v>
      </c>
      <c r="I11" s="36" t="s">
        <v>151</v>
      </c>
      <c r="J11" s="38">
        <v>10</v>
      </c>
      <c r="K11" s="81" t="s">
        <v>57</v>
      </c>
    </row>
    <row r="12" spans="1:11" ht="22.5" customHeight="1" x14ac:dyDescent="0.25">
      <c r="A12" s="31">
        <f t="shared" si="0"/>
        <v>1</v>
      </c>
      <c r="B12" s="8">
        <f t="shared" si="1"/>
        <v>3</v>
      </c>
      <c r="C12" s="74"/>
      <c r="D12" s="76" t="str">
        <f>IF(B12=1,"Mo",IF(B12=2,"Tue",IF(B12=3,"Wed",IF(B12=4,"Thu",IF(B12=5,"Fri",IF(B12=6,"Sat",IF(B12=7,"Sun","")))))))</f>
        <v>Wed</v>
      </c>
      <c r="E12" s="45">
        <f>+E11+1</f>
        <v>44349</v>
      </c>
      <c r="F12" s="46" t="s">
        <v>142</v>
      </c>
      <c r="G12" s="47">
        <v>9003</v>
      </c>
      <c r="H12" s="43" t="s">
        <v>156</v>
      </c>
      <c r="I12" s="36" t="s">
        <v>151</v>
      </c>
      <c r="J12" s="38">
        <v>8</v>
      </c>
      <c r="K12" s="82" t="s">
        <v>57</v>
      </c>
    </row>
    <row r="13" spans="1:11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>+E12+1</f>
        <v>44350</v>
      </c>
      <c r="F13" s="35"/>
      <c r="G13" s="36">
        <v>9014</v>
      </c>
      <c r="H13" s="43" t="s">
        <v>13</v>
      </c>
      <c r="I13" s="36"/>
      <c r="J13" s="38"/>
      <c r="K13" s="81" t="s">
        <v>57</v>
      </c>
    </row>
    <row r="14" spans="1:11" ht="22.5" customHeight="1" x14ac:dyDescent="0.25">
      <c r="A14" s="31">
        <f t="shared" si="0"/>
        <v>1</v>
      </c>
      <c r="B14" s="8">
        <f t="shared" si="1"/>
        <v>5</v>
      </c>
      <c r="C14" s="74"/>
      <c r="D14" s="76" t="str">
        <f t="shared" ref="D14:D38" si="2">IF(B14=1,"Mo",IF(B14=2,"Tue",IF(B14=3,"Wed",IF(B14=4,"Thu",IF(B14=5,"Fri",IF(B14=6,"Sat",IF(B14=7,"Sun","")))))))</f>
        <v>Fri</v>
      </c>
      <c r="E14" s="45">
        <f>+E13+1</f>
        <v>44351</v>
      </c>
      <c r="F14" s="46" t="s">
        <v>78</v>
      </c>
      <c r="G14" s="47">
        <v>9003</v>
      </c>
      <c r="H14" s="48" t="s">
        <v>138</v>
      </c>
      <c r="I14" s="36" t="s">
        <v>151</v>
      </c>
      <c r="J14" s="38">
        <v>9</v>
      </c>
      <c r="K14" s="82" t="s">
        <v>57</v>
      </c>
    </row>
    <row r="15" spans="1:11" ht="22.5" customHeight="1" x14ac:dyDescent="0.25">
      <c r="A15" s="31" t="str">
        <f t="shared" si="0"/>
        <v/>
      </c>
      <c r="B15" s="8">
        <f t="shared" si="1"/>
        <v>6</v>
      </c>
      <c r="C15" s="74"/>
      <c r="D15" s="76" t="str">
        <f t="shared" si="2"/>
        <v>Sat</v>
      </c>
      <c r="E15" s="45">
        <f>+E14+1</f>
        <v>44352</v>
      </c>
      <c r="F15" s="46"/>
      <c r="G15" s="47"/>
      <c r="H15" s="48"/>
      <c r="I15" s="47"/>
      <c r="J15" s="49"/>
      <c r="K15" s="82"/>
    </row>
    <row r="16" spans="1:11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2"/>
        <v>Sun</v>
      </c>
      <c r="E16" s="34">
        <f>+E15+1</f>
        <v>44353</v>
      </c>
      <c r="F16" s="35"/>
      <c r="G16" s="36"/>
      <c r="H16" s="50"/>
      <c r="I16" s="36"/>
      <c r="J16" s="38"/>
      <c r="K16" s="81"/>
    </row>
    <row r="17" spans="1:11" ht="22.5" customHeight="1" x14ac:dyDescent="0.25">
      <c r="A17" s="31">
        <f t="shared" si="0"/>
        <v>1</v>
      </c>
      <c r="B17" s="8">
        <f t="shared" si="1"/>
        <v>1</v>
      </c>
      <c r="C17" s="74"/>
      <c r="D17" s="76" t="str">
        <f t="shared" si="2"/>
        <v>Mo</v>
      </c>
      <c r="E17" s="45">
        <f>+E16+1</f>
        <v>44354</v>
      </c>
      <c r="F17" s="46" t="s">
        <v>142</v>
      </c>
      <c r="G17" s="47">
        <v>9003</v>
      </c>
      <c r="H17" s="43" t="s">
        <v>157</v>
      </c>
      <c r="I17" s="47" t="s">
        <v>151</v>
      </c>
      <c r="J17" s="49">
        <v>9</v>
      </c>
      <c r="K17" s="82" t="s">
        <v>57</v>
      </c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>+E17+1</f>
        <v>44355</v>
      </c>
      <c r="F18" s="46" t="s">
        <v>142</v>
      </c>
      <c r="G18" s="47">
        <v>9003</v>
      </c>
      <c r="H18" s="43" t="s">
        <v>157</v>
      </c>
      <c r="I18" s="47" t="s">
        <v>151</v>
      </c>
      <c r="J18" s="38">
        <v>8</v>
      </c>
      <c r="K18" s="81" t="s">
        <v>57</v>
      </c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74"/>
      <c r="D19" s="76" t="str">
        <f>IF(B19=1,"Mo",IF(B19=2,"Tue",IF(B19=3,"Wed",IF(B19=4,"Thu",IF(B19=5,"Fri",IF(B19=6,"Sat",IF(B19=7,"Sun","")))))))</f>
        <v>Wed</v>
      </c>
      <c r="E19" s="45">
        <f>+E18+1</f>
        <v>44356</v>
      </c>
      <c r="F19" s="46" t="s">
        <v>142</v>
      </c>
      <c r="G19" s="47">
        <v>9003</v>
      </c>
      <c r="H19" s="43" t="s">
        <v>157</v>
      </c>
      <c r="I19" s="47" t="s">
        <v>151</v>
      </c>
      <c r="J19" s="49">
        <v>9</v>
      </c>
      <c r="K19" s="82" t="s">
        <v>57</v>
      </c>
    </row>
    <row r="20" spans="1:11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>+E19+1</f>
        <v>44357</v>
      </c>
      <c r="F20" s="46" t="s">
        <v>142</v>
      </c>
      <c r="G20" s="47">
        <v>9003</v>
      </c>
      <c r="H20" s="43" t="s">
        <v>157</v>
      </c>
      <c r="I20" s="47" t="s">
        <v>151</v>
      </c>
      <c r="J20" s="38">
        <v>8</v>
      </c>
      <c r="K20" s="81" t="s">
        <v>57</v>
      </c>
    </row>
    <row r="21" spans="1:11" ht="22.5" customHeight="1" x14ac:dyDescent="0.25">
      <c r="A21" s="31">
        <f t="shared" si="0"/>
        <v>1</v>
      </c>
      <c r="B21" s="8">
        <f t="shared" si="1"/>
        <v>5</v>
      </c>
      <c r="C21" s="74"/>
      <c r="D21" s="76" t="str">
        <f t="shared" si="2"/>
        <v>Fri</v>
      </c>
      <c r="E21" s="45">
        <f>+E20+1</f>
        <v>44358</v>
      </c>
      <c r="F21" s="46" t="s">
        <v>142</v>
      </c>
      <c r="G21" s="47">
        <v>9003</v>
      </c>
      <c r="H21" s="43" t="s">
        <v>157</v>
      </c>
      <c r="I21" s="47" t="s">
        <v>151</v>
      </c>
      <c r="J21" s="49">
        <v>9</v>
      </c>
      <c r="K21" s="82" t="s">
        <v>57</v>
      </c>
    </row>
    <row r="22" spans="1:11" ht="22.5" customHeight="1" x14ac:dyDescent="0.25">
      <c r="A22" s="31" t="str">
        <f t="shared" si="0"/>
        <v/>
      </c>
      <c r="B22" s="8">
        <f t="shared" si="1"/>
        <v>6</v>
      </c>
      <c r="C22" s="74"/>
      <c r="D22" s="76" t="str">
        <f t="shared" si="2"/>
        <v>Sat</v>
      </c>
      <c r="E22" s="45">
        <f>+E21+1</f>
        <v>44359</v>
      </c>
      <c r="F22" s="65"/>
      <c r="G22" s="66"/>
      <c r="H22" s="68"/>
      <c r="I22" s="66"/>
      <c r="J22" s="80"/>
      <c r="K22" s="81"/>
    </row>
    <row r="23" spans="1:11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2"/>
        <v>Sun</v>
      </c>
      <c r="E23" s="34">
        <f>+E22+1</f>
        <v>44360</v>
      </c>
      <c r="F23" s="35"/>
      <c r="G23" s="36"/>
      <c r="H23" s="43"/>
      <c r="I23" s="36"/>
      <c r="J23" s="38"/>
      <c r="K23" s="81"/>
    </row>
    <row r="24" spans="1:11" ht="22.5" customHeight="1" x14ac:dyDescent="0.25">
      <c r="A24" s="31">
        <f t="shared" si="0"/>
        <v>1</v>
      </c>
      <c r="B24" s="8">
        <f t="shared" si="1"/>
        <v>1</v>
      </c>
      <c r="C24" s="74"/>
      <c r="D24" s="76" t="str">
        <f t="shared" si="2"/>
        <v>Mo</v>
      </c>
      <c r="E24" s="45">
        <f>+E23+1</f>
        <v>44361</v>
      </c>
      <c r="F24" s="46" t="s">
        <v>142</v>
      </c>
      <c r="G24" s="47">
        <v>9003</v>
      </c>
      <c r="H24" s="43" t="s">
        <v>157</v>
      </c>
      <c r="I24" s="47" t="s">
        <v>151</v>
      </c>
      <c r="J24" s="49">
        <v>8</v>
      </c>
      <c r="K24" s="82" t="s">
        <v>57</v>
      </c>
    </row>
    <row r="25" spans="1:11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2"/>
        <v>Tue</v>
      </c>
      <c r="E25" s="34">
        <f>+E24+1</f>
        <v>44362</v>
      </c>
      <c r="F25" s="46" t="s">
        <v>78</v>
      </c>
      <c r="G25" s="47">
        <v>9003</v>
      </c>
      <c r="H25" s="48" t="s">
        <v>138</v>
      </c>
      <c r="I25" s="36" t="s">
        <v>151</v>
      </c>
      <c r="J25" s="38">
        <v>10</v>
      </c>
      <c r="K25" s="81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74"/>
      <c r="D26" s="76" t="str">
        <f t="shared" si="2"/>
        <v>Wed</v>
      </c>
      <c r="E26" s="45">
        <f>+E25+1</f>
        <v>44363</v>
      </c>
      <c r="F26" s="46" t="s">
        <v>158</v>
      </c>
      <c r="G26" s="47">
        <v>9003</v>
      </c>
      <c r="H26" s="48" t="s">
        <v>159</v>
      </c>
      <c r="I26" s="47" t="s">
        <v>151</v>
      </c>
      <c r="J26" s="49">
        <v>8</v>
      </c>
      <c r="K26" s="82" t="s">
        <v>57</v>
      </c>
    </row>
    <row r="27" spans="1:11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2"/>
        <v>Thu</v>
      </c>
      <c r="E27" s="34">
        <f>+E26+1</f>
        <v>44364</v>
      </c>
      <c r="F27" s="46" t="s">
        <v>158</v>
      </c>
      <c r="G27" s="47">
        <v>9003</v>
      </c>
      <c r="H27" s="48" t="s">
        <v>159</v>
      </c>
      <c r="I27" s="36" t="s">
        <v>151</v>
      </c>
      <c r="J27" s="38">
        <v>8</v>
      </c>
      <c r="K27" s="81" t="s">
        <v>57</v>
      </c>
    </row>
    <row r="28" spans="1:11" ht="22.5" customHeight="1" x14ac:dyDescent="0.25">
      <c r="A28" s="31">
        <f t="shared" si="0"/>
        <v>1</v>
      </c>
      <c r="B28" s="8">
        <f t="shared" si="1"/>
        <v>5</v>
      </c>
      <c r="C28" s="74"/>
      <c r="D28" s="76" t="str">
        <f t="shared" si="2"/>
        <v>Fri</v>
      </c>
      <c r="E28" s="45">
        <f>+E27+1</f>
        <v>44365</v>
      </c>
      <c r="F28" s="46" t="s">
        <v>160</v>
      </c>
      <c r="G28" s="47">
        <v>9003</v>
      </c>
      <c r="H28" s="48" t="s">
        <v>161</v>
      </c>
      <c r="I28" s="47" t="s">
        <v>151</v>
      </c>
      <c r="J28" s="49">
        <v>8</v>
      </c>
      <c r="K28" s="82" t="s">
        <v>57</v>
      </c>
    </row>
    <row r="29" spans="1:11" ht="22.5" customHeight="1" x14ac:dyDescent="0.25">
      <c r="A29" s="31" t="str">
        <f t="shared" si="0"/>
        <v/>
      </c>
      <c r="B29" s="8">
        <f t="shared" si="1"/>
        <v>6</v>
      </c>
      <c r="C29" s="74"/>
      <c r="D29" s="76" t="str">
        <f t="shared" si="2"/>
        <v>Sat</v>
      </c>
      <c r="E29" s="45">
        <f>+E28+1</f>
        <v>44366</v>
      </c>
      <c r="F29" s="65"/>
      <c r="G29" s="66"/>
      <c r="H29" s="67"/>
      <c r="I29" s="66"/>
      <c r="J29" s="80"/>
      <c r="K29" s="81"/>
    </row>
    <row r="30" spans="1:11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2"/>
        <v>Sun</v>
      </c>
      <c r="E30" s="34">
        <f>+E29+1</f>
        <v>44367</v>
      </c>
      <c r="F30" s="35"/>
      <c r="G30" s="36"/>
      <c r="H30" s="43"/>
      <c r="I30" s="36"/>
      <c r="J30" s="38"/>
      <c r="K30" s="81"/>
    </row>
    <row r="31" spans="1:11" ht="22.5" customHeight="1" x14ac:dyDescent="0.25">
      <c r="A31" s="31">
        <f t="shared" si="0"/>
        <v>1</v>
      </c>
      <c r="B31" s="8">
        <f t="shared" si="1"/>
        <v>1</v>
      </c>
      <c r="C31" s="74"/>
      <c r="D31" s="76" t="str">
        <f t="shared" si="2"/>
        <v>Mo</v>
      </c>
      <c r="E31" s="45">
        <f>+E30+1</f>
        <v>44368</v>
      </c>
      <c r="F31" s="46"/>
      <c r="G31" s="47">
        <v>9010</v>
      </c>
      <c r="H31" s="48" t="s">
        <v>128</v>
      </c>
      <c r="I31" s="47"/>
      <c r="J31" s="49"/>
      <c r="K31" s="82"/>
    </row>
    <row r="32" spans="1:11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2"/>
        <v>Tue</v>
      </c>
      <c r="E32" s="34">
        <f>+E31+1</f>
        <v>44369</v>
      </c>
      <c r="F32" s="35"/>
      <c r="G32" s="47">
        <v>9010</v>
      </c>
      <c r="H32" s="48" t="s">
        <v>128</v>
      </c>
      <c r="I32" s="36"/>
      <c r="J32" s="38"/>
      <c r="K32" s="8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74"/>
      <c r="D33" s="76" t="str">
        <f t="shared" si="2"/>
        <v>Wed</v>
      </c>
      <c r="E33" s="45">
        <f>+E32+1</f>
        <v>44370</v>
      </c>
      <c r="F33" s="46" t="s">
        <v>158</v>
      </c>
      <c r="G33" s="47">
        <v>9003</v>
      </c>
      <c r="H33" s="48" t="s">
        <v>159</v>
      </c>
      <c r="I33" s="47" t="s">
        <v>80</v>
      </c>
      <c r="J33" s="49">
        <v>8</v>
      </c>
      <c r="K33" s="82" t="s">
        <v>57</v>
      </c>
    </row>
    <row r="34" spans="1:11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2"/>
        <v>Thu</v>
      </c>
      <c r="E34" s="34">
        <f>+E33+1</f>
        <v>44371</v>
      </c>
      <c r="F34" s="35"/>
      <c r="G34" s="36">
        <v>9002</v>
      </c>
      <c r="H34" s="43" t="s">
        <v>162</v>
      </c>
      <c r="I34" s="47" t="s">
        <v>80</v>
      </c>
      <c r="J34" s="38">
        <v>5</v>
      </c>
      <c r="K34" s="81" t="s">
        <v>57</v>
      </c>
    </row>
    <row r="35" spans="1:11" ht="22.5" customHeight="1" x14ac:dyDescent="0.25">
      <c r="A35" s="31">
        <f t="shared" si="0"/>
        <v>1</v>
      </c>
      <c r="B35" s="8">
        <f t="shared" si="1"/>
        <v>5</v>
      </c>
      <c r="C35" s="74"/>
      <c r="D35" s="76" t="str">
        <f t="shared" si="2"/>
        <v>Fri</v>
      </c>
      <c r="E35" s="45">
        <f>+E34+1</f>
        <v>44372</v>
      </c>
      <c r="F35" s="46" t="s">
        <v>163</v>
      </c>
      <c r="G35" s="47">
        <v>9003</v>
      </c>
      <c r="H35" s="48" t="s">
        <v>164</v>
      </c>
      <c r="I35" s="47" t="s">
        <v>80</v>
      </c>
      <c r="J35" s="49">
        <v>4</v>
      </c>
      <c r="K35" s="82" t="s">
        <v>57</v>
      </c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4"/>
      <c r="D36" s="76" t="str">
        <f t="shared" si="2"/>
        <v>Sat</v>
      </c>
      <c r="E36" s="45">
        <f>+E35+1</f>
        <v>44373</v>
      </c>
      <c r="F36" s="65"/>
      <c r="G36" s="66"/>
      <c r="H36" s="67"/>
      <c r="I36" s="66"/>
      <c r="J36" s="80"/>
      <c r="K36" s="81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4"/>
      <c r="D37" s="73" t="str">
        <f t="shared" si="2"/>
        <v>Sun</v>
      </c>
      <c r="E37" s="34">
        <f>+E36+1</f>
        <v>44374</v>
      </c>
      <c r="F37" s="35"/>
      <c r="G37" s="36"/>
      <c r="H37" s="43"/>
      <c r="I37" s="36"/>
      <c r="J37" s="38"/>
      <c r="K37" s="8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4"/>
      <c r="D38" s="76" t="str">
        <f t="shared" si="2"/>
        <v>Mo</v>
      </c>
      <c r="E38" s="45">
        <f>+E37+1</f>
        <v>44375</v>
      </c>
      <c r="F38" s="46" t="s">
        <v>160</v>
      </c>
      <c r="G38" s="47">
        <v>9003</v>
      </c>
      <c r="H38" s="48" t="s">
        <v>161</v>
      </c>
      <c r="I38" s="47" t="s">
        <v>151</v>
      </c>
      <c r="J38" s="49">
        <v>8</v>
      </c>
      <c r="K38" s="82" t="s">
        <v>57</v>
      </c>
    </row>
    <row r="39" spans="1:11" ht="22.5" customHeight="1" x14ac:dyDescent="0.25">
      <c r="A39" s="31">
        <f t="shared" si="0"/>
        <v>1</v>
      </c>
      <c r="B39" s="8">
        <f>WEEKDAY(E38+1,2)</f>
        <v>2</v>
      </c>
      <c r="C39" s="74"/>
      <c r="D39" s="73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46" t="s">
        <v>163</v>
      </c>
      <c r="G39" s="47">
        <v>9003</v>
      </c>
      <c r="H39" s="48" t="s">
        <v>164</v>
      </c>
      <c r="I39" s="36" t="s">
        <v>80</v>
      </c>
      <c r="J39" s="38">
        <v>8</v>
      </c>
      <c r="K39" s="81" t="s">
        <v>57</v>
      </c>
    </row>
    <row r="40" spans="1:11" ht="22.5" customHeight="1" x14ac:dyDescent="0.25">
      <c r="A40" s="31">
        <f t="shared" si="0"/>
        <v>1</v>
      </c>
      <c r="B40" s="8">
        <v>3</v>
      </c>
      <c r="C40" s="74"/>
      <c r="D40" s="76" t="str">
        <f>IF(B40=1,"Mo",IF(B40=2,"Tue",IF(B40=3,"Wed",IF(B40=4,"Thu",IF(B40=5,"Fri",IF(B40=6,"Sat",IF(B40=7,"Sun","")))))))</f>
        <v>Wed</v>
      </c>
      <c r="E40" s="45">
        <f>IF(MONTH(E39+1)&gt;MONTH(E39),"",E39+1)</f>
        <v>44377</v>
      </c>
      <c r="F40" s="46" t="s">
        <v>163</v>
      </c>
      <c r="G40" s="47">
        <v>9003</v>
      </c>
      <c r="H40" s="48" t="s">
        <v>164</v>
      </c>
      <c r="I40" s="47" t="s">
        <v>151</v>
      </c>
      <c r="J40" s="49">
        <v>8</v>
      </c>
      <c r="K40" s="82" t="s">
        <v>57</v>
      </c>
    </row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4:E4"/>
    <mergeCell ref="D1:K1"/>
  </mergeCells>
  <phoneticPr fontId="15" type="noConversion"/>
  <conditionalFormatting sqref="C11:C40">
    <cfRule type="expression" dxfId="64" priority="71" stopIfTrue="1">
      <formula>IF($A11=1,B11,)</formula>
    </cfRule>
    <cfRule type="expression" dxfId="63" priority="72" stopIfTrue="1">
      <formula>IF($A11="",B11,)</formula>
    </cfRule>
  </conditionalFormatting>
  <conditionalFormatting sqref="E11">
    <cfRule type="expression" dxfId="62" priority="73" stopIfTrue="1">
      <formula>IF($A11="",B11,"")</formula>
    </cfRule>
  </conditionalFormatting>
  <conditionalFormatting sqref="E12:E40">
    <cfRule type="expression" dxfId="61" priority="74" stopIfTrue="1">
      <formula>IF($A12&lt;&gt;1,B12,"")</formula>
    </cfRule>
  </conditionalFormatting>
  <conditionalFormatting sqref="D11:D40">
    <cfRule type="expression" dxfId="60" priority="75" stopIfTrue="1">
      <formula>IF($A11="",B11,)</formula>
    </cfRule>
  </conditionalFormatting>
  <conditionalFormatting sqref="G15:G16 G22:G23 G26:G28 G30:G32 G34 G36:G37">
    <cfRule type="expression" dxfId="59" priority="76" stopIfTrue="1">
      <formula>#REF!="Freelancer"</formula>
    </cfRule>
    <cfRule type="expression" dxfId="58" priority="77" stopIfTrue="1">
      <formula>#REF!="DTC Int. Staff"</formula>
    </cfRule>
  </conditionalFormatting>
  <conditionalFormatting sqref="G26:G28 G31:G32 G34">
    <cfRule type="expression" dxfId="57" priority="69" stopIfTrue="1">
      <formula>$F$5="Freelancer"</formula>
    </cfRule>
    <cfRule type="expression" dxfId="56" priority="70" stopIfTrue="1">
      <formula>$F$5="DTC Int. Staff"</formula>
    </cfRule>
  </conditionalFormatting>
  <conditionalFormatting sqref="G13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13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23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9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9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11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2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12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14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14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17">
    <cfRule type="expression" dxfId="35" priority="33" stopIfTrue="1">
      <formula>$F$5="Freelancer"</formula>
    </cfRule>
    <cfRule type="expression" dxfId="34" priority="34" stopIfTrue="1">
      <formula>$F$5="DTC Int. Staff"</formula>
    </cfRule>
  </conditionalFormatting>
  <conditionalFormatting sqref="G17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8:G21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18:G21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24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24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25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25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2021-07-01T11:15:39Z</dcterms:modified>
</cp:coreProperties>
</file>