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G:\My Drive\PUMZA\desktop 14-12-63\Timesheet\2021\"/>
    </mc:Choice>
  </mc:AlternateContent>
  <xr:revisionPtr revIDLastSave="0" documentId="13_ncr:1_{17F0F657-F091-45FE-A1B4-A870D4CB4D01}" xr6:coauthVersionLast="47" xr6:coauthVersionMax="47" xr10:uidLastSave="{00000000-0000-0000-0000-000000000000}"/>
  <bookViews>
    <workbookView xWindow="-110" yWindow="-110" windowWidth="19420" windowHeight="10420" tabRatio="766" activeTab="6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8" i="39" l="1"/>
  <c r="J8" i="39" l="1"/>
  <c r="I8" i="40"/>
  <c r="J8" i="40" s="1"/>
  <c r="I8" i="41"/>
  <c r="J8" i="41" s="1"/>
  <c r="I8" i="42"/>
  <c r="J8" i="42" s="1"/>
  <c r="D40" i="42"/>
  <c r="A40" i="42"/>
  <c r="E11" i="42"/>
  <c r="E12" i="42" s="1"/>
  <c r="F5" i="42"/>
  <c r="F4" i="42"/>
  <c r="F3" i="42"/>
  <c r="D41" i="41"/>
  <c r="A41" i="41"/>
  <c r="D40" i="41"/>
  <c r="A40" i="41"/>
  <c r="E11" i="41"/>
  <c r="E12" i="41" s="1"/>
  <c r="F5" i="41"/>
  <c r="F4" i="41"/>
  <c r="F3" i="41"/>
  <c r="D40" i="40"/>
  <c r="A40" i="40"/>
  <c r="E11" i="40"/>
  <c r="F5" i="40"/>
  <c r="F4" i="40"/>
  <c r="F3" i="40"/>
  <c r="I8" i="36"/>
  <c r="J8" i="36" s="1"/>
  <c r="I8" i="37"/>
  <c r="J8" i="37" s="1"/>
  <c r="D41" i="39"/>
  <c r="A41" i="39"/>
  <c r="D40" i="39"/>
  <c r="A40" i="39"/>
  <c r="E11" i="39"/>
  <c r="F5" i="39"/>
  <c r="F4" i="39"/>
  <c r="F3" i="39"/>
  <c r="E11" i="37"/>
  <c r="E12" i="37" s="1"/>
  <c r="F5" i="37"/>
  <c r="F4" i="37"/>
  <c r="F3" i="37"/>
  <c r="D40" i="36"/>
  <c r="E11" i="36"/>
  <c r="E12" i="36" s="1"/>
  <c r="B12" i="36" s="1"/>
  <c r="F5" i="36"/>
  <c r="F4" i="36"/>
  <c r="F3" i="36"/>
  <c r="B12" i="37" l="1"/>
  <c r="D12" i="37" s="1"/>
  <c r="B11" i="36"/>
  <c r="D11" i="36" s="1"/>
  <c r="B11" i="37"/>
  <c r="A11" i="37" s="1"/>
  <c r="B11" i="42"/>
  <c r="D11" i="42" s="1"/>
  <c r="E13" i="42"/>
  <c r="B12" i="42"/>
  <c r="B10" i="42"/>
  <c r="B11" i="41"/>
  <c r="D11" i="41" s="1"/>
  <c r="E13" i="41"/>
  <c r="B12" i="41"/>
  <c r="B10" i="41"/>
  <c r="B11" i="40"/>
  <c r="E12" i="40"/>
  <c r="B10" i="40"/>
  <c r="B11" i="39"/>
  <c r="A11" i="39" s="1"/>
  <c r="B10" i="39"/>
  <c r="E12" i="39"/>
  <c r="E13" i="37"/>
  <c r="B10" i="37"/>
  <c r="B10" i="36"/>
  <c r="D12" i="36"/>
  <c r="A12" i="36"/>
  <c r="E13" i="36"/>
  <c r="E13" i="39" l="1"/>
  <c r="B13" i="39" s="1"/>
  <c r="D13" i="39" s="1"/>
  <c r="B13" i="37"/>
  <c r="A11" i="36"/>
  <c r="A11" i="42"/>
  <c r="A12" i="42"/>
  <c r="D12" i="42"/>
  <c r="B13" i="42"/>
  <c r="E14" i="42"/>
  <c r="A11" i="41"/>
  <c r="B13" i="41"/>
  <c r="E14" i="41"/>
  <c r="A12" i="41"/>
  <c r="D12" i="41"/>
  <c r="D11" i="40"/>
  <c r="A11" i="40"/>
  <c r="E13" i="40"/>
  <c r="D11" i="39"/>
  <c r="B12" i="39"/>
  <c r="D11" i="37"/>
  <c r="E14" i="37"/>
  <c r="B13" i="36"/>
  <c r="E14" i="36"/>
  <c r="E14" i="39" l="1"/>
  <c r="E15" i="42"/>
  <c r="B14" i="42"/>
  <c r="D13" i="42"/>
  <c r="A13" i="42"/>
  <c r="D13" i="41"/>
  <c r="A13" i="41"/>
  <c r="E15" i="41"/>
  <c r="B14" i="41"/>
  <c r="E14" i="40"/>
  <c r="D12" i="39"/>
  <c r="D13" i="37"/>
  <c r="B14" i="37"/>
  <c r="E15" i="37"/>
  <c r="B14" i="36"/>
  <c r="E15" i="36"/>
  <c r="A13" i="36"/>
  <c r="D13" i="36"/>
  <c r="B14" i="39" l="1"/>
  <c r="E15" i="39"/>
  <c r="D14" i="42"/>
  <c r="A14" i="42"/>
  <c r="B15" i="42"/>
  <c r="E16" i="42"/>
  <c r="D14" i="41"/>
  <c r="A14" i="41"/>
  <c r="B15" i="41"/>
  <c r="E16" i="41"/>
  <c r="E15" i="40"/>
  <c r="B15" i="37"/>
  <c r="E16" i="37"/>
  <c r="D14" i="37"/>
  <c r="A14" i="37"/>
  <c r="B15" i="36"/>
  <c r="E16" i="36"/>
  <c r="D14" i="36"/>
  <c r="A14" i="36"/>
  <c r="B15" i="39" l="1"/>
  <c r="E16" i="39"/>
  <c r="A14" i="39"/>
  <c r="D14" i="39"/>
  <c r="E17" i="42"/>
  <c r="B16" i="42"/>
  <c r="D15" i="42"/>
  <c r="A15" i="42"/>
  <c r="D15" i="41"/>
  <c r="A15" i="41"/>
  <c r="E17" i="41"/>
  <c r="B16" i="41"/>
  <c r="E16" i="40"/>
  <c r="B16" i="37"/>
  <c r="E17" i="37"/>
  <c r="A15" i="37"/>
  <c r="D15" i="37"/>
  <c r="B16" i="36"/>
  <c r="E17" i="36"/>
  <c r="D15" i="36"/>
  <c r="A15" i="36"/>
  <c r="B12" i="40" l="1"/>
  <c r="E17" i="39"/>
  <c r="B16" i="39"/>
  <c r="D15" i="39"/>
  <c r="A15" i="39"/>
  <c r="B17" i="42"/>
  <c r="E18" i="42"/>
  <c r="D16" i="42"/>
  <c r="A16" i="42"/>
  <c r="D16" i="41"/>
  <c r="A16" i="41"/>
  <c r="B17" i="41"/>
  <c r="E18" i="41"/>
  <c r="E17" i="40"/>
  <c r="D16" i="37"/>
  <c r="A16" i="37"/>
  <c r="B17" i="37"/>
  <c r="E18" i="37"/>
  <c r="E18" i="36"/>
  <c r="B17" i="36"/>
  <c r="D16" i="36"/>
  <c r="A16" i="36"/>
  <c r="A12" i="40" l="1"/>
  <c r="D12" i="40"/>
  <c r="D16" i="39"/>
  <c r="A16" i="39"/>
  <c r="B17" i="39"/>
  <c r="E18" i="39"/>
  <c r="E19" i="42"/>
  <c r="B18" i="42"/>
  <c r="D17" i="42"/>
  <c r="A17" i="42"/>
  <c r="D17" i="41"/>
  <c r="A17" i="41"/>
  <c r="E19" i="41"/>
  <c r="B18" i="41"/>
  <c r="E18" i="40"/>
  <c r="A17" i="37"/>
  <c r="D17" i="37"/>
  <c r="B18" i="37"/>
  <c r="E19" i="37"/>
  <c r="D17" i="36"/>
  <c r="A17" i="36"/>
  <c r="B18" i="36"/>
  <c r="E19" i="36"/>
  <c r="A17" i="39" l="1"/>
  <c r="D17" i="39"/>
  <c r="B18" i="39"/>
  <c r="E19" i="39"/>
  <c r="D18" i="42"/>
  <c r="A18" i="42"/>
  <c r="B19" i="42"/>
  <c r="E20" i="42"/>
  <c r="D18" i="41"/>
  <c r="A18" i="41"/>
  <c r="B19" i="41"/>
  <c r="E20" i="41"/>
  <c r="E19" i="40"/>
  <c r="B19" i="37"/>
  <c r="E20" i="37"/>
  <c r="D18" i="37"/>
  <c r="A18" i="37"/>
  <c r="E20" i="36"/>
  <c r="B19" i="36"/>
  <c r="D18" i="36"/>
  <c r="A18" i="36"/>
  <c r="D18" i="39" l="1"/>
  <c r="A18" i="39"/>
  <c r="E20" i="39"/>
  <c r="B19" i="39"/>
  <c r="E21" i="42"/>
  <c r="B20" i="42"/>
  <c r="D19" i="42"/>
  <c r="A19" i="42"/>
  <c r="E21" i="41"/>
  <c r="B20" i="41"/>
  <c r="D19" i="41"/>
  <c r="A19" i="41"/>
  <c r="B19" i="40"/>
  <c r="E20" i="40"/>
  <c r="E21" i="37"/>
  <c r="B20" i="37"/>
  <c r="A19" i="37"/>
  <c r="D19" i="37"/>
  <c r="D19" i="36"/>
  <c r="A19" i="36"/>
  <c r="B20" i="36"/>
  <c r="E21" i="36"/>
  <c r="D19" i="39" l="1"/>
  <c r="A19" i="39"/>
  <c r="B20" i="39"/>
  <c r="E21" i="39"/>
  <c r="D20" i="42"/>
  <c r="A20" i="42"/>
  <c r="E22" i="42"/>
  <c r="B21" i="42"/>
  <c r="D20" i="41"/>
  <c r="A20" i="41"/>
  <c r="B21" i="41"/>
  <c r="E22" i="41"/>
  <c r="B20" i="40"/>
  <c r="E21" i="40"/>
  <c r="B13" i="40" s="1"/>
  <c r="D19" i="40"/>
  <c r="A19" i="40"/>
  <c r="E22" i="37"/>
  <c r="B21" i="37"/>
  <c r="D20" i="37"/>
  <c r="A20" i="37"/>
  <c r="D20" i="36"/>
  <c r="A20" i="36"/>
  <c r="B21" i="36"/>
  <c r="E22" i="36"/>
  <c r="A13" i="40" l="1"/>
  <c r="D13" i="40"/>
  <c r="B21" i="39"/>
  <c r="E22" i="39"/>
  <c r="D20" i="39"/>
  <c r="A20" i="39"/>
  <c r="D21" i="42"/>
  <c r="A21" i="42"/>
  <c r="E23" i="42"/>
  <c r="B22" i="42"/>
  <c r="E23" i="41"/>
  <c r="B22" i="41"/>
  <c r="D21" i="41"/>
  <c r="A21" i="41"/>
  <c r="B21" i="40"/>
  <c r="E22" i="40"/>
  <c r="D20" i="40"/>
  <c r="A20" i="40"/>
  <c r="A21" i="37"/>
  <c r="D21" i="37"/>
  <c r="E23" i="37"/>
  <c r="B22" i="37"/>
  <c r="D21" i="36"/>
  <c r="A21" i="36"/>
  <c r="B22" i="36"/>
  <c r="E23" i="36"/>
  <c r="B14" i="40" l="1"/>
  <c r="B22" i="39"/>
  <c r="E23" i="39"/>
  <c r="D21" i="39"/>
  <c r="A21" i="39"/>
  <c r="A22" i="42"/>
  <c r="D22" i="42"/>
  <c r="B23" i="42"/>
  <c r="E24" i="42"/>
  <c r="D22" i="41"/>
  <c r="A22" i="41"/>
  <c r="B23" i="41"/>
  <c r="E24" i="41"/>
  <c r="B22" i="40"/>
  <c r="E23" i="40"/>
  <c r="D21" i="40"/>
  <c r="A21" i="40"/>
  <c r="D22" i="37"/>
  <c r="A22" i="37"/>
  <c r="B23" i="37"/>
  <c r="E24" i="37"/>
  <c r="B23" i="36"/>
  <c r="E24" i="36"/>
  <c r="D22" i="36"/>
  <c r="A22" i="36"/>
  <c r="B15" i="40" l="1"/>
  <c r="A14" i="40"/>
  <c r="D14" i="40"/>
  <c r="B23" i="39"/>
  <c r="E24" i="39"/>
  <c r="D22" i="39"/>
  <c r="A22" i="39"/>
  <c r="E25" i="42"/>
  <c r="B24" i="42"/>
  <c r="D23" i="42"/>
  <c r="A23" i="42"/>
  <c r="E25" i="41"/>
  <c r="B24" i="41"/>
  <c r="D23" i="41"/>
  <c r="A23" i="41"/>
  <c r="D22" i="40"/>
  <c r="A22" i="40"/>
  <c r="B23" i="40"/>
  <c r="E24" i="40"/>
  <c r="A23" i="37"/>
  <c r="D23" i="37"/>
  <c r="E25" i="37"/>
  <c r="B24" i="37"/>
  <c r="E25" i="36"/>
  <c r="B24" i="36"/>
  <c r="A23" i="36"/>
  <c r="D23" i="36"/>
  <c r="A15" i="40" l="1"/>
  <c r="D15" i="40"/>
  <c r="E25" i="39"/>
  <c r="B24" i="39"/>
  <c r="D23" i="39"/>
  <c r="A23" i="39"/>
  <c r="D24" i="42"/>
  <c r="A24" i="42"/>
  <c r="B25" i="42"/>
  <c r="E26" i="42"/>
  <c r="D24" i="41"/>
  <c r="A24" i="41"/>
  <c r="B25" i="41"/>
  <c r="E26" i="41"/>
  <c r="B24" i="40"/>
  <c r="E25" i="40"/>
  <c r="D23" i="40"/>
  <c r="A23" i="40"/>
  <c r="D24" i="37"/>
  <c r="A24" i="37"/>
  <c r="B25" i="37"/>
  <c r="E26" i="37"/>
  <c r="D24" i="36"/>
  <c r="A24" i="36"/>
  <c r="E26" i="36"/>
  <c r="B25" i="36"/>
  <c r="A24" i="39" l="1"/>
  <c r="D24" i="39"/>
  <c r="E26" i="39"/>
  <c r="B25" i="39"/>
  <c r="E27" i="42"/>
  <c r="B26" i="42"/>
  <c r="D25" i="42"/>
  <c r="A25" i="42"/>
  <c r="E27" i="41"/>
  <c r="B26" i="41"/>
  <c r="D25" i="41"/>
  <c r="A25" i="41"/>
  <c r="B25" i="40"/>
  <c r="E26" i="40"/>
  <c r="A24" i="40"/>
  <c r="D24" i="40"/>
  <c r="E27" i="37"/>
  <c r="B26" i="37"/>
  <c r="A25" i="37"/>
  <c r="D25" i="37"/>
  <c r="A25" i="36"/>
  <c r="D25" i="36"/>
  <c r="B26" i="36"/>
  <c r="E27" i="36"/>
  <c r="E27" i="39" l="1"/>
  <c r="B26" i="39"/>
  <c r="A25" i="39"/>
  <c r="D25" i="39"/>
  <c r="A26" i="42"/>
  <c r="D26" i="42"/>
  <c r="B27" i="42"/>
  <c r="E28" i="42"/>
  <c r="B27" i="41"/>
  <c r="E28" i="41"/>
  <c r="D26" i="41"/>
  <c r="A26" i="41"/>
  <c r="B26" i="40"/>
  <c r="E27" i="40"/>
  <c r="D25" i="40"/>
  <c r="A25" i="40"/>
  <c r="D26" i="37"/>
  <c r="A26" i="37"/>
  <c r="E28" i="37"/>
  <c r="B27" i="37"/>
  <c r="E28" i="36"/>
  <c r="B27" i="36"/>
  <c r="D26" i="36"/>
  <c r="A26" i="36"/>
  <c r="D26" i="39" l="1"/>
  <c r="A26" i="39"/>
  <c r="B27" i="39"/>
  <c r="E28" i="39"/>
  <c r="E29" i="42"/>
  <c r="B28" i="42"/>
  <c r="D27" i="42"/>
  <c r="A27" i="42"/>
  <c r="E29" i="41"/>
  <c r="B28" i="41"/>
  <c r="D27" i="41"/>
  <c r="A27" i="41"/>
  <c r="B27" i="40"/>
  <c r="E28" i="40"/>
  <c r="B16" i="40" s="1"/>
  <c r="A26" i="40"/>
  <c r="D26" i="40"/>
  <c r="A27" i="37"/>
  <c r="D27" i="37"/>
  <c r="E29" i="37"/>
  <c r="B28" i="37"/>
  <c r="D27" i="36"/>
  <c r="A27" i="36"/>
  <c r="B28" i="36"/>
  <c r="E29" i="36"/>
  <c r="A16" i="40" l="1"/>
  <c r="D16" i="40"/>
  <c r="E29" i="39"/>
  <c r="B28" i="39"/>
  <c r="A27" i="39"/>
  <c r="D27" i="39"/>
  <c r="A28" i="42"/>
  <c r="D28" i="42"/>
  <c r="B29" i="42"/>
  <c r="E30" i="42"/>
  <c r="D28" i="41"/>
  <c r="A28" i="41"/>
  <c r="B29" i="41"/>
  <c r="E30" i="41"/>
  <c r="B28" i="40"/>
  <c r="E29" i="40"/>
  <c r="D27" i="40"/>
  <c r="A27" i="40"/>
  <c r="B29" i="37"/>
  <c r="E30" i="37"/>
  <c r="D28" i="37"/>
  <c r="A28" i="37"/>
  <c r="B29" i="36"/>
  <c r="E30" i="36"/>
  <c r="D28" i="36"/>
  <c r="A28" i="36"/>
  <c r="D28" i="39" l="1"/>
  <c r="A28" i="39"/>
  <c r="E30" i="39"/>
  <c r="B29" i="39"/>
  <c r="E31" i="42"/>
  <c r="B30" i="42"/>
  <c r="D29" i="42"/>
  <c r="A29" i="42"/>
  <c r="D29" i="41"/>
  <c r="A29" i="41"/>
  <c r="E31" i="41"/>
  <c r="B30" i="41"/>
  <c r="B29" i="40"/>
  <c r="E30" i="40"/>
  <c r="A28" i="40"/>
  <c r="D28" i="40"/>
  <c r="E31" i="37"/>
  <c r="B30" i="37"/>
  <c r="A29" i="37"/>
  <c r="D29" i="37"/>
  <c r="B30" i="36"/>
  <c r="E31" i="36"/>
  <c r="A29" i="36"/>
  <c r="D29" i="36"/>
  <c r="A29" i="39" l="1"/>
  <c r="D29" i="39"/>
  <c r="E31" i="39"/>
  <c r="B30" i="39"/>
  <c r="D30" i="42"/>
  <c r="A30" i="42"/>
  <c r="B31" i="42"/>
  <c r="E32" i="42"/>
  <c r="D30" i="41"/>
  <c r="A30" i="41"/>
  <c r="B31" i="41"/>
  <c r="E32" i="41"/>
  <c r="B30" i="40"/>
  <c r="E31" i="40"/>
  <c r="D29" i="40"/>
  <c r="A29" i="40"/>
  <c r="D30" i="37"/>
  <c r="A30" i="37"/>
  <c r="E32" i="37"/>
  <c r="B31" i="37"/>
  <c r="B31" i="36"/>
  <c r="E32" i="36"/>
  <c r="D30" i="36"/>
  <c r="A30" i="36"/>
  <c r="A30" i="39" l="1"/>
  <c r="D30" i="39"/>
  <c r="E32" i="39"/>
  <c r="B31" i="39"/>
  <c r="E33" i="42"/>
  <c r="B32" i="42"/>
  <c r="D31" i="42"/>
  <c r="A31" i="42"/>
  <c r="E33" i="41"/>
  <c r="B32" i="41"/>
  <c r="D31" i="41"/>
  <c r="A31" i="41"/>
  <c r="B31" i="40"/>
  <c r="E32" i="40"/>
  <c r="D30" i="40"/>
  <c r="A30" i="40"/>
  <c r="A31" i="37"/>
  <c r="D31" i="37"/>
  <c r="E33" i="37"/>
  <c r="B32" i="37"/>
  <c r="A31" i="36"/>
  <c r="D31" i="36"/>
  <c r="B32" i="36"/>
  <c r="E33" i="36"/>
  <c r="D31" i="39" l="1"/>
  <c r="A31" i="39"/>
  <c r="E33" i="39"/>
  <c r="B32" i="39"/>
  <c r="B33" i="42"/>
  <c r="E34" i="42"/>
  <c r="A32" i="42"/>
  <c r="D32" i="42"/>
  <c r="D32" i="41"/>
  <c r="A32" i="41"/>
  <c r="B33" i="41"/>
  <c r="E34" i="41"/>
  <c r="E33" i="40"/>
  <c r="B32" i="40"/>
  <c r="D31" i="40"/>
  <c r="A31" i="40"/>
  <c r="D32" i="37"/>
  <c r="A32" i="37"/>
  <c r="B33" i="37"/>
  <c r="E34" i="37"/>
  <c r="D32" i="36"/>
  <c r="A32" i="36"/>
  <c r="B33" i="36"/>
  <c r="E34" i="36"/>
  <c r="B17" i="40" l="1"/>
  <c r="D32" i="39"/>
  <c r="A32" i="39"/>
  <c r="B33" i="39"/>
  <c r="E34" i="39"/>
  <c r="B34" i="42"/>
  <c r="E35" i="42"/>
  <c r="A33" i="42"/>
  <c r="D33" i="42"/>
  <c r="A33" i="41"/>
  <c r="D33" i="41"/>
  <c r="B34" i="41"/>
  <c r="E35" i="41"/>
  <c r="D32" i="40"/>
  <c r="A32" i="40"/>
  <c r="E34" i="40"/>
  <c r="B33" i="40"/>
  <c r="B34" i="37"/>
  <c r="E35" i="37"/>
  <c r="A33" i="37"/>
  <c r="D33" i="37"/>
  <c r="B34" i="36"/>
  <c r="E35" i="36"/>
  <c r="A33" i="36"/>
  <c r="D33" i="36"/>
  <c r="A17" i="40" l="1"/>
  <c r="D17" i="40"/>
  <c r="B34" i="39"/>
  <c r="E35" i="39"/>
  <c r="A33" i="39"/>
  <c r="D33" i="39"/>
  <c r="B35" i="42"/>
  <c r="E36" i="42"/>
  <c r="D34" i="42"/>
  <c r="A34" i="42"/>
  <c r="D34" i="41"/>
  <c r="A34" i="41"/>
  <c r="B35" i="41"/>
  <c r="E36" i="41"/>
  <c r="A33" i="40"/>
  <c r="D33" i="40"/>
  <c r="B34" i="40"/>
  <c r="E35" i="40"/>
  <c r="D34" i="37"/>
  <c r="A34" i="37"/>
  <c r="B35" i="37"/>
  <c r="E36" i="37"/>
  <c r="B35" i="36"/>
  <c r="E36" i="36"/>
  <c r="D34" i="36"/>
  <c r="A34" i="36"/>
  <c r="D34" i="39" l="1"/>
  <c r="A34" i="39"/>
  <c r="E36" i="39"/>
  <c r="B35" i="39"/>
  <c r="A35" i="42"/>
  <c r="D35" i="42"/>
  <c r="B36" i="42"/>
  <c r="E37" i="42"/>
  <c r="A35" i="41"/>
  <c r="D35" i="41"/>
  <c r="B36" i="41"/>
  <c r="E37" i="41"/>
  <c r="E36" i="40"/>
  <c r="B35" i="40"/>
  <c r="D34" i="40"/>
  <c r="A34" i="40"/>
  <c r="B36" i="37"/>
  <c r="E37" i="37"/>
  <c r="A35" i="37"/>
  <c r="D35" i="37"/>
  <c r="B36" i="36"/>
  <c r="E37" i="36"/>
  <c r="A35" i="36"/>
  <c r="D35" i="36"/>
  <c r="A35" i="39" l="1"/>
  <c r="D35" i="39"/>
  <c r="E37" i="39"/>
  <c r="B36" i="39"/>
  <c r="B37" i="42"/>
  <c r="E38" i="42"/>
  <c r="D36" i="42"/>
  <c r="A36" i="42"/>
  <c r="D36" i="41"/>
  <c r="A36" i="41"/>
  <c r="B37" i="41"/>
  <c r="E38" i="41"/>
  <c r="A35" i="40"/>
  <c r="D35" i="40"/>
  <c r="B36" i="40"/>
  <c r="E37" i="40"/>
  <c r="B37" i="37"/>
  <c r="E38" i="37"/>
  <c r="D36" i="37"/>
  <c r="A36" i="37"/>
  <c r="B37" i="36"/>
  <c r="E38" i="36"/>
  <c r="D36" i="36"/>
  <c r="A36" i="36"/>
  <c r="D36" i="39" l="1"/>
  <c r="A36" i="39"/>
  <c r="B37" i="39"/>
  <c r="E38" i="39"/>
  <c r="B39" i="42"/>
  <c r="B38" i="42"/>
  <c r="E39" i="42"/>
  <c r="A37" i="42"/>
  <c r="D37" i="42"/>
  <c r="B39" i="41"/>
  <c r="B38" i="41"/>
  <c r="E39" i="41"/>
  <c r="A37" i="41"/>
  <c r="D37" i="41"/>
  <c r="D36" i="40"/>
  <c r="A36" i="40"/>
  <c r="E38" i="40"/>
  <c r="B37" i="40"/>
  <c r="B38" i="37"/>
  <c r="A37" i="37"/>
  <c r="D37" i="37"/>
  <c r="E39" i="36"/>
  <c r="E40" i="36" s="1"/>
  <c r="B39" i="36"/>
  <c r="D39" i="36" s="1"/>
  <c r="B38" i="36"/>
  <c r="D38" i="36" s="1"/>
  <c r="A37" i="36"/>
  <c r="D37" i="36"/>
  <c r="B18" i="40" l="1"/>
  <c r="D37" i="39"/>
  <c r="A37" i="39"/>
  <c r="E39" i="39"/>
  <c r="B39" i="39"/>
  <c r="B38" i="39"/>
  <c r="D38" i="42"/>
  <c r="A38" i="42"/>
  <c r="E40" i="42"/>
  <c r="A39" i="42"/>
  <c r="D39" i="42"/>
  <c r="E40" i="41"/>
  <c r="E41" i="41" s="1"/>
  <c r="D38" i="41"/>
  <c r="A38" i="41"/>
  <c r="A39" i="41"/>
  <c r="D39" i="41"/>
  <c r="A37" i="40"/>
  <c r="D37" i="40"/>
  <c r="B38" i="40"/>
  <c r="E39" i="40"/>
  <c r="B39" i="40"/>
  <c r="D38" i="37"/>
  <c r="A38" i="37"/>
  <c r="E41" i="36"/>
  <c r="D41" i="36"/>
  <c r="A39" i="36"/>
  <c r="A38" i="36"/>
  <c r="A40" i="36"/>
  <c r="A18" i="40" l="1"/>
  <c r="D18" i="40"/>
  <c r="D38" i="39"/>
  <c r="A38" i="39"/>
  <c r="A39" i="39"/>
  <c r="D39" i="39"/>
  <c r="E40" i="39"/>
  <c r="A39" i="40"/>
  <c r="D39" i="40"/>
  <c r="E40" i="40"/>
  <c r="D38" i="40"/>
  <c r="A38" i="40"/>
  <c r="A41" i="36"/>
  <c r="E41" i="39" l="1"/>
</calcChain>
</file>

<file path=xl/sharedStrings.xml><?xml version="1.0" encoding="utf-8"?>
<sst xmlns="http://schemas.openxmlformats.org/spreadsheetml/2006/main" count="357" uniqueCount="167">
  <si>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</si>
  <si>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</si>
  <si>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</si>
  <si>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</si>
  <si>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</si>
  <si>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</si>
  <si>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</si>
  <si>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</si>
  <si>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</si>
  <si>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</si>
  <si>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</si>
  <si>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</si>
  <si>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</si>
  <si>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</si>
  <si>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</si>
  <si>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</si>
  <si>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</si>
  <si>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</si>
  <si>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</si>
  <si>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</si>
  <si>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</si>
  <si>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</si>
  <si>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</si>
  <si>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</si>
  <si>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</si>
  <si>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</si>
  <si>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</si>
  <si>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</si>
  <si>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</si>
  <si>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</si>
  <si>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</si>
  <si>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</si>
  <si>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</si>
  <si>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</si>
  <si>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</si>
  <si>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</si>
  <si>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</si>
  <si>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</si>
  <si>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</si>
  <si>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</si>
  <si>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</si>
  <si>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</si>
  <si>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</si>
  <si>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</si>
  <si>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</si>
  <si>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</si>
  <si>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</si>
  <si>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</si>
  <si>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</si>
  <si>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</si>
  <si>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Prapaporn</t>
  </si>
  <si>
    <t>Chalermpong</t>
  </si>
  <si>
    <t>TIME039</t>
  </si>
  <si>
    <t>New Year's Day</t>
  </si>
  <si>
    <t>ทำจ่ายค่างวดรถ Sienta ค่าอุปกรณ์สำนักงาน</t>
  </si>
  <si>
    <t>TIME</t>
  </si>
  <si>
    <t xml:space="preserve">คีย์บัญชี ไทม์ คอนซัลติ้ง </t>
  </si>
  <si>
    <t>คีย์บัญชี ไทม์ ดิจิทัล ออกใบแจ้งหนี้ การบินพลเรือน</t>
  </si>
  <si>
    <t>ทำค่าใช้จ่ายค่าหนังสือ Outlook</t>
  </si>
  <si>
    <t>ทำค่าสัญญาเพิ่มเติม ค้างจ่ายปี 63</t>
  </si>
  <si>
    <t xml:space="preserve">คีย์ค่าใช้จ่ายในระบบ </t>
  </si>
  <si>
    <t>อบรมระบบ The book กับพี่วรรณ</t>
  </si>
  <si>
    <t>ออกใบเสร็จรับเงิน NBTC Pure Lric งวด 2 , NBTC AS Re Model งวด 1</t>
  </si>
  <si>
    <t>ทำจ่ายค่า office Mate lyreco ออกใบแจ้งหนี้ คปภ</t>
  </si>
  <si>
    <t>ทำจ่ายภงด ประกันสังคม</t>
  </si>
  <si>
    <t>คีย์ค่าใช้จ่าย ใน accrevo</t>
  </si>
  <si>
    <t>ออกใบเสร็จรับเช็ค ไทม์ ดิจิทัล</t>
  </si>
  <si>
    <t>ทำเงินเดือนพนักงาน</t>
  </si>
  <si>
    <t>ทำจ่ายเงิน ภพ.30</t>
  </si>
  <si>
    <t>ส่งสลิปเงินเดือนพนักงาน</t>
  </si>
  <si>
    <t>เตรียมทำจ่ายค่านักศึกษาฝึกงาน</t>
  </si>
  <si>
    <t>ออกใบเสร็จรับ เช็ค TPBS</t>
  </si>
  <si>
    <t>ทำจ่ายค่าเข้าเล่มเอกสาร</t>
  </si>
  <si>
    <t xml:space="preserve">ทำเอกสารเตรียมจ่ายค่าที่ปรึกษา </t>
  </si>
  <si>
    <t>ทำเบิกเงินจ่ายค่าอุปกรณ์สำนักงาน</t>
  </si>
  <si>
    <t>ทำจ่ายค่างวดรถ ทำจ่ายค่าอุปกรณ์สำนักงาน</t>
  </si>
  <si>
    <t>ออกใบแจ้งหนี้ กระทรวงท่องเที่ยวและกีฬา, ETDA , ออกใบเสร็จ ETDA</t>
  </si>
  <si>
    <t>ออกใบเสร็จ Outlook</t>
  </si>
  <si>
    <t>ทำจ่ายค่าติดตั้งระบบ SAM รวบรวมเอกสารส่งสำนักงานบัญชี</t>
  </si>
  <si>
    <t>ทำเอกสารจ่ายค่างวดรถ</t>
  </si>
  <si>
    <t>ทำระบบบัญชี Accrevo กับพี่วรรณ</t>
  </si>
  <si>
    <t>ทำเบิกจ่ายค่าประกันสังคม</t>
  </si>
  <si>
    <t>ทำเบิกจ่าย กตป</t>
  </si>
  <si>
    <t>คีย์เอกสารบัญชี</t>
  </si>
  <si>
    <t>วันหยุด มาฆบูชา</t>
  </si>
  <si>
    <t>ทำจ่ายค่าเข้าเล่มเอกสาร คีย์เอกสารบัญชี  ทำเงินเดือน</t>
  </si>
  <si>
    <t>ทำเบิกจ่ายค่าจัดประชุม NIA  ตรวจเงินเดือน</t>
  </si>
  <si>
    <t>ออกใบแจ้งหนี้ NIA ทำจ่ายค่าอุปกรณ์สำนักงาน ทำจ่ายค่าที่ปรึกษา ทำจ่ายนักศึกษาฝึกงาน</t>
  </si>
  <si>
    <t>ทำเบิกจ่ายค่าเข้าเล่มเอกสาร</t>
  </si>
  <si>
    <t>ทำตั้งเบิกเงินจ่ายบัตรเครดิตกรุงเทพ</t>
  </si>
  <si>
    <t>ทำจ่ายค่าเอกสาร</t>
  </si>
  <si>
    <t>คีย์เอกสารบัญชี ไทม ดิจิทัล</t>
  </si>
  <si>
    <t>ทำจ่าย Office Mate Lyreco  ออก Inv. Pure Lric</t>
  </si>
  <si>
    <t xml:space="preserve"> ออก Inv. NIA </t>
  </si>
  <si>
    <t>ไปจัดประชุม กตป Redio</t>
  </si>
  <si>
    <t xml:space="preserve">Vacation time  </t>
  </si>
  <si>
    <t>ทำเบิกจ่ายค่าประกันสังคม  ออก Inv. ETDA</t>
  </si>
  <si>
    <t>ทำสัญญาให้พนักงาน</t>
  </si>
  <si>
    <t>ออก Inv.  ETDA, Telco ทำจ่าย Office Mate  Lyreco</t>
  </si>
  <si>
    <t>ออก Inv. Tceb ทำจ่าย ภพ 30</t>
  </si>
  <si>
    <t>ทำจ่ายเงินเดือน ส่งสลิปเงินเดือน</t>
  </si>
  <si>
    <t>ออก Inv. AS Remodel ทำจ่ายค่าที่ปรึกษา</t>
  </si>
  <si>
    <t xml:space="preserve">โอนเงินค่าที่ปรึกษา </t>
  </si>
  <si>
    <t>ทำจ่ายค่าวิทยากร ทำจ่ายนักศึกษาฝึกงาน</t>
  </si>
  <si>
    <t>ทำจ่ายค่างวดรถ ออก Inv. กองทุนออม  ออกใบเสร็จการบินพลเรือน</t>
  </si>
  <si>
    <t>Vacation time ออกใบเสร็จ ETDA, ใบเสร็จกองทุนออม</t>
  </si>
  <si>
    <t>คีย์เอกสารบัญชี ออกใบเสร็จ ETDA</t>
  </si>
  <si>
    <t>ออก Inv. สำนักงานบินพลเรือน</t>
  </si>
  <si>
    <t>คีย์บัญชี ไทม์ คอนซัลติ้ง  ออกใบเสร็น PureLric</t>
  </si>
  <si>
    <t>ออกใบเสร็จ การท่องเที่ยวและกีฬา</t>
  </si>
  <si>
    <t xml:space="preserve">Vacation time </t>
  </si>
  <si>
    <t>ออก Inv. สำนักปลัดกระทรวงการท่องเที่ยวและกีฬา ออกใบเสร็จ ETDA</t>
  </si>
  <si>
    <t>ทำจ่ายค่า Itax คีย์บัญชี ไทม์ ดิจิทัล</t>
  </si>
  <si>
    <t>ทำจ่ายค่างวดรถ</t>
  </si>
  <si>
    <t>ทำจ่ายค่า Office mate ทำจ่ายค่างวดรถ</t>
  </si>
  <si>
    <t>ทำจ่ายเงินค่างวดรถ ค่าหน้งสือ ค่า office mate</t>
  </si>
  <si>
    <t>ทำจ่ายค่า ภพ 30 ทำเงินเดือนพนักงาน</t>
  </si>
  <si>
    <t>ออก Inv. ซื้อสิทธิของ กสทช  ออกใบเสร็จ AS Remodel  ตรวจเงินเดือนพนักงาน</t>
  </si>
  <si>
    <t>ทำเอกสาร หัก ณ ที่จ่าย พนักงานไม่ประจำ</t>
  </si>
  <si>
    <t>ส่งสลิปเงินเดือนพนักงาน ทำเงินเดือนเด็กฝึกงาน</t>
  </si>
  <si>
    <t>ออกใบเสร็จ Tceb ทำจ่ายค่าที่ปรึกษาโครงการต่างๆ</t>
  </si>
  <si>
    <t>ออก Inv. สำนักนวัตกรรม ทำเอกสารเตรียมจ่ายค่าที่ปรึกษา</t>
  </si>
  <si>
    <t>ออกใบเสร็จ ETDA ทำเรื่องเบิกค่าที่ปรึกษา ค่าวิทยากร ค่าเด็กฝึกงาน</t>
  </si>
  <si>
    <t>ออก Inv. สำนักนวัตกรรม โอนเงินค่าที่ปรึกษา ค่าวิทยากร</t>
  </si>
  <si>
    <t>Coronation Day</t>
  </si>
  <si>
    <t>Wisakha bucha Day</t>
  </si>
  <si>
    <t>ออก Inv. การท่องเที่ยว</t>
  </si>
  <si>
    <t>ออก Inv. Pure Lric</t>
  </si>
  <si>
    <t>ออก Inv. Moi  ออกใบเสร็จ Cullen</t>
  </si>
  <si>
    <t>ออกใบเสร็จ Cullen</t>
  </si>
  <si>
    <t>ออก Inv. กองทุนออมแห่งชาติ  ออกใบเสร็จ NIA</t>
  </si>
  <si>
    <t>ออก Inv. Tceb  ออกใบเสร็จ ETDA</t>
  </si>
  <si>
    <t>ออกใบเสร็จ กองทุนการออมแห่งชาติ</t>
  </si>
  <si>
    <t>Labour day  ทำจ่ายค่างวดรถ</t>
  </si>
  <si>
    <t>ออกใบเสร็จ Telco ทำจ่ายค่าบัตรเครดิตกรุงเทพ</t>
  </si>
  <si>
    <t>ทำจ่ายค่าประกันสังคม</t>
  </si>
  <si>
    <t>ทำจ่ายค่างวดรถ คีย์เอกสารบัญชี</t>
  </si>
  <si>
    <t>ออก Inv. SAM , ETDA ทำจ่ายค่างวดรถ</t>
  </si>
  <si>
    <t>ออก Inv. สถาบันนิวเคลียร์ ทำจ่ายค่าถ่ายเอกสาร</t>
  </si>
  <si>
    <t>ทำจ่ายค่าเครื่องถ่ายเอกสาร</t>
  </si>
  <si>
    <t>ทำเอกสารค่าใช้จ่ายบริษัท</t>
  </si>
  <si>
    <t>ตรวจเงินเดือน ทำเอกสารเตรียมจ่ายค่าที่ปรึกษา</t>
  </si>
  <si>
    <t>ทำเอกสารเตรียมจ่ายค่านักศึกษาฝึกงาน</t>
  </si>
  <si>
    <t>ออกใบเสร็จ สำนักงานการบินพลเรือน  ส่งสลิปเงินเดือน</t>
  </si>
  <si>
    <t>โอนเงินค่าที่ปรึกษา  ทำหัก ณที่จ่ายค่าที่ปรึกษา</t>
  </si>
  <si>
    <t>ออก Inv การท่องเที่ยว</t>
  </si>
  <si>
    <t>ออก Inv กกพ  ,ETDA ออกใบเสร็จ Tceb</t>
  </si>
  <si>
    <t>ออก Inv Informa  ออกใบเสร็จ ETDA</t>
  </si>
  <si>
    <t>ทำจ่ายค่า SME Bank  Time Digital Time Consulting ค่างวดรถ CHR</t>
  </si>
  <si>
    <t>ออกใบเสร็จ NIA  ,NTBC Pure Lric  ทำจ่ายค่าเข้าเล่มเอกสาร Pure Lric ,Moi</t>
  </si>
  <si>
    <t>เข้าออฟฟิตใหม่ มาจัดเรียงของ</t>
  </si>
  <si>
    <t>ออกใบเสร็จ NIA  เทรนนิ่งสามย่านมิตทาวน์</t>
  </si>
  <si>
    <t>ทำจ่ายค่าเสือทีม  ทำจ่ายค่าประกันสังคม</t>
  </si>
  <si>
    <t>ทำจ่ายค่าเครื่องถ่ายเอกสาร Konica</t>
  </si>
  <si>
    <t xml:space="preserve">ทำจ่ายเค่าเครื่องถ่ายเอกสาร Orix </t>
  </si>
  <si>
    <t>ทำเงินเดือน</t>
  </si>
  <si>
    <t xml:space="preserve">ส่งสลิปเงินเดือน ทำจ่ายค่าเข้าเล่มเอกสาร กตป </t>
  </si>
  <si>
    <t>ทำเอกสารค่าที่ปรึกษา ค่าวิทยากร</t>
  </si>
  <si>
    <t xml:space="preserve">ทำจ่ายค่าที่ปรึกษา ค่าวิทยาก </t>
  </si>
  <si>
    <t>ทำจ่ายภพ. 30 ไทม์ คอนซัล ไทมดิจิทัล ดิสรัปท์เทค</t>
  </si>
  <si>
    <t>ทำจ่ายค่ารถ Sienta ทำจ่าย ภงด. 3 ,53 ไทม์ คอนซัล ไทมดิจิทัล ดิสรัปท์เทค</t>
  </si>
  <si>
    <t xml:space="preserve">คีย์เอกสารไทม์ คอนซัลติ้ง ส่งสำนักงานบัญชี </t>
  </si>
  <si>
    <t xml:space="preserve">คีย์เอกสารไทม์ ดิจิทัล , ดิสรัปท์เทค ส่งสำนักงานบัญชี </t>
  </si>
  <si>
    <t>ทำจ่ายค่างวด H1 รวบรวมเอกสารส่งสำนักงานบัญชี</t>
  </si>
  <si>
    <t>รวบรวมเอกสารบัญชี ทั้ง 3 บริษัท ส่งสำนักงานบัญชี</t>
  </si>
  <si>
    <t xml:space="preserve">ออกใบเสร็จ การท่องเที่ยว ออกInv และใบเสร็จ เสือติดปีกค่าวิทยากร ไทม์ดิจิทัล </t>
  </si>
  <si>
    <t>ตรวจเงินเดือน  ออก Inv และ ใบเสร็จ กรมประชาสัมพันธ์ ไทม์ ดิจิทัล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</si>
</sst>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9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  <font>
      <sz val="12"/>
      <name val="MS Sans Serif"/>
      <family val="2"/>
    </font>
    <font>
      <b/>
      <sz val="12"/>
      <name val="MS Sans Serif"/>
      <charset val="222"/>
    </font>
    <font>
      <sz val="12"/>
      <name val="MS Sans Serif"/>
    </font>
    <font>
      <sz val="12"/>
      <color theme="1"/>
      <name val="MS Sans Serif"/>
    </font>
    <font>
      <sz val="18"/>
      <name val="Angsana New"/>
      <family val="1"/>
    </font>
  </fonts>
  <fills count="11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38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theme="3"/>
      </left>
      <right/>
      <top style="thin">
        <color theme="3"/>
      </top>
      <bottom style="thin">
        <color theme="3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158">
    <xf numFmtId="0" fontId="0" fillId="0" borderId="0" xfId="0"/>
    <xf numFmtId="0" fontId="9" fillId="0" borderId="0" xfId="0" applyFont="1"/>
    <xf numFmtId="0" fontId="9" fillId="0" borderId="0" xfId="0" applyFont="1" applyFill="1" applyBorder="1" applyAlignment="1">
      <alignment vertical="center" wrapText="1"/>
    </xf>
    <xf numFmtId="0" fontId="9" fillId="0" borderId="0" xfId="0" applyFont="1" applyFill="1" applyAlignment="1">
      <alignment wrapText="1"/>
    </xf>
    <xf numFmtId="0" fontId="9" fillId="0" borderId="0" xfId="0" applyFont="1" applyBorder="1" applyAlignment="1">
      <alignment wrapText="1"/>
    </xf>
    <xf numFmtId="0" fontId="9" fillId="0" borderId="0" xfId="0" applyFont="1" applyAlignment="1">
      <alignment wrapText="1"/>
    </xf>
    <xf numFmtId="0" fontId="11" fillId="6" borderId="10" xfId="0" applyFont="1" applyFill="1" applyBorder="1" applyAlignment="1">
      <alignment horizontal="left"/>
    </xf>
    <xf numFmtId="0" fontId="11" fillId="6" borderId="21" xfId="0" applyFont="1" applyFill="1" applyBorder="1" applyAlignment="1">
      <alignment horizontal="left"/>
    </xf>
    <xf numFmtId="0" fontId="9" fillId="0" borderId="0" xfId="0" applyFont="1" applyAlignment="1" applyProtection="1">
      <alignment vertical="center"/>
      <protection locked="0"/>
    </xf>
    <xf numFmtId="0" fontId="11" fillId="0" borderId="0" xfId="0" applyFont="1" applyAlignment="1" applyProtection="1">
      <alignment horizontal="center" vertical="center"/>
    </xf>
    <xf numFmtId="0" fontId="9" fillId="0" borderId="0" xfId="0" applyFont="1" applyAlignment="1" applyProtection="1">
      <alignment vertical="center"/>
    </xf>
    <xf numFmtId="0" fontId="11" fillId="0" borderId="8" xfId="0" applyFont="1" applyBorder="1" applyAlignment="1" applyProtection="1">
      <alignment vertical="center"/>
    </xf>
    <xf numFmtId="0" fontId="11" fillId="0" borderId="4" xfId="0" applyFont="1" applyBorder="1" applyAlignment="1" applyProtection="1">
      <alignment vertical="center"/>
    </xf>
    <xf numFmtId="0" fontId="9" fillId="0" borderId="10" xfId="0" applyFont="1" applyBorder="1" applyAlignment="1" applyProtection="1">
      <alignment horizontal="left" vertical="center"/>
    </xf>
    <xf numFmtId="0" fontId="11" fillId="0" borderId="0" xfId="0" applyFont="1" applyBorder="1" applyAlignment="1" applyProtection="1">
      <alignment horizontal="left" vertical="center"/>
    </xf>
    <xf numFmtId="0" fontId="11" fillId="0" borderId="0" xfId="0" applyFont="1" applyAlignment="1" applyProtection="1">
      <alignment vertical="center"/>
    </xf>
    <xf numFmtId="0" fontId="11" fillId="0" borderId="11" xfId="0" applyFont="1" applyBorder="1" applyAlignment="1" applyProtection="1">
      <alignment vertical="center"/>
    </xf>
    <xf numFmtId="0" fontId="11" fillId="0" borderId="0" xfId="0" applyFont="1" applyAlignment="1" applyProtection="1">
      <alignment horizontal="left" vertical="center"/>
    </xf>
    <xf numFmtId="0" fontId="11" fillId="0" borderId="0" xfId="0" applyFont="1" applyBorder="1" applyAlignment="1" applyProtection="1">
      <alignment vertical="center"/>
    </xf>
    <xf numFmtId="43" fontId="11" fillId="0" borderId="0" xfId="1" applyFont="1" applyBorder="1" applyAlignment="1" applyProtection="1">
      <alignment vertical="center"/>
    </xf>
    <xf numFmtId="0" fontId="11" fillId="0" borderId="0" xfId="0" applyFont="1" applyAlignment="1" applyProtection="1">
      <alignment horizontal="left" vertical="top"/>
    </xf>
    <xf numFmtId="0" fontId="9" fillId="0" borderId="0" xfId="0" applyFont="1" applyAlignment="1" applyProtection="1">
      <alignment horizontal="center" vertical="top" wrapText="1"/>
      <protection locked="0"/>
    </xf>
    <xf numFmtId="0" fontId="9" fillId="0" borderId="0" xfId="0" applyFont="1" applyAlignment="1" applyProtection="1">
      <alignment horizontal="center" vertical="top" wrapText="1"/>
    </xf>
    <xf numFmtId="0" fontId="9" fillId="0" borderId="0" xfId="0" applyFont="1" applyBorder="1" applyAlignment="1" applyProtection="1">
      <alignment vertical="center"/>
      <protection locked="0"/>
    </xf>
    <xf numFmtId="43" fontId="9" fillId="0" borderId="14" xfId="1" applyFont="1" applyBorder="1" applyAlignment="1" applyProtection="1">
      <alignment vertical="center"/>
    </xf>
    <xf numFmtId="43" fontId="9" fillId="0" borderId="14" xfId="0" applyNumberFormat="1" applyFont="1" applyBorder="1" applyAlignment="1" applyProtection="1">
      <alignment vertical="center"/>
    </xf>
    <xf numFmtId="0" fontId="9" fillId="0" borderId="12" xfId="0" applyFont="1" applyFill="1" applyBorder="1" applyAlignment="1" applyProtection="1">
      <alignment horizontal="center" vertical="center" textRotation="90" wrapText="1"/>
      <protection locked="0"/>
    </xf>
    <xf numFmtId="17" fontId="6" fillId="4" borderId="28" xfId="0" applyNumberFormat="1" applyFont="1" applyFill="1" applyBorder="1" applyAlignment="1" applyProtection="1">
      <alignment horizontal="center" vertical="center" wrapText="1"/>
      <protection locked="0"/>
    </xf>
    <xf numFmtId="17" fontId="6" fillId="4" borderId="31" xfId="0" applyNumberFormat="1" applyFont="1" applyFill="1" applyBorder="1" applyAlignment="1" applyProtection="1">
      <alignment horizontal="center" vertical="center" wrapText="1"/>
      <protection locked="0"/>
    </xf>
    <xf numFmtId="17" fontId="6" fillId="4" borderId="25" xfId="0" applyNumberFormat="1" applyFont="1" applyFill="1" applyBorder="1" applyAlignment="1" applyProtection="1">
      <alignment horizontal="center" vertical="center" wrapText="1"/>
      <protection locked="0"/>
    </xf>
    <xf numFmtId="0" fontId="6" fillId="4" borderId="22" xfId="0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vertical="center"/>
      <protection locked="0"/>
    </xf>
    <xf numFmtId="20" fontId="9" fillId="2" borderId="1" xfId="0" applyNumberFormat="1" applyFont="1" applyFill="1" applyBorder="1" applyAlignment="1" applyProtection="1">
      <alignment horizontal="center" vertical="center"/>
      <protection locked="0"/>
    </xf>
    <xf numFmtId="20" fontId="9" fillId="0" borderId="29" xfId="0" applyNumberFormat="1" applyFont="1" applyFill="1" applyBorder="1" applyAlignment="1" applyProtection="1">
      <alignment horizontal="center" vertical="center"/>
    </xf>
    <xf numFmtId="14" fontId="9" fillId="0" borderId="32" xfId="0" applyNumberFormat="1" applyFont="1" applyFill="1" applyBorder="1" applyAlignment="1" applyProtection="1">
      <alignment horizontal="center" vertical="center"/>
    </xf>
    <xf numFmtId="0" fontId="9" fillId="0" borderId="11" xfId="0" applyFont="1" applyBorder="1" applyAlignment="1" applyProtection="1">
      <alignment horizontal="center" vertical="center"/>
      <protection locked="0"/>
    </xf>
    <xf numFmtId="0" fontId="9" fillId="0" borderId="10" xfId="0" applyFont="1" applyBorder="1" applyAlignment="1" applyProtection="1">
      <alignment horizontal="center" vertical="center"/>
      <protection locked="0"/>
    </xf>
    <xf numFmtId="0" fontId="11" fillId="0" borderId="10" xfId="0" applyFont="1" applyBorder="1" applyAlignment="1" applyProtection="1">
      <alignment vertical="center" wrapText="1"/>
      <protection locked="0"/>
    </xf>
    <xf numFmtId="2" fontId="9" fillId="0" borderId="10" xfId="0" applyNumberFormat="1" applyFont="1" applyBorder="1" applyAlignment="1" applyProtection="1">
      <alignment horizontal="center" vertical="center"/>
      <protection locked="0"/>
    </xf>
    <xf numFmtId="20" fontId="9" fillId="2" borderId="2" xfId="0" applyNumberFormat="1" applyFont="1" applyFill="1" applyBorder="1" applyAlignment="1" applyProtection="1">
      <alignment horizontal="center" vertical="center"/>
      <protection locked="0"/>
    </xf>
    <xf numFmtId="20" fontId="9" fillId="5" borderId="29" xfId="0" applyNumberFormat="1" applyFont="1" applyFill="1" applyBorder="1" applyAlignment="1" applyProtection="1">
      <alignment horizontal="center" vertical="center"/>
    </xf>
    <xf numFmtId="14" fontId="9" fillId="5" borderId="32" xfId="0" applyNumberFormat="1" applyFont="1" applyFill="1" applyBorder="1" applyAlignment="1" applyProtection="1">
      <alignment horizontal="center" vertical="center"/>
    </xf>
    <xf numFmtId="0" fontId="9" fillId="0" borderId="10" xfId="0" applyFont="1" applyBorder="1" applyAlignment="1" applyProtection="1">
      <alignment vertical="center" wrapText="1"/>
      <protection locked="0"/>
    </xf>
    <xf numFmtId="20" fontId="9" fillId="8" borderId="29" xfId="0" applyNumberFormat="1" applyFont="1" applyFill="1" applyBorder="1" applyAlignment="1" applyProtection="1">
      <alignment horizontal="center" vertical="center"/>
    </xf>
    <xf numFmtId="14" fontId="9" fillId="8" borderId="32" xfId="0" applyNumberFormat="1" applyFont="1" applyFill="1" applyBorder="1" applyAlignment="1" applyProtection="1">
      <alignment horizontal="center" vertical="center"/>
    </xf>
    <xf numFmtId="0" fontId="9" fillId="8" borderId="11" xfId="0" applyFont="1" applyFill="1" applyBorder="1" applyAlignment="1" applyProtection="1">
      <alignment horizontal="center" vertical="center"/>
      <protection locked="0"/>
    </xf>
    <xf numFmtId="0" fontId="9" fillId="8" borderId="10" xfId="0" applyFont="1" applyFill="1" applyBorder="1" applyAlignment="1" applyProtection="1">
      <alignment horizontal="center" vertical="center"/>
      <protection locked="0"/>
    </xf>
    <xf numFmtId="0" fontId="9" fillId="8" borderId="10" xfId="0" applyFont="1" applyFill="1" applyBorder="1" applyAlignment="1" applyProtection="1">
      <alignment vertical="center" wrapText="1"/>
      <protection locked="0"/>
    </xf>
    <xf numFmtId="2" fontId="9" fillId="8" borderId="10" xfId="0" applyNumberFormat="1" applyFont="1" applyFill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left" vertical="center" wrapText="1"/>
      <protection locked="0"/>
    </xf>
    <xf numFmtId="0" fontId="13" fillId="8" borderId="10" xfId="0" applyFont="1" applyFill="1" applyBorder="1" applyAlignment="1" applyProtection="1">
      <alignment horizontal="left" vertical="center" wrapText="1"/>
      <protection locked="0"/>
    </xf>
    <xf numFmtId="20" fontId="9" fillId="0" borderId="30" xfId="0" applyNumberFormat="1" applyFont="1" applyFill="1" applyBorder="1" applyAlignment="1" applyProtection="1">
      <alignment horizontal="center" vertical="center"/>
    </xf>
    <xf numFmtId="14" fontId="9" fillId="0" borderId="33" xfId="0" applyNumberFormat="1" applyFont="1" applyFill="1" applyBorder="1" applyAlignment="1" applyProtection="1">
      <alignment horizontal="center" vertical="center"/>
    </xf>
    <xf numFmtId="0" fontId="9" fillId="0" borderId="26" xfId="0" applyFont="1" applyBorder="1" applyAlignment="1" applyProtection="1">
      <alignment horizontal="center" vertical="center"/>
      <protection locked="0"/>
    </xf>
    <xf numFmtId="0" fontId="9" fillId="0" borderId="24" xfId="0" applyFont="1" applyBorder="1" applyAlignment="1" applyProtection="1">
      <alignment horizontal="center" vertical="center"/>
      <protection locked="0"/>
    </xf>
    <xf numFmtId="0" fontId="11" fillId="0" borderId="24" xfId="0" applyFont="1" applyBorder="1" applyAlignment="1" applyProtection="1">
      <alignment vertical="center" wrapText="1"/>
      <protection locked="0"/>
    </xf>
    <xf numFmtId="2" fontId="9" fillId="0" borderId="24" xfId="0" applyNumberFormat="1" applyFont="1" applyBorder="1" applyAlignment="1" applyProtection="1">
      <alignment horizontal="center" vertical="center"/>
      <protection locked="0"/>
    </xf>
    <xf numFmtId="0" fontId="6" fillId="9" borderId="9" xfId="0" applyFont="1" applyFill="1" applyBorder="1" applyAlignment="1">
      <alignment horizontal="center" vertical="center" wrapText="1"/>
    </xf>
    <xf numFmtId="17" fontId="6" fillId="10" borderId="22" xfId="0" applyNumberFormat="1" applyFont="1" applyFill="1" applyBorder="1" applyAlignment="1" applyProtection="1">
      <alignment horizontal="center" vertical="center"/>
      <protection locked="0"/>
    </xf>
    <xf numFmtId="0" fontId="11" fillId="6" borderId="20" xfId="0" applyFont="1" applyFill="1" applyBorder="1" applyAlignment="1">
      <alignment horizontal="left"/>
    </xf>
    <xf numFmtId="0" fontId="11" fillId="6" borderId="27" xfId="0" applyFont="1" applyFill="1" applyBorder="1" applyAlignment="1">
      <alignment horizontal="left"/>
    </xf>
    <xf numFmtId="0" fontId="11" fillId="6" borderId="20" xfId="0" applyFont="1" applyFill="1" applyBorder="1" applyAlignment="1">
      <alignment horizontal="left" vertical="center"/>
    </xf>
    <xf numFmtId="0" fontId="11" fillId="6" borderId="21" xfId="0" applyFont="1" applyFill="1" applyBorder="1" applyAlignment="1">
      <alignment horizontal="left" vertical="center"/>
    </xf>
    <xf numFmtId="0" fontId="11" fillId="6" borderId="21" xfId="0" applyFont="1" applyFill="1" applyBorder="1"/>
    <xf numFmtId="0" fontId="9" fillId="0" borderId="11" xfId="0" applyFont="1" applyFill="1" applyBorder="1" applyAlignment="1" applyProtection="1">
      <alignment horizontal="center" vertical="center"/>
      <protection locked="0"/>
    </xf>
    <xf numFmtId="0" fontId="9" fillId="0" borderId="10" xfId="0" applyFont="1" applyFill="1" applyBorder="1" applyAlignment="1" applyProtection="1">
      <alignment horizontal="center" vertical="center"/>
      <protection locked="0"/>
    </xf>
    <xf numFmtId="0" fontId="9" fillId="0" borderId="10" xfId="0" applyFont="1" applyFill="1" applyBorder="1" applyAlignment="1" applyProtection="1">
      <alignment vertical="center" wrapText="1"/>
      <protection locked="0"/>
    </xf>
    <xf numFmtId="0" fontId="13" fillId="0" borderId="10" xfId="0" applyFont="1" applyFill="1" applyBorder="1" applyAlignment="1" applyProtection="1">
      <alignment horizontal="left" vertical="center" wrapText="1"/>
      <protection locked="0"/>
    </xf>
    <xf numFmtId="0" fontId="9" fillId="0" borderId="0" xfId="0" applyFont="1" applyFill="1" applyAlignment="1" applyProtection="1">
      <alignment vertical="center"/>
      <protection locked="0"/>
    </xf>
    <xf numFmtId="0" fontId="11" fillId="8" borderId="10" xfId="0" applyFont="1" applyFill="1" applyBorder="1" applyAlignment="1" applyProtection="1">
      <alignment vertical="center" wrapText="1"/>
      <protection locked="0"/>
    </xf>
    <xf numFmtId="0" fontId="9" fillId="0" borderId="34" xfId="0" applyFont="1" applyFill="1" applyBorder="1" applyAlignment="1" applyProtection="1">
      <alignment horizontal="center" vertical="center" textRotation="90" wrapText="1"/>
      <protection locked="0"/>
    </xf>
    <xf numFmtId="20" fontId="9" fillId="2" borderId="28" xfId="0" applyNumberFormat="1" applyFont="1" applyFill="1" applyBorder="1" applyAlignment="1" applyProtection="1">
      <alignment horizontal="center" vertical="center"/>
      <protection locked="0"/>
    </xf>
    <xf numFmtId="20" fontId="9" fillId="0" borderId="32" xfId="0" applyNumberFormat="1" applyFont="1" applyFill="1" applyBorder="1" applyAlignment="1" applyProtection="1">
      <alignment horizontal="center" vertical="center"/>
    </xf>
    <xf numFmtId="20" fontId="9" fillId="2" borderId="29" xfId="0" applyNumberFormat="1" applyFont="1" applyFill="1" applyBorder="1" applyAlignment="1" applyProtection="1">
      <alignment horizontal="center" vertical="center"/>
      <protection locked="0"/>
    </xf>
    <xf numFmtId="20" fontId="9" fillId="8" borderId="32" xfId="0" applyNumberFormat="1" applyFont="1" applyFill="1" applyBorder="1" applyAlignment="1" applyProtection="1">
      <alignment horizontal="center" vertical="center"/>
    </xf>
    <xf numFmtId="20" fontId="9" fillId="0" borderId="29" xfId="0" applyNumberFormat="1" applyFont="1" applyFill="1" applyBorder="1" applyAlignment="1" applyProtection="1">
      <alignment horizontal="center" vertical="center"/>
      <protection locked="0"/>
    </xf>
    <xf numFmtId="20" fontId="9" fillId="2" borderId="35" xfId="0" applyNumberFormat="1" applyFont="1" applyFill="1" applyBorder="1" applyAlignment="1" applyProtection="1">
      <alignment horizontal="center" vertical="center"/>
      <protection locked="0"/>
    </xf>
    <xf numFmtId="20" fontId="9" fillId="0" borderId="3" xfId="0" applyNumberFormat="1" applyFont="1" applyFill="1" applyBorder="1" applyAlignment="1" applyProtection="1">
      <alignment horizontal="center" vertical="center"/>
    </xf>
    <xf numFmtId="0" fontId="6" fillId="4" borderId="23" xfId="0" applyFont="1" applyFill="1" applyBorder="1" applyAlignment="1" applyProtection="1">
      <alignment horizontal="center" vertical="center"/>
    </xf>
    <xf numFmtId="2" fontId="9" fillId="0" borderId="3" xfId="0" applyNumberFormat="1" applyFont="1" applyBorder="1" applyAlignment="1" applyProtection="1">
      <alignment horizontal="center" vertical="center"/>
      <protection locked="0"/>
    </xf>
    <xf numFmtId="2" fontId="9" fillId="0" borderId="3" xfId="0" applyNumberFormat="1" applyFont="1" applyFill="1" applyBorder="1" applyAlignment="1" applyProtection="1">
      <alignment horizontal="center" vertical="center"/>
      <protection locked="0"/>
    </xf>
    <xf numFmtId="0" fontId="9" fillId="0" borderId="36" xfId="0" applyFont="1" applyFill="1" applyBorder="1" applyAlignment="1" applyProtection="1">
      <alignment horizontal="center" vertical="center" textRotation="90" wrapText="1"/>
      <protection locked="0"/>
    </xf>
    <xf numFmtId="17" fontId="6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9" fillId="5" borderId="3" xfId="0" applyNumberFormat="1" applyFont="1" applyFill="1" applyBorder="1" applyAlignment="1" applyProtection="1">
      <alignment horizontal="center" vertical="center"/>
    </xf>
    <xf numFmtId="20" fontId="9" fillId="8" borderId="3" xfId="0" applyNumberFormat="1" applyFont="1" applyFill="1" applyBorder="1" applyAlignment="1" applyProtection="1">
      <alignment horizontal="center" vertical="center"/>
    </xf>
    <xf numFmtId="2" fontId="9" fillId="0" borderId="10" xfId="0" applyNumberFormat="1" applyFont="1" applyFill="1" applyBorder="1" applyAlignment="1" applyProtection="1">
      <alignment horizontal="center" vertical="center"/>
      <protection locked="0"/>
    </xf>
    <xf numFmtId="0" fontId="14" fillId="0" borderId="32" xfId="0" applyFont="1" applyBorder="1" applyAlignment="1" applyProtection="1">
      <alignment horizontal="center" vertical="center"/>
      <protection locked="0"/>
    </xf>
    <xf numFmtId="0" fontId="15" fillId="0" borderId="4" xfId="0" applyFont="1" applyBorder="1" applyAlignment="1" applyProtection="1">
      <alignment vertical="center" wrapText="1"/>
      <protection locked="0"/>
    </xf>
    <xf numFmtId="0" fontId="14" fillId="0" borderId="31" xfId="0" applyFont="1" applyBorder="1" applyAlignment="1" applyProtection="1">
      <alignment horizontal="center" vertical="center"/>
      <protection locked="0"/>
    </xf>
    <xf numFmtId="2" fontId="14" fillId="0" borderId="31" xfId="0" applyNumberFormat="1" applyFont="1" applyBorder="1" applyAlignment="1" applyProtection="1">
      <alignment horizontal="center" vertical="center"/>
      <protection locked="0"/>
    </xf>
    <xf numFmtId="0" fontId="14" fillId="0" borderId="4" xfId="0" applyFont="1" applyBorder="1" applyAlignment="1" applyProtection="1">
      <alignment vertical="center" wrapText="1"/>
      <protection locked="0"/>
    </xf>
    <xf numFmtId="2" fontId="14" fillId="0" borderId="32" xfId="0" applyNumberFormat="1" applyFont="1" applyBorder="1" applyAlignment="1" applyProtection="1">
      <alignment horizontal="center" vertical="center"/>
      <protection locked="0"/>
    </xf>
    <xf numFmtId="0" fontId="16" fillId="0" borderId="4" xfId="0" applyFont="1" applyBorder="1" applyAlignment="1" applyProtection="1">
      <alignment vertical="center" wrapText="1"/>
      <protection locked="0"/>
    </xf>
    <xf numFmtId="0" fontId="17" fillId="0" borderId="4" xfId="0" applyFont="1" applyBorder="1" applyAlignment="1" applyProtection="1">
      <alignment horizontal="left" vertical="center" wrapText="1"/>
      <protection locked="0"/>
    </xf>
    <xf numFmtId="0" fontId="16" fillId="0" borderId="13" xfId="0" applyFont="1" applyBorder="1" applyAlignment="1" applyProtection="1">
      <alignment vertical="center" wrapText="1"/>
      <protection locked="0"/>
    </xf>
    <xf numFmtId="0" fontId="16" fillId="0" borderId="37" xfId="0" applyFont="1" applyBorder="1" applyAlignment="1" applyProtection="1">
      <alignment vertical="center" wrapText="1"/>
      <protection locked="0"/>
    </xf>
    <xf numFmtId="0" fontId="16" fillId="0" borderId="14" xfId="0" applyFont="1" applyBorder="1" applyAlignment="1" applyProtection="1">
      <alignment vertical="center" wrapText="1"/>
      <protection locked="0"/>
    </xf>
    <xf numFmtId="0" fontId="9" fillId="0" borderId="8" xfId="0" applyFont="1" applyFill="1" applyBorder="1" applyAlignment="1" applyProtection="1">
      <alignment vertical="center" wrapText="1"/>
      <protection locked="0"/>
    </xf>
    <xf numFmtId="0" fontId="9" fillId="0" borderId="8" xfId="0" applyFont="1" applyBorder="1" applyAlignment="1" applyProtection="1">
      <alignment vertical="center" wrapText="1"/>
      <protection locked="0"/>
    </xf>
    <xf numFmtId="0" fontId="9" fillId="8" borderId="8" xfId="0" applyFont="1" applyFill="1" applyBorder="1" applyAlignment="1" applyProtection="1">
      <alignment vertical="center" wrapText="1"/>
      <protection locked="0"/>
    </xf>
    <xf numFmtId="0" fontId="18" fillId="0" borderId="10" xfId="0" applyFont="1" applyBorder="1" applyAlignment="1" applyProtection="1">
      <alignment horizontal="center" vertical="center"/>
      <protection locked="0"/>
    </xf>
    <xf numFmtId="2" fontId="18" fillId="0" borderId="10" xfId="0" applyNumberFormat="1" applyFont="1" applyBorder="1" applyAlignment="1" applyProtection="1">
      <alignment horizontal="center" vertical="center"/>
      <protection locked="0"/>
    </xf>
    <xf numFmtId="0" fontId="18" fillId="0" borderId="10" xfId="0" applyFont="1" applyFill="1" applyBorder="1" applyAlignment="1" applyProtection="1">
      <alignment horizontal="center" vertical="center"/>
      <protection locked="0"/>
    </xf>
    <xf numFmtId="2" fontId="18" fillId="0" borderId="10" xfId="0" applyNumberFormat="1" applyFont="1" applyFill="1" applyBorder="1" applyAlignment="1" applyProtection="1">
      <alignment horizontal="center" vertical="center"/>
      <protection locked="0"/>
    </xf>
    <xf numFmtId="0" fontId="18" fillId="8" borderId="10" xfId="0" applyFont="1" applyFill="1" applyBorder="1" applyAlignment="1" applyProtection="1">
      <alignment horizontal="center" vertical="center"/>
      <protection locked="0"/>
    </xf>
    <xf numFmtId="2" fontId="18" fillId="8" borderId="10" xfId="0" applyNumberFormat="1" applyFont="1" applyFill="1" applyBorder="1" applyAlignment="1" applyProtection="1">
      <alignment horizontal="center" vertical="center"/>
      <protection locked="0"/>
    </xf>
    <xf numFmtId="0" fontId="2" fillId="0" borderId="8" xfId="0" applyFont="1" applyBorder="1" applyAlignment="1" applyProtection="1">
      <alignment horizontal="left" vertical="center" wrapText="1"/>
      <protection locked="0"/>
    </xf>
    <xf numFmtId="0" fontId="2" fillId="0" borderId="8" xfId="0" applyFont="1" applyFill="1" applyBorder="1" applyAlignment="1" applyProtection="1">
      <alignment horizontal="left" vertical="center" wrapText="1"/>
      <protection locked="0"/>
    </xf>
    <xf numFmtId="0" fontId="1" fillId="8" borderId="10" xfId="0" applyFont="1" applyFill="1" applyBorder="1" applyAlignment="1" applyProtection="1">
      <alignment horizontal="left" vertical="center" wrapText="1"/>
      <protection locked="0"/>
    </xf>
    <xf numFmtId="0" fontId="8" fillId="7" borderId="5" xfId="0" applyFont="1" applyFill="1" applyBorder="1" applyAlignment="1">
      <alignment horizontal="left" vertical="center"/>
    </xf>
    <xf numFmtId="0" fontId="8" fillId="7" borderId="7" xfId="0" applyFont="1" applyFill="1" applyBorder="1" applyAlignment="1">
      <alignment horizontal="left" vertical="center"/>
    </xf>
    <xf numFmtId="0" fontId="8" fillId="7" borderId="6" xfId="0" applyFont="1" applyFill="1" applyBorder="1" applyAlignment="1">
      <alignment horizontal="left" vertical="center"/>
    </xf>
    <xf numFmtId="0" fontId="9" fillId="0" borderId="9" xfId="0" applyFont="1" applyBorder="1" applyAlignment="1">
      <alignment horizontal="left" wrapText="1"/>
    </xf>
    <xf numFmtId="0" fontId="9" fillId="0" borderId="13" xfId="0" applyFont="1" applyBorder="1" applyAlignment="1">
      <alignment horizontal="left" wrapText="1"/>
    </xf>
    <xf numFmtId="0" fontId="9" fillId="0" borderId="15" xfId="0" applyFont="1" applyBorder="1" applyAlignment="1">
      <alignment horizontal="left" wrapText="1"/>
    </xf>
    <xf numFmtId="0" fontId="9" fillId="0" borderId="18" xfId="0" applyFont="1" applyBorder="1" applyAlignment="1">
      <alignment horizontal="left" vertical="top" wrapText="1"/>
    </xf>
    <xf numFmtId="0" fontId="9" fillId="0" borderId="14" xfId="0" applyFont="1" applyBorder="1" applyAlignment="1">
      <alignment horizontal="left" vertical="top" wrapText="1"/>
    </xf>
    <xf numFmtId="0" fontId="9" fillId="0" borderId="19" xfId="0" applyFont="1" applyBorder="1" applyAlignment="1">
      <alignment horizontal="left" vertical="top" wrapText="1"/>
    </xf>
    <xf numFmtId="0" fontId="9" fillId="0" borderId="9" xfId="0" applyFont="1" applyBorder="1" applyAlignment="1">
      <alignment horizontal="left" vertical="center" wrapText="1"/>
    </xf>
    <xf numFmtId="0" fontId="9" fillId="0" borderId="13" xfId="0" applyFont="1" applyBorder="1" applyAlignment="1">
      <alignment horizontal="left" vertical="center" wrapText="1"/>
    </xf>
    <xf numFmtId="0" fontId="9" fillId="0" borderId="15" xfId="0" applyFont="1" applyBorder="1" applyAlignment="1">
      <alignment horizontal="left" vertical="center" wrapText="1"/>
    </xf>
    <xf numFmtId="0" fontId="9" fillId="0" borderId="18" xfId="0" applyFont="1" applyBorder="1" applyAlignment="1">
      <alignment horizontal="left" vertical="center" wrapText="1"/>
    </xf>
    <xf numFmtId="0" fontId="9" fillId="0" borderId="14" xfId="0" applyFont="1" applyBorder="1" applyAlignment="1">
      <alignment horizontal="left" vertical="center" wrapText="1"/>
    </xf>
    <xf numFmtId="0" fontId="9" fillId="0" borderId="19" xfId="0" applyFont="1" applyBorder="1" applyAlignment="1">
      <alignment horizontal="left" vertical="center" wrapText="1"/>
    </xf>
    <xf numFmtId="0" fontId="9" fillId="0" borderId="9" xfId="0" applyFont="1" applyBorder="1" applyAlignment="1">
      <alignment horizontal="left" vertical="top" wrapText="1"/>
    </xf>
    <xf numFmtId="0" fontId="9" fillId="0" borderId="13" xfId="0" applyFont="1" applyBorder="1" applyAlignment="1">
      <alignment horizontal="left" vertical="top" wrapText="1"/>
    </xf>
    <xf numFmtId="0" fontId="9" fillId="0" borderId="15" xfId="0" applyFont="1" applyBorder="1" applyAlignment="1">
      <alignment horizontal="left" vertical="top" wrapText="1"/>
    </xf>
    <xf numFmtId="0" fontId="11" fillId="8" borderId="18" xfId="0" applyFont="1" applyFill="1" applyBorder="1" applyAlignment="1">
      <alignment horizontal="left"/>
    </xf>
    <xf numFmtId="0" fontId="11" fillId="8" borderId="14" xfId="0" applyFont="1" applyFill="1" applyBorder="1" applyAlignment="1">
      <alignment horizontal="left"/>
    </xf>
    <xf numFmtId="0" fontId="11" fillId="8" borderId="19" xfId="0" applyFont="1" applyFill="1" applyBorder="1" applyAlignment="1">
      <alignment horizontal="left"/>
    </xf>
    <xf numFmtId="0" fontId="11" fillId="8" borderId="8" xfId="0" applyFont="1" applyFill="1" applyBorder="1" applyAlignment="1">
      <alignment horizontal="left"/>
    </xf>
    <xf numFmtId="0" fontId="11" fillId="8" borderId="4" xfId="0" applyFont="1" applyFill="1" applyBorder="1" applyAlignment="1">
      <alignment horizontal="left"/>
    </xf>
    <xf numFmtId="0" fontId="11" fillId="8" borderId="11" xfId="0" applyFont="1" applyFill="1" applyBorder="1" applyAlignment="1">
      <alignment horizontal="left"/>
    </xf>
    <xf numFmtId="0" fontId="6" fillId="9" borderId="9" xfId="0" applyFont="1" applyFill="1" applyBorder="1" applyAlignment="1">
      <alignment horizontal="left" vertical="center"/>
    </xf>
    <xf numFmtId="0" fontId="6" fillId="9" borderId="13" xfId="0" applyFont="1" applyFill="1" applyBorder="1" applyAlignment="1">
      <alignment horizontal="left" vertical="center"/>
    </xf>
    <xf numFmtId="0" fontId="9" fillId="0" borderId="9" xfId="0" applyFont="1" applyBorder="1" applyAlignment="1">
      <alignment horizontal="left" vertical="center"/>
    </xf>
    <xf numFmtId="0" fontId="9" fillId="0" borderId="13" xfId="0" applyFont="1" applyBorder="1" applyAlignment="1">
      <alignment horizontal="left" vertical="center"/>
    </xf>
    <xf numFmtId="0" fontId="9" fillId="0" borderId="15" xfId="0" applyFont="1" applyBorder="1" applyAlignment="1">
      <alignment horizontal="left" vertical="center"/>
    </xf>
    <xf numFmtId="0" fontId="9" fillId="0" borderId="16" xfId="0" applyFont="1" applyBorder="1" applyAlignment="1">
      <alignment horizontal="left" vertical="center" wrapText="1"/>
    </xf>
    <xf numFmtId="0" fontId="9" fillId="0" borderId="0" xfId="0" applyFont="1" applyBorder="1" applyAlignment="1">
      <alignment horizontal="left" vertical="center" wrapText="1"/>
    </xf>
    <xf numFmtId="0" fontId="9" fillId="0" borderId="17" xfId="0" applyFont="1" applyBorder="1" applyAlignment="1">
      <alignment horizontal="left" vertical="center" wrapText="1"/>
    </xf>
    <xf numFmtId="0" fontId="10" fillId="3" borderId="8" xfId="0" applyFont="1" applyFill="1" applyBorder="1" applyAlignment="1">
      <alignment horizontal="left" vertical="center"/>
    </xf>
    <xf numFmtId="0" fontId="10" fillId="3" borderId="4" xfId="0" applyFont="1" applyFill="1" applyBorder="1" applyAlignment="1">
      <alignment horizontal="left" vertical="center"/>
    </xf>
    <xf numFmtId="0" fontId="10" fillId="3" borderId="11" xfId="0" applyFont="1" applyFill="1" applyBorder="1" applyAlignment="1">
      <alignment horizontal="left" vertical="center"/>
    </xf>
    <xf numFmtId="0" fontId="9" fillId="0" borderId="16" xfId="0" applyFont="1" applyBorder="1" applyAlignment="1">
      <alignment horizontal="left" vertical="center"/>
    </xf>
    <xf numFmtId="0" fontId="9" fillId="0" borderId="0" xfId="0" applyFont="1" applyBorder="1" applyAlignment="1">
      <alignment horizontal="left" vertical="center"/>
    </xf>
    <xf numFmtId="0" fontId="9" fillId="0" borderId="17" xfId="0" applyFont="1" applyBorder="1" applyAlignment="1">
      <alignment horizontal="left" vertical="center"/>
    </xf>
    <xf numFmtId="0" fontId="9" fillId="0" borderId="18" xfId="0" applyFont="1" applyBorder="1" applyAlignment="1">
      <alignment horizontal="left" vertical="center"/>
    </xf>
    <xf numFmtId="0" fontId="9" fillId="0" borderId="14" xfId="0" applyFont="1" applyBorder="1" applyAlignment="1">
      <alignment horizontal="left" vertical="center"/>
    </xf>
    <xf numFmtId="0" fontId="9" fillId="0" borderId="19" xfId="0" applyFont="1" applyBorder="1" applyAlignment="1">
      <alignment horizontal="left" vertical="center"/>
    </xf>
    <xf numFmtId="0" fontId="9" fillId="0" borderId="16" xfId="0" applyFont="1" applyBorder="1" applyAlignment="1">
      <alignment horizontal="left" vertical="top" wrapText="1"/>
    </xf>
    <xf numFmtId="0" fontId="9" fillId="0" borderId="0" xfId="0" applyFont="1" applyAlignment="1">
      <alignment horizontal="left" vertical="top" wrapText="1"/>
    </xf>
    <xf numFmtId="0" fontId="9" fillId="0" borderId="17" xfId="0" applyFont="1" applyBorder="1" applyAlignment="1">
      <alignment horizontal="left" vertical="top" wrapText="1"/>
    </xf>
    <xf numFmtId="0" fontId="11" fillId="0" borderId="4" xfId="0" applyFont="1" applyBorder="1" applyAlignment="1" applyProtection="1">
      <alignment horizontal="left" vertical="center"/>
    </xf>
    <xf numFmtId="0" fontId="11" fillId="0" borderId="11" xfId="0" applyFont="1" applyBorder="1" applyAlignment="1" applyProtection="1">
      <alignment horizontal="left" vertical="center"/>
    </xf>
    <xf numFmtId="0" fontId="7" fillId="0" borderId="5" xfId="0" applyFont="1" applyBorder="1" applyAlignment="1" applyProtection="1">
      <alignment horizontal="center" vertical="center"/>
    </xf>
    <xf numFmtId="0" fontId="7" fillId="0" borderId="7" xfId="0" applyFont="1" applyBorder="1" applyAlignment="1" applyProtection="1">
      <alignment horizontal="center" vertical="center"/>
    </xf>
    <xf numFmtId="0" fontId="7" fillId="0" borderId="6" xfId="0" applyFont="1" applyBorder="1" applyAlignment="1" applyProtection="1">
      <alignment horizontal="center" vertical="center"/>
    </xf>
  </cellXfs>
  <cellStyles count="2">
    <cellStyle name="Comma" xfId="1" builtinId="3"/>
    <cellStyle name="Normal" xfId="0" builtinId="0"/>
  </cellStyles>
  <dxfs count="160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45695</xdr:colOff>
      <xdr:row>0</xdr:row>
      <xdr:rowOff>563854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45695</xdr:colOff>
      <xdr:row>0</xdr:row>
      <xdr:rowOff>563854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topLeftCell="A25" zoomScaleNormal="100" workbookViewId="0">
      <selection activeCell="C33" sqref="C33:G34"/>
    </sheetView>
  </sheetViews>
  <sheetFormatPr defaultColWidth="11.453125" defaultRowHeight="14.5"/>
  <cols>
    <col min="1" max="1" width="3" style="1" customWidth="1"/>
    <col min="2" max="2" width="27.26953125" style="1" bestFit="1" customWidth="1"/>
    <col min="3" max="6" width="11.453125" style="1"/>
    <col min="7" max="7" width="72.1796875" style="1" customWidth="1"/>
    <col min="8" max="8" width="16.81640625" style="5" customWidth="1"/>
    <col min="9" max="9" width="57.54296875" style="5" customWidth="1"/>
    <col min="10" max="16384" width="11.453125" style="1"/>
  </cols>
  <sheetData>
    <row r="1" spans="2:9" ht="13.5" customHeight="1" thickBot="1">
      <c r="H1" s="2"/>
      <c r="I1" s="2"/>
    </row>
    <row r="2" spans="2:9" ht="35.25" customHeight="1" thickBot="1">
      <c r="B2" s="109" t="s">
        <v>24</v>
      </c>
      <c r="C2" s="110"/>
      <c r="D2" s="110"/>
      <c r="E2" s="110"/>
      <c r="F2" s="110"/>
      <c r="G2" s="111"/>
      <c r="H2" s="2"/>
      <c r="I2" s="2"/>
    </row>
    <row r="3" spans="2:9">
      <c r="B3" s="7" t="s">
        <v>25</v>
      </c>
      <c r="C3" s="127" t="s">
        <v>50</v>
      </c>
      <c r="D3" s="128"/>
      <c r="E3" s="128"/>
      <c r="F3" s="128"/>
      <c r="G3" s="129"/>
      <c r="H3" s="3"/>
      <c r="I3" s="3"/>
    </row>
    <row r="4" spans="2:9">
      <c r="B4" s="6" t="s">
        <v>26</v>
      </c>
      <c r="C4" s="130" t="s">
        <v>51</v>
      </c>
      <c r="D4" s="131"/>
      <c r="E4" s="131"/>
      <c r="F4" s="131"/>
      <c r="G4" s="132"/>
      <c r="H4" s="3"/>
      <c r="I4" s="3"/>
    </row>
    <row r="5" spans="2:9">
      <c r="B5" s="6" t="s">
        <v>27</v>
      </c>
      <c r="C5" s="130" t="s">
        <v>52</v>
      </c>
      <c r="D5" s="131"/>
      <c r="E5" s="131"/>
      <c r="F5" s="131"/>
      <c r="G5" s="132"/>
      <c r="H5" s="3"/>
      <c r="I5" s="3"/>
    </row>
    <row r="7" spans="2:9" ht="32.25" customHeight="1">
      <c r="B7" s="141" t="s">
        <v>31</v>
      </c>
      <c r="C7" s="142"/>
      <c r="D7" s="142"/>
      <c r="E7" s="142"/>
      <c r="F7" s="142"/>
      <c r="G7" s="143"/>
      <c r="H7" s="3"/>
      <c r="I7" s="3"/>
    </row>
    <row r="8" spans="2:9">
      <c r="B8" s="112" t="s">
        <v>28</v>
      </c>
      <c r="C8" s="113"/>
      <c r="D8" s="113"/>
      <c r="E8" s="113"/>
      <c r="F8" s="113"/>
      <c r="G8" s="114"/>
      <c r="H8" s="3"/>
      <c r="I8" s="3"/>
    </row>
    <row r="9" spans="2:9">
      <c r="B9" s="138" t="s">
        <v>29</v>
      </c>
      <c r="C9" s="139"/>
      <c r="D9" s="139"/>
      <c r="E9" s="139"/>
      <c r="F9" s="139"/>
      <c r="G9" s="140"/>
      <c r="H9" s="3"/>
      <c r="I9" s="3"/>
    </row>
    <row r="10" spans="2:9">
      <c r="B10" s="121" t="s">
        <v>30</v>
      </c>
      <c r="C10" s="122"/>
      <c r="D10" s="122"/>
      <c r="E10" s="122"/>
      <c r="F10" s="122"/>
      <c r="G10" s="123"/>
      <c r="H10" s="3"/>
      <c r="I10" s="3"/>
    </row>
    <row r="12" spans="2:9">
      <c r="B12" s="57" t="s">
        <v>46</v>
      </c>
      <c r="C12" s="133" t="s">
        <v>16</v>
      </c>
      <c r="D12" s="134"/>
      <c r="E12" s="134"/>
      <c r="F12" s="134"/>
      <c r="G12" s="134"/>
      <c r="H12" s="4"/>
      <c r="I12" s="4"/>
    </row>
    <row r="13" spans="2:9" ht="19.5" customHeight="1">
      <c r="B13" s="59">
        <v>9001</v>
      </c>
      <c r="C13" s="118" t="s">
        <v>36</v>
      </c>
      <c r="D13" s="119"/>
      <c r="E13" s="119"/>
      <c r="F13" s="119"/>
      <c r="G13" s="120"/>
      <c r="H13" s="4"/>
      <c r="I13" s="4"/>
    </row>
    <row r="14" spans="2:9" ht="19.5" customHeight="1">
      <c r="B14" s="7" t="s">
        <v>23</v>
      </c>
      <c r="C14" s="121"/>
      <c r="D14" s="122"/>
      <c r="E14" s="122"/>
      <c r="F14" s="122"/>
      <c r="G14" s="123"/>
      <c r="H14" s="4"/>
      <c r="I14" s="4"/>
    </row>
    <row r="15" spans="2:9" ht="18.75" customHeight="1">
      <c r="B15" s="59">
        <v>9002</v>
      </c>
      <c r="C15" s="135" t="s">
        <v>45</v>
      </c>
      <c r="D15" s="136"/>
      <c r="E15" s="136"/>
      <c r="F15" s="136"/>
      <c r="G15" s="137"/>
      <c r="H15" s="4"/>
      <c r="I15" s="4"/>
    </row>
    <row r="16" spans="2:9" ht="18.75" customHeight="1">
      <c r="B16" s="60"/>
      <c r="C16" s="144" t="s">
        <v>43</v>
      </c>
      <c r="D16" s="145"/>
      <c r="E16" s="145"/>
      <c r="F16" s="145"/>
      <c r="G16" s="146"/>
      <c r="H16" s="4"/>
      <c r="I16" s="4"/>
    </row>
    <row r="17" spans="2:9" ht="18.75" customHeight="1">
      <c r="B17" s="7" t="s">
        <v>15</v>
      </c>
      <c r="C17" s="147" t="s">
        <v>44</v>
      </c>
      <c r="D17" s="148"/>
      <c r="E17" s="148"/>
      <c r="F17" s="148"/>
      <c r="G17" s="149"/>
      <c r="H17" s="4"/>
      <c r="I17" s="4"/>
    </row>
    <row r="18" spans="2:9" ht="19.5" customHeight="1">
      <c r="B18" s="61">
        <v>9003</v>
      </c>
      <c r="C18" s="124" t="s">
        <v>37</v>
      </c>
      <c r="D18" s="125"/>
      <c r="E18" s="125"/>
      <c r="F18" s="125"/>
      <c r="G18" s="126"/>
      <c r="H18" s="4"/>
      <c r="I18" s="4"/>
    </row>
    <row r="19" spans="2:9">
      <c r="B19" s="62" t="s">
        <v>17</v>
      </c>
      <c r="C19" s="115"/>
      <c r="D19" s="116"/>
      <c r="E19" s="116"/>
      <c r="F19" s="116"/>
      <c r="G19" s="117"/>
      <c r="H19" s="4"/>
      <c r="I19" s="4"/>
    </row>
    <row r="20" spans="2:9" ht="19.5" customHeight="1">
      <c r="B20" s="61">
        <v>9004</v>
      </c>
      <c r="C20" s="124" t="s">
        <v>42</v>
      </c>
      <c r="D20" s="125"/>
      <c r="E20" s="125"/>
      <c r="F20" s="125"/>
      <c r="G20" s="126"/>
      <c r="H20" s="4"/>
      <c r="I20" s="4"/>
    </row>
    <row r="21" spans="2:9" ht="19.5" customHeight="1">
      <c r="B21" s="62" t="s">
        <v>17</v>
      </c>
      <c r="C21" s="115"/>
      <c r="D21" s="116"/>
      <c r="E21" s="116"/>
      <c r="F21" s="116"/>
      <c r="G21" s="117"/>
      <c r="H21" s="4"/>
      <c r="I21" s="4"/>
    </row>
    <row r="22" spans="2:9" ht="19.5" customHeight="1">
      <c r="B22" s="59">
        <v>9005</v>
      </c>
      <c r="C22" s="118" t="s">
        <v>41</v>
      </c>
      <c r="D22" s="119"/>
      <c r="E22" s="119"/>
      <c r="F22" s="119"/>
      <c r="G22" s="120"/>
    </row>
    <row r="23" spans="2:9" ht="19.5" customHeight="1">
      <c r="B23" s="7" t="s">
        <v>32</v>
      </c>
      <c r="C23" s="121"/>
      <c r="D23" s="122"/>
      <c r="E23" s="122"/>
      <c r="F23" s="122"/>
      <c r="G23" s="123"/>
    </row>
    <row r="24" spans="2:9" ht="19.5" customHeight="1">
      <c r="B24" s="59">
        <v>9006</v>
      </c>
      <c r="C24" s="124" t="s">
        <v>40</v>
      </c>
      <c r="D24" s="125"/>
      <c r="E24" s="125"/>
      <c r="F24" s="125"/>
      <c r="G24" s="126"/>
    </row>
    <row r="25" spans="2:9">
      <c r="B25" s="7" t="s">
        <v>22</v>
      </c>
      <c r="C25" s="115"/>
      <c r="D25" s="116"/>
      <c r="E25" s="116"/>
      <c r="F25" s="116"/>
      <c r="G25" s="117"/>
    </row>
    <row r="26" spans="2:9" ht="19.5" customHeight="1">
      <c r="B26" s="59">
        <v>9007</v>
      </c>
      <c r="C26" s="118" t="s">
        <v>39</v>
      </c>
      <c r="D26" s="119"/>
      <c r="E26" s="119"/>
      <c r="F26" s="119"/>
      <c r="G26" s="120"/>
    </row>
    <row r="27" spans="2:9" ht="19.5" customHeight="1">
      <c r="B27" s="7" t="s">
        <v>9</v>
      </c>
      <c r="C27" s="121"/>
      <c r="D27" s="122"/>
      <c r="E27" s="122"/>
      <c r="F27" s="122"/>
      <c r="G27" s="123"/>
    </row>
    <row r="28" spans="2:9" ht="19.5" customHeight="1">
      <c r="B28" s="59">
        <v>9008</v>
      </c>
      <c r="C28" s="118" t="s">
        <v>38</v>
      </c>
      <c r="D28" s="119"/>
      <c r="E28" s="119"/>
      <c r="F28" s="119"/>
      <c r="G28" s="120"/>
    </row>
    <row r="29" spans="2:9" ht="19.5" customHeight="1">
      <c r="B29" s="7" t="s">
        <v>10</v>
      </c>
      <c r="C29" s="121"/>
      <c r="D29" s="122"/>
      <c r="E29" s="122"/>
      <c r="F29" s="122"/>
      <c r="G29" s="123"/>
    </row>
    <row r="30" spans="2:9" ht="15" customHeight="1">
      <c r="B30" s="59">
        <v>9009</v>
      </c>
      <c r="C30" s="124" t="s">
        <v>47</v>
      </c>
      <c r="D30" s="125"/>
      <c r="E30" s="125"/>
      <c r="F30" s="125"/>
      <c r="G30" s="126"/>
    </row>
    <row r="31" spans="2:9">
      <c r="B31" s="60"/>
      <c r="C31" s="150" t="s">
        <v>48</v>
      </c>
      <c r="D31" s="151"/>
      <c r="E31" s="151"/>
      <c r="F31" s="151"/>
      <c r="G31" s="152"/>
    </row>
    <row r="32" spans="2:9" ht="19.5" customHeight="1">
      <c r="B32" s="7" t="s">
        <v>21</v>
      </c>
      <c r="C32" s="115" t="s">
        <v>49</v>
      </c>
      <c r="D32" s="116"/>
      <c r="E32" s="116"/>
      <c r="F32" s="116"/>
      <c r="G32" s="117"/>
    </row>
    <row r="33" spans="2:7" ht="19.5" customHeight="1">
      <c r="B33" s="59">
        <v>9010</v>
      </c>
      <c r="C33" s="118" t="s">
        <v>18</v>
      </c>
      <c r="D33" s="119"/>
      <c r="E33" s="119"/>
      <c r="F33" s="119"/>
      <c r="G33" s="120"/>
    </row>
    <row r="34" spans="2:7" ht="19.5" customHeight="1">
      <c r="B34" s="7" t="s">
        <v>11</v>
      </c>
      <c r="C34" s="121"/>
      <c r="D34" s="122"/>
      <c r="E34" s="122"/>
      <c r="F34" s="122"/>
      <c r="G34" s="123"/>
    </row>
    <row r="35" spans="2:7" ht="19.5" customHeight="1">
      <c r="B35" s="59">
        <v>9013</v>
      </c>
      <c r="C35" s="118" t="s">
        <v>19</v>
      </c>
      <c r="D35" s="119"/>
      <c r="E35" s="119"/>
      <c r="F35" s="119"/>
      <c r="G35" s="120"/>
    </row>
    <row r="36" spans="2:7" ht="19.5" customHeight="1">
      <c r="B36" s="7" t="s">
        <v>12</v>
      </c>
      <c r="C36" s="121"/>
      <c r="D36" s="122"/>
      <c r="E36" s="122"/>
      <c r="F36" s="122"/>
      <c r="G36" s="123"/>
    </row>
    <row r="37" spans="2:7" ht="19.5" customHeight="1">
      <c r="B37" s="59">
        <v>9014</v>
      </c>
      <c r="C37" s="118" t="s">
        <v>13</v>
      </c>
      <c r="D37" s="119"/>
      <c r="E37" s="119"/>
      <c r="F37" s="119"/>
      <c r="G37" s="120"/>
    </row>
    <row r="38" spans="2:7" ht="19.5" customHeight="1">
      <c r="B38" s="63" t="s">
        <v>13</v>
      </c>
      <c r="C38" s="147"/>
      <c r="D38" s="148"/>
      <c r="E38" s="148"/>
      <c r="F38" s="148"/>
      <c r="G38" s="149"/>
    </row>
    <row r="39" spans="2:7" ht="19.5" customHeight="1">
      <c r="B39" s="59">
        <v>9015</v>
      </c>
      <c r="C39" s="118" t="s">
        <v>20</v>
      </c>
      <c r="D39" s="119"/>
      <c r="E39" s="119"/>
      <c r="F39" s="119"/>
      <c r="G39" s="120"/>
    </row>
    <row r="40" spans="2:7" ht="19.5" customHeight="1">
      <c r="B40" s="63" t="s">
        <v>14</v>
      </c>
      <c r="C40" s="121"/>
      <c r="D40" s="122"/>
      <c r="E40" s="122"/>
      <c r="F40" s="122"/>
      <c r="G40" s="123"/>
    </row>
  </sheetData>
  <mergeCells count="26"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</mergeCells>
  <phoneticPr fontId="4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J190"/>
  <sheetViews>
    <sheetView showGridLines="0" topLeftCell="D4" zoomScale="90" zoomScaleNormal="90" workbookViewId="0">
      <selection activeCell="I14" sqref="I14:J14"/>
    </sheetView>
  </sheetViews>
  <sheetFormatPr defaultColWidth="11.453125" defaultRowHeight="14.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>
      <c r="D1" s="155" t="s">
        <v>5</v>
      </c>
      <c r="E1" s="156"/>
      <c r="F1" s="156"/>
      <c r="G1" s="156"/>
      <c r="H1" s="156"/>
      <c r="I1" s="156"/>
      <c r="J1" s="157"/>
    </row>
    <row r="2" spans="1:10" ht="13.5" customHeight="1">
      <c r="D2" s="9"/>
      <c r="E2" s="9"/>
      <c r="F2" s="9"/>
      <c r="G2" s="9"/>
      <c r="H2" s="9"/>
      <c r="I2" s="9"/>
      <c r="J2" s="10"/>
    </row>
    <row r="3" spans="1:10" ht="20.25" customHeight="1">
      <c r="D3" s="11" t="s">
        <v>0</v>
      </c>
      <c r="E3" s="12"/>
      <c r="F3" s="13" t="str">
        <f>'Information-General Settings'!C3</f>
        <v>Prapaporn</v>
      </c>
      <c r="G3" s="14"/>
      <c r="I3" s="15"/>
      <c r="J3" s="15"/>
    </row>
    <row r="4" spans="1:10" ht="20.25" customHeight="1">
      <c r="D4" s="153" t="s">
        <v>8</v>
      </c>
      <c r="E4" s="154"/>
      <c r="F4" s="13" t="str">
        <f>'Information-General Settings'!C4</f>
        <v>Chalermpong</v>
      </c>
      <c r="G4" s="14"/>
      <c r="I4" s="15"/>
      <c r="J4" s="15"/>
    </row>
    <row r="5" spans="1:10" ht="20.25" customHeight="1">
      <c r="D5" s="11" t="s">
        <v>7</v>
      </c>
      <c r="E5" s="16"/>
      <c r="F5" s="13" t="str">
        <f>'Information-General Settings'!C5</f>
        <v>TIME039</v>
      </c>
      <c r="G5" s="14"/>
      <c r="I5" s="15"/>
      <c r="J5" s="15"/>
    </row>
    <row r="6" spans="1:10" ht="20.25" customHeight="1">
      <c r="E6" s="15"/>
      <c r="F6" s="15"/>
      <c r="G6" s="15"/>
      <c r="H6" s="17"/>
      <c r="I6" s="18"/>
      <c r="J6" s="19"/>
    </row>
    <row r="7" spans="1:10" ht="29">
      <c r="G7" s="20"/>
      <c r="H7" s="17"/>
      <c r="I7" s="21" t="s">
        <v>34</v>
      </c>
      <c r="J7" s="22" t="s">
        <v>35</v>
      </c>
    </row>
    <row r="8" spans="1:10" ht="43.5" customHeight="1">
      <c r="D8" s="23"/>
      <c r="G8" s="18"/>
      <c r="H8" s="14"/>
      <c r="I8" s="24">
        <f>SUM(J10:J56)</f>
        <v>152</v>
      </c>
      <c r="J8" s="25">
        <f>I8/8</f>
        <v>19</v>
      </c>
    </row>
    <row r="9" spans="1:10" ht="20.25" customHeight="1" thickBot="1">
      <c r="E9" s="15"/>
      <c r="F9" s="15"/>
      <c r="G9" s="15"/>
      <c r="H9" s="17"/>
      <c r="I9" s="18"/>
      <c r="J9" s="19"/>
    </row>
    <row r="10" spans="1:10" ht="22.5" customHeight="1" thickBot="1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8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>
      <c r="A11" s="31">
        <f t="shared" ref="A11:A41" si="0">IF(OR(C11="f",C11="u",C11="F",C11="U"),"",IF(OR(B11=1,B11=2,B11=3,B11=4,B11=5),1,""))</f>
        <v>1</v>
      </c>
      <c r="B11" s="8">
        <f t="shared" ref="B11:B38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86"/>
      <c r="H11" s="87" t="s">
        <v>53</v>
      </c>
      <c r="I11" s="88"/>
      <c r="J11" s="89"/>
    </row>
    <row r="12" spans="1:10" ht="22.5" customHeight="1">
      <c r="A12" s="31" t="str">
        <f t="shared" si="0"/>
        <v/>
      </c>
      <c r="B12" s="8">
        <f t="shared" si="1"/>
        <v>6</v>
      </c>
      <c r="C12" s="39"/>
      <c r="D12" s="40" t="str">
        <f>IF(B12=1,"Mo",IF(B12=2,"Tue",IF(B12=3,"Wed",IF(B12=4,"Thu",IF(B12=5,"Fri",IF(B12=6,"Sat",IF(B12=7,"Sun","")))))))</f>
        <v>Sat</v>
      </c>
      <c r="E12" s="41">
        <f>+E11+1</f>
        <v>44198</v>
      </c>
      <c r="F12" s="35"/>
      <c r="G12" s="86"/>
      <c r="H12" s="90"/>
      <c r="I12" s="86"/>
      <c r="J12" s="91"/>
    </row>
    <row r="13" spans="1:10" ht="22.5" customHeight="1">
      <c r="A13" s="31" t="str">
        <f t="shared" si="0"/>
        <v/>
      </c>
      <c r="B13" s="8">
        <f t="shared" si="1"/>
        <v>7</v>
      </c>
      <c r="C13" s="39"/>
      <c r="D13" s="40" t="str">
        <f>IF(B13=1,"Mo",IF(B13=2,"Tue",IF(B13=3,"Wed",IF(B13=4,"Thu",IF(B13=5,"Fri",IF(B13=6,"Sat",IF(B13=7,"Sun","")))))))</f>
        <v>Sun</v>
      </c>
      <c r="E13" s="41">
        <f t="shared" ref="E13:E35" si="2">+E12+1</f>
        <v>44199</v>
      </c>
      <c r="F13" s="35"/>
      <c r="G13" s="86"/>
      <c r="H13" s="92"/>
      <c r="I13" s="86"/>
      <c r="J13" s="91"/>
    </row>
    <row r="14" spans="1:10" ht="22.5" customHeight="1">
      <c r="A14" s="31">
        <f t="shared" si="0"/>
        <v>1</v>
      </c>
      <c r="B14" s="8">
        <f t="shared" si="1"/>
        <v>1</v>
      </c>
      <c r="C14" s="39"/>
      <c r="D14" s="33" t="str">
        <f t="shared" ref="D14:D41" si="3">IF(B14=1,"Mo",IF(B14=2,"Tue",IF(B14=3,"Wed",IF(B14=4,"Thu",IF(B14=5,"Fri",IF(B14=6,"Sat",IF(B14=7,"Sun","")))))))</f>
        <v>Mo</v>
      </c>
      <c r="E14" s="34">
        <f t="shared" si="2"/>
        <v>44200</v>
      </c>
      <c r="F14" s="35"/>
      <c r="G14" s="86">
        <v>9005</v>
      </c>
      <c r="H14" s="92" t="s">
        <v>54</v>
      </c>
      <c r="I14" s="86" t="s">
        <v>55</v>
      </c>
      <c r="J14" s="91">
        <v>8</v>
      </c>
    </row>
    <row r="15" spans="1:10" ht="22.5" customHeight="1">
      <c r="A15" s="31">
        <f t="shared" si="0"/>
        <v>1</v>
      </c>
      <c r="B15" s="8">
        <f t="shared" si="1"/>
        <v>2</v>
      </c>
      <c r="C15" s="39"/>
      <c r="D15" s="43" t="str">
        <f t="shared" si="3"/>
        <v>Tue</v>
      </c>
      <c r="E15" s="44">
        <f>+E14+1</f>
        <v>44201</v>
      </c>
      <c r="F15" s="45"/>
      <c r="G15" s="86">
        <v>9005</v>
      </c>
      <c r="H15" s="92" t="s">
        <v>56</v>
      </c>
      <c r="I15" s="86" t="s">
        <v>55</v>
      </c>
      <c r="J15" s="91">
        <v>8</v>
      </c>
    </row>
    <row r="16" spans="1:10" ht="22.5" customHeight="1">
      <c r="A16" s="31">
        <f t="shared" si="0"/>
        <v>1</v>
      </c>
      <c r="B16" s="8">
        <f t="shared" si="1"/>
        <v>3</v>
      </c>
      <c r="C16" s="39"/>
      <c r="D16" s="33" t="str">
        <f t="shared" si="3"/>
        <v>Wed</v>
      </c>
      <c r="E16" s="34">
        <f>+E15+1</f>
        <v>44202</v>
      </c>
      <c r="F16" s="35"/>
      <c r="G16" s="86">
        <v>9005</v>
      </c>
      <c r="H16" s="93" t="s">
        <v>57</v>
      </c>
      <c r="I16" s="86" t="s">
        <v>55</v>
      </c>
      <c r="J16" s="91">
        <v>8</v>
      </c>
    </row>
    <row r="17" spans="1:10" ht="22.5" customHeight="1">
      <c r="A17" s="31">
        <f t="shared" si="0"/>
        <v>1</v>
      </c>
      <c r="B17" s="8">
        <f t="shared" si="1"/>
        <v>4</v>
      </c>
      <c r="C17" s="39"/>
      <c r="D17" s="43" t="str">
        <f t="shared" si="3"/>
        <v>Thu</v>
      </c>
      <c r="E17" s="44">
        <f>+E16+1</f>
        <v>44203</v>
      </c>
      <c r="F17" s="45"/>
      <c r="G17" s="86">
        <v>9005</v>
      </c>
      <c r="H17" s="92" t="s">
        <v>58</v>
      </c>
      <c r="I17" s="86" t="s">
        <v>55</v>
      </c>
      <c r="J17" s="91">
        <v>8</v>
      </c>
    </row>
    <row r="18" spans="1:10" ht="22.5" customHeight="1">
      <c r="A18" s="31">
        <f t="shared" si="0"/>
        <v>1</v>
      </c>
      <c r="B18" s="8">
        <f t="shared" si="1"/>
        <v>5</v>
      </c>
      <c r="C18" s="39"/>
      <c r="D18" s="33" t="str">
        <f>IF(B18=1,"Mo",IF(B18=2,"Tue",IF(B18=3,"Wed",IF(B18=4,"Thu",IF(B18=5,"Fri",IF(B18=6,"Sat",IF(B18=7,"Sun","")))))))</f>
        <v>Fri</v>
      </c>
      <c r="E18" s="34">
        <f>+E17+1</f>
        <v>44204</v>
      </c>
      <c r="F18" s="35"/>
      <c r="G18" s="86">
        <v>9005</v>
      </c>
      <c r="H18" s="92" t="s">
        <v>59</v>
      </c>
      <c r="I18" s="86" t="s">
        <v>55</v>
      </c>
      <c r="J18" s="91">
        <v>8</v>
      </c>
    </row>
    <row r="19" spans="1:10" ht="22.5" customHeight="1">
      <c r="A19" s="31" t="str">
        <f t="shared" si="0"/>
        <v/>
      </c>
      <c r="B19" s="8">
        <f t="shared" si="1"/>
        <v>6</v>
      </c>
      <c r="C19" s="39"/>
      <c r="D19" s="33" t="str">
        <f>IF(B19=1,"Mo",IF(B19=2,"Tue",IF(B19=3,"Wed",IF(B19=4,"Thu",IF(B19=5,"Fri",IF(B19=6,"Sat",IF(B19=7,"Sun","")))))))</f>
        <v>Sat</v>
      </c>
      <c r="E19" s="34">
        <f>+E18+1</f>
        <v>44205</v>
      </c>
      <c r="F19" s="35"/>
      <c r="G19" s="86"/>
      <c r="H19" s="94"/>
      <c r="I19" s="86"/>
      <c r="J19" s="91"/>
    </row>
    <row r="20" spans="1:10" ht="22.5" customHeight="1">
      <c r="A20" s="31" t="str">
        <f t="shared" si="0"/>
        <v/>
      </c>
      <c r="B20" s="8">
        <f t="shared" si="1"/>
        <v>7</v>
      </c>
      <c r="C20" s="39"/>
      <c r="D20" s="33" t="str">
        <f>IF(B20=1,"Mo",IF(B20=2,"Tue",IF(B20=3,"Wed",IF(B20=4,"Thu",IF(B20=5,"Fri",IF(B20=6,"Sat",IF(B20=7,"Sun","")))))))</f>
        <v>Sun</v>
      </c>
      <c r="E20" s="34">
        <f t="shared" si="2"/>
        <v>44206</v>
      </c>
      <c r="F20" s="35"/>
      <c r="G20" s="86"/>
      <c r="H20" s="95"/>
      <c r="I20" s="86"/>
      <c r="J20" s="91"/>
    </row>
    <row r="21" spans="1:10" ht="22.5" customHeight="1">
      <c r="A21" s="31">
        <f t="shared" si="0"/>
        <v>1</v>
      </c>
      <c r="B21" s="8">
        <f t="shared" si="1"/>
        <v>1</v>
      </c>
      <c r="C21" s="39"/>
      <c r="D21" s="33" t="str">
        <f t="shared" si="3"/>
        <v>Mo</v>
      </c>
      <c r="E21" s="34">
        <f t="shared" si="2"/>
        <v>44207</v>
      </c>
      <c r="F21" s="35"/>
      <c r="G21" s="86">
        <v>9005</v>
      </c>
      <c r="H21" s="96" t="s">
        <v>60</v>
      </c>
      <c r="I21" s="86" t="s">
        <v>55</v>
      </c>
      <c r="J21" s="91">
        <v>8</v>
      </c>
    </row>
    <row r="22" spans="1:10" ht="22.5" customHeight="1">
      <c r="A22" s="31">
        <f t="shared" si="0"/>
        <v>1</v>
      </c>
      <c r="B22" s="8">
        <f t="shared" si="1"/>
        <v>2</v>
      </c>
      <c r="C22" s="39"/>
      <c r="D22" s="43" t="str">
        <f t="shared" si="3"/>
        <v>Tue</v>
      </c>
      <c r="E22" s="44">
        <f>+E21+1</f>
        <v>44208</v>
      </c>
      <c r="F22" s="45"/>
      <c r="G22" s="86">
        <v>9005</v>
      </c>
      <c r="H22" s="93" t="s">
        <v>61</v>
      </c>
      <c r="I22" s="86" t="s">
        <v>55</v>
      </c>
      <c r="J22" s="91">
        <v>8</v>
      </c>
    </row>
    <row r="23" spans="1:10" ht="22.5" customHeight="1">
      <c r="A23" s="31">
        <f t="shared" si="0"/>
        <v>1</v>
      </c>
      <c r="B23" s="8">
        <f t="shared" si="1"/>
        <v>3</v>
      </c>
      <c r="C23" s="39"/>
      <c r="D23" s="33" t="str">
        <f t="shared" si="3"/>
        <v>Wed</v>
      </c>
      <c r="E23" s="34">
        <f>+E22+1</f>
        <v>44209</v>
      </c>
      <c r="F23" s="35"/>
      <c r="G23" s="86">
        <v>9005</v>
      </c>
      <c r="H23" s="92" t="s">
        <v>62</v>
      </c>
      <c r="I23" s="86" t="s">
        <v>55</v>
      </c>
      <c r="J23" s="91">
        <v>8</v>
      </c>
    </row>
    <row r="24" spans="1:10" ht="22.5" customHeight="1">
      <c r="A24" s="31">
        <f t="shared" si="0"/>
        <v>1</v>
      </c>
      <c r="B24" s="8">
        <f t="shared" si="1"/>
        <v>4</v>
      </c>
      <c r="C24" s="39"/>
      <c r="D24" s="43" t="str">
        <f t="shared" si="3"/>
        <v>Thu</v>
      </c>
      <c r="E24" s="44">
        <f>+E23+1</f>
        <v>44210</v>
      </c>
      <c r="F24" s="45"/>
      <c r="G24" s="86">
        <v>9005</v>
      </c>
      <c r="H24" s="92" t="s">
        <v>63</v>
      </c>
      <c r="I24" s="86" t="s">
        <v>55</v>
      </c>
      <c r="J24" s="91">
        <v>8</v>
      </c>
    </row>
    <row r="25" spans="1:10" ht="22.5" customHeight="1">
      <c r="A25" s="31">
        <f t="shared" si="0"/>
        <v>1</v>
      </c>
      <c r="B25" s="8">
        <f t="shared" si="1"/>
        <v>5</v>
      </c>
      <c r="C25" s="39"/>
      <c r="D25" s="33" t="str">
        <f t="shared" si="3"/>
        <v>Fri</v>
      </c>
      <c r="E25" s="34">
        <f>+E24+1</f>
        <v>44211</v>
      </c>
      <c r="F25" s="35"/>
      <c r="G25" s="86">
        <v>9005</v>
      </c>
      <c r="H25" s="92" t="s">
        <v>64</v>
      </c>
      <c r="I25" s="86" t="s">
        <v>55</v>
      </c>
      <c r="J25" s="91">
        <v>8</v>
      </c>
    </row>
    <row r="26" spans="1:10" ht="22.5" customHeight="1">
      <c r="A26" s="31" t="str">
        <f t="shared" si="0"/>
        <v/>
      </c>
      <c r="B26" s="8">
        <f t="shared" si="1"/>
        <v>6</v>
      </c>
      <c r="C26" s="39"/>
      <c r="D26" s="33" t="str">
        <f t="shared" si="3"/>
        <v>Sat</v>
      </c>
      <c r="E26" s="34">
        <f>+E25+1</f>
        <v>44212</v>
      </c>
      <c r="F26" s="35"/>
      <c r="G26" s="86"/>
      <c r="H26" s="92"/>
      <c r="I26" s="86"/>
      <c r="J26" s="91"/>
    </row>
    <row r="27" spans="1:10" ht="22.5" customHeight="1">
      <c r="A27" s="31" t="str">
        <f t="shared" si="0"/>
        <v/>
      </c>
      <c r="B27" s="8">
        <f t="shared" si="1"/>
        <v>7</v>
      </c>
      <c r="C27" s="39"/>
      <c r="D27" s="33" t="str">
        <f t="shared" si="3"/>
        <v>Sun</v>
      </c>
      <c r="E27" s="34">
        <f t="shared" si="2"/>
        <v>44213</v>
      </c>
      <c r="F27" s="35"/>
      <c r="G27" s="86"/>
      <c r="H27" s="92"/>
      <c r="I27" s="86"/>
      <c r="J27" s="91"/>
    </row>
    <row r="28" spans="1:10" ht="22.5" customHeight="1">
      <c r="A28" s="31">
        <f t="shared" si="0"/>
        <v>1</v>
      </c>
      <c r="B28" s="8">
        <f t="shared" si="1"/>
        <v>1</v>
      </c>
      <c r="C28" s="39"/>
      <c r="D28" s="33" t="str">
        <f t="shared" si="3"/>
        <v>Mo</v>
      </c>
      <c r="E28" s="34">
        <f t="shared" si="2"/>
        <v>44214</v>
      </c>
      <c r="F28" s="35"/>
      <c r="G28" s="86">
        <v>9005</v>
      </c>
      <c r="H28" s="92" t="s">
        <v>65</v>
      </c>
      <c r="I28" s="86" t="s">
        <v>55</v>
      </c>
      <c r="J28" s="91">
        <v>8</v>
      </c>
    </row>
    <row r="29" spans="1:10" ht="22.5" customHeight="1">
      <c r="A29" s="31">
        <f t="shared" si="0"/>
        <v>1</v>
      </c>
      <c r="B29" s="8">
        <f t="shared" si="1"/>
        <v>2</v>
      </c>
      <c r="C29" s="39"/>
      <c r="D29" s="43" t="str">
        <f t="shared" si="3"/>
        <v>Tue</v>
      </c>
      <c r="E29" s="44">
        <f>+E28+1</f>
        <v>44215</v>
      </c>
      <c r="F29" s="45"/>
      <c r="G29" s="86">
        <v>9005</v>
      </c>
      <c r="H29" s="92" t="s">
        <v>66</v>
      </c>
      <c r="I29" s="86" t="s">
        <v>55</v>
      </c>
      <c r="J29" s="91">
        <v>8</v>
      </c>
    </row>
    <row r="30" spans="1:10" ht="22.5" customHeight="1">
      <c r="A30" s="31">
        <f t="shared" si="0"/>
        <v>1</v>
      </c>
      <c r="B30" s="8">
        <f t="shared" si="1"/>
        <v>3</v>
      </c>
      <c r="C30" s="39"/>
      <c r="D30" s="33" t="str">
        <f t="shared" si="3"/>
        <v>Wed</v>
      </c>
      <c r="E30" s="34">
        <f>+E29+1</f>
        <v>44216</v>
      </c>
      <c r="F30" s="35"/>
      <c r="G30" s="86">
        <v>9010</v>
      </c>
      <c r="H30" s="92" t="s">
        <v>11</v>
      </c>
      <c r="I30" s="86"/>
      <c r="J30" s="91"/>
    </row>
    <row r="31" spans="1:10" ht="22.5" customHeight="1">
      <c r="A31" s="31">
        <f t="shared" si="0"/>
        <v>1</v>
      </c>
      <c r="B31" s="8">
        <f t="shared" si="1"/>
        <v>4</v>
      </c>
      <c r="C31" s="39"/>
      <c r="D31" s="43" t="str">
        <f t="shared" si="3"/>
        <v>Thu</v>
      </c>
      <c r="E31" s="44">
        <f>+E30+1</f>
        <v>44217</v>
      </c>
      <c r="F31" s="45"/>
      <c r="G31" s="86">
        <v>9005</v>
      </c>
      <c r="H31" s="92" t="s">
        <v>67</v>
      </c>
      <c r="I31" s="86" t="s">
        <v>55</v>
      </c>
      <c r="J31" s="91">
        <v>8</v>
      </c>
    </row>
    <row r="32" spans="1:10" ht="22.5" customHeight="1">
      <c r="A32" s="31">
        <f t="shared" si="0"/>
        <v>1</v>
      </c>
      <c r="B32" s="8">
        <f t="shared" si="1"/>
        <v>5</v>
      </c>
      <c r="C32" s="39"/>
      <c r="D32" s="33" t="str">
        <f t="shared" si="3"/>
        <v>Fri</v>
      </c>
      <c r="E32" s="34">
        <f>+E31+1</f>
        <v>44218</v>
      </c>
      <c r="F32" s="35"/>
      <c r="G32" s="86">
        <v>9005</v>
      </c>
      <c r="H32" s="92" t="s">
        <v>68</v>
      </c>
      <c r="I32" s="86" t="s">
        <v>55</v>
      </c>
      <c r="J32" s="91">
        <v>8</v>
      </c>
    </row>
    <row r="33" spans="1:10" ht="22.5" customHeight="1">
      <c r="A33" s="31" t="str">
        <f t="shared" si="0"/>
        <v/>
      </c>
      <c r="B33" s="8">
        <f t="shared" si="1"/>
        <v>6</v>
      </c>
      <c r="C33" s="39"/>
      <c r="D33" s="33" t="str">
        <f t="shared" si="3"/>
        <v>Sat</v>
      </c>
      <c r="E33" s="34">
        <f>+E32+1</f>
        <v>44219</v>
      </c>
      <c r="F33" s="35"/>
      <c r="G33" s="86"/>
      <c r="H33" s="92"/>
      <c r="I33" s="86"/>
      <c r="J33" s="91"/>
    </row>
    <row r="34" spans="1:10" ht="22.5" customHeight="1">
      <c r="A34" s="31" t="str">
        <f t="shared" si="0"/>
        <v/>
      </c>
      <c r="B34" s="8">
        <f t="shared" si="1"/>
        <v>7</v>
      </c>
      <c r="C34" s="39"/>
      <c r="D34" s="33" t="str">
        <f t="shared" si="3"/>
        <v>Sun</v>
      </c>
      <c r="E34" s="34">
        <f t="shared" si="2"/>
        <v>44220</v>
      </c>
      <c r="F34" s="35"/>
      <c r="G34" s="86"/>
      <c r="H34" s="92"/>
      <c r="I34" s="86"/>
      <c r="J34" s="91"/>
    </row>
    <row r="35" spans="1:10" ht="22.5" customHeight="1">
      <c r="A35" s="31">
        <f t="shared" si="0"/>
        <v>1</v>
      </c>
      <c r="B35" s="8">
        <f t="shared" si="1"/>
        <v>1</v>
      </c>
      <c r="C35" s="39"/>
      <c r="D35" s="33" t="str">
        <f t="shared" si="3"/>
        <v>Mo</v>
      </c>
      <c r="E35" s="34">
        <f t="shared" si="2"/>
        <v>44221</v>
      </c>
      <c r="F35" s="35"/>
      <c r="G35" s="86">
        <v>9005</v>
      </c>
      <c r="H35" s="92" t="s">
        <v>69</v>
      </c>
      <c r="I35" s="86" t="s">
        <v>55</v>
      </c>
      <c r="J35" s="91">
        <v>8</v>
      </c>
    </row>
    <row r="36" spans="1:10" ht="22.5" customHeight="1">
      <c r="A36" s="31">
        <f t="shared" si="0"/>
        <v>1</v>
      </c>
      <c r="B36" s="8">
        <f t="shared" si="1"/>
        <v>2</v>
      </c>
      <c r="C36" s="39"/>
      <c r="D36" s="43" t="str">
        <f t="shared" si="3"/>
        <v>Tue</v>
      </c>
      <c r="E36" s="44">
        <f>+E35+1</f>
        <v>44222</v>
      </c>
      <c r="F36" s="45"/>
      <c r="G36" s="86">
        <v>9005</v>
      </c>
      <c r="H36" s="92" t="s">
        <v>70</v>
      </c>
      <c r="I36" s="86" t="s">
        <v>55</v>
      </c>
      <c r="J36" s="91">
        <v>8</v>
      </c>
    </row>
    <row r="37" spans="1:10" ht="22.5" customHeight="1">
      <c r="A37" s="31">
        <f t="shared" si="0"/>
        <v>1</v>
      </c>
      <c r="B37" s="8">
        <f t="shared" si="1"/>
        <v>3</v>
      </c>
      <c r="C37" s="39"/>
      <c r="D37" s="33" t="str">
        <f t="shared" si="3"/>
        <v>Wed</v>
      </c>
      <c r="E37" s="34">
        <f>+E36+1</f>
        <v>44223</v>
      </c>
      <c r="F37" s="35"/>
      <c r="G37" s="86">
        <v>9005</v>
      </c>
      <c r="H37" s="92" t="s">
        <v>71</v>
      </c>
      <c r="I37" s="86" t="s">
        <v>55</v>
      </c>
      <c r="J37" s="91">
        <v>8</v>
      </c>
    </row>
    <row r="38" spans="1:10" ht="22.5" customHeight="1">
      <c r="A38" s="31">
        <f t="shared" si="0"/>
        <v>1</v>
      </c>
      <c r="B38" s="8">
        <f t="shared" si="1"/>
        <v>4</v>
      </c>
      <c r="C38" s="39"/>
      <c r="D38" s="43" t="str">
        <f t="shared" si="3"/>
        <v>Thu</v>
      </c>
      <c r="E38" s="44">
        <f>+E37+1</f>
        <v>44224</v>
      </c>
      <c r="F38" s="45"/>
      <c r="G38" s="86">
        <v>9005</v>
      </c>
      <c r="H38" s="93" t="s">
        <v>72</v>
      </c>
      <c r="I38" s="86" t="s">
        <v>55</v>
      </c>
      <c r="J38" s="91">
        <v>8</v>
      </c>
    </row>
    <row r="39" spans="1:10" ht="22.5" customHeight="1">
      <c r="A39" s="31">
        <f t="shared" si="0"/>
        <v>1</v>
      </c>
      <c r="B39" s="8">
        <f>WEEKDAY(E38+1,2)</f>
        <v>5</v>
      </c>
      <c r="C39" s="39"/>
      <c r="D39" s="33" t="str">
        <f>IF(B39=1,"Mo",IF(B39=2,"Tue",IF(B39=3,"Wed",IF(B39=4,"Thu",IF(B39=5,"Fri",IF(B39=6,"Sat",IF(B39=7,"Sun","")))))))</f>
        <v>Fri</v>
      </c>
      <c r="E39" s="34">
        <f>IF(MONTH(E38+1)&gt;MONTH(E38),"",E38+1)</f>
        <v>44225</v>
      </c>
      <c r="F39" s="35"/>
      <c r="G39" s="86">
        <v>9005</v>
      </c>
      <c r="H39" s="94" t="s">
        <v>73</v>
      </c>
      <c r="I39" s="86" t="s">
        <v>55</v>
      </c>
      <c r="J39" s="91">
        <v>8</v>
      </c>
    </row>
    <row r="40" spans="1:10" ht="22.5" customHeight="1">
      <c r="A40" s="31" t="str">
        <f t="shared" si="0"/>
        <v/>
      </c>
      <c r="B40" s="8">
        <v>6</v>
      </c>
      <c r="C40" s="39"/>
      <c r="D40" s="33" t="str">
        <f>IF(B40=1,"Mo",IF(B40=2,"Tue",IF(B40=3,"Wed",IF(B40=4,"Thu",IF(B40=5,"Fri",IF(B40=6,"Sat",IF(B40=7,"Sun","")))))))</f>
        <v>Sat</v>
      </c>
      <c r="E40" s="34">
        <f>IF(MONTH(E39+1)&gt;MONTH(E39),"",E39+1)</f>
        <v>44226</v>
      </c>
      <c r="F40" s="35"/>
      <c r="G40" s="86"/>
      <c r="H40" s="95"/>
      <c r="I40" s="86"/>
      <c r="J40" s="91"/>
    </row>
    <row r="41" spans="1:10" ht="22.5" customHeight="1" thickBot="1">
      <c r="A41" s="31" t="str">
        <f t="shared" si="0"/>
        <v/>
      </c>
      <c r="B41" s="8">
        <v>7</v>
      </c>
      <c r="C41" s="39"/>
      <c r="D41" s="51" t="str">
        <f t="shared" si="3"/>
        <v>Sun</v>
      </c>
      <c r="E41" s="52">
        <f>IF(MONTH(E40+1)&gt;MONTH(E40),"",E40+1)</f>
        <v>44227</v>
      </c>
      <c r="F41" s="53"/>
      <c r="G41" s="54"/>
      <c r="H41" s="55"/>
      <c r="I41" s="54"/>
      <c r="J41" s="56"/>
    </row>
    <row r="42" spans="1:10" ht="30" customHeight="1"/>
    <row r="43" spans="1:10" ht="30" customHeight="1"/>
    <row r="44" spans="1:10" ht="30" customHeight="1"/>
    <row r="45" spans="1:10" ht="30" customHeight="1"/>
    <row r="46" spans="1:10" ht="30" customHeight="1"/>
    <row r="47" spans="1:10" ht="30" customHeight="1"/>
    <row r="48" spans="1:10" ht="30" customHeight="1"/>
    <row r="49" ht="30" customHeight="1"/>
    <row r="50" ht="30" customHeight="1"/>
    <row r="51" ht="30" customHeight="1"/>
    <row r="52" ht="30" customHeight="1"/>
    <row r="53" ht="30" customHeight="1"/>
    <row r="54" ht="30" customHeight="1"/>
    <row r="55" ht="30" customHeight="1"/>
    <row r="56" ht="30" customHeight="1"/>
    <row r="57" ht="30" customHeight="1"/>
    <row r="58" ht="30" customHeight="1"/>
    <row r="59" ht="30" customHeight="1"/>
    <row r="60" ht="30" customHeight="1"/>
    <row r="61" ht="30" customHeight="1"/>
    <row r="62" ht="30" customHeight="1"/>
    <row r="63" ht="30" customHeight="1"/>
    <row r="64" ht="30" customHeight="1"/>
    <row r="65" ht="30" customHeight="1"/>
    <row r="66" ht="30" customHeight="1"/>
    <row r="67" ht="30" customHeight="1"/>
    <row r="68" ht="30" customHeight="1"/>
    <row r="69" ht="30" customHeight="1"/>
    <row r="70" ht="30" customHeight="1"/>
    <row r="71" ht="30" customHeight="1"/>
    <row r="72" ht="30" customHeight="1"/>
    <row r="73" ht="30" customHeight="1"/>
    <row r="74" ht="30" customHeight="1"/>
    <row r="75" ht="30" customHeight="1"/>
    <row r="76" ht="30" customHeight="1"/>
    <row r="77" ht="30" customHeight="1"/>
    <row r="78" ht="30" customHeight="1"/>
    <row r="79" ht="30" customHeight="1"/>
    <row r="80" ht="30" customHeight="1"/>
    <row r="81" ht="30" customHeight="1"/>
    <row r="82" ht="30" customHeight="1"/>
    <row r="83" ht="30" customHeight="1"/>
    <row r="84" ht="30" customHeight="1"/>
    <row r="85" ht="30" customHeight="1"/>
    <row r="86" ht="30" customHeight="1"/>
    <row r="87" ht="30" customHeight="1"/>
    <row r="88" ht="30" customHeight="1"/>
    <row r="89" ht="30" customHeight="1"/>
    <row r="90" ht="30" customHeight="1"/>
    <row r="91" ht="30" customHeight="1"/>
    <row r="92" ht="30" customHeight="1"/>
    <row r="93" ht="30" customHeight="1"/>
    <row r="94" ht="30" customHeight="1"/>
    <row r="95" ht="30" customHeight="1"/>
    <row r="96" ht="30" customHeight="1"/>
    <row r="97" ht="30" customHeight="1"/>
    <row r="98" ht="30" customHeight="1"/>
    <row r="99" ht="30" customHeight="1"/>
    <row r="100" ht="30" customHeight="1"/>
    <row r="101" ht="30" customHeight="1"/>
    <row r="102" ht="30" customHeight="1"/>
    <row r="103" ht="30" customHeight="1"/>
    <row r="104" ht="30" customHeight="1"/>
    <row r="105" ht="30" customHeight="1"/>
    <row r="106" ht="30" customHeight="1"/>
    <row r="107" ht="30" customHeight="1"/>
    <row r="108" ht="30" customHeight="1"/>
    <row r="109" ht="30" customHeight="1"/>
    <row r="110" ht="30" customHeight="1"/>
    <row r="111" ht="30" customHeight="1"/>
    <row r="112" ht="30" customHeight="1"/>
    <row r="113" ht="30" customHeight="1"/>
    <row r="114" ht="30" customHeight="1"/>
    <row r="115" ht="30" customHeight="1"/>
    <row r="116" ht="30" customHeight="1"/>
    <row r="117" ht="30" customHeight="1"/>
    <row r="118" ht="30" customHeight="1"/>
    <row r="119" ht="30" customHeight="1"/>
    <row r="120" ht="30" customHeight="1"/>
    <row r="121" ht="30" customHeight="1"/>
    <row r="122" ht="30" customHeight="1"/>
    <row r="123" ht="30" customHeight="1"/>
    <row r="124" ht="30" customHeight="1"/>
    <row r="125" ht="30" customHeight="1"/>
    <row r="126" ht="30" customHeight="1"/>
    <row r="127" ht="30" customHeight="1"/>
    <row r="128" ht="30" customHeight="1"/>
    <row r="129" ht="30" customHeight="1"/>
    <row r="130" ht="30" customHeight="1"/>
    <row r="131" ht="30" customHeight="1"/>
    <row r="132" ht="30" customHeight="1"/>
    <row r="133" ht="30" customHeight="1"/>
    <row r="134" ht="30" customHeight="1"/>
    <row r="135" ht="30" customHeight="1"/>
    <row r="136" ht="30" customHeight="1"/>
    <row r="137" ht="30" customHeight="1"/>
    <row r="138" ht="30" customHeight="1"/>
    <row r="139" ht="30" customHeight="1"/>
    <row r="140" ht="30" customHeight="1"/>
    <row r="141" ht="30" customHeight="1"/>
    <row r="142" ht="30" customHeight="1"/>
    <row r="143" ht="30" customHeight="1"/>
    <row r="144" ht="30" customHeight="1"/>
    <row r="145" ht="30" customHeight="1"/>
    <row r="146" ht="30" customHeight="1"/>
    <row r="147" ht="30" customHeight="1"/>
    <row r="148" ht="30" customHeight="1"/>
    <row r="149" ht="30" customHeight="1"/>
    <row r="150" ht="30" customHeight="1"/>
    <row r="151" ht="30" customHeight="1"/>
    <row r="152" ht="30" customHeight="1"/>
    <row r="153" ht="30" customHeight="1"/>
    <row r="154" ht="30" customHeight="1"/>
    <row r="155" ht="30" customHeight="1"/>
    <row r="156" ht="30" customHeight="1"/>
    <row r="157" ht="30" customHeight="1"/>
    <row r="158" ht="30" customHeight="1"/>
    <row r="159" ht="30" customHeight="1"/>
    <row r="160" ht="30" customHeight="1"/>
    <row r="161" ht="30" customHeight="1"/>
    <row r="162" ht="30" customHeight="1"/>
    <row r="163" ht="30" customHeight="1"/>
    <row r="164" ht="30" customHeight="1"/>
    <row r="165" ht="30" customHeight="1"/>
    <row r="166" ht="30" customHeight="1"/>
    <row r="167" ht="30" customHeight="1"/>
    <row r="168" ht="30" customHeight="1"/>
    <row r="169" ht="30" customHeight="1"/>
    <row r="170" ht="30" customHeight="1"/>
    <row r="171" ht="30" customHeight="1"/>
    <row r="172" ht="30" customHeight="1"/>
    <row r="173" ht="30" customHeight="1"/>
    <row r="174" ht="30" customHeight="1"/>
    <row r="175" ht="30" customHeight="1"/>
    <row r="176" ht="30" customHeight="1"/>
    <row r="177" ht="30" customHeight="1"/>
    <row r="178" ht="30" customHeight="1"/>
    <row r="179" ht="39" customHeight="1"/>
    <row r="180" ht="39" customHeight="1"/>
    <row r="181" ht="39" customHeight="1"/>
    <row r="182" ht="39" customHeight="1"/>
    <row r="183" ht="39" customHeight="1"/>
    <row r="184" ht="39" customHeight="1"/>
    <row r="185" ht="39" customHeight="1"/>
    <row r="186" ht="39" customHeight="1"/>
    <row r="187" ht="39" customHeight="1"/>
    <row r="188" ht="39" customHeight="1"/>
    <row r="189" ht="39" customHeight="1"/>
    <row r="190" ht="39" customHeight="1"/>
  </sheetData>
  <mergeCells count="2">
    <mergeCell ref="D4:E4"/>
    <mergeCell ref="D1:J1"/>
  </mergeCells>
  <conditionalFormatting sqref="C11:C39">
    <cfRule type="expression" dxfId="159" priority="45" stopIfTrue="1">
      <formula>IF($A11=1,B11,)</formula>
    </cfRule>
    <cfRule type="expression" dxfId="158" priority="46" stopIfTrue="1">
      <formula>IF($A11="",B11,)</formula>
    </cfRule>
  </conditionalFormatting>
  <conditionalFormatting sqref="E11">
    <cfRule type="expression" dxfId="157" priority="47" stopIfTrue="1">
      <formula>IF($A11="",B11,"")</formula>
    </cfRule>
  </conditionalFormatting>
  <conditionalFormatting sqref="E12:E39">
    <cfRule type="expression" dxfId="156" priority="48" stopIfTrue="1">
      <formula>IF($A12&lt;&gt;1,B12,"")</formula>
    </cfRule>
  </conditionalFormatting>
  <conditionalFormatting sqref="D11:D39">
    <cfRule type="expression" dxfId="155" priority="49" stopIfTrue="1">
      <formula>IF($A11="",B11,)</formula>
    </cfRule>
  </conditionalFormatting>
  <conditionalFormatting sqref="C41">
    <cfRule type="expression" dxfId="154" priority="32" stopIfTrue="1">
      <formula>IF($A41=1,B41,)</formula>
    </cfRule>
    <cfRule type="expression" dxfId="153" priority="33" stopIfTrue="1">
      <formula>IF($A41="",B41,)</formula>
    </cfRule>
  </conditionalFormatting>
  <conditionalFormatting sqref="D41">
    <cfRule type="expression" dxfId="152" priority="34" stopIfTrue="1">
      <formula>IF($A41="",B41,)</formula>
    </cfRule>
  </conditionalFormatting>
  <conditionalFormatting sqref="C40">
    <cfRule type="expression" dxfId="151" priority="29" stopIfTrue="1">
      <formula>IF($A40=1,B40,)</formula>
    </cfRule>
    <cfRule type="expression" dxfId="150" priority="30" stopIfTrue="1">
      <formula>IF($A40="",B40,)</formula>
    </cfRule>
  </conditionalFormatting>
  <conditionalFormatting sqref="D40">
    <cfRule type="expression" dxfId="149" priority="31" stopIfTrue="1">
      <formula>IF($A40="",B40,)</formula>
    </cfRule>
  </conditionalFormatting>
  <conditionalFormatting sqref="E40">
    <cfRule type="expression" dxfId="148" priority="28" stopIfTrue="1">
      <formula>IF($A40&lt;&gt;1,B40,"")</formula>
    </cfRule>
  </conditionalFormatting>
  <conditionalFormatting sqref="E41">
    <cfRule type="expression" dxfId="147" priority="27" stopIfTrue="1">
      <formula>IF($A41&lt;&gt;1,B41,"")</formula>
    </cfRule>
  </conditionalFormatting>
  <conditionalFormatting sqref="G11:G12 G14:G34">
    <cfRule type="expression" dxfId="146" priority="15" stopIfTrue="1">
      <formula>#REF!="Freelancer"</formula>
    </cfRule>
    <cfRule type="expression" dxfId="145" priority="16" stopIfTrue="1">
      <formula>#REF!="DTC Int. Staff"</formula>
    </cfRule>
  </conditionalFormatting>
  <conditionalFormatting sqref="G14:G34">
    <cfRule type="expression" dxfId="144" priority="13" stopIfTrue="1">
      <formula>$F$5="Freelancer"</formula>
    </cfRule>
    <cfRule type="expression" dxfId="143" priority="14" stopIfTrue="1">
      <formula>$F$5="DTC Int. Staff"</formula>
    </cfRule>
  </conditionalFormatting>
  <conditionalFormatting sqref="G12">
    <cfRule type="expression" dxfId="142" priority="11" stopIfTrue="1">
      <formula>#REF!="Freelancer"</formula>
    </cfRule>
    <cfRule type="expression" dxfId="141" priority="12" stopIfTrue="1">
      <formula>#REF!="DTC Int. Staff"</formula>
    </cfRule>
  </conditionalFormatting>
  <conditionalFormatting sqref="G12">
    <cfRule type="expression" dxfId="140" priority="9" stopIfTrue="1">
      <formula>$F$5="Freelancer"</formula>
    </cfRule>
    <cfRule type="expression" dxfId="139" priority="10" stopIfTrue="1">
      <formula>$F$5="DTC Int. Staff"</formula>
    </cfRule>
  </conditionalFormatting>
  <conditionalFormatting sqref="G13">
    <cfRule type="expression" dxfId="138" priority="7" stopIfTrue="1">
      <formula>#REF!="Freelancer"</formula>
    </cfRule>
    <cfRule type="expression" dxfId="137" priority="8" stopIfTrue="1">
      <formula>#REF!="DTC Int. Staff"</formula>
    </cfRule>
  </conditionalFormatting>
  <conditionalFormatting sqref="G13">
    <cfRule type="expression" dxfId="136" priority="5" stopIfTrue="1">
      <formula>$F$5="Freelancer"</formula>
    </cfRule>
    <cfRule type="expression" dxfId="135" priority="6" stopIfTrue="1">
      <formula>$F$5="DTC Int. Staff"</formula>
    </cfRule>
  </conditionalFormatting>
  <conditionalFormatting sqref="G35:G40">
    <cfRule type="expression" dxfId="134" priority="3" stopIfTrue="1">
      <formula>#REF!="Freelancer"</formula>
    </cfRule>
    <cfRule type="expression" dxfId="133" priority="4" stopIfTrue="1">
      <formula>#REF!="DTC Int. Staff"</formula>
    </cfRule>
  </conditionalFormatting>
  <conditionalFormatting sqref="G35:G40">
    <cfRule type="expression" dxfId="132" priority="1" stopIfTrue="1">
      <formula>$F$5="Freelancer"</formula>
    </cfRule>
    <cfRule type="expression" dxfId="131" priority="2" stopIfTrue="1">
      <formula>$F$5="DTC Int. Staff"</formula>
    </cfRule>
  </conditionalFormatting>
  <dataValidations count="1">
    <dataValidation type="list" allowBlank="1" showInputMessage="1" showErrorMessage="1" sqref="G11:G40" xr:uid="{010EF6F9-F224-49AB-A1B4-0CB046895FAB}">
      <formula1>SAP_Booking_Number</formula1>
    </dataValidation>
  </dataValidations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187"/>
  <sheetViews>
    <sheetView showGridLines="0" topLeftCell="D17" zoomScale="90" zoomScaleNormal="90" workbookViewId="0">
      <selection activeCell="H22" sqref="H22"/>
    </sheetView>
  </sheetViews>
  <sheetFormatPr defaultColWidth="11.453125" defaultRowHeight="14.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>
      <c r="D1" s="155" t="s">
        <v>5</v>
      </c>
      <c r="E1" s="156"/>
      <c r="F1" s="156"/>
      <c r="G1" s="156"/>
      <c r="H1" s="156"/>
      <c r="I1" s="156"/>
      <c r="J1" s="157"/>
    </row>
    <row r="2" spans="1:10" ht="13.5" customHeight="1">
      <c r="D2" s="9"/>
      <c r="E2" s="9"/>
      <c r="F2" s="9"/>
      <c r="G2" s="9"/>
      <c r="H2" s="9"/>
      <c r="I2" s="9"/>
      <c r="J2" s="10"/>
    </row>
    <row r="3" spans="1:10" ht="20.25" customHeight="1">
      <c r="D3" s="11" t="s">
        <v>0</v>
      </c>
      <c r="E3" s="12"/>
      <c r="F3" s="13" t="str">
        <f>'Information-General Settings'!C3</f>
        <v>Prapaporn</v>
      </c>
      <c r="G3" s="14"/>
      <c r="I3" s="15"/>
      <c r="J3" s="15"/>
    </row>
    <row r="4" spans="1:10" ht="20.25" customHeight="1">
      <c r="D4" s="153" t="s">
        <v>8</v>
      </c>
      <c r="E4" s="154"/>
      <c r="F4" s="13" t="str">
        <f>'Information-General Settings'!C4</f>
        <v>Chalermpong</v>
      </c>
      <c r="G4" s="14"/>
      <c r="I4" s="15"/>
      <c r="J4" s="15"/>
    </row>
    <row r="5" spans="1:10" ht="20.25" customHeight="1">
      <c r="D5" s="11" t="s">
        <v>7</v>
      </c>
      <c r="E5" s="16"/>
      <c r="F5" s="13" t="str">
        <f>'Information-General Settings'!C5</f>
        <v>TIME039</v>
      </c>
      <c r="G5" s="14"/>
      <c r="I5" s="15"/>
      <c r="J5" s="15"/>
    </row>
    <row r="6" spans="1:10" ht="20.25" customHeight="1">
      <c r="E6" s="15"/>
      <c r="F6" s="15"/>
      <c r="G6" s="15"/>
      <c r="H6" s="17"/>
      <c r="I6" s="18"/>
      <c r="J6" s="19"/>
    </row>
    <row r="7" spans="1:10" ht="29">
      <c r="G7" s="20"/>
      <c r="H7" s="17"/>
      <c r="I7" s="21" t="s">
        <v>34</v>
      </c>
      <c r="J7" s="22" t="s">
        <v>35</v>
      </c>
    </row>
    <row r="8" spans="1:10" ht="43.5" customHeight="1">
      <c r="D8" s="23"/>
      <c r="G8" s="18"/>
      <c r="H8" s="14"/>
      <c r="I8" s="24">
        <f>SUM(J10:J52)</f>
        <v>128</v>
      </c>
      <c r="J8" s="25">
        <f>I8/8</f>
        <v>16</v>
      </c>
    </row>
    <row r="9" spans="1:10" ht="20.25" customHeight="1" thickBot="1">
      <c r="E9" s="15"/>
      <c r="F9" s="15"/>
      <c r="G9" s="15"/>
      <c r="H9" s="17"/>
      <c r="I9" s="18"/>
      <c r="J9" s="19"/>
    </row>
    <row r="10" spans="1:10" ht="22.5" customHeight="1" thickBot="1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8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>
      <c r="A11" s="31">
        <f t="shared" ref="A11:A38" si="0"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/>
      <c r="G11" s="36">
        <v>9005</v>
      </c>
      <c r="H11" s="42" t="s">
        <v>56</v>
      </c>
      <c r="I11" s="86" t="s">
        <v>55</v>
      </c>
      <c r="J11" s="91">
        <v>8</v>
      </c>
    </row>
    <row r="12" spans="1:10" ht="22.5" customHeight="1">
      <c r="A12" s="31"/>
      <c r="B12" s="8">
        <f>WEEKDAY(E12,2)</f>
        <v>2</v>
      </c>
      <c r="C12" s="39"/>
      <c r="D12" s="43" t="str">
        <f>IF(B12=1,"Mo",IF(B12=2,"Tue",IF(B12=3,"Wed",IF(B12=4,"Thu",IF(B12=5,"Fri",IF(B12=6,"Sat",IF(B12=7,"Sun","")))))))</f>
        <v>Tue</v>
      </c>
      <c r="E12" s="44">
        <f t="shared" ref="E12:E38" si="1">+E11+1</f>
        <v>44229</v>
      </c>
      <c r="F12" s="45"/>
      <c r="G12" s="36">
        <v>9005</v>
      </c>
      <c r="H12" s="47" t="s">
        <v>74</v>
      </c>
      <c r="I12" s="86" t="s">
        <v>55</v>
      </c>
      <c r="J12" s="91">
        <v>8</v>
      </c>
    </row>
    <row r="13" spans="1:10" ht="22.5" customHeight="1">
      <c r="A13" s="31"/>
      <c r="B13" s="8">
        <f>WEEKDAY(E13,2)</f>
        <v>3</v>
      </c>
      <c r="C13" s="39"/>
      <c r="D13" s="33" t="str">
        <f>IF(B13=1,"Mo",IF(B13=2,"Tue",IF(B13=3,"Wed",IF(B13=4,"Thu",IF(B13=5,"Fri",IF(B13=6,"Sat",IF(B13=7,"Sun","")))))))</f>
        <v>Wed</v>
      </c>
      <c r="E13" s="34">
        <f t="shared" si="1"/>
        <v>44230</v>
      </c>
      <c r="F13" s="35"/>
      <c r="G13" s="36">
        <v>9005</v>
      </c>
      <c r="H13" s="37" t="s">
        <v>75</v>
      </c>
      <c r="I13" s="86" t="s">
        <v>55</v>
      </c>
      <c r="J13" s="91">
        <v>8</v>
      </c>
    </row>
    <row r="14" spans="1:10" ht="22.5" customHeight="1">
      <c r="A14" s="31">
        <f t="shared" si="0"/>
        <v>1</v>
      </c>
      <c r="B14" s="8">
        <f t="shared" ref="B14:B38" si="2">WEEKDAY(E14,2)</f>
        <v>4</v>
      </c>
      <c r="C14" s="39"/>
      <c r="D14" s="43" t="str">
        <f t="shared" ref="D14:D38" si="3">IF(B14=1,"Mo",IF(B14=2,"Tue",IF(B14=3,"Wed",IF(B14=4,"Thu",IF(B14=5,"Fri",IF(B14=6,"Sat",IF(B14=7,"Sun","")))))))</f>
        <v>Thu</v>
      </c>
      <c r="E14" s="44">
        <f t="shared" si="1"/>
        <v>44231</v>
      </c>
      <c r="F14" s="45"/>
      <c r="G14" s="36">
        <v>9005</v>
      </c>
      <c r="H14" s="69" t="s">
        <v>77</v>
      </c>
      <c r="I14" s="86" t="s">
        <v>55</v>
      </c>
      <c r="J14" s="91">
        <v>8</v>
      </c>
    </row>
    <row r="15" spans="1:10" ht="22.5" customHeight="1">
      <c r="A15" s="31">
        <f t="shared" si="0"/>
        <v>1</v>
      </c>
      <c r="B15" s="8">
        <f t="shared" si="2"/>
        <v>5</v>
      </c>
      <c r="C15" s="39"/>
      <c r="D15" s="33" t="str">
        <f t="shared" si="3"/>
        <v>Fri</v>
      </c>
      <c r="E15" s="34">
        <f t="shared" si="1"/>
        <v>44232</v>
      </c>
      <c r="F15" s="64"/>
      <c r="G15" s="36">
        <v>9005</v>
      </c>
      <c r="H15" s="66" t="s">
        <v>78</v>
      </c>
      <c r="I15" s="86" t="s">
        <v>55</v>
      </c>
      <c r="J15" s="91">
        <v>8</v>
      </c>
    </row>
    <row r="16" spans="1:10" ht="22.5" customHeight="1">
      <c r="A16" s="31" t="str">
        <f t="shared" si="0"/>
        <v/>
      </c>
      <c r="B16" s="8">
        <f t="shared" si="2"/>
        <v>6</v>
      </c>
      <c r="C16" s="39"/>
      <c r="D16" s="33" t="str">
        <f t="shared" si="3"/>
        <v>Sat</v>
      </c>
      <c r="E16" s="34">
        <f t="shared" si="1"/>
        <v>44233</v>
      </c>
      <c r="F16" s="35"/>
      <c r="G16" s="36"/>
      <c r="H16" s="49"/>
      <c r="I16" s="36"/>
      <c r="J16" s="38"/>
    </row>
    <row r="17" spans="1:10" ht="22.5" customHeight="1">
      <c r="A17" s="31" t="str">
        <f t="shared" si="0"/>
        <v/>
      </c>
      <c r="B17" s="8">
        <f t="shared" si="2"/>
        <v>7</v>
      </c>
      <c r="C17" s="39"/>
      <c r="D17" s="43" t="str">
        <f t="shared" si="3"/>
        <v>Sun</v>
      </c>
      <c r="E17" s="44">
        <f t="shared" si="1"/>
        <v>44234</v>
      </c>
      <c r="F17" s="64"/>
      <c r="G17" s="65"/>
      <c r="H17" s="66"/>
      <c r="I17" s="65"/>
      <c r="J17" s="85"/>
    </row>
    <row r="18" spans="1:10" ht="22.5" customHeight="1">
      <c r="A18" s="31">
        <f t="shared" si="0"/>
        <v>1</v>
      </c>
      <c r="B18" s="8">
        <f t="shared" si="2"/>
        <v>1</v>
      </c>
      <c r="C18" s="39"/>
      <c r="D18" s="33" t="str">
        <f>IF(B18=1,"Mo",IF(B18=2,"Tue",IF(B18=3,"Wed",IF(B18=4,"Thu",IF(B18=5,"Fri",IF(B18=6,"Sat",IF(B18=7,"Sun","")))))))</f>
        <v>Mo</v>
      </c>
      <c r="E18" s="34">
        <f t="shared" si="1"/>
        <v>44235</v>
      </c>
      <c r="F18" s="35"/>
      <c r="G18" s="36">
        <v>9005</v>
      </c>
      <c r="H18" s="42" t="s">
        <v>79</v>
      </c>
      <c r="I18" s="86" t="s">
        <v>55</v>
      </c>
      <c r="J18" s="91">
        <v>8</v>
      </c>
    </row>
    <row r="19" spans="1:10" ht="22.5" customHeight="1">
      <c r="A19" s="31">
        <f t="shared" si="0"/>
        <v>1</v>
      </c>
      <c r="B19" s="8">
        <f t="shared" si="2"/>
        <v>2</v>
      </c>
      <c r="C19" s="39"/>
      <c r="D19" s="43" t="str">
        <f>IF(B19=1,"Mo",IF(B19=2,"Tue",IF(B19=3,"Wed",IF(B19=4,"Thu",IF(B19=5,"Fri",IF(B19=6,"Sat",IF(B19=7,"Sun","")))))))</f>
        <v>Tue</v>
      </c>
      <c r="E19" s="44">
        <f t="shared" si="1"/>
        <v>44236</v>
      </c>
      <c r="F19" s="45"/>
      <c r="G19" s="36">
        <v>9005</v>
      </c>
      <c r="H19" s="47" t="s">
        <v>80</v>
      </c>
      <c r="I19" s="86" t="s">
        <v>55</v>
      </c>
      <c r="J19" s="91">
        <v>8</v>
      </c>
    </row>
    <row r="20" spans="1:10" ht="22.5" customHeight="1">
      <c r="A20" s="31">
        <f t="shared" si="0"/>
        <v>1</v>
      </c>
      <c r="B20" s="8">
        <f t="shared" si="2"/>
        <v>3</v>
      </c>
      <c r="C20" s="39"/>
      <c r="D20" s="33" t="str">
        <f>IF(B20=1,"Mo",IF(B20=2,"Tue",IF(B20=3,"Wed",IF(B20=4,"Thu",IF(B20=5,"Fri",IF(B20=6,"Sat",IF(B20=7,"Sun","")))))))</f>
        <v>Wed</v>
      </c>
      <c r="E20" s="34">
        <f t="shared" si="1"/>
        <v>44237</v>
      </c>
      <c r="F20" s="35"/>
      <c r="G20" s="36">
        <v>9005</v>
      </c>
      <c r="H20" s="42" t="s">
        <v>80</v>
      </c>
      <c r="I20" s="86" t="s">
        <v>55</v>
      </c>
      <c r="J20" s="91">
        <v>8</v>
      </c>
    </row>
    <row r="21" spans="1:10" ht="22.5" customHeight="1">
      <c r="A21" s="31">
        <f t="shared" si="0"/>
        <v>1</v>
      </c>
      <c r="B21" s="8">
        <f t="shared" si="2"/>
        <v>4</v>
      </c>
      <c r="C21" s="39"/>
      <c r="D21" s="43" t="str">
        <f t="shared" si="3"/>
        <v>Thu</v>
      </c>
      <c r="E21" s="44">
        <f t="shared" si="1"/>
        <v>44238</v>
      </c>
      <c r="F21" s="45"/>
      <c r="G21" s="46">
        <v>9010</v>
      </c>
      <c r="H21" s="47" t="s">
        <v>18</v>
      </c>
      <c r="I21" s="46"/>
      <c r="J21" s="48"/>
    </row>
    <row r="22" spans="1:10" ht="22.5" customHeight="1">
      <c r="A22" s="31">
        <f t="shared" si="0"/>
        <v>1</v>
      </c>
      <c r="B22" s="8">
        <f t="shared" si="2"/>
        <v>5</v>
      </c>
      <c r="C22" s="39"/>
      <c r="D22" s="33" t="str">
        <f t="shared" si="3"/>
        <v>Fri</v>
      </c>
      <c r="E22" s="34">
        <f t="shared" si="1"/>
        <v>44239</v>
      </c>
      <c r="F22" s="64"/>
      <c r="G22" s="65">
        <v>9010</v>
      </c>
      <c r="H22" s="67" t="s">
        <v>18</v>
      </c>
      <c r="I22" s="65"/>
      <c r="J22" s="85"/>
    </row>
    <row r="23" spans="1:10" ht="22.5" customHeight="1">
      <c r="A23" s="31" t="str">
        <f t="shared" si="0"/>
        <v/>
      </c>
      <c r="B23" s="8">
        <f t="shared" si="2"/>
        <v>6</v>
      </c>
      <c r="C23" s="39"/>
      <c r="D23" s="33" t="str">
        <f t="shared" si="3"/>
        <v>Sat</v>
      </c>
      <c r="E23" s="34">
        <f t="shared" si="1"/>
        <v>44240</v>
      </c>
      <c r="F23" s="64"/>
      <c r="G23" s="65"/>
      <c r="H23" s="66"/>
      <c r="I23" s="65"/>
      <c r="J23" s="85"/>
    </row>
    <row r="24" spans="1:10" ht="22.5" customHeight="1">
      <c r="A24" s="31" t="str">
        <f t="shared" si="0"/>
        <v/>
      </c>
      <c r="B24" s="8">
        <f t="shared" si="2"/>
        <v>7</v>
      </c>
      <c r="C24" s="39"/>
      <c r="D24" s="43" t="str">
        <f t="shared" si="3"/>
        <v>Sun</v>
      </c>
      <c r="E24" s="44">
        <f t="shared" si="1"/>
        <v>44241</v>
      </c>
      <c r="F24" s="64"/>
      <c r="G24" s="65"/>
      <c r="H24" s="66"/>
      <c r="I24" s="65"/>
      <c r="J24" s="85"/>
    </row>
    <row r="25" spans="1:10" ht="22.5" customHeight="1">
      <c r="A25" s="31">
        <f t="shared" si="0"/>
        <v>1</v>
      </c>
      <c r="B25" s="8">
        <f t="shared" si="2"/>
        <v>1</v>
      </c>
      <c r="C25" s="39"/>
      <c r="D25" s="33" t="str">
        <f t="shared" si="3"/>
        <v>Mo</v>
      </c>
      <c r="E25" s="34">
        <f t="shared" si="1"/>
        <v>44242</v>
      </c>
      <c r="F25" s="35"/>
      <c r="G25" s="36">
        <v>9005</v>
      </c>
      <c r="H25" s="42" t="s">
        <v>81</v>
      </c>
      <c r="I25" s="86" t="s">
        <v>55</v>
      </c>
      <c r="J25" s="91">
        <v>8</v>
      </c>
    </row>
    <row r="26" spans="1:10" ht="22.5" customHeight="1">
      <c r="A26" s="31">
        <f t="shared" si="0"/>
        <v>1</v>
      </c>
      <c r="B26" s="8">
        <f t="shared" si="2"/>
        <v>2</v>
      </c>
      <c r="C26" s="39"/>
      <c r="D26" s="43" t="str">
        <f t="shared" si="3"/>
        <v>Tue</v>
      </c>
      <c r="E26" s="44">
        <f t="shared" si="1"/>
        <v>44243</v>
      </c>
      <c r="F26" s="45"/>
      <c r="G26" s="36">
        <v>9005</v>
      </c>
      <c r="H26" s="47"/>
      <c r="I26" s="46"/>
      <c r="J26" s="48"/>
    </row>
    <row r="27" spans="1:10" ht="22.5" customHeight="1">
      <c r="A27" s="31">
        <f t="shared" si="0"/>
        <v>1</v>
      </c>
      <c r="B27" s="8">
        <f t="shared" si="2"/>
        <v>3</v>
      </c>
      <c r="C27" s="39"/>
      <c r="D27" s="33" t="str">
        <f t="shared" si="3"/>
        <v>Wed</v>
      </c>
      <c r="E27" s="34">
        <f t="shared" si="1"/>
        <v>44244</v>
      </c>
      <c r="F27" s="35"/>
      <c r="G27" s="36">
        <v>9005</v>
      </c>
      <c r="H27" s="42" t="s">
        <v>76</v>
      </c>
      <c r="I27" s="86" t="s">
        <v>55</v>
      </c>
      <c r="J27" s="91">
        <v>8</v>
      </c>
    </row>
    <row r="28" spans="1:10" ht="22.5" customHeight="1">
      <c r="A28" s="31">
        <f t="shared" si="0"/>
        <v>1</v>
      </c>
      <c r="B28" s="8">
        <f t="shared" si="2"/>
        <v>4</v>
      </c>
      <c r="C28" s="39"/>
      <c r="D28" s="43" t="str">
        <f t="shared" si="3"/>
        <v>Thu</v>
      </c>
      <c r="E28" s="44">
        <f t="shared" si="1"/>
        <v>44245</v>
      </c>
      <c r="F28" s="45"/>
      <c r="G28" s="36">
        <v>9005</v>
      </c>
      <c r="H28" s="47" t="s">
        <v>83</v>
      </c>
      <c r="I28" s="86" t="s">
        <v>55</v>
      </c>
      <c r="J28" s="91">
        <v>8</v>
      </c>
    </row>
    <row r="29" spans="1:10" ht="22.5" customHeight="1">
      <c r="A29" s="31">
        <f t="shared" si="0"/>
        <v>1</v>
      </c>
      <c r="B29" s="8">
        <f t="shared" si="2"/>
        <v>5</v>
      </c>
      <c r="C29" s="39"/>
      <c r="D29" s="33" t="str">
        <f t="shared" si="3"/>
        <v>Fri</v>
      </c>
      <c r="E29" s="34">
        <f t="shared" si="1"/>
        <v>44246</v>
      </c>
      <c r="F29" s="64"/>
      <c r="G29" s="36">
        <v>9005</v>
      </c>
      <c r="H29" s="47" t="s">
        <v>82</v>
      </c>
      <c r="I29" s="86" t="s">
        <v>55</v>
      </c>
      <c r="J29" s="91">
        <v>8</v>
      </c>
    </row>
    <row r="30" spans="1:10" ht="22.5" customHeight="1">
      <c r="A30" s="31" t="str">
        <f t="shared" si="0"/>
        <v/>
      </c>
      <c r="B30" s="8">
        <f t="shared" si="2"/>
        <v>6</v>
      </c>
      <c r="C30" s="39"/>
      <c r="D30" s="33" t="str">
        <f t="shared" si="3"/>
        <v>Sat</v>
      </c>
      <c r="E30" s="34">
        <f t="shared" si="1"/>
        <v>44247</v>
      </c>
      <c r="F30" s="64"/>
      <c r="G30" s="65"/>
      <c r="H30" s="66"/>
      <c r="I30" s="65"/>
      <c r="J30" s="85"/>
    </row>
    <row r="31" spans="1:10" ht="22.5" customHeight="1">
      <c r="A31" s="31" t="str">
        <f t="shared" si="0"/>
        <v/>
      </c>
      <c r="B31" s="8">
        <f t="shared" si="2"/>
        <v>7</v>
      </c>
      <c r="C31" s="39"/>
      <c r="D31" s="33" t="str">
        <f t="shared" si="3"/>
        <v>Sun</v>
      </c>
      <c r="E31" s="34">
        <f t="shared" si="1"/>
        <v>44248</v>
      </c>
      <c r="F31" s="64"/>
      <c r="G31" s="65"/>
      <c r="H31" s="66"/>
      <c r="I31" s="65"/>
      <c r="J31" s="85"/>
    </row>
    <row r="32" spans="1:10" ht="22.5" customHeight="1">
      <c r="A32" s="31">
        <f t="shared" si="0"/>
        <v>1</v>
      </c>
      <c r="B32" s="8">
        <f t="shared" si="2"/>
        <v>1</v>
      </c>
      <c r="C32" s="39"/>
      <c r="D32" s="33" t="str">
        <f t="shared" si="3"/>
        <v>Mo</v>
      </c>
      <c r="E32" s="34">
        <f t="shared" si="1"/>
        <v>44249</v>
      </c>
      <c r="F32" s="35"/>
      <c r="G32" s="36">
        <v>9005</v>
      </c>
      <c r="H32" s="42" t="s">
        <v>85</v>
      </c>
      <c r="I32" s="86" t="s">
        <v>55</v>
      </c>
      <c r="J32" s="91">
        <v>8</v>
      </c>
    </row>
    <row r="33" spans="1:10" ht="22.5" customHeight="1">
      <c r="A33" s="31">
        <f t="shared" si="0"/>
        <v>1</v>
      </c>
      <c r="B33" s="8">
        <f t="shared" si="2"/>
        <v>2</v>
      </c>
      <c r="C33" s="39"/>
      <c r="D33" s="43" t="str">
        <f t="shared" si="3"/>
        <v>Tue</v>
      </c>
      <c r="E33" s="44">
        <f t="shared" si="1"/>
        <v>44250</v>
      </c>
      <c r="F33" s="45"/>
      <c r="G33" s="36">
        <v>9005</v>
      </c>
      <c r="H33" s="69" t="s">
        <v>86</v>
      </c>
      <c r="I33" s="86" t="s">
        <v>55</v>
      </c>
      <c r="J33" s="91">
        <v>8</v>
      </c>
    </row>
    <row r="34" spans="1:10" ht="22.5" customHeight="1">
      <c r="A34" s="31">
        <f t="shared" si="0"/>
        <v>1</v>
      </c>
      <c r="B34" s="8">
        <f t="shared" si="2"/>
        <v>3</v>
      </c>
      <c r="C34" s="39"/>
      <c r="D34" s="33" t="str">
        <f t="shared" si="3"/>
        <v>Wed</v>
      </c>
      <c r="E34" s="34">
        <f t="shared" si="1"/>
        <v>44251</v>
      </c>
      <c r="F34" s="35"/>
      <c r="G34" s="36">
        <v>9005</v>
      </c>
      <c r="H34" s="42" t="s">
        <v>83</v>
      </c>
      <c r="I34" s="86" t="s">
        <v>55</v>
      </c>
      <c r="J34" s="91">
        <v>8</v>
      </c>
    </row>
    <row r="35" spans="1:10" ht="22.5" customHeight="1">
      <c r="A35" s="31">
        <f t="shared" si="0"/>
        <v>1</v>
      </c>
      <c r="B35" s="8">
        <f t="shared" si="2"/>
        <v>4</v>
      </c>
      <c r="C35" s="39"/>
      <c r="D35" s="43" t="str">
        <f t="shared" si="3"/>
        <v>Thu</v>
      </c>
      <c r="E35" s="44">
        <f t="shared" si="1"/>
        <v>44252</v>
      </c>
      <c r="F35" s="45"/>
      <c r="G35" s="36">
        <v>9005</v>
      </c>
      <c r="H35" s="47" t="s">
        <v>87</v>
      </c>
      <c r="I35" s="86" t="s">
        <v>55</v>
      </c>
      <c r="J35" s="91">
        <v>8</v>
      </c>
    </row>
    <row r="36" spans="1:10" ht="22.5" customHeight="1">
      <c r="A36" s="31">
        <f t="shared" si="0"/>
        <v>1</v>
      </c>
      <c r="B36" s="8">
        <f t="shared" si="2"/>
        <v>5</v>
      </c>
      <c r="C36" s="39"/>
      <c r="D36" s="33" t="str">
        <f t="shared" si="3"/>
        <v>Fri</v>
      </c>
      <c r="E36" s="34">
        <f t="shared" si="1"/>
        <v>44253</v>
      </c>
      <c r="F36" s="64"/>
      <c r="G36" s="36"/>
      <c r="H36" s="66" t="s">
        <v>84</v>
      </c>
      <c r="I36" s="65"/>
      <c r="J36" s="85"/>
    </row>
    <row r="37" spans="1:10" ht="22.5" customHeight="1">
      <c r="A37" s="31" t="str">
        <f t="shared" si="0"/>
        <v/>
      </c>
      <c r="B37" s="8">
        <f t="shared" si="2"/>
        <v>6</v>
      </c>
      <c r="C37" s="39"/>
      <c r="D37" s="33" t="str">
        <f t="shared" si="3"/>
        <v>Sat</v>
      </c>
      <c r="E37" s="34">
        <f t="shared" si="1"/>
        <v>44254</v>
      </c>
      <c r="F37" s="35"/>
      <c r="G37" s="36"/>
      <c r="H37" s="42"/>
      <c r="I37" s="36"/>
      <c r="J37" s="38"/>
    </row>
    <row r="38" spans="1:10" ht="22.5" customHeight="1">
      <c r="A38" s="31" t="str">
        <f t="shared" si="0"/>
        <v/>
      </c>
      <c r="B38" s="8">
        <f t="shared" si="2"/>
        <v>7</v>
      </c>
      <c r="C38" s="39"/>
      <c r="D38" s="43" t="str">
        <f t="shared" si="3"/>
        <v>Sun</v>
      </c>
      <c r="E38" s="44">
        <f t="shared" si="1"/>
        <v>44255</v>
      </c>
      <c r="F38" s="64"/>
      <c r="G38" s="65"/>
      <c r="H38" s="67"/>
      <c r="I38" s="65"/>
      <c r="J38" s="85"/>
    </row>
    <row r="39" spans="1:10" ht="30" customHeight="1"/>
    <row r="40" spans="1:10" ht="30" customHeight="1"/>
    <row r="41" spans="1:10" ht="30" customHeight="1"/>
    <row r="42" spans="1:10" ht="30" customHeight="1"/>
    <row r="43" spans="1:10" ht="30" customHeight="1"/>
    <row r="44" spans="1:10" ht="30" customHeight="1"/>
    <row r="45" spans="1:10" ht="30" customHeight="1"/>
    <row r="46" spans="1:10" ht="30" customHeight="1"/>
    <row r="47" spans="1:10" ht="30" customHeight="1"/>
    <row r="48" spans="1:10" ht="30" customHeight="1"/>
    <row r="49" ht="30" customHeight="1"/>
    <row r="50" ht="30" customHeight="1"/>
    <row r="51" ht="30" customHeight="1"/>
    <row r="52" ht="30" customHeight="1"/>
    <row r="53" ht="30" customHeight="1"/>
    <row r="54" ht="30" customHeight="1"/>
    <row r="55" ht="30" customHeight="1"/>
    <row r="56" ht="30" customHeight="1"/>
    <row r="57" ht="30" customHeight="1"/>
    <row r="58" ht="30" customHeight="1"/>
    <row r="59" ht="30" customHeight="1"/>
    <row r="60" ht="30" customHeight="1"/>
    <row r="61" ht="30" customHeight="1"/>
    <row r="62" ht="30" customHeight="1"/>
    <row r="63" ht="30" customHeight="1"/>
    <row r="64" ht="30" customHeight="1"/>
    <row r="65" ht="30" customHeight="1"/>
    <row r="66" ht="30" customHeight="1"/>
    <row r="67" ht="30" customHeight="1"/>
    <row r="68" ht="30" customHeight="1"/>
    <row r="69" ht="30" customHeight="1"/>
    <row r="70" ht="30" customHeight="1"/>
    <row r="71" ht="30" customHeight="1"/>
    <row r="72" ht="30" customHeight="1"/>
    <row r="73" ht="30" customHeight="1"/>
    <row r="74" ht="30" customHeight="1"/>
    <row r="75" ht="30" customHeight="1"/>
    <row r="76" ht="30" customHeight="1"/>
    <row r="77" ht="30" customHeight="1"/>
    <row r="78" ht="30" customHeight="1"/>
    <row r="79" ht="30" customHeight="1"/>
    <row r="80" ht="30" customHeight="1"/>
    <row r="81" ht="30" customHeight="1"/>
    <row r="82" ht="30" customHeight="1"/>
    <row r="83" ht="30" customHeight="1"/>
    <row r="84" ht="30" customHeight="1"/>
    <row r="85" ht="30" customHeight="1"/>
    <row r="86" ht="30" customHeight="1"/>
    <row r="87" ht="30" customHeight="1"/>
    <row r="88" ht="30" customHeight="1"/>
    <row r="89" ht="30" customHeight="1"/>
    <row r="90" ht="30" customHeight="1"/>
    <row r="91" ht="30" customHeight="1"/>
    <row r="92" ht="30" customHeight="1"/>
    <row r="93" ht="30" customHeight="1"/>
    <row r="94" ht="30" customHeight="1"/>
    <row r="95" ht="30" customHeight="1"/>
    <row r="96" ht="30" customHeight="1"/>
    <row r="97" ht="30" customHeight="1"/>
    <row r="98" ht="30" customHeight="1"/>
    <row r="99" ht="30" customHeight="1"/>
    <row r="100" ht="30" customHeight="1"/>
    <row r="101" ht="30" customHeight="1"/>
    <row r="102" ht="30" customHeight="1"/>
    <row r="103" ht="30" customHeight="1"/>
    <row r="104" ht="30" customHeight="1"/>
    <row r="105" ht="30" customHeight="1"/>
    <row r="106" ht="30" customHeight="1"/>
    <row r="107" ht="30" customHeight="1"/>
    <row r="108" ht="30" customHeight="1"/>
    <row r="109" ht="30" customHeight="1"/>
    <row r="110" ht="30" customHeight="1"/>
    <row r="111" ht="30" customHeight="1"/>
    <row r="112" ht="30" customHeight="1"/>
    <row r="113" ht="30" customHeight="1"/>
    <row r="114" ht="30" customHeight="1"/>
    <row r="115" ht="30" customHeight="1"/>
    <row r="116" ht="30" customHeight="1"/>
    <row r="117" ht="30" customHeight="1"/>
    <row r="118" ht="30" customHeight="1"/>
    <row r="119" ht="30" customHeight="1"/>
    <row r="120" ht="30" customHeight="1"/>
    <row r="121" ht="30" customHeight="1"/>
    <row r="122" ht="30" customHeight="1"/>
    <row r="123" ht="30" customHeight="1"/>
    <row r="124" ht="30" customHeight="1"/>
    <row r="125" ht="30" customHeight="1"/>
    <row r="126" ht="30" customHeight="1"/>
    <row r="127" ht="30" customHeight="1"/>
    <row r="128" ht="30" customHeight="1"/>
    <row r="129" ht="30" customHeight="1"/>
    <row r="130" ht="30" customHeight="1"/>
    <row r="131" ht="30" customHeight="1"/>
    <row r="132" ht="30" customHeight="1"/>
    <row r="133" ht="30" customHeight="1"/>
    <row r="134" ht="30" customHeight="1"/>
    <row r="135" ht="30" customHeight="1"/>
    <row r="136" ht="30" customHeight="1"/>
    <row r="137" ht="30" customHeight="1"/>
    <row r="138" ht="30" customHeight="1"/>
    <row r="139" ht="30" customHeight="1"/>
    <row r="140" ht="30" customHeight="1"/>
    <row r="141" ht="30" customHeight="1"/>
    <row r="142" ht="30" customHeight="1"/>
    <row r="143" ht="30" customHeight="1"/>
    <row r="144" ht="30" customHeight="1"/>
    <row r="145" ht="30" customHeight="1"/>
    <row r="146" ht="30" customHeight="1"/>
    <row r="147" ht="30" customHeight="1"/>
    <row r="148" ht="30" customHeight="1"/>
    <row r="149" ht="30" customHeight="1"/>
    <row r="150" ht="30" customHeight="1"/>
    <row r="151" ht="30" customHeight="1"/>
    <row r="152" ht="30" customHeight="1"/>
    <row r="153" ht="30" customHeight="1"/>
    <row r="154" ht="30" customHeight="1"/>
    <row r="155" ht="30" customHeight="1"/>
    <row r="156" ht="30" customHeight="1"/>
    <row r="157" ht="30" customHeight="1"/>
    <row r="158" ht="30" customHeight="1"/>
    <row r="159" ht="30" customHeight="1"/>
    <row r="160" ht="30" customHeight="1"/>
    <row r="161" ht="30" customHeight="1"/>
    <row r="162" ht="30" customHeight="1"/>
    <row r="163" ht="30" customHeight="1"/>
    <row r="164" ht="30" customHeight="1"/>
    <row r="165" ht="30" customHeight="1"/>
    <row r="166" ht="30" customHeight="1"/>
    <row r="167" ht="30" customHeight="1"/>
    <row r="168" ht="30" customHeight="1"/>
    <row r="169" ht="30" customHeight="1"/>
    <row r="170" ht="30" customHeight="1"/>
    <row r="171" ht="30" customHeight="1"/>
    <row r="172" ht="30" customHeight="1"/>
    <row r="173" ht="30" customHeight="1"/>
    <row r="174" ht="30" customHeight="1"/>
    <row r="175" ht="30" customHeight="1"/>
    <row r="176" ht="39" customHeight="1"/>
    <row r="177" ht="39" customHeight="1"/>
    <row r="178" ht="39" customHeight="1"/>
    <row r="179" ht="39" customHeight="1"/>
    <row r="180" ht="39" customHeight="1"/>
    <row r="181" ht="39" customHeight="1"/>
    <row r="182" ht="39" customHeight="1"/>
    <row r="183" ht="39" customHeight="1"/>
    <row r="184" ht="39" customHeight="1"/>
    <row r="185" ht="39" customHeight="1"/>
    <row r="186" ht="39" customHeight="1"/>
    <row r="187" ht="39" customHeight="1"/>
  </sheetData>
  <mergeCells count="2">
    <mergeCell ref="D1:J1"/>
    <mergeCell ref="D4:E4"/>
  </mergeCells>
  <conditionalFormatting sqref="C11 C14:C38">
    <cfRule type="expression" dxfId="130" priority="46" stopIfTrue="1">
      <formula>IF($A11=1,B11,)</formula>
    </cfRule>
    <cfRule type="expression" dxfId="129" priority="47" stopIfTrue="1">
      <formula>IF($A11="",B11,)</formula>
    </cfRule>
  </conditionalFormatting>
  <conditionalFormatting sqref="E11">
    <cfRule type="expression" dxfId="128" priority="48" stopIfTrue="1">
      <formula>IF($A11="",B11,"")</formula>
    </cfRule>
  </conditionalFormatting>
  <conditionalFormatting sqref="E14:E38">
    <cfRule type="expression" dxfId="127" priority="49" stopIfTrue="1">
      <formula>IF($A14&lt;&gt;1,B14,"")</formula>
    </cfRule>
  </conditionalFormatting>
  <conditionalFormatting sqref="D11 D14:D38">
    <cfRule type="expression" dxfId="126" priority="50" stopIfTrue="1">
      <formula>IF($A11="",B11,)</formula>
    </cfRule>
  </conditionalFormatting>
  <conditionalFormatting sqref="G11 G16:G24 G30:G38">
    <cfRule type="expression" dxfId="125" priority="51" stopIfTrue="1">
      <formula>#REF!="Freelancer"</formula>
    </cfRule>
    <cfRule type="expression" dxfId="124" priority="52" stopIfTrue="1">
      <formula>#REF!="DTC Int. Staff"</formula>
    </cfRule>
  </conditionalFormatting>
  <conditionalFormatting sqref="G38 G17:G21 G24 G31:G35">
    <cfRule type="expression" dxfId="123" priority="44" stopIfTrue="1">
      <formula>$F$5="Freelancer"</formula>
    </cfRule>
    <cfRule type="expression" dxfId="122" priority="45" stopIfTrue="1">
      <formula>$F$5="DTC Int. Staff"</formula>
    </cfRule>
  </conditionalFormatting>
  <conditionalFormatting sqref="G23">
    <cfRule type="expression" dxfId="121" priority="26" stopIfTrue="1">
      <formula>$F$5="Freelancer"</formula>
    </cfRule>
    <cfRule type="expression" dxfId="120" priority="27" stopIfTrue="1">
      <formula>$F$5="DTC Int. Staff"</formula>
    </cfRule>
  </conditionalFormatting>
  <conditionalFormatting sqref="G12:G15">
    <cfRule type="expression" dxfId="119" priority="3" stopIfTrue="1">
      <formula>#REF!="Freelancer"</formula>
    </cfRule>
    <cfRule type="expression" dxfId="118" priority="4" stopIfTrue="1">
      <formula>#REF!="DTC Int. Staff"</formula>
    </cfRule>
  </conditionalFormatting>
  <conditionalFormatting sqref="G25:G29">
    <cfRule type="expression" dxfId="117" priority="1" stopIfTrue="1">
      <formula>#REF!="Freelancer"</formula>
    </cfRule>
    <cfRule type="expression" dxfId="116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190"/>
  <sheetViews>
    <sheetView showGridLines="0" topLeftCell="D10" zoomScale="90" zoomScaleNormal="90" workbookViewId="0">
      <selection activeCell="I12" sqref="I12:J12"/>
    </sheetView>
  </sheetViews>
  <sheetFormatPr defaultColWidth="11.453125" defaultRowHeight="14.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>
      <c r="D1" s="155" t="s">
        <v>5</v>
      </c>
      <c r="E1" s="156"/>
      <c r="F1" s="156"/>
      <c r="G1" s="156"/>
      <c r="H1" s="156"/>
      <c r="I1" s="156"/>
      <c r="J1" s="157"/>
    </row>
    <row r="2" spans="1:10" ht="13.5" customHeight="1">
      <c r="D2" s="9"/>
      <c r="E2" s="9"/>
      <c r="F2" s="9"/>
      <c r="G2" s="9"/>
      <c r="H2" s="9"/>
      <c r="I2" s="9"/>
      <c r="J2" s="10"/>
    </row>
    <row r="3" spans="1:10" ht="20.25" customHeight="1">
      <c r="D3" s="11" t="s">
        <v>0</v>
      </c>
      <c r="E3" s="12"/>
      <c r="F3" s="13" t="str">
        <f>'Information-General Settings'!C3</f>
        <v>Prapaporn</v>
      </c>
      <c r="G3" s="14"/>
      <c r="I3" s="15"/>
      <c r="J3" s="15"/>
    </row>
    <row r="4" spans="1:10" ht="20.25" customHeight="1">
      <c r="D4" s="153" t="s">
        <v>8</v>
      </c>
      <c r="E4" s="154"/>
      <c r="F4" s="13" t="str">
        <f>'Information-General Settings'!C4</f>
        <v>Chalermpong</v>
      </c>
      <c r="G4" s="14"/>
      <c r="I4" s="15"/>
      <c r="J4" s="15"/>
    </row>
    <row r="5" spans="1:10" ht="20.25" customHeight="1">
      <c r="D5" s="11" t="s">
        <v>7</v>
      </c>
      <c r="E5" s="16"/>
      <c r="F5" s="13" t="str">
        <f>'Information-General Settings'!C5</f>
        <v>TIME039</v>
      </c>
      <c r="G5" s="14"/>
      <c r="I5" s="15"/>
      <c r="J5" s="15"/>
    </row>
    <row r="6" spans="1:10" ht="20.25" customHeight="1">
      <c r="E6" s="15"/>
      <c r="F6" s="15"/>
      <c r="G6" s="15"/>
      <c r="H6" s="17"/>
      <c r="I6" s="18"/>
      <c r="J6" s="19"/>
    </row>
    <row r="7" spans="1:10" ht="29">
      <c r="G7" s="20"/>
      <c r="H7" s="17"/>
      <c r="I7" s="21" t="s">
        <v>34</v>
      </c>
      <c r="J7" s="22" t="s">
        <v>35</v>
      </c>
    </row>
    <row r="8" spans="1:10" ht="43.5" customHeight="1">
      <c r="D8" s="23"/>
      <c r="G8" s="18"/>
      <c r="H8" s="14"/>
      <c r="I8" s="24">
        <f>SUM(J10:J105)</f>
        <v>176</v>
      </c>
      <c r="J8" s="25">
        <f>I8/8</f>
        <v>22</v>
      </c>
    </row>
    <row r="9" spans="1:10" ht="20.25" customHeight="1" thickBot="1">
      <c r="E9" s="15"/>
      <c r="F9" s="15"/>
      <c r="G9" s="15"/>
      <c r="H9" s="17"/>
      <c r="I9" s="18"/>
      <c r="J9" s="19"/>
    </row>
    <row r="10" spans="1:10" ht="22.5" customHeight="1" thickBot="1">
      <c r="B10" s="8">
        <f>MONTH(E11)</f>
        <v>3</v>
      </c>
      <c r="C10" s="70"/>
      <c r="D10" s="28">
        <v>44256</v>
      </c>
      <c r="E10" s="28" t="s">
        <v>33</v>
      </c>
      <c r="F10" s="29" t="s">
        <v>4</v>
      </c>
      <c r="G10" s="58" t="s">
        <v>6</v>
      </c>
      <c r="H10" s="30" t="s">
        <v>3</v>
      </c>
      <c r="I10" s="30" t="s">
        <v>1</v>
      </c>
      <c r="J10" s="78" t="s">
        <v>2</v>
      </c>
    </row>
    <row r="11" spans="1:10" ht="22.5" customHeight="1">
      <c r="A11" s="31">
        <f t="shared" ref="A11:A41" si="0">IF(OR(C11="f",C11="u",C11="F",C11="U"),"",IF(OR(B11=1,B11=2,B11=3,B11=4,B11=5),1,""))</f>
        <v>1</v>
      </c>
      <c r="B11" s="8">
        <f t="shared" ref="B11:B38" si="1">WEEKDAY(E11,2)</f>
        <v>1</v>
      </c>
      <c r="C11" s="71"/>
      <c r="D11" s="74" t="str">
        <f>IF(B11=1,"Mo",IF(B11=2,"Tue",IF(B11=3,"Wed",IF(B11=4,"Thu",IF(B11=5,"Fri",IF(B11=6,"Sat",IF(B11=7,"Sun","")))))))</f>
        <v>Mo</v>
      </c>
      <c r="E11" s="44">
        <f>+D10</f>
        <v>44256</v>
      </c>
      <c r="F11" s="45"/>
      <c r="G11" s="36">
        <v>9005</v>
      </c>
      <c r="H11" s="98" t="s">
        <v>56</v>
      </c>
      <c r="I11" s="100" t="s">
        <v>55</v>
      </c>
      <c r="J11" s="101">
        <v>8</v>
      </c>
    </row>
    <row r="12" spans="1:10" ht="22.5" customHeight="1">
      <c r="A12" s="31"/>
      <c r="B12" s="8">
        <f t="shared" si="1"/>
        <v>2</v>
      </c>
      <c r="C12" s="73"/>
      <c r="D12" s="72" t="str">
        <f>IF(B12=1,"Mo",IF(B12=2,"Tue",IF(B12=3,"Wed",IF(B12=4,"Thu",IF(B12=5,"Fri",IF(B12=6,"Sat",IF(B12=7,"Sun","")))))))</f>
        <v>Tue</v>
      </c>
      <c r="E12" s="34">
        <f t="shared" ref="E12:E38" si="2">+E11+1</f>
        <v>44257</v>
      </c>
      <c r="F12" s="35"/>
      <c r="G12" s="36">
        <v>9005</v>
      </c>
      <c r="H12" s="99" t="s">
        <v>88</v>
      </c>
      <c r="I12" s="100" t="s">
        <v>55</v>
      </c>
      <c r="J12" s="101">
        <v>8</v>
      </c>
    </row>
    <row r="13" spans="1:10" ht="22.5" customHeight="1">
      <c r="A13" s="31"/>
      <c r="B13" s="8">
        <f t="shared" si="1"/>
        <v>3</v>
      </c>
      <c r="C13" s="73"/>
      <c r="D13" s="74" t="str">
        <f>IF(B13=1,"Mo",IF(B13=2,"Tue",IF(B13=3,"Wed",IF(B13=4,"Thu",IF(B13=5,"Fri",IF(B13=6,"Sat",IF(B13=7,"Sun","")))))))</f>
        <v>Wed</v>
      </c>
      <c r="E13" s="44">
        <f t="shared" si="2"/>
        <v>44258</v>
      </c>
      <c r="F13" s="45"/>
      <c r="G13" s="36">
        <v>9005</v>
      </c>
      <c r="H13" s="98" t="s">
        <v>104</v>
      </c>
      <c r="I13" s="100" t="s">
        <v>55</v>
      </c>
      <c r="J13" s="101">
        <v>8</v>
      </c>
    </row>
    <row r="14" spans="1:10" ht="22.5" customHeight="1">
      <c r="A14" s="31">
        <f t="shared" si="0"/>
        <v>1</v>
      </c>
      <c r="B14" s="8">
        <f t="shared" si="1"/>
        <v>4</v>
      </c>
      <c r="C14" s="73"/>
      <c r="D14" s="72" t="str">
        <f t="shared" ref="D14:D41" si="3">IF(B14=1,"Mo",IF(B14=2,"Tue",IF(B14=3,"Wed",IF(B14=4,"Thu",IF(B14=5,"Fri",IF(B14=6,"Sat",IF(B14=7,"Sun","")))))))</f>
        <v>Thu</v>
      </c>
      <c r="E14" s="34">
        <f t="shared" si="2"/>
        <v>44259</v>
      </c>
      <c r="F14" s="35"/>
      <c r="G14" s="36">
        <v>9005</v>
      </c>
      <c r="H14" s="99" t="s">
        <v>92</v>
      </c>
      <c r="I14" s="100" t="s">
        <v>55</v>
      </c>
      <c r="J14" s="101">
        <v>8</v>
      </c>
    </row>
    <row r="15" spans="1:10" ht="22.5" customHeight="1">
      <c r="A15" s="31">
        <f t="shared" si="0"/>
        <v>1</v>
      </c>
      <c r="B15" s="8">
        <f t="shared" si="1"/>
        <v>5</v>
      </c>
      <c r="C15" s="73"/>
      <c r="D15" s="74" t="str">
        <f t="shared" si="3"/>
        <v>Fri</v>
      </c>
      <c r="E15" s="44">
        <f t="shared" si="2"/>
        <v>44260</v>
      </c>
      <c r="F15" s="45"/>
      <c r="G15" s="36">
        <v>9005</v>
      </c>
      <c r="H15" s="97" t="s">
        <v>91</v>
      </c>
      <c r="I15" s="100" t="s">
        <v>55</v>
      </c>
      <c r="J15" s="101">
        <v>8</v>
      </c>
    </row>
    <row r="16" spans="1:10" ht="22.5" customHeight="1">
      <c r="A16" s="31" t="str">
        <f t="shared" si="0"/>
        <v/>
      </c>
      <c r="B16" s="8">
        <f t="shared" si="1"/>
        <v>6</v>
      </c>
      <c r="C16" s="73"/>
      <c r="D16" s="72" t="str">
        <f t="shared" si="3"/>
        <v>Sat</v>
      </c>
      <c r="E16" s="34">
        <f t="shared" si="2"/>
        <v>44261</v>
      </c>
      <c r="F16" s="64"/>
      <c r="G16" s="65"/>
      <c r="H16" s="106"/>
      <c r="I16" s="102"/>
      <c r="J16" s="103"/>
    </row>
    <row r="17" spans="1:10" ht="22.5" customHeight="1">
      <c r="A17" s="31" t="str">
        <f t="shared" si="0"/>
        <v/>
      </c>
      <c r="B17" s="8">
        <f t="shared" si="1"/>
        <v>7</v>
      </c>
      <c r="C17" s="73"/>
      <c r="D17" s="74" t="str">
        <f t="shared" si="3"/>
        <v>Sun</v>
      </c>
      <c r="E17" s="44">
        <f t="shared" si="2"/>
        <v>44262</v>
      </c>
      <c r="F17" s="64"/>
      <c r="G17" s="65"/>
      <c r="H17" s="97"/>
      <c r="I17" s="102"/>
      <c r="J17" s="103"/>
    </row>
    <row r="18" spans="1:10" ht="22.5" customHeight="1">
      <c r="A18" s="31">
        <f t="shared" si="0"/>
        <v>1</v>
      </c>
      <c r="B18" s="8">
        <f t="shared" si="1"/>
        <v>1</v>
      </c>
      <c r="C18" s="73"/>
      <c r="D18" s="72" t="str">
        <f>IF(B18=1,"Mo",IF(B18=2,"Tue",IF(B18=3,"Wed",IF(B18=4,"Thu",IF(B18=5,"Fri",IF(B18=6,"Sat",IF(B18=7,"Sun","")))))))</f>
        <v>Mo</v>
      </c>
      <c r="E18" s="34">
        <f t="shared" si="2"/>
        <v>44263</v>
      </c>
      <c r="F18" s="35"/>
      <c r="G18" s="36">
        <v>9005</v>
      </c>
      <c r="H18" s="98" t="s">
        <v>89</v>
      </c>
      <c r="I18" s="100" t="s">
        <v>55</v>
      </c>
      <c r="J18" s="101">
        <v>8</v>
      </c>
    </row>
    <row r="19" spans="1:10" ht="22.5" customHeight="1">
      <c r="A19" s="31">
        <f t="shared" si="0"/>
        <v>1</v>
      </c>
      <c r="B19" s="8">
        <f t="shared" si="1"/>
        <v>2</v>
      </c>
      <c r="C19" s="73"/>
      <c r="D19" s="74" t="str">
        <f>IF(B19=1,"Mo",IF(B19=2,"Tue",IF(B19=3,"Wed",IF(B19=4,"Thu",IF(B19=5,"Fri",IF(B19=6,"Sat",IF(B19=7,"Sun","")))))))</f>
        <v>Tue</v>
      </c>
      <c r="E19" s="44">
        <f t="shared" si="2"/>
        <v>44264</v>
      </c>
      <c r="F19" s="45"/>
      <c r="G19" s="36">
        <v>9005</v>
      </c>
      <c r="H19" s="99" t="s">
        <v>90</v>
      </c>
      <c r="I19" s="100" t="s">
        <v>55</v>
      </c>
      <c r="J19" s="101">
        <v>8</v>
      </c>
    </row>
    <row r="20" spans="1:10" ht="22.5" customHeight="1">
      <c r="A20" s="31">
        <f t="shared" si="0"/>
        <v>1</v>
      </c>
      <c r="B20" s="8">
        <f t="shared" si="1"/>
        <v>3</v>
      </c>
      <c r="C20" s="73"/>
      <c r="D20" s="72" t="str">
        <f>IF(B20=1,"Mo",IF(B20=2,"Tue",IF(B20=3,"Wed",IF(B20=4,"Thu",IF(B20=5,"Fri",IF(B20=6,"Sat",IF(B20=7,"Sun","")))))))</f>
        <v>Wed</v>
      </c>
      <c r="E20" s="34">
        <f t="shared" si="2"/>
        <v>44265</v>
      </c>
      <c r="F20" s="35"/>
      <c r="G20" s="36">
        <v>9005</v>
      </c>
      <c r="H20" s="98" t="s">
        <v>106</v>
      </c>
      <c r="I20" s="100" t="s">
        <v>55</v>
      </c>
      <c r="J20" s="101">
        <v>8</v>
      </c>
    </row>
    <row r="21" spans="1:10" s="68" customFormat="1" ht="22.5" customHeight="1">
      <c r="A21" s="31">
        <f t="shared" si="0"/>
        <v>1</v>
      </c>
      <c r="B21" s="68">
        <f t="shared" si="1"/>
        <v>4</v>
      </c>
      <c r="C21" s="75"/>
      <c r="D21" s="74" t="str">
        <f t="shared" si="3"/>
        <v>Thu</v>
      </c>
      <c r="E21" s="44">
        <f t="shared" si="2"/>
        <v>44266</v>
      </c>
      <c r="F21" s="45"/>
      <c r="G21" s="36">
        <v>9005</v>
      </c>
      <c r="H21" s="99" t="s">
        <v>83</v>
      </c>
      <c r="I21" s="100" t="s">
        <v>55</v>
      </c>
      <c r="J21" s="101">
        <v>8</v>
      </c>
    </row>
    <row r="22" spans="1:10" s="68" customFormat="1" ht="22.5" customHeight="1">
      <c r="A22" s="31">
        <f t="shared" si="0"/>
        <v>1</v>
      </c>
      <c r="B22" s="68">
        <f t="shared" si="1"/>
        <v>5</v>
      </c>
      <c r="C22" s="75"/>
      <c r="D22" s="72" t="str">
        <f t="shared" si="3"/>
        <v>Fri</v>
      </c>
      <c r="E22" s="34">
        <f t="shared" si="2"/>
        <v>44267</v>
      </c>
      <c r="F22" s="64"/>
      <c r="G22" s="36">
        <v>9005</v>
      </c>
      <c r="H22" s="107" t="s">
        <v>105</v>
      </c>
      <c r="I22" s="102"/>
      <c r="J22" s="103"/>
    </row>
    <row r="23" spans="1:10" ht="22.5" customHeight="1">
      <c r="A23" s="31" t="str">
        <f t="shared" si="0"/>
        <v/>
      </c>
      <c r="B23" s="8">
        <f t="shared" si="1"/>
        <v>6</v>
      </c>
      <c r="C23" s="73"/>
      <c r="D23" s="72" t="str">
        <f t="shared" si="3"/>
        <v>Sat</v>
      </c>
      <c r="E23" s="34">
        <f t="shared" si="2"/>
        <v>44268</v>
      </c>
      <c r="F23" s="35"/>
      <c r="G23" s="36"/>
      <c r="H23" s="97"/>
      <c r="I23" s="100"/>
      <c r="J23" s="101"/>
    </row>
    <row r="24" spans="1:10" ht="22.5" customHeight="1">
      <c r="A24" s="31" t="str">
        <f t="shared" si="0"/>
        <v/>
      </c>
      <c r="B24" s="8">
        <f t="shared" si="1"/>
        <v>7</v>
      </c>
      <c r="C24" s="73"/>
      <c r="D24" s="74" t="str">
        <f t="shared" si="3"/>
        <v>Sun</v>
      </c>
      <c r="E24" s="44">
        <f t="shared" si="2"/>
        <v>44269</v>
      </c>
      <c r="F24" s="64"/>
      <c r="G24" s="65"/>
      <c r="H24" s="97"/>
      <c r="I24" s="102"/>
      <c r="J24" s="103"/>
    </row>
    <row r="25" spans="1:10" ht="22.5" customHeight="1">
      <c r="A25" s="31">
        <f t="shared" si="0"/>
        <v>1</v>
      </c>
      <c r="B25" s="8">
        <f t="shared" si="1"/>
        <v>1</v>
      </c>
      <c r="C25" s="73"/>
      <c r="D25" s="72" t="str">
        <f t="shared" si="3"/>
        <v>Mo</v>
      </c>
      <c r="E25" s="34">
        <f t="shared" si="2"/>
        <v>44270</v>
      </c>
      <c r="F25" s="35"/>
      <c r="G25" s="36">
        <v>9005</v>
      </c>
      <c r="H25" s="98" t="s">
        <v>96</v>
      </c>
      <c r="I25" s="100" t="s">
        <v>55</v>
      </c>
      <c r="J25" s="101">
        <v>8</v>
      </c>
    </row>
    <row r="26" spans="1:10" ht="22.5" customHeight="1">
      <c r="A26" s="31">
        <f t="shared" si="0"/>
        <v>1</v>
      </c>
      <c r="B26" s="8">
        <f t="shared" si="1"/>
        <v>2</v>
      </c>
      <c r="C26" s="73"/>
      <c r="D26" s="74" t="str">
        <f t="shared" si="3"/>
        <v>Tue</v>
      </c>
      <c r="E26" s="44">
        <f t="shared" si="2"/>
        <v>44271</v>
      </c>
      <c r="F26" s="45"/>
      <c r="G26" s="65">
        <v>9010</v>
      </c>
      <c r="H26" s="107" t="s">
        <v>95</v>
      </c>
      <c r="I26" s="100" t="s">
        <v>55</v>
      </c>
      <c r="J26" s="101">
        <v>8</v>
      </c>
    </row>
    <row r="27" spans="1:10" ht="22.5" customHeight="1">
      <c r="A27" s="31">
        <f t="shared" si="0"/>
        <v>1</v>
      </c>
      <c r="B27" s="8">
        <f t="shared" si="1"/>
        <v>3</v>
      </c>
      <c r="C27" s="73"/>
      <c r="D27" s="72" t="str">
        <f t="shared" si="3"/>
        <v>Wed</v>
      </c>
      <c r="E27" s="34">
        <f t="shared" si="2"/>
        <v>44272</v>
      </c>
      <c r="F27" s="35"/>
      <c r="G27" s="36">
        <v>9005</v>
      </c>
      <c r="H27" s="98" t="s">
        <v>83</v>
      </c>
      <c r="I27" s="100" t="s">
        <v>55</v>
      </c>
      <c r="J27" s="101">
        <v>8</v>
      </c>
    </row>
    <row r="28" spans="1:10" ht="22.5" customHeight="1">
      <c r="A28" s="31">
        <f t="shared" si="0"/>
        <v>1</v>
      </c>
      <c r="B28" s="8">
        <f t="shared" si="1"/>
        <v>4</v>
      </c>
      <c r="C28" s="73"/>
      <c r="D28" s="74" t="str">
        <f t="shared" si="3"/>
        <v>Thu</v>
      </c>
      <c r="E28" s="44">
        <f t="shared" si="2"/>
        <v>44273</v>
      </c>
      <c r="F28" s="45"/>
      <c r="G28" s="36">
        <v>9005</v>
      </c>
      <c r="H28" s="99" t="s">
        <v>97</v>
      </c>
      <c r="I28" s="100" t="s">
        <v>55</v>
      </c>
      <c r="J28" s="101">
        <v>8</v>
      </c>
    </row>
    <row r="29" spans="1:10" ht="22.5" customHeight="1">
      <c r="A29" s="31">
        <f t="shared" si="0"/>
        <v>1</v>
      </c>
      <c r="B29" s="8">
        <f t="shared" si="1"/>
        <v>5</v>
      </c>
      <c r="C29" s="73"/>
      <c r="D29" s="72" t="str">
        <f t="shared" si="3"/>
        <v>Fri</v>
      </c>
      <c r="E29" s="34">
        <f t="shared" si="2"/>
        <v>44274</v>
      </c>
      <c r="F29" s="64"/>
      <c r="G29" s="36">
        <v>9005</v>
      </c>
      <c r="H29" s="99" t="s">
        <v>98</v>
      </c>
      <c r="I29" s="100" t="s">
        <v>55</v>
      </c>
      <c r="J29" s="101">
        <v>8</v>
      </c>
    </row>
    <row r="30" spans="1:10" ht="22.5" customHeight="1">
      <c r="A30" s="31" t="str">
        <f t="shared" si="0"/>
        <v/>
      </c>
      <c r="B30" s="8">
        <f t="shared" si="1"/>
        <v>6</v>
      </c>
      <c r="C30" s="73"/>
      <c r="D30" s="72" t="str">
        <f t="shared" si="3"/>
        <v>Sat</v>
      </c>
      <c r="E30" s="34">
        <f t="shared" si="2"/>
        <v>44275</v>
      </c>
      <c r="F30" s="35"/>
      <c r="G30" s="36"/>
      <c r="H30" s="97"/>
      <c r="I30" s="100"/>
      <c r="J30" s="101"/>
    </row>
    <row r="31" spans="1:10" ht="22.5" customHeight="1">
      <c r="A31" s="31" t="str">
        <f t="shared" si="0"/>
        <v/>
      </c>
      <c r="B31" s="8">
        <f t="shared" si="1"/>
        <v>7</v>
      </c>
      <c r="C31" s="73"/>
      <c r="D31" s="74" t="str">
        <f t="shared" si="3"/>
        <v>Sun</v>
      </c>
      <c r="E31" s="44">
        <f t="shared" si="2"/>
        <v>44276</v>
      </c>
      <c r="F31" s="45"/>
      <c r="G31" s="46"/>
      <c r="H31" s="97"/>
      <c r="I31" s="104"/>
      <c r="J31" s="105"/>
    </row>
    <row r="32" spans="1:10" ht="22.5" customHeight="1">
      <c r="A32" s="31">
        <f t="shared" si="0"/>
        <v>1</v>
      </c>
      <c r="B32" s="8">
        <f t="shared" si="1"/>
        <v>1</v>
      </c>
      <c r="C32" s="73"/>
      <c r="D32" s="72" t="str">
        <f t="shared" si="3"/>
        <v>Mo</v>
      </c>
      <c r="E32" s="34">
        <f t="shared" si="2"/>
        <v>44277</v>
      </c>
      <c r="F32" s="35"/>
      <c r="G32" s="36">
        <v>9005</v>
      </c>
      <c r="H32" s="98" t="s">
        <v>93</v>
      </c>
      <c r="I32" s="100" t="s">
        <v>55</v>
      </c>
      <c r="J32" s="101">
        <v>8</v>
      </c>
    </row>
    <row r="33" spans="1:10" ht="22.5" customHeight="1">
      <c r="A33" s="31">
        <f t="shared" si="0"/>
        <v>1</v>
      </c>
      <c r="B33" s="8">
        <f t="shared" si="1"/>
        <v>2</v>
      </c>
      <c r="C33" s="73"/>
      <c r="D33" s="74" t="str">
        <f t="shared" si="3"/>
        <v>Tue</v>
      </c>
      <c r="E33" s="44">
        <f t="shared" si="2"/>
        <v>44278</v>
      </c>
      <c r="F33" s="45"/>
      <c r="G33" s="36">
        <v>9005</v>
      </c>
      <c r="H33" s="99" t="s">
        <v>99</v>
      </c>
      <c r="I33" s="100" t="s">
        <v>55</v>
      </c>
      <c r="J33" s="101">
        <v>8</v>
      </c>
    </row>
    <row r="34" spans="1:10" ht="22.5" customHeight="1">
      <c r="A34" s="31">
        <f t="shared" si="0"/>
        <v>1</v>
      </c>
      <c r="B34" s="8">
        <f t="shared" si="1"/>
        <v>3</v>
      </c>
      <c r="C34" s="73"/>
      <c r="D34" s="72" t="str">
        <f t="shared" si="3"/>
        <v>Wed</v>
      </c>
      <c r="E34" s="34">
        <f t="shared" si="2"/>
        <v>44279</v>
      </c>
      <c r="F34" s="35"/>
      <c r="G34" s="36">
        <v>9005</v>
      </c>
      <c r="H34" s="98" t="s">
        <v>67</v>
      </c>
      <c r="I34" s="100" t="s">
        <v>55</v>
      </c>
      <c r="J34" s="101">
        <v>8</v>
      </c>
    </row>
    <row r="35" spans="1:10" ht="22.5" customHeight="1">
      <c r="A35" s="31">
        <f t="shared" si="0"/>
        <v>1</v>
      </c>
      <c r="B35" s="8">
        <f t="shared" si="1"/>
        <v>4</v>
      </c>
      <c r="C35" s="73"/>
      <c r="D35" s="74" t="str">
        <f t="shared" si="3"/>
        <v>Thu</v>
      </c>
      <c r="E35" s="44">
        <f t="shared" si="2"/>
        <v>44280</v>
      </c>
      <c r="F35" s="45"/>
      <c r="G35" s="36">
        <v>9005</v>
      </c>
      <c r="H35" s="99" t="s">
        <v>100</v>
      </c>
      <c r="I35" s="100" t="s">
        <v>55</v>
      </c>
      <c r="J35" s="101">
        <v>8</v>
      </c>
    </row>
    <row r="36" spans="1:10" ht="22.5" customHeight="1">
      <c r="A36" s="31">
        <f t="shared" si="0"/>
        <v>1</v>
      </c>
      <c r="B36" s="8">
        <f t="shared" si="1"/>
        <v>5</v>
      </c>
      <c r="C36" s="73"/>
      <c r="D36" s="72" t="str">
        <f t="shared" si="3"/>
        <v>Fri</v>
      </c>
      <c r="E36" s="34">
        <f t="shared" si="2"/>
        <v>44281</v>
      </c>
      <c r="F36" s="64"/>
      <c r="G36" s="36">
        <v>9005</v>
      </c>
      <c r="H36" s="97" t="s">
        <v>94</v>
      </c>
      <c r="I36" s="100" t="s">
        <v>55</v>
      </c>
      <c r="J36" s="101">
        <v>8</v>
      </c>
    </row>
    <row r="37" spans="1:10" ht="22.5" customHeight="1">
      <c r="A37" s="31" t="str">
        <f t="shared" si="0"/>
        <v/>
      </c>
      <c r="B37" s="8">
        <f t="shared" si="1"/>
        <v>6</v>
      </c>
      <c r="C37" s="73"/>
      <c r="D37" s="72" t="str">
        <f t="shared" si="3"/>
        <v>Sat</v>
      </c>
      <c r="E37" s="34">
        <f t="shared" si="2"/>
        <v>44282</v>
      </c>
      <c r="F37" s="35"/>
      <c r="G37" s="36"/>
      <c r="H37" s="98"/>
      <c r="I37" s="100"/>
      <c r="J37" s="101"/>
    </row>
    <row r="38" spans="1:10" ht="22.5" customHeight="1">
      <c r="A38" s="31" t="str">
        <f t="shared" si="0"/>
        <v/>
      </c>
      <c r="B38" s="8">
        <f t="shared" si="1"/>
        <v>7</v>
      </c>
      <c r="C38" s="73"/>
      <c r="D38" s="74" t="str">
        <f t="shared" si="3"/>
        <v>Sun</v>
      </c>
      <c r="E38" s="44">
        <f t="shared" si="2"/>
        <v>44283</v>
      </c>
      <c r="F38" s="64"/>
      <c r="G38" s="65"/>
      <c r="H38" s="107"/>
      <c r="I38" s="102"/>
      <c r="J38" s="103"/>
    </row>
    <row r="39" spans="1:10" ht="22.5" customHeight="1">
      <c r="A39" s="31">
        <f t="shared" si="0"/>
        <v>1</v>
      </c>
      <c r="B39" s="8">
        <f>WEEKDAY(E38+1,2)</f>
        <v>1</v>
      </c>
      <c r="C39" s="73"/>
      <c r="D39" s="72" t="str">
        <f>IF(B39=1,"Mo",IF(B39=2,"Tue",IF(B39=3,"Wed",IF(B39=4,"Thu",IF(B39=5,"Fri",IF(B39=6,"Sat",IF(B39=7,"Sun","")))))))</f>
        <v>Mo</v>
      </c>
      <c r="E39" s="34">
        <f>IF(MONTH(E38+1)&gt;MONTH(E38),"",E38+1)</f>
        <v>44284</v>
      </c>
      <c r="F39" s="35"/>
      <c r="G39" s="36">
        <v>9005</v>
      </c>
      <c r="H39" s="98" t="s">
        <v>101</v>
      </c>
      <c r="I39" s="100" t="s">
        <v>55</v>
      </c>
      <c r="J39" s="101">
        <v>8</v>
      </c>
    </row>
    <row r="40" spans="1:10" ht="22.5" customHeight="1">
      <c r="A40" s="31">
        <f t="shared" si="0"/>
        <v>1</v>
      </c>
      <c r="B40" s="8">
        <v>2</v>
      </c>
      <c r="C40" s="73"/>
      <c r="D40" s="74" t="str">
        <f>IF(B40=1,"Mo",IF(B40=2,"Tue",IF(B40=3,"Wed",IF(B40=4,"Thu",IF(B40=5,"Fri",IF(B40=6,"Sat",IF(B40=7,"Sun","")))))))</f>
        <v>Tue</v>
      </c>
      <c r="E40" s="44">
        <f>IF(MONTH(E39+1)&gt;MONTH(E39),"",E39+1)</f>
        <v>44285</v>
      </c>
      <c r="F40" s="45"/>
      <c r="G40" s="36">
        <v>9005</v>
      </c>
      <c r="H40" s="99" t="s">
        <v>103</v>
      </c>
      <c r="I40" s="100" t="s">
        <v>55</v>
      </c>
      <c r="J40" s="101">
        <v>8</v>
      </c>
    </row>
    <row r="41" spans="1:10" ht="22.5" customHeight="1">
      <c r="A41" s="31">
        <f t="shared" si="0"/>
        <v>1</v>
      </c>
      <c r="B41" s="8">
        <v>3</v>
      </c>
      <c r="C41" s="73"/>
      <c r="D41" s="72" t="str">
        <f t="shared" si="3"/>
        <v>Wed</v>
      </c>
      <c r="E41" s="34">
        <f>IF(MONTH(E40+1)&gt;MONTH(E40),"",E40+1)</f>
        <v>44286</v>
      </c>
      <c r="F41" s="35"/>
      <c r="G41" s="36">
        <v>9005</v>
      </c>
      <c r="H41" s="98" t="s">
        <v>102</v>
      </c>
      <c r="I41" s="100" t="s">
        <v>55</v>
      </c>
      <c r="J41" s="101">
        <v>8</v>
      </c>
    </row>
    <row r="42" spans="1:10" ht="30" customHeight="1"/>
    <row r="43" spans="1:10" ht="30" customHeight="1"/>
    <row r="44" spans="1:10" ht="30" customHeight="1"/>
    <row r="45" spans="1:10" ht="30" customHeight="1"/>
    <row r="46" spans="1:10" ht="30" customHeight="1"/>
    <row r="47" spans="1:10" ht="30" customHeight="1"/>
    <row r="48" spans="1:10" ht="30" customHeight="1"/>
    <row r="49" ht="30" customHeight="1"/>
    <row r="50" ht="30" customHeight="1"/>
    <row r="51" ht="30" customHeight="1"/>
    <row r="52" ht="30" customHeight="1"/>
    <row r="53" ht="30" customHeight="1"/>
    <row r="54" ht="30" customHeight="1"/>
    <row r="55" ht="30" customHeight="1"/>
    <row r="56" ht="30" customHeight="1"/>
    <row r="57" ht="30" customHeight="1"/>
    <row r="58" ht="30" customHeight="1"/>
    <row r="59" ht="30" customHeight="1"/>
    <row r="60" ht="30" customHeight="1"/>
    <row r="61" ht="30" customHeight="1"/>
    <row r="62" ht="30" customHeight="1"/>
    <row r="63" ht="30" customHeight="1"/>
    <row r="64" ht="30" customHeight="1"/>
    <row r="65" ht="30" customHeight="1"/>
    <row r="66" ht="30" customHeight="1"/>
    <row r="67" ht="30" customHeight="1"/>
    <row r="68" ht="30" customHeight="1"/>
    <row r="69" ht="30" customHeight="1"/>
    <row r="70" ht="30" customHeight="1"/>
    <row r="71" ht="30" customHeight="1"/>
    <row r="72" ht="30" customHeight="1"/>
    <row r="73" ht="30" customHeight="1"/>
    <row r="74" ht="30" customHeight="1"/>
    <row r="75" ht="30" customHeight="1"/>
    <row r="76" ht="30" customHeight="1"/>
    <row r="77" ht="30" customHeight="1"/>
    <row r="78" ht="30" customHeight="1"/>
    <row r="79" ht="30" customHeight="1"/>
    <row r="80" ht="30" customHeight="1"/>
    <row r="81" ht="30" customHeight="1"/>
    <row r="82" ht="30" customHeight="1"/>
    <row r="83" ht="30" customHeight="1"/>
    <row r="84" ht="30" customHeight="1"/>
    <row r="85" ht="30" customHeight="1"/>
    <row r="86" ht="30" customHeight="1"/>
    <row r="87" ht="30" customHeight="1"/>
    <row r="88" ht="30" customHeight="1"/>
    <row r="89" ht="30" customHeight="1"/>
    <row r="90" ht="30" customHeight="1"/>
    <row r="91" ht="30" customHeight="1"/>
    <row r="92" ht="30" customHeight="1"/>
    <row r="93" ht="30" customHeight="1"/>
    <row r="94" ht="30" customHeight="1"/>
    <row r="95" ht="30" customHeight="1"/>
    <row r="96" ht="30" customHeight="1"/>
    <row r="97" ht="30" customHeight="1"/>
    <row r="98" ht="30" customHeight="1"/>
    <row r="99" ht="30" customHeight="1"/>
    <row r="100" ht="30" customHeight="1"/>
    <row r="101" ht="30" customHeight="1"/>
    <row r="102" ht="30" customHeight="1"/>
    <row r="103" ht="30" customHeight="1"/>
    <row r="104" ht="30" customHeight="1"/>
    <row r="105" ht="30" customHeight="1"/>
    <row r="106" ht="30" customHeight="1"/>
    <row r="107" ht="30" customHeight="1"/>
    <row r="108" ht="30" customHeight="1"/>
    <row r="109" ht="30" customHeight="1"/>
    <row r="110" ht="30" customHeight="1"/>
    <row r="111" ht="30" customHeight="1"/>
    <row r="112" ht="30" customHeight="1"/>
    <row r="113" ht="30" customHeight="1"/>
    <row r="114" ht="30" customHeight="1"/>
    <row r="115" ht="30" customHeight="1"/>
    <row r="116" ht="30" customHeight="1"/>
    <row r="117" ht="30" customHeight="1"/>
    <row r="118" ht="30" customHeight="1"/>
    <row r="119" ht="30" customHeight="1"/>
    <row r="120" ht="30" customHeight="1"/>
    <row r="121" ht="30" customHeight="1"/>
    <row r="122" ht="30" customHeight="1"/>
    <row r="123" ht="30" customHeight="1"/>
    <row r="124" ht="30" customHeight="1"/>
    <row r="125" ht="30" customHeight="1"/>
    <row r="126" ht="30" customHeight="1"/>
    <row r="127" ht="30" customHeight="1"/>
    <row r="128" ht="30" customHeight="1"/>
    <row r="129" ht="30" customHeight="1"/>
    <row r="130" ht="30" customHeight="1"/>
    <row r="131" ht="30" customHeight="1"/>
    <row r="132" ht="30" customHeight="1"/>
    <row r="133" ht="30" customHeight="1"/>
    <row r="134" ht="30" customHeight="1"/>
    <row r="135" ht="30" customHeight="1"/>
    <row r="136" ht="30" customHeight="1"/>
    <row r="137" ht="30" customHeight="1"/>
    <row r="138" ht="30" customHeight="1"/>
    <row r="139" ht="30" customHeight="1"/>
    <row r="140" ht="30" customHeight="1"/>
    <row r="141" ht="30" customHeight="1"/>
    <row r="142" ht="30" customHeight="1"/>
    <row r="143" ht="30" customHeight="1"/>
    <row r="144" ht="30" customHeight="1"/>
    <row r="145" ht="30" customHeight="1"/>
    <row r="146" ht="30" customHeight="1"/>
    <row r="147" ht="30" customHeight="1"/>
    <row r="148" ht="30" customHeight="1"/>
    <row r="149" ht="30" customHeight="1"/>
    <row r="150" ht="30" customHeight="1"/>
    <row r="151" ht="30" customHeight="1"/>
    <row r="152" ht="30" customHeight="1"/>
    <row r="153" ht="30" customHeight="1"/>
    <row r="154" ht="30" customHeight="1"/>
    <row r="155" ht="30" customHeight="1"/>
    <row r="156" ht="30" customHeight="1"/>
    <row r="157" ht="30" customHeight="1"/>
    <row r="158" ht="30" customHeight="1"/>
    <row r="159" ht="30" customHeight="1"/>
    <row r="160" ht="30" customHeight="1"/>
    <row r="161" ht="30" customHeight="1"/>
    <row r="162" ht="30" customHeight="1"/>
    <row r="163" ht="30" customHeight="1"/>
    <row r="164" ht="30" customHeight="1"/>
    <row r="165" ht="30" customHeight="1"/>
    <row r="166" ht="30" customHeight="1"/>
    <row r="167" ht="30" customHeight="1"/>
    <row r="168" ht="30" customHeight="1"/>
    <row r="169" ht="30" customHeight="1"/>
    <row r="170" ht="30" customHeight="1"/>
    <row r="171" ht="30" customHeight="1"/>
    <row r="172" ht="30" customHeight="1"/>
    <row r="173" ht="30" customHeight="1"/>
    <row r="174" ht="30" customHeight="1"/>
    <row r="175" ht="30" customHeight="1"/>
    <row r="176" ht="30" customHeight="1"/>
    <row r="177" ht="30" customHeight="1"/>
    <row r="178" ht="30" customHeight="1"/>
    <row r="179" ht="39" customHeight="1"/>
    <row r="180" ht="39" customHeight="1"/>
    <row r="181" ht="39" customHeight="1"/>
    <row r="182" ht="39" customHeight="1"/>
    <row r="183" ht="39" customHeight="1"/>
    <row r="184" ht="39" customHeight="1"/>
    <row r="185" ht="39" customHeight="1"/>
    <row r="186" ht="39" customHeight="1"/>
    <row r="187" ht="39" customHeight="1"/>
    <row r="188" ht="39" customHeight="1"/>
    <row r="189" ht="39" customHeight="1"/>
    <row r="190" ht="39" customHeight="1"/>
  </sheetData>
  <mergeCells count="2">
    <mergeCell ref="D1:J1"/>
    <mergeCell ref="D4:E4"/>
  </mergeCells>
  <conditionalFormatting sqref="C11 C14:C41">
    <cfRule type="expression" dxfId="115" priority="43" stopIfTrue="1">
      <formula>IF($A11=1,B11,)</formula>
    </cfRule>
    <cfRule type="expression" dxfId="114" priority="44" stopIfTrue="1">
      <formula>IF($A11="",B11,)</formula>
    </cfRule>
  </conditionalFormatting>
  <conditionalFormatting sqref="E11">
    <cfRule type="expression" dxfId="113" priority="45" stopIfTrue="1">
      <formula>IF($A11="",B11,"")</formula>
    </cfRule>
  </conditionalFormatting>
  <conditionalFormatting sqref="E14:E41">
    <cfRule type="expression" dxfId="112" priority="46" stopIfTrue="1">
      <formula>IF($A14&lt;&gt;1,B14,"")</formula>
    </cfRule>
  </conditionalFormatting>
  <conditionalFormatting sqref="D11 D14:D41">
    <cfRule type="expression" dxfId="111" priority="47" stopIfTrue="1">
      <formula>IF($A11="",B11,)</formula>
    </cfRule>
  </conditionalFormatting>
  <conditionalFormatting sqref="G16:G17 G30:G31 G23:G24 G37:G38">
    <cfRule type="expression" dxfId="110" priority="48" stopIfTrue="1">
      <formula>#REF!="Freelancer"</formula>
    </cfRule>
    <cfRule type="expression" dxfId="109" priority="49" stopIfTrue="1">
      <formula>#REF!="DTC Int. Staff"</formula>
    </cfRule>
  </conditionalFormatting>
  <conditionalFormatting sqref="G38 G17 G24 G31">
    <cfRule type="expression" dxfId="108" priority="41" stopIfTrue="1">
      <formula>$F$5="Freelancer"</formula>
    </cfRule>
    <cfRule type="expression" dxfId="107" priority="42" stopIfTrue="1">
      <formula>$F$5="DTC Int. Staff"</formula>
    </cfRule>
  </conditionalFormatting>
  <conditionalFormatting sqref="G23">
    <cfRule type="expression" dxfId="106" priority="23" stopIfTrue="1">
      <formula>$F$5="Freelancer"</formula>
    </cfRule>
    <cfRule type="expression" dxfId="105" priority="24" stopIfTrue="1">
      <formula>$F$5="DTC Int. Staff"</formula>
    </cfRule>
  </conditionalFormatting>
  <conditionalFormatting sqref="G11:G15">
    <cfRule type="expression" dxfId="104" priority="13" stopIfTrue="1">
      <formula>#REF!="Freelancer"</formula>
    </cfRule>
    <cfRule type="expression" dxfId="103" priority="14" stopIfTrue="1">
      <formula>#REF!="DTC Int. Staff"</formula>
    </cfRule>
  </conditionalFormatting>
  <conditionalFormatting sqref="G18:G22">
    <cfRule type="expression" dxfId="102" priority="11" stopIfTrue="1">
      <formula>#REF!="Freelancer"</formula>
    </cfRule>
    <cfRule type="expression" dxfId="101" priority="12" stopIfTrue="1">
      <formula>#REF!="DTC Int. Staff"</formula>
    </cfRule>
  </conditionalFormatting>
  <conditionalFormatting sqref="G25 G27:G29">
    <cfRule type="expression" dxfId="100" priority="9" stopIfTrue="1">
      <formula>#REF!="Freelancer"</formula>
    </cfRule>
    <cfRule type="expression" dxfId="99" priority="10" stopIfTrue="1">
      <formula>#REF!="DTC Int. Staff"</formula>
    </cfRule>
  </conditionalFormatting>
  <conditionalFormatting sqref="G32:G36">
    <cfRule type="expression" dxfId="98" priority="7" stopIfTrue="1">
      <formula>#REF!="Freelancer"</formula>
    </cfRule>
    <cfRule type="expression" dxfId="97" priority="8" stopIfTrue="1">
      <formula>#REF!="DTC Int. Staff"</formula>
    </cfRule>
  </conditionalFormatting>
  <conditionalFormatting sqref="G39:G41">
    <cfRule type="expression" dxfId="96" priority="5" stopIfTrue="1">
      <formula>#REF!="Freelancer"</formula>
    </cfRule>
    <cfRule type="expression" dxfId="95" priority="6" stopIfTrue="1">
      <formula>#REF!="DTC Int. Staff"</formula>
    </cfRule>
  </conditionalFormatting>
  <conditionalFormatting sqref="G26">
    <cfRule type="expression" dxfId="94" priority="1" stopIfTrue="1">
      <formula>#REF!="Freelancer"</formula>
    </cfRule>
    <cfRule type="expression" dxfId="93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185"/>
  <sheetViews>
    <sheetView showGridLines="0" topLeftCell="D4" zoomScale="90" zoomScaleNormal="90" workbookViewId="0">
      <selection activeCell="G11" sqref="G11"/>
    </sheetView>
  </sheetViews>
  <sheetFormatPr defaultColWidth="11.453125" defaultRowHeight="14.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>
      <c r="D1" s="155" t="s">
        <v>5</v>
      </c>
      <c r="E1" s="156"/>
      <c r="F1" s="156"/>
      <c r="G1" s="156"/>
      <c r="H1" s="156"/>
      <c r="I1" s="156"/>
      <c r="J1" s="157"/>
    </row>
    <row r="2" spans="1:10" ht="13.5" customHeight="1">
      <c r="D2" s="9"/>
      <c r="E2" s="9"/>
      <c r="F2" s="9"/>
      <c r="G2" s="9"/>
      <c r="H2" s="9"/>
      <c r="I2" s="9"/>
      <c r="J2" s="10"/>
    </row>
    <row r="3" spans="1:10" ht="20.25" customHeight="1">
      <c r="D3" s="11" t="s">
        <v>0</v>
      </c>
      <c r="E3" s="12"/>
      <c r="F3" s="13" t="str">
        <f>'Information-General Settings'!C3</f>
        <v>Prapaporn</v>
      </c>
      <c r="G3" s="14"/>
      <c r="I3" s="15"/>
      <c r="J3" s="15"/>
    </row>
    <row r="4" spans="1:10" ht="20.25" customHeight="1">
      <c r="D4" s="153" t="s">
        <v>8</v>
      </c>
      <c r="E4" s="154"/>
      <c r="F4" s="13" t="str">
        <f>'Information-General Settings'!C4</f>
        <v>Chalermpong</v>
      </c>
      <c r="G4" s="14"/>
      <c r="I4" s="15"/>
      <c r="J4" s="15"/>
    </row>
    <row r="5" spans="1:10" ht="20.25" customHeight="1">
      <c r="D5" s="11" t="s">
        <v>7</v>
      </c>
      <c r="E5" s="16"/>
      <c r="F5" s="13" t="str">
        <f>'Information-General Settings'!C5</f>
        <v>TIME039</v>
      </c>
      <c r="G5" s="14"/>
      <c r="I5" s="15"/>
      <c r="J5" s="15"/>
    </row>
    <row r="6" spans="1:10" ht="20.25" customHeight="1">
      <c r="E6" s="15"/>
      <c r="F6" s="15"/>
      <c r="G6" s="15"/>
      <c r="H6" s="17"/>
      <c r="I6" s="18"/>
      <c r="J6" s="19"/>
    </row>
    <row r="7" spans="1:10" ht="29">
      <c r="G7" s="20"/>
      <c r="H7" s="17"/>
      <c r="I7" s="21" t="s">
        <v>34</v>
      </c>
      <c r="J7" s="22" t="s">
        <v>35</v>
      </c>
    </row>
    <row r="8" spans="1:10" ht="43.5" customHeight="1">
      <c r="D8" s="23"/>
      <c r="G8" s="18"/>
      <c r="H8" s="14"/>
      <c r="I8" s="24">
        <f>SUM(J10:J51)</f>
        <v>128</v>
      </c>
      <c r="J8" s="25">
        <f>I8/8</f>
        <v>16</v>
      </c>
    </row>
    <row r="9" spans="1:10" ht="20.25" customHeight="1" thickBot="1">
      <c r="E9" s="15"/>
      <c r="F9" s="15"/>
      <c r="G9" s="15"/>
      <c r="H9" s="17"/>
      <c r="I9" s="18"/>
      <c r="J9" s="19"/>
    </row>
    <row r="10" spans="1:10" ht="22.5" customHeight="1" thickBot="1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8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>
      <c r="A11" s="31">
        <f t="shared" ref="A11:A40" si="0">IF(OR(C11="f",C11="u",C11="F",C11="U"),"",IF(OR(B11=1,B11=2,B11=3,B11=4,B11=5),1,""))</f>
        <v>1</v>
      </c>
      <c r="B11" s="8">
        <f t="shared" ref="B11:B38" si="1">WEEKDAY(E11,2)</f>
        <v>4</v>
      </c>
      <c r="C11" s="32"/>
      <c r="D11" s="33" t="str">
        <f t="shared" ref="D11:D40" si="2">IF(B11=1,"Mo",IF(B11=2,"Tue",IF(B11=3,"Wed",IF(B11=4,"Thu",IF(B11=5,"Fri",IF(B11=6,"Sat",IF(B11=7,"Sun","")))))))</f>
        <v>Thu</v>
      </c>
      <c r="E11" s="34">
        <f>+D10</f>
        <v>44287</v>
      </c>
      <c r="F11" s="35"/>
      <c r="G11" s="36">
        <v>9005</v>
      </c>
      <c r="H11" s="37" t="s">
        <v>108</v>
      </c>
      <c r="I11" s="100" t="s">
        <v>55</v>
      </c>
      <c r="J11" s="101">
        <v>8</v>
      </c>
    </row>
    <row r="12" spans="1:10" ht="22.5" customHeight="1">
      <c r="A12" s="31">
        <f t="shared" si="0"/>
        <v>1</v>
      </c>
      <c r="B12" s="8">
        <f t="shared" si="1"/>
        <v>5</v>
      </c>
      <c r="C12" s="39"/>
      <c r="D12" s="43" t="str">
        <f t="shared" si="2"/>
        <v>Fri</v>
      </c>
      <c r="E12" s="44">
        <f t="shared" ref="E12:E38" si="3">+E11+1</f>
        <v>44288</v>
      </c>
      <c r="F12" s="45"/>
      <c r="G12" s="36">
        <v>9005</v>
      </c>
      <c r="H12" s="47" t="s">
        <v>114</v>
      </c>
      <c r="I12" s="100" t="s">
        <v>55</v>
      </c>
      <c r="J12" s="101">
        <v>8</v>
      </c>
    </row>
    <row r="13" spans="1:10" ht="22.5" customHeight="1">
      <c r="A13" s="31" t="str">
        <f t="shared" si="0"/>
        <v/>
      </c>
      <c r="B13" s="8">
        <f t="shared" si="1"/>
        <v>6</v>
      </c>
      <c r="C13" s="39"/>
      <c r="D13" s="40" t="str">
        <f t="shared" si="2"/>
        <v>Sat</v>
      </c>
      <c r="E13" s="41">
        <f t="shared" si="3"/>
        <v>44289</v>
      </c>
      <c r="F13" s="35"/>
      <c r="G13" s="36"/>
      <c r="H13" s="37"/>
      <c r="I13" s="36"/>
      <c r="J13" s="38"/>
    </row>
    <row r="14" spans="1:10" ht="22.5" customHeight="1">
      <c r="A14" s="31" t="str">
        <f t="shared" si="0"/>
        <v/>
      </c>
      <c r="B14" s="8">
        <f t="shared" si="1"/>
        <v>7</v>
      </c>
      <c r="C14" s="39"/>
      <c r="D14" s="33" t="str">
        <f t="shared" si="2"/>
        <v>Sun</v>
      </c>
      <c r="E14" s="34">
        <f t="shared" si="3"/>
        <v>44290</v>
      </c>
      <c r="F14" s="35"/>
      <c r="G14" s="36"/>
      <c r="H14" s="37"/>
      <c r="I14" s="36"/>
      <c r="J14" s="38"/>
    </row>
    <row r="15" spans="1:10" ht="22.5" customHeight="1">
      <c r="A15" s="31">
        <f t="shared" si="0"/>
        <v>1</v>
      </c>
      <c r="B15" s="8">
        <f t="shared" si="1"/>
        <v>1</v>
      </c>
      <c r="C15" s="39"/>
      <c r="D15" s="43" t="str">
        <f t="shared" si="2"/>
        <v>Mo</v>
      </c>
      <c r="E15" s="44">
        <f t="shared" si="3"/>
        <v>44291</v>
      </c>
      <c r="F15" s="45"/>
      <c r="G15" s="36">
        <v>9005</v>
      </c>
      <c r="H15" s="47" t="s">
        <v>109</v>
      </c>
      <c r="I15" s="100" t="s">
        <v>55</v>
      </c>
      <c r="J15" s="101">
        <v>8</v>
      </c>
    </row>
    <row r="16" spans="1:10" ht="22.5" customHeight="1">
      <c r="A16" s="31">
        <f t="shared" si="0"/>
        <v>1</v>
      </c>
      <c r="B16" s="8">
        <f t="shared" si="1"/>
        <v>2</v>
      </c>
      <c r="C16" s="39"/>
      <c r="D16" s="33" t="str">
        <f t="shared" si="2"/>
        <v>Tue</v>
      </c>
      <c r="E16" s="34">
        <f t="shared" si="3"/>
        <v>44292</v>
      </c>
      <c r="F16" s="35"/>
      <c r="G16" s="36"/>
      <c r="H16" s="49"/>
      <c r="I16" s="100"/>
      <c r="J16" s="101"/>
    </row>
    <row r="17" spans="1:10" ht="22.5" customHeight="1">
      <c r="A17" s="31">
        <f t="shared" si="0"/>
        <v>1</v>
      </c>
      <c r="B17" s="8">
        <f t="shared" si="1"/>
        <v>3</v>
      </c>
      <c r="C17" s="39"/>
      <c r="D17" s="43" t="str">
        <f t="shared" si="2"/>
        <v>Wed</v>
      </c>
      <c r="E17" s="44">
        <f t="shared" si="3"/>
        <v>44293</v>
      </c>
      <c r="F17" s="45"/>
      <c r="G17" s="36">
        <v>9005</v>
      </c>
      <c r="H17" s="47" t="s">
        <v>112</v>
      </c>
      <c r="I17" s="100" t="s">
        <v>55</v>
      </c>
      <c r="J17" s="101">
        <v>8</v>
      </c>
    </row>
    <row r="18" spans="1:10" ht="22.5" customHeight="1">
      <c r="A18" s="31">
        <f t="shared" si="0"/>
        <v>1</v>
      </c>
      <c r="B18" s="8">
        <f t="shared" si="1"/>
        <v>4</v>
      </c>
      <c r="C18" s="39"/>
      <c r="D18" s="33" t="str">
        <f t="shared" si="2"/>
        <v>Thu</v>
      </c>
      <c r="E18" s="34">
        <f t="shared" si="3"/>
        <v>44294</v>
      </c>
      <c r="F18" s="35"/>
      <c r="G18" s="36">
        <v>9005</v>
      </c>
      <c r="H18" s="42" t="s">
        <v>113</v>
      </c>
      <c r="I18" s="100" t="s">
        <v>55</v>
      </c>
      <c r="J18" s="101">
        <v>8</v>
      </c>
    </row>
    <row r="19" spans="1:10" ht="22.5" customHeight="1">
      <c r="A19" s="31">
        <f t="shared" si="0"/>
        <v>1</v>
      </c>
      <c r="B19" s="8">
        <f t="shared" si="1"/>
        <v>5</v>
      </c>
      <c r="C19" s="39"/>
      <c r="D19" s="43" t="str">
        <f t="shared" si="2"/>
        <v>Fri</v>
      </c>
      <c r="E19" s="44">
        <f t="shared" si="3"/>
        <v>44295</v>
      </c>
      <c r="F19" s="45"/>
      <c r="G19" s="36">
        <v>9005</v>
      </c>
      <c r="H19" s="47" t="s">
        <v>107</v>
      </c>
      <c r="I19" s="100" t="s">
        <v>55</v>
      </c>
      <c r="J19" s="101">
        <v>8</v>
      </c>
    </row>
    <row r="20" spans="1:10" ht="22.5" customHeight="1">
      <c r="A20" s="31" t="str">
        <f t="shared" si="0"/>
        <v/>
      </c>
      <c r="B20" s="8">
        <f t="shared" si="1"/>
        <v>6</v>
      </c>
      <c r="C20" s="39"/>
      <c r="D20" s="33" t="str">
        <f t="shared" si="2"/>
        <v>Sat</v>
      </c>
      <c r="E20" s="34">
        <f t="shared" si="3"/>
        <v>44296</v>
      </c>
      <c r="F20" s="35"/>
      <c r="G20" s="36"/>
      <c r="H20" s="37"/>
      <c r="I20" s="36"/>
      <c r="J20" s="38"/>
    </row>
    <row r="21" spans="1:10" ht="22.5" customHeight="1">
      <c r="A21" s="31" t="str">
        <f t="shared" si="0"/>
        <v/>
      </c>
      <c r="B21" s="8">
        <f t="shared" si="1"/>
        <v>7</v>
      </c>
      <c r="C21" s="39"/>
      <c r="D21" s="33" t="str">
        <f t="shared" si="2"/>
        <v>Sun</v>
      </c>
      <c r="E21" s="34">
        <f t="shared" si="3"/>
        <v>44297</v>
      </c>
      <c r="F21" s="35"/>
      <c r="G21" s="36"/>
      <c r="H21" s="42"/>
      <c r="I21" s="36"/>
      <c r="J21" s="38"/>
    </row>
    <row r="22" spans="1:10" ht="22.5" customHeight="1">
      <c r="A22" s="31">
        <f t="shared" si="0"/>
        <v>1</v>
      </c>
      <c r="B22" s="8">
        <f t="shared" si="1"/>
        <v>1</v>
      </c>
      <c r="C22" s="39"/>
      <c r="D22" s="43" t="str">
        <f t="shared" si="2"/>
        <v>Mo</v>
      </c>
      <c r="E22" s="44">
        <f t="shared" si="3"/>
        <v>44298</v>
      </c>
      <c r="F22" s="45"/>
      <c r="G22" s="46">
        <v>9010</v>
      </c>
      <c r="H22" s="50" t="s">
        <v>18</v>
      </c>
      <c r="I22" s="46"/>
      <c r="J22" s="48"/>
    </row>
    <row r="23" spans="1:10" ht="22.5" customHeight="1">
      <c r="A23" s="31">
        <f t="shared" si="0"/>
        <v>1</v>
      </c>
      <c r="B23" s="8">
        <f t="shared" si="1"/>
        <v>2</v>
      </c>
      <c r="C23" s="39"/>
      <c r="D23" s="33" t="str">
        <f t="shared" si="2"/>
        <v>Tue</v>
      </c>
      <c r="E23" s="34">
        <f t="shared" si="3"/>
        <v>44299</v>
      </c>
      <c r="F23" s="35"/>
      <c r="G23" s="36"/>
      <c r="H23" s="42"/>
      <c r="I23" s="36"/>
      <c r="J23" s="38"/>
    </row>
    <row r="24" spans="1:10" ht="22.5" customHeight="1">
      <c r="A24" s="31">
        <f t="shared" si="0"/>
        <v>1</v>
      </c>
      <c r="B24" s="8">
        <f t="shared" si="1"/>
        <v>3</v>
      </c>
      <c r="C24" s="39"/>
      <c r="D24" s="43" t="str">
        <f t="shared" si="2"/>
        <v>Wed</v>
      </c>
      <c r="E24" s="44">
        <f t="shared" si="3"/>
        <v>44300</v>
      </c>
      <c r="F24" s="45"/>
      <c r="G24" s="46"/>
      <c r="H24" s="47"/>
      <c r="I24" s="46"/>
      <c r="J24" s="48"/>
    </row>
    <row r="25" spans="1:10" ht="22.5" customHeight="1">
      <c r="A25" s="31">
        <f t="shared" si="0"/>
        <v>1</v>
      </c>
      <c r="B25" s="8">
        <f t="shared" si="1"/>
        <v>4</v>
      </c>
      <c r="C25" s="39"/>
      <c r="D25" s="33" t="str">
        <f t="shared" si="2"/>
        <v>Thu</v>
      </c>
      <c r="E25" s="34">
        <f t="shared" si="3"/>
        <v>44301</v>
      </c>
      <c r="F25" s="35"/>
      <c r="G25" s="36"/>
      <c r="H25" s="42"/>
      <c r="I25" s="36"/>
      <c r="J25" s="38"/>
    </row>
    <row r="26" spans="1:10" ht="22.5" customHeight="1">
      <c r="A26" s="31">
        <f t="shared" si="0"/>
        <v>1</v>
      </c>
      <c r="B26" s="8">
        <f t="shared" si="1"/>
        <v>5</v>
      </c>
      <c r="C26" s="39"/>
      <c r="D26" s="43" t="str">
        <f t="shared" si="2"/>
        <v>Fri</v>
      </c>
      <c r="E26" s="44">
        <f t="shared" si="3"/>
        <v>44302</v>
      </c>
      <c r="F26" s="45"/>
      <c r="G26" s="46">
        <v>9010</v>
      </c>
      <c r="H26" s="47" t="s">
        <v>110</v>
      </c>
      <c r="I26" s="46"/>
      <c r="J26" s="48"/>
    </row>
    <row r="27" spans="1:10" ht="22.5" customHeight="1">
      <c r="A27" s="31" t="str">
        <f t="shared" si="0"/>
        <v/>
      </c>
      <c r="B27" s="8">
        <f t="shared" si="1"/>
        <v>6</v>
      </c>
      <c r="C27" s="39"/>
      <c r="D27" s="33" t="str">
        <f t="shared" si="2"/>
        <v>Sat</v>
      </c>
      <c r="E27" s="34">
        <f t="shared" si="3"/>
        <v>44303</v>
      </c>
      <c r="F27" s="35"/>
      <c r="G27" s="36"/>
      <c r="H27" s="42"/>
      <c r="I27" s="100"/>
      <c r="J27" s="101"/>
    </row>
    <row r="28" spans="1:10" ht="22.5" customHeight="1">
      <c r="A28" s="31" t="str">
        <f t="shared" si="0"/>
        <v/>
      </c>
      <c r="B28" s="8">
        <f t="shared" si="1"/>
        <v>7</v>
      </c>
      <c r="C28" s="39"/>
      <c r="D28" s="33" t="str">
        <f t="shared" si="2"/>
        <v>Sun</v>
      </c>
      <c r="E28" s="34">
        <f t="shared" si="3"/>
        <v>44304</v>
      </c>
      <c r="F28" s="35"/>
      <c r="G28" s="36"/>
      <c r="H28" s="42"/>
      <c r="I28" s="36"/>
      <c r="J28" s="38"/>
    </row>
    <row r="29" spans="1:10" ht="22.5" customHeight="1">
      <c r="A29" s="31">
        <f t="shared" si="0"/>
        <v>1</v>
      </c>
      <c r="B29" s="8">
        <f t="shared" si="1"/>
        <v>1</v>
      </c>
      <c r="C29" s="39"/>
      <c r="D29" s="43" t="str">
        <f t="shared" si="2"/>
        <v>Mo</v>
      </c>
      <c r="E29" s="44">
        <f t="shared" si="3"/>
        <v>44305</v>
      </c>
      <c r="F29" s="45"/>
      <c r="G29" s="36">
        <v>9005</v>
      </c>
      <c r="H29" s="47" t="s">
        <v>111</v>
      </c>
      <c r="I29" s="100" t="s">
        <v>55</v>
      </c>
      <c r="J29" s="101">
        <v>8</v>
      </c>
    </row>
    <row r="30" spans="1:10" ht="22.5" customHeight="1">
      <c r="A30" s="31">
        <f t="shared" si="0"/>
        <v>1</v>
      </c>
      <c r="B30" s="8">
        <f t="shared" si="1"/>
        <v>2</v>
      </c>
      <c r="C30" s="39"/>
      <c r="D30" s="33" t="str">
        <f t="shared" si="2"/>
        <v>Tue</v>
      </c>
      <c r="E30" s="34">
        <f t="shared" si="3"/>
        <v>44306</v>
      </c>
      <c r="F30" s="35"/>
      <c r="G30" s="36">
        <v>9005</v>
      </c>
      <c r="H30" s="42" t="s">
        <v>115</v>
      </c>
      <c r="I30" s="100" t="s">
        <v>55</v>
      </c>
      <c r="J30" s="101">
        <v>8</v>
      </c>
    </row>
    <row r="31" spans="1:10" ht="22.5" customHeight="1">
      <c r="A31" s="31">
        <f t="shared" si="0"/>
        <v>1</v>
      </c>
      <c r="B31" s="8">
        <f t="shared" si="1"/>
        <v>3</v>
      </c>
      <c r="C31" s="39"/>
      <c r="D31" s="43" t="str">
        <f t="shared" si="2"/>
        <v>Wed</v>
      </c>
      <c r="E31" s="44">
        <f t="shared" si="3"/>
        <v>44307</v>
      </c>
      <c r="F31" s="45"/>
      <c r="G31" s="36">
        <v>9005</v>
      </c>
      <c r="H31" s="47" t="s">
        <v>116</v>
      </c>
      <c r="I31" s="100" t="s">
        <v>55</v>
      </c>
      <c r="J31" s="101">
        <v>8</v>
      </c>
    </row>
    <row r="32" spans="1:10" ht="22.5" customHeight="1">
      <c r="A32" s="31">
        <f t="shared" si="0"/>
        <v>1</v>
      </c>
      <c r="B32" s="8">
        <f t="shared" si="1"/>
        <v>4</v>
      </c>
      <c r="C32" s="39"/>
      <c r="D32" s="33" t="str">
        <f t="shared" si="2"/>
        <v>Thu</v>
      </c>
      <c r="E32" s="34">
        <f t="shared" si="3"/>
        <v>44308</v>
      </c>
      <c r="F32" s="35"/>
      <c r="G32" s="36">
        <v>9005</v>
      </c>
      <c r="H32" s="42" t="s">
        <v>117</v>
      </c>
      <c r="I32" s="100" t="s">
        <v>55</v>
      </c>
      <c r="J32" s="101">
        <v>8</v>
      </c>
    </row>
    <row r="33" spans="1:10" ht="22.5" customHeight="1">
      <c r="A33" s="31">
        <f t="shared" si="0"/>
        <v>1</v>
      </c>
      <c r="B33" s="8">
        <f t="shared" si="1"/>
        <v>5</v>
      </c>
      <c r="C33" s="39"/>
      <c r="D33" s="43" t="str">
        <f t="shared" si="2"/>
        <v>Fri</v>
      </c>
      <c r="E33" s="44">
        <f t="shared" si="3"/>
        <v>44309</v>
      </c>
      <c r="F33" s="45"/>
      <c r="G33" s="36">
        <v>9005</v>
      </c>
      <c r="H33" s="69" t="s">
        <v>118</v>
      </c>
      <c r="I33" s="100" t="s">
        <v>55</v>
      </c>
      <c r="J33" s="101">
        <v>8</v>
      </c>
    </row>
    <row r="34" spans="1:10" ht="22.5" customHeight="1">
      <c r="A34" s="31" t="str">
        <f t="shared" si="0"/>
        <v/>
      </c>
      <c r="B34" s="8">
        <f t="shared" si="1"/>
        <v>6</v>
      </c>
      <c r="C34" s="39"/>
      <c r="D34" s="33" t="str">
        <f t="shared" si="2"/>
        <v>Sat</v>
      </c>
      <c r="E34" s="34">
        <f t="shared" si="3"/>
        <v>44310</v>
      </c>
      <c r="F34" s="35"/>
      <c r="G34" s="36"/>
      <c r="H34" s="42"/>
      <c r="I34" s="36"/>
      <c r="J34" s="38"/>
    </row>
    <row r="35" spans="1:10" ht="22.5" customHeight="1">
      <c r="A35" s="31" t="str">
        <f t="shared" si="0"/>
        <v/>
      </c>
      <c r="B35" s="8">
        <f t="shared" si="1"/>
        <v>7</v>
      </c>
      <c r="C35" s="39"/>
      <c r="D35" s="33" t="str">
        <f t="shared" si="2"/>
        <v>Sun</v>
      </c>
      <c r="E35" s="34">
        <f t="shared" si="3"/>
        <v>44311</v>
      </c>
      <c r="F35" s="35"/>
      <c r="G35" s="36"/>
      <c r="H35" s="42"/>
      <c r="I35" s="36"/>
      <c r="J35" s="38"/>
    </row>
    <row r="36" spans="1:10" ht="22.5" customHeight="1">
      <c r="A36" s="31">
        <f t="shared" si="0"/>
        <v>1</v>
      </c>
      <c r="B36" s="8">
        <f t="shared" si="1"/>
        <v>1</v>
      </c>
      <c r="C36" s="39"/>
      <c r="D36" s="43" t="str">
        <f t="shared" si="2"/>
        <v>Mo</v>
      </c>
      <c r="E36" s="44">
        <f t="shared" si="3"/>
        <v>44312</v>
      </c>
      <c r="F36" s="45"/>
      <c r="G36" s="36">
        <v>9005</v>
      </c>
      <c r="H36" s="47" t="s">
        <v>119</v>
      </c>
      <c r="I36" s="100" t="s">
        <v>55</v>
      </c>
      <c r="J36" s="101">
        <v>8</v>
      </c>
    </row>
    <row r="37" spans="1:10" ht="22.5" customHeight="1">
      <c r="A37" s="31">
        <f t="shared" si="0"/>
        <v>1</v>
      </c>
      <c r="B37" s="8">
        <f t="shared" si="1"/>
        <v>2</v>
      </c>
      <c r="C37" s="39"/>
      <c r="D37" s="33" t="str">
        <f t="shared" si="2"/>
        <v>Tue</v>
      </c>
      <c r="E37" s="34">
        <f t="shared" si="3"/>
        <v>44313</v>
      </c>
      <c r="F37" s="35"/>
      <c r="G37" s="36">
        <v>9005</v>
      </c>
      <c r="H37" s="42" t="s">
        <v>120</v>
      </c>
      <c r="I37" s="100" t="s">
        <v>55</v>
      </c>
      <c r="J37" s="101">
        <v>8</v>
      </c>
    </row>
    <row r="38" spans="1:10" ht="22.5" customHeight="1">
      <c r="A38" s="31">
        <f t="shared" si="0"/>
        <v>1</v>
      </c>
      <c r="B38" s="8">
        <f t="shared" si="1"/>
        <v>3</v>
      </c>
      <c r="C38" s="39"/>
      <c r="D38" s="43" t="str">
        <f t="shared" si="2"/>
        <v>Wed</v>
      </c>
      <c r="E38" s="44">
        <f t="shared" si="3"/>
        <v>44314</v>
      </c>
      <c r="F38" s="45"/>
      <c r="G38" s="36">
        <v>9005</v>
      </c>
      <c r="H38" s="50" t="s">
        <v>121</v>
      </c>
      <c r="I38" s="100" t="s">
        <v>55</v>
      </c>
      <c r="J38" s="101">
        <v>8</v>
      </c>
    </row>
    <row r="39" spans="1:10" ht="22.5" customHeight="1">
      <c r="A39" s="31">
        <f t="shared" si="0"/>
        <v>1</v>
      </c>
      <c r="B39" s="8">
        <f>WEEKDAY(E38+1,2)</f>
        <v>4</v>
      </c>
      <c r="C39" s="39"/>
      <c r="D39" s="33" t="str">
        <f t="shared" si="2"/>
        <v>Thu</v>
      </c>
      <c r="E39" s="34">
        <f>IF(MONTH(E38+1)&gt;MONTH(E38),"",E38+1)</f>
        <v>44315</v>
      </c>
      <c r="F39" s="35"/>
      <c r="G39" s="36">
        <v>9005</v>
      </c>
      <c r="H39" s="42" t="s">
        <v>122</v>
      </c>
      <c r="I39" s="100" t="s">
        <v>55</v>
      </c>
      <c r="J39" s="101">
        <v>8</v>
      </c>
    </row>
    <row r="40" spans="1:10" ht="21" customHeight="1">
      <c r="A40" s="31">
        <f t="shared" si="0"/>
        <v>1</v>
      </c>
      <c r="B40" s="8">
        <v>5</v>
      </c>
      <c r="C40" s="39"/>
      <c r="D40" s="43" t="str">
        <f t="shared" si="2"/>
        <v>Fri</v>
      </c>
      <c r="E40" s="44">
        <f>IF(MONTH(E39+1)&gt;MONTH(E39),"",E39+1)</f>
        <v>44316</v>
      </c>
      <c r="F40" s="45"/>
      <c r="G40" s="36">
        <v>9005</v>
      </c>
      <c r="H40" s="69" t="s">
        <v>123</v>
      </c>
      <c r="I40" s="100" t="s">
        <v>55</v>
      </c>
      <c r="J40" s="101">
        <v>8</v>
      </c>
    </row>
    <row r="41" spans="1:10" ht="30" customHeight="1"/>
    <row r="42" spans="1:10" ht="30" customHeight="1"/>
    <row r="43" spans="1:10" ht="30" customHeight="1"/>
    <row r="44" spans="1:10" ht="30" customHeight="1"/>
    <row r="45" spans="1:10" ht="30" customHeight="1"/>
    <row r="46" spans="1:10" ht="30" customHeight="1"/>
    <row r="47" spans="1:10" ht="30" customHeight="1"/>
    <row r="48" spans="1:10" ht="30" customHeight="1"/>
    <row r="49" ht="30" customHeight="1"/>
    <row r="50" ht="30" customHeight="1"/>
    <row r="51" ht="30" customHeight="1"/>
    <row r="52" ht="30" customHeight="1"/>
    <row r="53" ht="30" customHeight="1"/>
    <row r="54" ht="30" customHeight="1"/>
    <row r="55" ht="30" customHeight="1"/>
    <row r="56" ht="30" customHeight="1"/>
    <row r="57" ht="30" customHeight="1"/>
    <row r="58" ht="30" customHeight="1"/>
    <row r="59" ht="30" customHeight="1"/>
    <row r="60" ht="30" customHeight="1"/>
    <row r="61" ht="30" customHeight="1"/>
    <row r="62" ht="30" customHeight="1"/>
    <row r="63" ht="30" customHeight="1"/>
    <row r="64" ht="30" customHeight="1"/>
    <row r="65" ht="30" customHeight="1"/>
    <row r="66" ht="30" customHeight="1"/>
    <row r="67" ht="30" customHeight="1"/>
    <row r="68" ht="30" customHeight="1"/>
    <row r="69" ht="30" customHeight="1"/>
    <row r="70" ht="30" customHeight="1"/>
    <row r="71" ht="30" customHeight="1"/>
    <row r="72" ht="30" customHeight="1"/>
    <row r="73" ht="30" customHeight="1"/>
    <row r="74" ht="30" customHeight="1"/>
    <row r="75" ht="30" customHeight="1"/>
    <row r="76" ht="30" customHeight="1"/>
    <row r="77" ht="30" customHeight="1"/>
    <row r="78" ht="30" customHeight="1"/>
    <row r="79" ht="30" customHeight="1"/>
    <row r="80" ht="30" customHeight="1"/>
    <row r="81" ht="30" customHeight="1"/>
    <row r="82" ht="30" customHeight="1"/>
    <row r="83" ht="30" customHeight="1"/>
    <row r="84" ht="30" customHeight="1"/>
    <row r="85" ht="30" customHeight="1"/>
    <row r="86" ht="30" customHeight="1"/>
    <row r="87" ht="30" customHeight="1"/>
    <row r="88" ht="30" customHeight="1"/>
    <row r="89" ht="30" customHeight="1"/>
    <row r="90" ht="30" customHeight="1"/>
    <row r="91" ht="30" customHeight="1"/>
    <row r="92" ht="30" customHeight="1"/>
    <row r="93" ht="30" customHeight="1"/>
    <row r="94" ht="30" customHeight="1"/>
    <row r="95" ht="30" customHeight="1"/>
    <row r="96" ht="30" customHeight="1"/>
    <row r="97" ht="30" customHeight="1"/>
    <row r="98" ht="30" customHeight="1"/>
    <row r="99" ht="30" customHeight="1"/>
    <row r="100" ht="30" customHeight="1"/>
    <row r="101" ht="30" customHeight="1"/>
    <row r="102" ht="30" customHeight="1"/>
    <row r="103" ht="30" customHeight="1"/>
    <row r="104" ht="30" customHeight="1"/>
    <row r="105" ht="30" customHeight="1"/>
    <row r="106" ht="30" customHeight="1"/>
    <row r="107" ht="30" customHeight="1"/>
    <row r="108" ht="30" customHeight="1"/>
    <row r="109" ht="30" customHeight="1"/>
    <row r="110" ht="30" customHeight="1"/>
    <row r="111" ht="30" customHeight="1"/>
    <row r="112" ht="30" customHeight="1"/>
    <row r="113" ht="30" customHeight="1"/>
    <row r="114" ht="30" customHeight="1"/>
    <row r="115" ht="30" customHeight="1"/>
    <row r="116" ht="30" customHeight="1"/>
    <row r="117" ht="30" customHeight="1"/>
    <row r="118" ht="30" customHeight="1"/>
    <row r="119" ht="30" customHeight="1"/>
    <row r="120" ht="30" customHeight="1"/>
    <row r="121" ht="30" customHeight="1"/>
    <row r="122" ht="30" customHeight="1"/>
    <row r="123" ht="30" customHeight="1"/>
    <row r="124" ht="30" customHeight="1"/>
    <row r="125" ht="30" customHeight="1"/>
    <row r="126" ht="30" customHeight="1"/>
    <row r="127" ht="30" customHeight="1"/>
    <row r="128" ht="30" customHeight="1"/>
    <row r="129" ht="30" customHeight="1"/>
    <row r="130" ht="30" customHeight="1"/>
    <row r="131" ht="30" customHeight="1"/>
    <row r="132" ht="30" customHeight="1"/>
    <row r="133" ht="30" customHeight="1"/>
    <row r="134" ht="30" customHeight="1"/>
    <row r="135" ht="30" customHeight="1"/>
    <row r="136" ht="30" customHeight="1"/>
    <row r="137" ht="30" customHeight="1"/>
    <row r="138" ht="30" customHeight="1"/>
    <row r="139" ht="30" customHeight="1"/>
    <row r="140" ht="30" customHeight="1"/>
    <row r="141" ht="30" customHeight="1"/>
    <row r="142" ht="30" customHeight="1"/>
    <row r="143" ht="30" customHeight="1"/>
    <row r="144" ht="30" customHeight="1"/>
    <row r="145" ht="30" customHeight="1"/>
    <row r="146" ht="30" customHeight="1"/>
    <row r="147" ht="30" customHeight="1"/>
    <row r="148" ht="30" customHeight="1"/>
    <row r="149" ht="30" customHeight="1"/>
    <row r="150" ht="30" customHeight="1"/>
    <row r="151" ht="30" customHeight="1"/>
    <row r="152" ht="30" customHeight="1"/>
    <row r="153" ht="30" customHeight="1"/>
    <row r="154" ht="30" customHeight="1"/>
    <row r="155" ht="30" customHeight="1"/>
    <row r="156" ht="30" customHeight="1"/>
    <row r="157" ht="30" customHeight="1"/>
    <row r="158" ht="30" customHeight="1"/>
    <row r="159" ht="30" customHeight="1"/>
    <row r="160" ht="30" customHeight="1"/>
    <row r="161" ht="30" customHeight="1"/>
    <row r="162" ht="30" customHeight="1"/>
    <row r="163" ht="30" customHeight="1"/>
    <row r="164" ht="30" customHeight="1"/>
    <row r="165" ht="30" customHeight="1"/>
    <row r="166" ht="30" customHeight="1"/>
    <row r="167" ht="30" customHeight="1"/>
    <row r="168" ht="30" customHeight="1"/>
    <row r="169" ht="30" customHeight="1"/>
    <row r="170" ht="30" customHeight="1"/>
    <row r="171" ht="30" customHeight="1"/>
    <row r="172" ht="30" customHeight="1"/>
    <row r="173" ht="30" customHeight="1"/>
    <row r="174" ht="39" customHeight="1"/>
    <row r="175" ht="39" customHeight="1"/>
    <row r="176" ht="39" customHeight="1"/>
    <row r="177" ht="39" customHeight="1"/>
    <row r="178" ht="39" customHeight="1"/>
    <row r="179" ht="39" customHeight="1"/>
    <row r="180" ht="39" customHeight="1"/>
    <row r="181" ht="39" customHeight="1"/>
    <row r="182" ht="39" customHeight="1"/>
    <row r="183" ht="39" customHeight="1"/>
    <row r="184" ht="39" customHeight="1"/>
    <row r="185" ht="39" customHeight="1"/>
  </sheetData>
  <mergeCells count="2">
    <mergeCell ref="D1:J1"/>
    <mergeCell ref="D4:E4"/>
  </mergeCells>
  <conditionalFormatting sqref="C11:C40">
    <cfRule type="expression" dxfId="92" priority="37" stopIfTrue="1">
      <formula>IF($A11=1,B11,)</formula>
    </cfRule>
    <cfRule type="expression" dxfId="91" priority="38" stopIfTrue="1">
      <formula>IF($A11="",B11,)</formula>
    </cfRule>
  </conditionalFormatting>
  <conditionalFormatting sqref="E11">
    <cfRule type="expression" dxfId="90" priority="39" stopIfTrue="1">
      <formula>IF($A11="",B11,"")</formula>
    </cfRule>
  </conditionalFormatting>
  <conditionalFormatting sqref="E12:E40">
    <cfRule type="expression" dxfId="89" priority="40" stopIfTrue="1">
      <formula>IF($A12&lt;&gt;1,B12,"")</formula>
    </cfRule>
  </conditionalFormatting>
  <conditionalFormatting sqref="D11:D40">
    <cfRule type="expression" dxfId="88" priority="41" stopIfTrue="1">
      <formula>IF($A11="",B11,)</formula>
    </cfRule>
  </conditionalFormatting>
  <conditionalFormatting sqref="G14 G34:G35 G16 G20:G28">
    <cfRule type="expression" dxfId="87" priority="42" stopIfTrue="1">
      <formula>#REF!="Freelancer"</formula>
    </cfRule>
    <cfRule type="expression" dxfId="86" priority="43" stopIfTrue="1">
      <formula>#REF!="DTC Int. Staff"</formula>
    </cfRule>
  </conditionalFormatting>
  <conditionalFormatting sqref="G14 G20:G21 G24:G28 G34:G35">
    <cfRule type="expression" dxfId="85" priority="35" stopIfTrue="1">
      <formula>$F$5="Freelancer"</formula>
    </cfRule>
    <cfRule type="expression" dxfId="84" priority="36" stopIfTrue="1">
      <formula>$F$5="DTC Int. Staff"</formula>
    </cfRule>
  </conditionalFormatting>
  <conditionalFormatting sqref="G13">
    <cfRule type="expression" dxfId="83" priority="29" stopIfTrue="1">
      <formula>#REF!="Freelancer"</formula>
    </cfRule>
    <cfRule type="expression" dxfId="82" priority="30" stopIfTrue="1">
      <formula>#REF!="DTC Int. Staff"</formula>
    </cfRule>
  </conditionalFormatting>
  <conditionalFormatting sqref="G13">
    <cfRule type="expression" dxfId="81" priority="27" stopIfTrue="1">
      <formula>$F$5="Freelancer"</formula>
    </cfRule>
    <cfRule type="expression" dxfId="80" priority="28" stopIfTrue="1">
      <formula>$F$5="DTC Int. Staff"</formula>
    </cfRule>
  </conditionalFormatting>
  <conditionalFormatting sqref="G23">
    <cfRule type="expression" dxfId="79" priority="17" stopIfTrue="1">
      <formula>$F$5="Freelancer"</formula>
    </cfRule>
    <cfRule type="expression" dxfId="78" priority="18" stopIfTrue="1">
      <formula>$F$5="DTC Int. Staff"</formula>
    </cfRule>
  </conditionalFormatting>
  <conditionalFormatting sqref="G11">
    <cfRule type="expression" dxfId="77" priority="11" stopIfTrue="1">
      <formula>#REF!="Freelancer"</formula>
    </cfRule>
    <cfRule type="expression" dxfId="76" priority="12" stopIfTrue="1">
      <formula>#REF!="DTC Int. Staff"</formula>
    </cfRule>
  </conditionalFormatting>
  <conditionalFormatting sqref="G12">
    <cfRule type="expression" dxfId="75" priority="9" stopIfTrue="1">
      <formula>#REF!="Freelancer"</formula>
    </cfRule>
    <cfRule type="expression" dxfId="74" priority="10" stopIfTrue="1">
      <formula>#REF!="DTC Int. Staff"</formula>
    </cfRule>
  </conditionalFormatting>
  <conditionalFormatting sqref="G15">
    <cfRule type="expression" dxfId="73" priority="7" stopIfTrue="1">
      <formula>#REF!="Freelancer"</formula>
    </cfRule>
    <cfRule type="expression" dxfId="72" priority="8" stopIfTrue="1">
      <formula>#REF!="DTC Int. Staff"</formula>
    </cfRule>
  </conditionalFormatting>
  <conditionalFormatting sqref="G17:G19">
    <cfRule type="expression" dxfId="71" priority="5" stopIfTrue="1">
      <formula>#REF!="Freelancer"</formula>
    </cfRule>
    <cfRule type="expression" dxfId="70" priority="6" stopIfTrue="1">
      <formula>#REF!="DTC Int. Staff"</formula>
    </cfRule>
  </conditionalFormatting>
  <conditionalFormatting sqref="G29:G33">
    <cfRule type="expression" dxfId="69" priority="3" stopIfTrue="1">
      <formula>#REF!="Freelancer"</formula>
    </cfRule>
    <cfRule type="expression" dxfId="68" priority="4" stopIfTrue="1">
      <formula>#REF!="DTC Int. Staff"</formula>
    </cfRule>
  </conditionalFormatting>
  <conditionalFormatting sqref="G36:G40">
    <cfRule type="expression" dxfId="67" priority="1" stopIfTrue="1">
      <formula>#REF!="Freelancer"</formula>
    </cfRule>
    <cfRule type="expression" dxfId="66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186"/>
  <sheetViews>
    <sheetView showGridLines="0" topLeftCell="D10" zoomScale="90" zoomScaleNormal="90" workbookViewId="0">
      <selection activeCell="G15" sqref="G15"/>
    </sheetView>
  </sheetViews>
  <sheetFormatPr defaultColWidth="11.453125" defaultRowHeight="14.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>
      <c r="D1" s="155" t="s">
        <v>5</v>
      </c>
      <c r="E1" s="156"/>
      <c r="F1" s="156"/>
      <c r="G1" s="156"/>
      <c r="H1" s="156"/>
      <c r="I1" s="156"/>
      <c r="J1" s="157"/>
    </row>
    <row r="2" spans="1:10" ht="13.5" customHeight="1">
      <c r="D2" s="9"/>
      <c r="E2" s="9"/>
      <c r="F2" s="9"/>
      <c r="G2" s="9"/>
      <c r="H2" s="9"/>
      <c r="I2" s="9"/>
      <c r="J2" s="10"/>
    </row>
    <row r="3" spans="1:10" ht="20.25" customHeight="1">
      <c r="D3" s="11" t="s">
        <v>0</v>
      </c>
      <c r="E3" s="12"/>
      <c r="F3" s="13" t="str">
        <f>'Information-General Settings'!C3</f>
        <v>Prapaporn</v>
      </c>
      <c r="G3" s="14"/>
      <c r="I3" s="15"/>
      <c r="J3" s="15"/>
    </row>
    <row r="4" spans="1:10" ht="20.25" customHeight="1">
      <c r="D4" s="153" t="s">
        <v>8</v>
      </c>
      <c r="E4" s="154"/>
      <c r="F4" s="13" t="str">
        <f>'Information-General Settings'!C4</f>
        <v>Chalermpong</v>
      </c>
      <c r="G4" s="14"/>
      <c r="I4" s="15"/>
      <c r="J4" s="15"/>
    </row>
    <row r="5" spans="1:10" ht="20.25" customHeight="1">
      <c r="D5" s="11" t="s">
        <v>7</v>
      </c>
      <c r="E5" s="16"/>
      <c r="F5" s="13" t="str">
        <f>'Information-General Settings'!C5</f>
        <v>TIME039</v>
      </c>
      <c r="G5" s="14"/>
      <c r="I5" s="15"/>
      <c r="J5" s="15"/>
    </row>
    <row r="6" spans="1:10" ht="20.25" customHeight="1">
      <c r="E6" s="15"/>
      <c r="F6" s="15"/>
      <c r="G6" s="15"/>
      <c r="H6" s="17"/>
      <c r="I6" s="18"/>
      <c r="J6" s="19"/>
    </row>
    <row r="7" spans="1:10" ht="29">
      <c r="G7" s="20"/>
      <c r="H7" s="17"/>
      <c r="I7" s="21" t="s">
        <v>34</v>
      </c>
      <c r="J7" s="22" t="s">
        <v>35</v>
      </c>
    </row>
    <row r="8" spans="1:10" ht="43.5" customHeight="1">
      <c r="D8" s="23"/>
      <c r="G8" s="18"/>
      <c r="H8" s="14"/>
      <c r="I8" s="24">
        <f>SUM(J10:J52)</f>
        <v>144</v>
      </c>
      <c r="J8" s="25">
        <f>I8/8</f>
        <v>18</v>
      </c>
    </row>
    <row r="9" spans="1:10" ht="20.25" customHeight="1" thickBot="1">
      <c r="E9" s="15"/>
      <c r="F9" s="15"/>
      <c r="G9" s="15"/>
      <c r="H9" s="17"/>
      <c r="I9" s="18"/>
      <c r="J9" s="19"/>
    </row>
    <row r="10" spans="1:10" ht="22.5" customHeight="1">
      <c r="B10" s="8">
        <f>MONTH(E11)</f>
        <v>5</v>
      </c>
      <c r="C10" s="81"/>
      <c r="D10" s="82">
        <v>44317</v>
      </c>
      <c r="E10" s="28" t="s">
        <v>33</v>
      </c>
      <c r="F10" s="29" t="s">
        <v>4</v>
      </c>
      <c r="G10" s="58" t="s">
        <v>6</v>
      </c>
      <c r="H10" s="30" t="s">
        <v>3</v>
      </c>
      <c r="I10" s="30" t="s">
        <v>1</v>
      </c>
      <c r="J10" s="78" t="s">
        <v>2</v>
      </c>
    </row>
    <row r="11" spans="1:10" ht="22.5" customHeight="1">
      <c r="A11" s="31" t="str">
        <f t="shared" ref="A11:A41" si="0">IF(OR(C11="f",C11="u",C11="F",C11="U"),"",IF(OR(B11=1,B11=2,B11=3,B11=4,B11=5),1,""))</f>
        <v/>
      </c>
      <c r="B11" s="8">
        <f t="shared" ref="B11:B38" si="1">WEEKDAY(E11,2)</f>
        <v>6</v>
      </c>
      <c r="C11" s="76"/>
      <c r="D11" s="77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38"/>
    </row>
    <row r="12" spans="1:10" ht="22.5" customHeight="1">
      <c r="A12" s="31" t="str">
        <f t="shared" si="0"/>
        <v/>
      </c>
      <c r="B12" s="8">
        <f t="shared" si="1"/>
        <v>7</v>
      </c>
      <c r="C12" s="76"/>
      <c r="D12" s="83" t="str">
        <f>IF(B12=1,"Mo",IF(B12=2,"Tue",IF(B12=3,"Wed",IF(B12=4,"Thu",IF(B12=5,"Fri",IF(B12=6,"Sat",IF(B12=7,"Sun","")))))))</f>
        <v>Sun</v>
      </c>
      <c r="E12" s="41">
        <f>+E11+1</f>
        <v>44318</v>
      </c>
      <c r="F12" s="35"/>
      <c r="G12" s="36"/>
      <c r="H12" s="42"/>
      <c r="I12" s="36"/>
      <c r="J12" s="38"/>
    </row>
    <row r="13" spans="1:10" ht="22.5" customHeight="1">
      <c r="A13" s="31">
        <f t="shared" si="0"/>
        <v>1</v>
      </c>
      <c r="B13" s="8">
        <f t="shared" si="1"/>
        <v>1</v>
      </c>
      <c r="C13" s="76"/>
      <c r="D13" s="77" t="str">
        <f>IF(B13=1,"Mo",IF(B13=2,"Tue",IF(B13=3,"Wed",IF(B13=4,"Thu",IF(B13=5,"Fri",IF(B13=6,"Sat",IF(B13=7,"Sun","")))))))</f>
        <v>Mo</v>
      </c>
      <c r="E13" s="34">
        <f t="shared" ref="E13:E27" si="2">+E12+1</f>
        <v>44319</v>
      </c>
      <c r="F13" s="35"/>
      <c r="G13" s="36"/>
      <c r="H13" s="37" t="s">
        <v>133</v>
      </c>
      <c r="I13" s="100"/>
      <c r="J13" s="101"/>
    </row>
    <row r="14" spans="1:10" ht="22.5" customHeight="1">
      <c r="A14" s="31">
        <f t="shared" si="0"/>
        <v>1</v>
      </c>
      <c r="B14" s="8">
        <f t="shared" si="1"/>
        <v>2</v>
      </c>
      <c r="C14" s="76"/>
      <c r="D14" s="84" t="str">
        <f t="shared" ref="D14:D41" si="3">IF(B14=1,"Mo",IF(B14=2,"Tue",IF(B14=3,"Wed",IF(B14=4,"Thu",IF(B14=5,"Fri",IF(B14=6,"Sat",IF(B14=7,"Sun","")))))))</f>
        <v>Tue</v>
      </c>
      <c r="E14" s="44">
        <f t="shared" ref="E14:E19" si="4">+E13+1</f>
        <v>44320</v>
      </c>
      <c r="F14" s="45"/>
      <c r="G14" s="46"/>
      <c r="H14" s="69" t="s">
        <v>124</v>
      </c>
      <c r="I14" s="46"/>
      <c r="J14" s="48"/>
    </row>
    <row r="15" spans="1:10" ht="22.5" customHeight="1">
      <c r="A15" s="31">
        <f t="shared" si="0"/>
        <v>1</v>
      </c>
      <c r="B15" s="8">
        <f t="shared" si="1"/>
        <v>3</v>
      </c>
      <c r="C15" s="76"/>
      <c r="D15" s="77" t="str">
        <f t="shared" si="3"/>
        <v>Wed</v>
      </c>
      <c r="E15" s="34">
        <f t="shared" si="4"/>
        <v>44321</v>
      </c>
      <c r="F15" s="64"/>
      <c r="G15" s="36">
        <v>9005</v>
      </c>
      <c r="H15" s="66" t="s">
        <v>136</v>
      </c>
      <c r="I15" s="100" t="s">
        <v>55</v>
      </c>
      <c r="J15" s="101">
        <v>8</v>
      </c>
    </row>
    <row r="16" spans="1:10" ht="22.5" customHeight="1">
      <c r="A16" s="31">
        <f t="shared" si="0"/>
        <v>1</v>
      </c>
      <c r="B16" s="8">
        <f t="shared" si="1"/>
        <v>4</v>
      </c>
      <c r="C16" s="76"/>
      <c r="D16" s="84" t="str">
        <f t="shared" si="3"/>
        <v>Thu</v>
      </c>
      <c r="E16" s="44">
        <f t="shared" si="4"/>
        <v>44322</v>
      </c>
      <c r="F16" s="45"/>
      <c r="G16" s="36">
        <v>9005</v>
      </c>
      <c r="H16" s="108" t="s">
        <v>128</v>
      </c>
      <c r="I16" s="100" t="s">
        <v>55</v>
      </c>
      <c r="J16" s="101">
        <v>8</v>
      </c>
    </row>
    <row r="17" spans="1:10" ht="22.5" customHeight="1">
      <c r="A17" s="31">
        <f t="shared" si="0"/>
        <v>1</v>
      </c>
      <c r="B17" s="8">
        <f t="shared" si="1"/>
        <v>5</v>
      </c>
      <c r="C17" s="76"/>
      <c r="D17" s="77" t="str">
        <f t="shared" si="3"/>
        <v>Fri</v>
      </c>
      <c r="E17" s="34">
        <f t="shared" si="4"/>
        <v>44323</v>
      </c>
      <c r="F17" s="64"/>
      <c r="G17" s="36">
        <v>9005</v>
      </c>
      <c r="H17" s="66" t="s">
        <v>137</v>
      </c>
      <c r="I17" s="100" t="s">
        <v>55</v>
      </c>
      <c r="J17" s="101">
        <v>8</v>
      </c>
    </row>
    <row r="18" spans="1:10" ht="22.5" customHeight="1">
      <c r="A18" s="31" t="str">
        <f t="shared" si="0"/>
        <v/>
      </c>
      <c r="B18" s="8">
        <f t="shared" si="1"/>
        <v>6</v>
      </c>
      <c r="C18" s="76"/>
      <c r="D18" s="77" t="str">
        <f>IF(B18=1,"Mo",IF(B18=2,"Tue",IF(B18=3,"Wed",IF(B18=4,"Thu",IF(B18=5,"Fri",IF(B18=6,"Sat",IF(B18=7,"Sun","")))))))</f>
        <v>Sat</v>
      </c>
      <c r="E18" s="34">
        <f t="shared" si="4"/>
        <v>44324</v>
      </c>
      <c r="F18" s="35"/>
      <c r="G18" s="36"/>
      <c r="H18" s="42"/>
      <c r="I18" s="36"/>
      <c r="J18" s="38"/>
    </row>
    <row r="19" spans="1:10" ht="22.5" customHeight="1">
      <c r="A19" s="31" t="str">
        <f t="shared" si="0"/>
        <v/>
      </c>
      <c r="B19" s="8">
        <f t="shared" si="1"/>
        <v>7</v>
      </c>
      <c r="C19" s="76"/>
      <c r="D19" s="77" t="str">
        <f>IF(B19=1,"Mo",IF(B19=2,"Tue",IF(B19=3,"Wed",IF(B19=4,"Thu",IF(B19=5,"Fri",IF(B19=6,"Sat",IF(B19=7,"Sun","")))))))</f>
        <v>Sun</v>
      </c>
      <c r="E19" s="34">
        <f t="shared" si="4"/>
        <v>44325</v>
      </c>
      <c r="F19" s="35"/>
      <c r="G19" s="36"/>
      <c r="H19" s="42"/>
      <c r="I19" s="36"/>
      <c r="J19" s="38"/>
    </row>
    <row r="20" spans="1:10" ht="22.5" customHeight="1">
      <c r="A20" s="31">
        <f t="shared" si="0"/>
        <v>1</v>
      </c>
      <c r="B20" s="8">
        <f t="shared" si="1"/>
        <v>1</v>
      </c>
      <c r="C20" s="76"/>
      <c r="D20" s="84" t="str">
        <f>IF(B20=1,"Mo",IF(B20=2,"Tue",IF(B20=3,"Wed",IF(B20=4,"Thu",IF(B20=5,"Fri",IF(B20=6,"Sat",IF(B20=7,"Sun","")))))))</f>
        <v>Mo</v>
      </c>
      <c r="E20" s="44">
        <f t="shared" si="2"/>
        <v>44326</v>
      </c>
      <c r="F20" s="45"/>
      <c r="G20" s="36">
        <v>9005</v>
      </c>
      <c r="H20" s="47" t="s">
        <v>134</v>
      </c>
      <c r="I20" s="100" t="s">
        <v>55</v>
      </c>
      <c r="J20" s="101">
        <v>8</v>
      </c>
    </row>
    <row r="21" spans="1:10" ht="22.5" customHeight="1">
      <c r="A21" s="31">
        <f t="shared" si="0"/>
        <v>1</v>
      </c>
      <c r="B21" s="8">
        <f t="shared" si="1"/>
        <v>2</v>
      </c>
      <c r="C21" s="76"/>
      <c r="D21" s="77" t="str">
        <f t="shared" si="3"/>
        <v>Tue</v>
      </c>
      <c r="E21" s="34">
        <f t="shared" ref="E21:E26" si="5">+E20+1</f>
        <v>44327</v>
      </c>
      <c r="F21" s="35"/>
      <c r="G21" s="36">
        <v>9005</v>
      </c>
      <c r="H21" s="42" t="s">
        <v>126</v>
      </c>
      <c r="I21" s="100" t="s">
        <v>55</v>
      </c>
      <c r="J21" s="101">
        <v>8</v>
      </c>
    </row>
    <row r="22" spans="1:10" ht="22.5" customHeight="1">
      <c r="A22" s="31">
        <f t="shared" si="0"/>
        <v>1</v>
      </c>
      <c r="B22" s="8">
        <f t="shared" si="1"/>
        <v>3</v>
      </c>
      <c r="C22" s="76"/>
      <c r="D22" s="84" t="str">
        <f t="shared" si="3"/>
        <v>Wed</v>
      </c>
      <c r="E22" s="44">
        <f t="shared" si="5"/>
        <v>44328</v>
      </c>
      <c r="F22" s="45"/>
      <c r="G22" s="36">
        <v>9005</v>
      </c>
      <c r="H22" s="50" t="s">
        <v>140</v>
      </c>
      <c r="I22" s="100" t="s">
        <v>55</v>
      </c>
      <c r="J22" s="101">
        <v>8</v>
      </c>
    </row>
    <row r="23" spans="1:10" ht="22.5" customHeight="1">
      <c r="A23" s="31">
        <f t="shared" si="0"/>
        <v>1</v>
      </c>
      <c r="B23" s="8">
        <f t="shared" si="1"/>
        <v>4</v>
      </c>
      <c r="C23" s="76"/>
      <c r="D23" s="77" t="str">
        <f t="shared" si="3"/>
        <v>Thu</v>
      </c>
      <c r="E23" s="34">
        <f t="shared" si="5"/>
        <v>44329</v>
      </c>
      <c r="F23" s="35"/>
      <c r="G23" s="36">
        <v>9005</v>
      </c>
      <c r="H23" s="42" t="s">
        <v>129</v>
      </c>
      <c r="I23" s="100" t="s">
        <v>55</v>
      </c>
      <c r="J23" s="101">
        <v>8</v>
      </c>
    </row>
    <row r="24" spans="1:10" ht="22.5" customHeight="1">
      <c r="A24" s="31">
        <f t="shared" si="0"/>
        <v>1</v>
      </c>
      <c r="B24" s="8">
        <f t="shared" si="1"/>
        <v>5</v>
      </c>
      <c r="C24" s="76"/>
      <c r="D24" s="84" t="str">
        <f t="shared" si="3"/>
        <v>Fri</v>
      </c>
      <c r="E24" s="44">
        <f t="shared" si="5"/>
        <v>44330</v>
      </c>
      <c r="F24" s="45"/>
      <c r="G24" s="36">
        <v>9005</v>
      </c>
      <c r="H24" s="47" t="s">
        <v>135</v>
      </c>
      <c r="I24" s="100" t="s">
        <v>55</v>
      </c>
      <c r="J24" s="101">
        <v>8</v>
      </c>
    </row>
    <row r="25" spans="1:10" ht="22.5" customHeight="1">
      <c r="A25" s="31" t="str">
        <f t="shared" si="0"/>
        <v/>
      </c>
      <c r="B25" s="8">
        <f t="shared" si="1"/>
        <v>6</v>
      </c>
      <c r="C25" s="76"/>
      <c r="D25" s="77" t="str">
        <f t="shared" si="3"/>
        <v>Sat</v>
      </c>
      <c r="E25" s="34">
        <f t="shared" si="5"/>
        <v>44331</v>
      </c>
      <c r="F25" s="35"/>
      <c r="G25" s="36"/>
      <c r="H25" s="42"/>
      <c r="I25" s="36"/>
      <c r="J25" s="38"/>
    </row>
    <row r="26" spans="1:10" ht="22.5" customHeight="1">
      <c r="A26" s="31" t="str">
        <f t="shared" si="0"/>
        <v/>
      </c>
      <c r="B26" s="8">
        <f t="shared" si="1"/>
        <v>7</v>
      </c>
      <c r="C26" s="76"/>
      <c r="D26" s="77" t="str">
        <f t="shared" si="3"/>
        <v>Sun</v>
      </c>
      <c r="E26" s="34">
        <f t="shared" si="5"/>
        <v>44332</v>
      </c>
      <c r="F26" s="35"/>
      <c r="G26" s="36"/>
      <c r="H26" s="42"/>
      <c r="I26" s="36"/>
      <c r="J26" s="38"/>
    </row>
    <row r="27" spans="1:10" ht="22.5" customHeight="1">
      <c r="A27" s="31">
        <f t="shared" si="0"/>
        <v>1</v>
      </c>
      <c r="B27" s="8">
        <f t="shared" si="1"/>
        <v>1</v>
      </c>
      <c r="C27" s="76"/>
      <c r="D27" s="77" t="str">
        <f t="shared" si="3"/>
        <v>Mo</v>
      </c>
      <c r="E27" s="34">
        <f t="shared" si="2"/>
        <v>44333</v>
      </c>
      <c r="F27" s="35"/>
      <c r="G27" s="36">
        <v>9005</v>
      </c>
      <c r="H27" s="42" t="s">
        <v>138</v>
      </c>
      <c r="I27" s="100" t="s">
        <v>55</v>
      </c>
      <c r="J27" s="101">
        <v>8</v>
      </c>
    </row>
    <row r="28" spans="1:10" ht="22.5" customHeight="1">
      <c r="A28" s="31">
        <f t="shared" si="0"/>
        <v>1</v>
      </c>
      <c r="B28" s="8">
        <f t="shared" si="1"/>
        <v>2</v>
      </c>
      <c r="C28" s="76"/>
      <c r="D28" s="84" t="str">
        <f t="shared" si="3"/>
        <v>Tue</v>
      </c>
      <c r="E28" s="44">
        <f t="shared" ref="E28:E33" si="6">+E27+1</f>
        <v>44334</v>
      </c>
      <c r="F28" s="45"/>
      <c r="G28" s="36">
        <v>9005</v>
      </c>
      <c r="H28" s="47" t="s">
        <v>139</v>
      </c>
      <c r="I28" s="100" t="s">
        <v>55</v>
      </c>
      <c r="J28" s="101">
        <v>8</v>
      </c>
    </row>
    <row r="29" spans="1:10" ht="22.5" customHeight="1">
      <c r="A29" s="31">
        <f t="shared" si="0"/>
        <v>1</v>
      </c>
      <c r="B29" s="8">
        <f t="shared" si="1"/>
        <v>3</v>
      </c>
      <c r="C29" s="76"/>
      <c r="D29" s="77" t="str">
        <f t="shared" si="3"/>
        <v>Wed</v>
      </c>
      <c r="E29" s="34">
        <f t="shared" si="6"/>
        <v>44335</v>
      </c>
      <c r="F29" s="64"/>
      <c r="G29" s="36">
        <v>9005</v>
      </c>
      <c r="H29" s="66" t="s">
        <v>130</v>
      </c>
      <c r="I29" s="100" t="s">
        <v>55</v>
      </c>
      <c r="J29" s="101">
        <v>8</v>
      </c>
    </row>
    <row r="30" spans="1:10" ht="22.5" customHeight="1">
      <c r="A30" s="31">
        <f t="shared" si="0"/>
        <v>1</v>
      </c>
      <c r="B30" s="8">
        <f t="shared" si="1"/>
        <v>4</v>
      </c>
      <c r="C30" s="76"/>
      <c r="D30" s="84" t="str">
        <f t="shared" si="3"/>
        <v>Thu</v>
      </c>
      <c r="E30" s="44">
        <f t="shared" si="6"/>
        <v>44336</v>
      </c>
      <c r="F30" s="45"/>
      <c r="G30" s="36">
        <v>9005</v>
      </c>
      <c r="H30" s="47" t="s">
        <v>127</v>
      </c>
      <c r="I30" s="100" t="s">
        <v>55</v>
      </c>
      <c r="J30" s="101">
        <v>8</v>
      </c>
    </row>
    <row r="31" spans="1:10" ht="22.5" customHeight="1">
      <c r="A31" s="31">
        <f t="shared" si="0"/>
        <v>1</v>
      </c>
      <c r="B31" s="8">
        <f t="shared" si="1"/>
        <v>5</v>
      </c>
      <c r="C31" s="76"/>
      <c r="D31" s="77" t="str">
        <f t="shared" si="3"/>
        <v>Fri</v>
      </c>
      <c r="E31" s="34">
        <f t="shared" si="6"/>
        <v>44337</v>
      </c>
      <c r="F31" s="64"/>
      <c r="G31" s="36">
        <v>9005</v>
      </c>
      <c r="H31" s="66" t="s">
        <v>131</v>
      </c>
      <c r="I31" s="100" t="s">
        <v>55</v>
      </c>
      <c r="J31" s="101">
        <v>8</v>
      </c>
    </row>
    <row r="32" spans="1:10" ht="22.5" customHeight="1">
      <c r="A32" s="31" t="str">
        <f t="shared" si="0"/>
        <v/>
      </c>
      <c r="B32" s="8">
        <f t="shared" si="1"/>
        <v>6</v>
      </c>
      <c r="C32" s="76"/>
      <c r="D32" s="77" t="str">
        <f t="shared" si="3"/>
        <v>Sat</v>
      </c>
      <c r="E32" s="34">
        <f t="shared" si="6"/>
        <v>44338</v>
      </c>
      <c r="F32" s="35"/>
      <c r="G32" s="36"/>
      <c r="H32" s="42"/>
      <c r="I32" s="36"/>
      <c r="J32" s="38"/>
    </row>
    <row r="33" spans="1:10" ht="22.5" customHeight="1">
      <c r="A33" s="31" t="str">
        <f t="shared" si="0"/>
        <v/>
      </c>
      <c r="B33" s="8">
        <f t="shared" si="1"/>
        <v>7</v>
      </c>
      <c r="C33" s="76"/>
      <c r="D33" s="77" t="str">
        <f t="shared" si="3"/>
        <v>Sun</v>
      </c>
      <c r="E33" s="34">
        <f t="shared" si="6"/>
        <v>44339</v>
      </c>
      <c r="F33" s="35"/>
      <c r="G33" s="36"/>
      <c r="H33" s="37"/>
      <c r="I33" s="36"/>
      <c r="J33" s="38"/>
    </row>
    <row r="34" spans="1:10" ht="22.5" customHeight="1">
      <c r="A34" s="31">
        <f t="shared" si="0"/>
        <v>1</v>
      </c>
      <c r="B34" s="8">
        <f t="shared" si="1"/>
        <v>1</v>
      </c>
      <c r="C34" s="76"/>
      <c r="D34" s="77" t="str">
        <f t="shared" si="3"/>
        <v>Mo</v>
      </c>
      <c r="E34" s="34">
        <f t="shared" ref="E34" si="7">+E33+1</f>
        <v>44340</v>
      </c>
      <c r="F34" s="35"/>
      <c r="G34" s="36">
        <v>9005</v>
      </c>
      <c r="H34" s="42" t="s">
        <v>141</v>
      </c>
      <c r="I34" s="100" t="s">
        <v>55</v>
      </c>
      <c r="J34" s="101">
        <v>8</v>
      </c>
    </row>
    <row r="35" spans="1:10" ht="22.5" customHeight="1">
      <c r="A35" s="31">
        <f t="shared" si="0"/>
        <v>1</v>
      </c>
      <c r="B35" s="8">
        <f t="shared" si="1"/>
        <v>2</v>
      </c>
      <c r="C35" s="76"/>
      <c r="D35" s="84" t="str">
        <f t="shared" si="3"/>
        <v>Tue</v>
      </c>
      <c r="E35" s="44">
        <f>+E34+1</f>
        <v>44341</v>
      </c>
      <c r="F35" s="45"/>
      <c r="G35" s="36">
        <v>9005</v>
      </c>
      <c r="H35" s="47" t="s">
        <v>143</v>
      </c>
      <c r="I35" s="100" t="s">
        <v>55</v>
      </c>
      <c r="J35" s="101">
        <v>8</v>
      </c>
    </row>
    <row r="36" spans="1:10" ht="22.5" customHeight="1">
      <c r="A36" s="31">
        <f t="shared" si="0"/>
        <v>1</v>
      </c>
      <c r="B36" s="8">
        <f t="shared" si="1"/>
        <v>3</v>
      </c>
      <c r="C36" s="76"/>
      <c r="D36" s="77" t="str">
        <f t="shared" si="3"/>
        <v>Wed</v>
      </c>
      <c r="E36" s="34">
        <f>+E35+1</f>
        <v>44342</v>
      </c>
      <c r="F36" s="64"/>
      <c r="G36" s="65"/>
      <c r="H36" s="66" t="s">
        <v>125</v>
      </c>
      <c r="I36" s="100"/>
      <c r="J36" s="101"/>
    </row>
    <row r="37" spans="1:10" ht="22.5" customHeight="1">
      <c r="A37" s="31">
        <f t="shared" si="0"/>
        <v>1</v>
      </c>
      <c r="B37" s="8">
        <f t="shared" si="1"/>
        <v>4</v>
      </c>
      <c r="C37" s="76"/>
      <c r="D37" s="84" t="str">
        <f t="shared" si="3"/>
        <v>Thu</v>
      </c>
      <c r="E37" s="44">
        <f>+E36+1</f>
        <v>44343</v>
      </c>
      <c r="F37" s="45"/>
      <c r="G37" s="36">
        <v>9005</v>
      </c>
      <c r="H37" s="47" t="s">
        <v>132</v>
      </c>
      <c r="I37" s="100" t="s">
        <v>55</v>
      </c>
      <c r="J37" s="101">
        <v>8</v>
      </c>
    </row>
    <row r="38" spans="1:10" ht="22.5" customHeight="1">
      <c r="A38" s="31">
        <f t="shared" si="0"/>
        <v>1</v>
      </c>
      <c r="B38" s="8">
        <f t="shared" si="1"/>
        <v>5</v>
      </c>
      <c r="C38" s="76"/>
      <c r="D38" s="77" t="str">
        <f t="shared" si="3"/>
        <v>Fri</v>
      </c>
      <c r="E38" s="34">
        <f>+E37+1</f>
        <v>44344</v>
      </c>
      <c r="F38" s="64"/>
      <c r="G38" s="36">
        <v>9005</v>
      </c>
      <c r="H38" s="67" t="s">
        <v>142</v>
      </c>
      <c r="I38" s="100" t="s">
        <v>55</v>
      </c>
      <c r="J38" s="101">
        <v>8</v>
      </c>
    </row>
    <row r="39" spans="1:10" ht="24" customHeight="1">
      <c r="A39" s="31" t="str">
        <f t="shared" si="0"/>
        <v/>
      </c>
      <c r="B39" s="8">
        <f>WEEKDAY(E38+1,2)</f>
        <v>6</v>
      </c>
      <c r="C39" s="76"/>
      <c r="D39" s="77" t="str">
        <f>IF(B39=1,"Mo",IF(B39=2,"Tue",IF(B39=3,"Wed",IF(B39=4,"Thu",IF(B39=5,"Fri",IF(B39=6,"Sat",IF(B39=7,"Sun","")))))))</f>
        <v>Sat</v>
      </c>
      <c r="E39" s="34">
        <f>IF(MONTH(E38+1)&gt;MONTH(E38),"",E38+1)</f>
        <v>44345</v>
      </c>
      <c r="F39" s="35"/>
      <c r="G39" s="36"/>
      <c r="H39" s="42"/>
      <c r="I39" s="36"/>
      <c r="J39" s="38"/>
    </row>
    <row r="40" spans="1:10" ht="24" customHeight="1">
      <c r="A40" s="31" t="str">
        <f t="shared" si="0"/>
        <v/>
      </c>
      <c r="B40" s="8">
        <v>7</v>
      </c>
      <c r="C40" s="76"/>
      <c r="D40" s="77" t="str">
        <f>IF(B40=1,"Mo",IF(B40=2,"Tue",IF(B40=3,"Wed",IF(B40=4,"Thu",IF(B40=5,"Fri",IF(B40=6,"Sat",IF(B40=7,"Sun","")))))))</f>
        <v>Sun</v>
      </c>
      <c r="E40" s="34">
        <f>IF(MONTH(E39+1)&gt;MONTH(E39),"",E39+1)</f>
        <v>44346</v>
      </c>
      <c r="F40" s="35"/>
      <c r="G40" s="36"/>
      <c r="H40" s="37"/>
      <c r="I40" s="36"/>
      <c r="J40" s="38"/>
    </row>
    <row r="41" spans="1:10" ht="24" customHeight="1">
      <c r="A41" s="31">
        <f t="shared" si="0"/>
        <v>1</v>
      </c>
      <c r="B41" s="8">
        <v>1</v>
      </c>
      <c r="C41" s="76"/>
      <c r="D41" s="77" t="str">
        <f t="shared" si="3"/>
        <v>Mo</v>
      </c>
      <c r="E41" s="34">
        <f>IF(MONTH(E40+1)&gt;MONTH(E40),"",E40+1)</f>
        <v>44347</v>
      </c>
      <c r="F41" s="35"/>
      <c r="G41" s="36">
        <v>9005</v>
      </c>
      <c r="H41" s="37" t="s">
        <v>144</v>
      </c>
      <c r="I41" s="100" t="s">
        <v>55</v>
      </c>
      <c r="J41" s="101">
        <v>8</v>
      </c>
    </row>
    <row r="42" spans="1:10" ht="30" customHeight="1"/>
    <row r="43" spans="1:10" ht="30" customHeight="1"/>
    <row r="44" spans="1:10" ht="30" customHeight="1"/>
    <row r="45" spans="1:10" ht="30" customHeight="1"/>
    <row r="46" spans="1:10" ht="30" customHeight="1"/>
    <row r="47" spans="1:10" ht="30" customHeight="1"/>
    <row r="48" spans="1:10" ht="30" customHeight="1"/>
    <row r="49" ht="30" customHeight="1"/>
    <row r="50" ht="30" customHeight="1"/>
    <row r="51" ht="30" customHeight="1"/>
    <row r="52" ht="30" customHeight="1"/>
    <row r="53" ht="30" customHeight="1"/>
    <row r="54" ht="30" customHeight="1"/>
    <row r="55" ht="30" customHeight="1"/>
    <row r="56" ht="30" customHeight="1"/>
    <row r="57" ht="30" customHeight="1"/>
    <row r="58" ht="30" customHeight="1"/>
    <row r="59" ht="30" customHeight="1"/>
    <row r="60" ht="30" customHeight="1"/>
    <row r="61" ht="30" customHeight="1"/>
    <row r="62" ht="30" customHeight="1"/>
    <row r="63" ht="30" customHeight="1"/>
    <row r="64" ht="30" customHeight="1"/>
    <row r="65" ht="30" customHeight="1"/>
    <row r="66" ht="30" customHeight="1"/>
    <row r="67" ht="30" customHeight="1"/>
    <row r="68" ht="30" customHeight="1"/>
    <row r="69" ht="30" customHeight="1"/>
    <row r="70" ht="30" customHeight="1"/>
    <row r="71" ht="30" customHeight="1"/>
    <row r="72" ht="30" customHeight="1"/>
    <row r="73" ht="30" customHeight="1"/>
    <row r="74" ht="30" customHeight="1"/>
    <row r="75" ht="30" customHeight="1"/>
    <row r="76" ht="30" customHeight="1"/>
    <row r="77" ht="30" customHeight="1"/>
    <row r="78" ht="30" customHeight="1"/>
    <row r="79" ht="30" customHeight="1"/>
    <row r="80" ht="30" customHeight="1"/>
    <row r="81" ht="30" customHeight="1"/>
    <row r="82" ht="30" customHeight="1"/>
    <row r="83" ht="30" customHeight="1"/>
    <row r="84" ht="30" customHeight="1"/>
    <row r="85" ht="30" customHeight="1"/>
    <row r="86" ht="30" customHeight="1"/>
    <row r="87" ht="30" customHeight="1"/>
    <row r="88" ht="30" customHeight="1"/>
    <row r="89" ht="30" customHeight="1"/>
    <row r="90" ht="30" customHeight="1"/>
    <row r="91" ht="30" customHeight="1"/>
    <row r="92" ht="30" customHeight="1"/>
    <row r="93" ht="30" customHeight="1"/>
    <row r="94" ht="30" customHeight="1"/>
    <row r="95" ht="30" customHeight="1"/>
    <row r="96" ht="30" customHeight="1"/>
    <row r="97" ht="30" customHeight="1"/>
    <row r="98" ht="30" customHeight="1"/>
    <row r="99" ht="30" customHeight="1"/>
    <row r="100" ht="30" customHeight="1"/>
    <row r="101" ht="30" customHeight="1"/>
    <row r="102" ht="30" customHeight="1"/>
    <row r="103" ht="30" customHeight="1"/>
    <row r="104" ht="30" customHeight="1"/>
    <row r="105" ht="30" customHeight="1"/>
    <row r="106" ht="30" customHeight="1"/>
    <row r="107" ht="30" customHeight="1"/>
    <row r="108" ht="30" customHeight="1"/>
    <row r="109" ht="30" customHeight="1"/>
    <row r="110" ht="30" customHeight="1"/>
    <row r="111" ht="30" customHeight="1"/>
    <row r="112" ht="30" customHeight="1"/>
    <row r="113" ht="30" customHeight="1"/>
    <row r="114" ht="30" customHeight="1"/>
    <row r="115" ht="30" customHeight="1"/>
    <row r="116" ht="30" customHeight="1"/>
    <row r="117" ht="30" customHeight="1"/>
    <row r="118" ht="30" customHeight="1"/>
    <row r="119" ht="30" customHeight="1"/>
    <row r="120" ht="30" customHeight="1"/>
    <row r="121" ht="30" customHeight="1"/>
    <row r="122" ht="30" customHeight="1"/>
    <row r="123" ht="30" customHeight="1"/>
    <row r="124" ht="30" customHeight="1"/>
    <row r="125" ht="30" customHeight="1"/>
    <row r="126" ht="30" customHeight="1"/>
    <row r="127" ht="30" customHeight="1"/>
    <row r="128" ht="30" customHeight="1"/>
    <row r="129" ht="30" customHeight="1"/>
    <row r="130" ht="30" customHeight="1"/>
    <row r="131" ht="30" customHeight="1"/>
    <row r="132" ht="30" customHeight="1"/>
    <row r="133" ht="30" customHeight="1"/>
    <row r="134" ht="30" customHeight="1"/>
    <row r="135" ht="30" customHeight="1"/>
    <row r="136" ht="30" customHeight="1"/>
    <row r="137" ht="30" customHeight="1"/>
    <row r="138" ht="30" customHeight="1"/>
    <row r="139" ht="30" customHeight="1"/>
    <row r="140" ht="30" customHeight="1"/>
    <row r="141" ht="30" customHeight="1"/>
    <row r="142" ht="30" customHeight="1"/>
    <row r="143" ht="30" customHeight="1"/>
    <row r="144" ht="30" customHeight="1"/>
    <row r="145" ht="30" customHeight="1"/>
    <row r="146" ht="30" customHeight="1"/>
    <row r="147" ht="30" customHeight="1"/>
    <row r="148" ht="30" customHeight="1"/>
    <row r="149" ht="30" customHeight="1"/>
    <row r="150" ht="30" customHeight="1"/>
    <row r="151" ht="30" customHeight="1"/>
    <row r="152" ht="30" customHeight="1"/>
    <row r="153" ht="30" customHeight="1"/>
    <row r="154" ht="30" customHeight="1"/>
    <row r="155" ht="30" customHeight="1"/>
    <row r="156" ht="30" customHeight="1"/>
    <row r="157" ht="30" customHeight="1"/>
    <row r="158" ht="30" customHeight="1"/>
    <row r="159" ht="30" customHeight="1"/>
    <row r="160" ht="30" customHeight="1"/>
    <row r="161" ht="30" customHeight="1"/>
    <row r="162" ht="30" customHeight="1"/>
    <row r="163" ht="30" customHeight="1"/>
    <row r="164" ht="30" customHeight="1"/>
    <row r="165" ht="30" customHeight="1"/>
    <row r="166" ht="30" customHeight="1"/>
    <row r="167" ht="30" customHeight="1"/>
    <row r="168" ht="30" customHeight="1"/>
    <row r="169" ht="30" customHeight="1"/>
    <row r="170" ht="30" customHeight="1"/>
    <row r="171" ht="30" customHeight="1"/>
    <row r="172" ht="30" customHeight="1"/>
    <row r="173" ht="30" customHeight="1"/>
    <row r="174" ht="30" customHeight="1"/>
    <row r="175" ht="39" customHeight="1"/>
    <row r="176" ht="39" customHeight="1"/>
    <row r="177" ht="39" customHeight="1"/>
    <row r="178" ht="39" customHeight="1"/>
    <row r="179" ht="39" customHeight="1"/>
    <row r="180" ht="39" customHeight="1"/>
    <row r="181" ht="39" customHeight="1"/>
    <row r="182" ht="39" customHeight="1"/>
    <row r="183" ht="39" customHeight="1"/>
    <row r="184" ht="39" customHeight="1"/>
    <row r="185" ht="39" customHeight="1"/>
    <row r="186" ht="39" customHeight="1"/>
  </sheetData>
  <mergeCells count="2">
    <mergeCell ref="D1:J1"/>
    <mergeCell ref="D4:E4"/>
  </mergeCells>
  <conditionalFormatting sqref="C11:C39 C41">
    <cfRule type="expression" dxfId="65" priority="37" stopIfTrue="1">
      <formula>IF($A11=1,B11,)</formula>
    </cfRule>
    <cfRule type="expression" dxfId="64" priority="38" stopIfTrue="1">
      <formula>IF($A11="",B11,)</formula>
    </cfRule>
  </conditionalFormatting>
  <conditionalFormatting sqref="E11">
    <cfRule type="expression" dxfId="63" priority="39" stopIfTrue="1">
      <formula>IF($A11="",B11,"")</formula>
    </cfRule>
  </conditionalFormatting>
  <conditionalFormatting sqref="E12:E39 E41">
    <cfRule type="expression" dxfId="62" priority="40" stopIfTrue="1">
      <formula>IF($A12&lt;&gt;1,B12,"")</formula>
    </cfRule>
  </conditionalFormatting>
  <conditionalFormatting sqref="D11:D39 D41">
    <cfRule type="expression" dxfId="61" priority="41" stopIfTrue="1">
      <formula>IF($A11="",B11,)</formula>
    </cfRule>
  </conditionalFormatting>
  <conditionalFormatting sqref="G11:G12 G14 G32:G33 G18:G19 G25:G26 G36">
    <cfRule type="expression" dxfId="60" priority="42" stopIfTrue="1">
      <formula>#REF!="Freelancer"</formula>
    </cfRule>
    <cfRule type="expression" dxfId="59" priority="43" stopIfTrue="1">
      <formula>#REF!="DTC Int. Staff"</formula>
    </cfRule>
  </conditionalFormatting>
  <conditionalFormatting sqref="G14 G18:G19 G25:G26 G32:G33">
    <cfRule type="expression" dxfId="58" priority="35" stopIfTrue="1">
      <formula>$F$5="Freelancer"</formula>
    </cfRule>
    <cfRule type="expression" dxfId="57" priority="36" stopIfTrue="1">
      <formula>$F$5="DTC Int. Staff"</formula>
    </cfRule>
  </conditionalFormatting>
  <conditionalFormatting sqref="G12">
    <cfRule type="expression" dxfId="56" priority="33" stopIfTrue="1">
      <formula>#REF!="Freelancer"</formula>
    </cfRule>
    <cfRule type="expression" dxfId="55" priority="34" stopIfTrue="1">
      <formula>#REF!="DTC Int. Staff"</formula>
    </cfRule>
  </conditionalFormatting>
  <conditionalFormatting sqref="G12">
    <cfRule type="expression" dxfId="54" priority="31" stopIfTrue="1">
      <formula>$F$5="Freelancer"</formula>
    </cfRule>
    <cfRule type="expression" dxfId="53" priority="32" stopIfTrue="1">
      <formula>$F$5="DTC Int. Staff"</formula>
    </cfRule>
  </conditionalFormatting>
  <conditionalFormatting sqref="G13">
    <cfRule type="expression" dxfId="52" priority="29" stopIfTrue="1">
      <formula>#REF!="Freelancer"</formula>
    </cfRule>
    <cfRule type="expression" dxfId="51" priority="30" stopIfTrue="1">
      <formula>#REF!="DTC Int. Staff"</formula>
    </cfRule>
  </conditionalFormatting>
  <conditionalFormatting sqref="G13">
    <cfRule type="expression" dxfId="50" priority="27" stopIfTrue="1">
      <formula>$F$5="Freelancer"</formula>
    </cfRule>
    <cfRule type="expression" dxfId="49" priority="28" stopIfTrue="1">
      <formula>$F$5="DTC Int. Staff"</formula>
    </cfRule>
  </conditionalFormatting>
  <conditionalFormatting sqref="C40">
    <cfRule type="expression" dxfId="48" priority="21" stopIfTrue="1">
      <formula>IF($A40=1,B40,)</formula>
    </cfRule>
    <cfRule type="expression" dxfId="47" priority="22" stopIfTrue="1">
      <formula>IF($A40="",B40,)</formula>
    </cfRule>
  </conditionalFormatting>
  <conditionalFormatting sqref="D40">
    <cfRule type="expression" dxfId="46" priority="23" stopIfTrue="1">
      <formula>IF($A40="",B40,)</formula>
    </cfRule>
  </conditionalFormatting>
  <conditionalFormatting sqref="E40">
    <cfRule type="expression" dxfId="45" priority="20" stopIfTrue="1">
      <formula>IF($A40&lt;&gt;1,B40,"")</formula>
    </cfRule>
  </conditionalFormatting>
  <conditionalFormatting sqref="G15:G17">
    <cfRule type="expression" dxfId="44" priority="11" stopIfTrue="1">
      <formula>#REF!="Freelancer"</formula>
    </cfRule>
    <cfRule type="expression" dxfId="43" priority="12" stopIfTrue="1">
      <formula>#REF!="DTC Int. Staff"</formula>
    </cfRule>
  </conditionalFormatting>
  <conditionalFormatting sqref="G20:G24">
    <cfRule type="expression" dxfId="42" priority="9" stopIfTrue="1">
      <formula>#REF!="Freelancer"</formula>
    </cfRule>
    <cfRule type="expression" dxfId="41" priority="10" stopIfTrue="1">
      <formula>#REF!="DTC Int. Staff"</formula>
    </cfRule>
  </conditionalFormatting>
  <conditionalFormatting sqref="G27:G31">
    <cfRule type="expression" dxfId="40" priority="7" stopIfTrue="1">
      <formula>#REF!="Freelancer"</formula>
    </cfRule>
    <cfRule type="expression" dxfId="39" priority="8" stopIfTrue="1">
      <formula>#REF!="DTC Int. Staff"</formula>
    </cfRule>
  </conditionalFormatting>
  <conditionalFormatting sqref="G34:G35">
    <cfRule type="expression" dxfId="38" priority="5" stopIfTrue="1">
      <formula>#REF!="Freelancer"</formula>
    </cfRule>
    <cfRule type="expression" dxfId="37" priority="6" stopIfTrue="1">
      <formula>#REF!="DTC Int. Staff"</formula>
    </cfRule>
  </conditionalFormatting>
  <conditionalFormatting sqref="G37:G38">
    <cfRule type="expression" dxfId="36" priority="3" stopIfTrue="1">
      <formula>#REF!="Freelancer"</formula>
    </cfRule>
    <cfRule type="expression" dxfId="35" priority="4" stopIfTrue="1">
      <formula>#REF!="DTC Int. Staff"</formula>
    </cfRule>
  </conditionalFormatting>
  <conditionalFormatting sqref="G41">
    <cfRule type="expression" dxfId="34" priority="1" stopIfTrue="1">
      <formula>#REF!="Freelancer"</formula>
    </cfRule>
    <cfRule type="expression" dxfId="33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185"/>
  <sheetViews>
    <sheetView showGridLines="0" tabSelected="1" topLeftCell="D38" zoomScale="90" zoomScaleNormal="90" workbookViewId="0">
      <selection activeCell="G38" sqref="G38:G40"/>
    </sheetView>
  </sheetViews>
  <sheetFormatPr defaultColWidth="11.453125" defaultRowHeight="14.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>
      <c r="D1" s="155" t="s">
        <v>5</v>
      </c>
      <c r="E1" s="156"/>
      <c r="F1" s="156"/>
      <c r="G1" s="156"/>
      <c r="H1" s="156"/>
      <c r="I1" s="156"/>
      <c r="J1" s="157"/>
    </row>
    <row r="2" spans="1:10" ht="13.5" customHeight="1">
      <c r="D2" s="9"/>
      <c r="E2" s="9"/>
      <c r="F2" s="9"/>
      <c r="G2" s="9"/>
      <c r="H2" s="9"/>
      <c r="I2" s="9"/>
      <c r="J2" s="10"/>
    </row>
    <row r="3" spans="1:10" ht="20.25" customHeight="1">
      <c r="D3" s="11" t="s">
        <v>0</v>
      </c>
      <c r="E3" s="12"/>
      <c r="F3" s="13" t="str">
        <f>'Information-General Settings'!C3</f>
        <v>Prapaporn</v>
      </c>
      <c r="G3" s="14"/>
      <c r="I3" s="15"/>
      <c r="J3" s="15"/>
    </row>
    <row r="4" spans="1:10" ht="20.25" customHeight="1">
      <c r="D4" s="153" t="s">
        <v>8</v>
      </c>
      <c r="E4" s="154"/>
      <c r="F4" s="13" t="str">
        <f>'Information-General Settings'!C4</f>
        <v>Chalermpong</v>
      </c>
      <c r="G4" s="14"/>
      <c r="I4" s="15"/>
      <c r="J4" s="15"/>
    </row>
    <row r="5" spans="1:10" ht="20.25" customHeight="1">
      <c r="D5" s="11" t="s">
        <v>7</v>
      </c>
      <c r="E5" s="16"/>
      <c r="F5" s="13" t="str">
        <f>'Information-General Settings'!C5</f>
        <v>TIME039</v>
      </c>
      <c r="G5" s="14"/>
      <c r="I5" s="15"/>
      <c r="J5" s="15"/>
    </row>
    <row r="6" spans="1:10" ht="20.25" customHeight="1">
      <c r="E6" s="15"/>
      <c r="F6" s="15"/>
      <c r="G6" s="15"/>
      <c r="H6" s="17"/>
      <c r="I6" s="18"/>
      <c r="J6" s="19"/>
    </row>
    <row r="7" spans="1:10" ht="29">
      <c r="G7" s="20"/>
      <c r="H7" s="17"/>
      <c r="I7" s="21" t="s">
        <v>34</v>
      </c>
      <c r="J7" s="22" t="s">
        <v>35</v>
      </c>
    </row>
    <row r="8" spans="1:10" ht="43.5" customHeight="1">
      <c r="D8" s="23"/>
      <c r="G8" s="18"/>
      <c r="H8" s="14"/>
      <c r="I8" s="24">
        <f>SUM(J10:J51)</f>
        <v>200</v>
      </c>
      <c r="J8" s="25">
        <f>I8/8</f>
        <v>25</v>
      </c>
    </row>
    <row r="9" spans="1:10" ht="20.25" customHeight="1" thickBot="1">
      <c r="E9" s="15"/>
      <c r="F9" s="15"/>
      <c r="G9" s="15"/>
      <c r="H9" s="17"/>
      <c r="I9" s="18"/>
      <c r="J9" s="19"/>
    </row>
    <row r="10" spans="1:10" ht="22.5" customHeight="1" thickBot="1">
      <c r="B10" s="8">
        <f>MONTH(E11)</f>
        <v>6</v>
      </c>
      <c r="C10" s="70"/>
      <c r="D10" s="28">
        <v>44348</v>
      </c>
      <c r="E10" s="28" t="s">
        <v>33</v>
      </c>
      <c r="F10" s="29" t="s">
        <v>4</v>
      </c>
      <c r="G10" s="58" t="s">
        <v>6</v>
      </c>
      <c r="H10" s="30" t="s">
        <v>3</v>
      </c>
      <c r="I10" s="30" t="s">
        <v>1</v>
      </c>
      <c r="J10" s="78" t="s">
        <v>2</v>
      </c>
    </row>
    <row r="11" spans="1:10" ht="22.5" customHeight="1">
      <c r="A11" s="31">
        <f t="shared" ref="A11:A40" si="0">IF(OR(C11="f",C11="u",C11="F",C11="U"),"",IF(OR(B11=1,B11=2,B11=3,B11=4,B11=5),1,""))</f>
        <v>1</v>
      </c>
      <c r="B11" s="8">
        <f t="shared" ref="B11:B38" si="1">WEEKDAY(E11,2)</f>
        <v>2</v>
      </c>
      <c r="C11" s="71"/>
      <c r="D11" s="72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>
        <v>9005</v>
      </c>
      <c r="H11" s="37" t="s">
        <v>161</v>
      </c>
      <c r="I11" s="100" t="s">
        <v>55</v>
      </c>
      <c r="J11" s="101">
        <v>8</v>
      </c>
    </row>
    <row r="12" spans="1:10" ht="22.5" customHeight="1">
      <c r="A12" s="31">
        <f t="shared" si="0"/>
        <v>1</v>
      </c>
      <c r="B12" s="8">
        <f t="shared" si="1"/>
        <v>3</v>
      </c>
      <c r="C12" s="73"/>
      <c r="D12" s="74" t="str">
        <f>IF(B12=1,"Mo",IF(B12=2,"Tue",IF(B12=3,"Wed",IF(B12=4,"Thu",IF(B12=5,"Fri",IF(B12=6,"Sat",IF(B12=7,"Sun","")))))))</f>
        <v>Wed</v>
      </c>
      <c r="E12" s="44">
        <f>+E11+1</f>
        <v>44349</v>
      </c>
      <c r="F12" s="45"/>
      <c r="G12" s="36">
        <v>9005</v>
      </c>
      <c r="H12" s="47" t="s">
        <v>145</v>
      </c>
      <c r="I12" s="100" t="s">
        <v>55</v>
      </c>
      <c r="J12" s="101">
        <v>8</v>
      </c>
    </row>
    <row r="13" spans="1:10" ht="22.5" customHeight="1">
      <c r="A13" s="31">
        <f t="shared" si="0"/>
        <v>1</v>
      </c>
      <c r="B13" s="8">
        <f t="shared" si="1"/>
        <v>4</v>
      </c>
      <c r="C13" s="73"/>
      <c r="D13" s="72" t="str">
        <f>IF(B13=1,"Mo",IF(B13=2,"Tue",IF(B13=3,"Wed",IF(B13=4,"Thu",IF(B13=5,"Fri",IF(B13=6,"Sat",IF(B13=7,"Sun","")))))))</f>
        <v>Thu</v>
      </c>
      <c r="E13" s="34">
        <f>+E12+1</f>
        <v>44350</v>
      </c>
      <c r="F13" s="35"/>
      <c r="G13" s="36">
        <v>9005</v>
      </c>
      <c r="H13" s="37" t="s">
        <v>162</v>
      </c>
      <c r="I13" s="100" t="s">
        <v>55</v>
      </c>
      <c r="J13" s="101">
        <v>8</v>
      </c>
    </row>
    <row r="14" spans="1:10" ht="22.5" customHeight="1">
      <c r="A14" s="31">
        <f t="shared" si="0"/>
        <v>1</v>
      </c>
      <c r="B14" s="8">
        <f t="shared" si="1"/>
        <v>5</v>
      </c>
      <c r="C14" s="73"/>
      <c r="D14" s="74" t="str">
        <f t="shared" ref="D14:D38" si="2">IF(B14=1,"Mo",IF(B14=2,"Tue",IF(B14=3,"Wed",IF(B14=4,"Thu",IF(B14=5,"Fri",IF(B14=6,"Sat",IF(B14=7,"Sun","")))))))</f>
        <v>Fri</v>
      </c>
      <c r="E14" s="44">
        <f>+E13+1</f>
        <v>44351</v>
      </c>
      <c r="F14" s="45"/>
      <c r="G14" s="36">
        <v>9005</v>
      </c>
      <c r="H14" s="69" t="s">
        <v>163</v>
      </c>
      <c r="I14" s="100" t="s">
        <v>55</v>
      </c>
      <c r="J14" s="101">
        <v>8</v>
      </c>
    </row>
    <row r="15" spans="1:10" ht="22.5" customHeight="1">
      <c r="A15" s="31" t="str">
        <f t="shared" si="0"/>
        <v/>
      </c>
      <c r="B15" s="8">
        <f t="shared" si="1"/>
        <v>6</v>
      </c>
      <c r="C15" s="73"/>
      <c r="D15" s="74" t="str">
        <f t="shared" si="2"/>
        <v>Sat</v>
      </c>
      <c r="E15" s="44">
        <f>+E14+1</f>
        <v>44352</v>
      </c>
      <c r="F15" s="45"/>
      <c r="G15" s="46"/>
      <c r="H15" s="47"/>
      <c r="I15" s="100" t="s">
        <v>55</v>
      </c>
      <c r="J15" s="101">
        <v>8</v>
      </c>
    </row>
    <row r="16" spans="1:10" ht="22.5" customHeight="1">
      <c r="A16" s="31" t="str">
        <f t="shared" si="0"/>
        <v/>
      </c>
      <c r="B16" s="8">
        <f t="shared" si="1"/>
        <v>7</v>
      </c>
      <c r="C16" s="73"/>
      <c r="D16" s="72" t="str">
        <f t="shared" si="2"/>
        <v>Sun</v>
      </c>
      <c r="E16" s="34">
        <f>+E15+1</f>
        <v>44353</v>
      </c>
      <c r="F16" s="35"/>
      <c r="G16" s="36"/>
      <c r="H16" s="49"/>
      <c r="I16" s="36"/>
      <c r="J16" s="79"/>
    </row>
    <row r="17" spans="1:10" ht="22.5" customHeight="1">
      <c r="A17" s="31">
        <f t="shared" si="0"/>
        <v>1</v>
      </c>
      <c r="B17" s="8">
        <f t="shared" si="1"/>
        <v>1</v>
      </c>
      <c r="C17" s="73"/>
      <c r="D17" s="74" t="str">
        <f t="shared" si="2"/>
        <v>Mo</v>
      </c>
      <c r="E17" s="44">
        <f>+E16+1</f>
        <v>44354</v>
      </c>
      <c r="F17" s="45"/>
      <c r="G17" s="36">
        <v>9005</v>
      </c>
      <c r="H17" s="47" t="s">
        <v>164</v>
      </c>
      <c r="I17" s="100" t="s">
        <v>55</v>
      </c>
      <c r="J17" s="101">
        <v>8</v>
      </c>
    </row>
    <row r="18" spans="1:10" ht="22.5" customHeight="1">
      <c r="A18" s="31">
        <f t="shared" si="0"/>
        <v>1</v>
      </c>
      <c r="B18" s="8">
        <f t="shared" si="1"/>
        <v>2</v>
      </c>
      <c r="C18" s="73"/>
      <c r="D18" s="72" t="str">
        <f>IF(B18=1,"Mo",IF(B18=2,"Tue",IF(B18=3,"Wed",IF(B18=4,"Thu",IF(B18=5,"Fri",IF(B18=6,"Sat",IF(B18=7,"Sun","")))))))</f>
        <v>Tue</v>
      </c>
      <c r="E18" s="34">
        <f>+E17+1</f>
        <v>44355</v>
      </c>
      <c r="F18" s="35"/>
      <c r="G18" s="36">
        <v>9005</v>
      </c>
      <c r="H18" s="42" t="s">
        <v>151</v>
      </c>
      <c r="I18" s="100" t="s">
        <v>55</v>
      </c>
      <c r="J18" s="101">
        <v>8</v>
      </c>
    </row>
    <row r="19" spans="1:10" ht="22.5" customHeight="1">
      <c r="A19" s="31">
        <f t="shared" si="0"/>
        <v>1</v>
      </c>
      <c r="B19" s="8">
        <f t="shared" si="1"/>
        <v>3</v>
      </c>
      <c r="C19" s="73"/>
      <c r="D19" s="74" t="str">
        <f>IF(B19=1,"Mo",IF(B19=2,"Tue",IF(B19=3,"Wed",IF(B19=4,"Thu",IF(B19=5,"Fri",IF(B19=6,"Sat",IF(B19=7,"Sun","")))))))</f>
        <v>Wed</v>
      </c>
      <c r="E19" s="44">
        <f>+E18+1</f>
        <v>44356</v>
      </c>
      <c r="F19" s="45"/>
      <c r="G19" s="36">
        <v>9005</v>
      </c>
      <c r="H19" s="47" t="s">
        <v>148</v>
      </c>
      <c r="I19" s="100" t="s">
        <v>55</v>
      </c>
      <c r="J19" s="101">
        <v>8</v>
      </c>
    </row>
    <row r="20" spans="1:10" ht="22.5" customHeight="1">
      <c r="A20" s="31">
        <f t="shared" si="0"/>
        <v>1</v>
      </c>
      <c r="B20" s="8">
        <f t="shared" si="1"/>
        <v>4</v>
      </c>
      <c r="C20" s="73"/>
      <c r="D20" s="72" t="str">
        <f>IF(B20=1,"Mo",IF(B20=2,"Tue",IF(B20=3,"Wed",IF(B20=4,"Thu",IF(B20=5,"Fri",IF(B20=6,"Sat",IF(B20=7,"Sun","")))))))</f>
        <v>Thu</v>
      </c>
      <c r="E20" s="34">
        <f>+E19+1</f>
        <v>44357</v>
      </c>
      <c r="F20" s="35"/>
      <c r="G20" s="36">
        <v>9005</v>
      </c>
      <c r="H20" s="37" t="s">
        <v>165</v>
      </c>
      <c r="I20" s="100" t="s">
        <v>55</v>
      </c>
      <c r="J20" s="101">
        <v>8</v>
      </c>
    </row>
    <row r="21" spans="1:10" ht="22.5" customHeight="1">
      <c r="A21" s="31">
        <f t="shared" si="0"/>
        <v>1</v>
      </c>
      <c r="B21" s="8">
        <f t="shared" si="1"/>
        <v>5</v>
      </c>
      <c r="C21" s="73"/>
      <c r="D21" s="74" t="str">
        <f t="shared" si="2"/>
        <v>Fri</v>
      </c>
      <c r="E21" s="44">
        <f>+E20+1</f>
        <v>44358</v>
      </c>
      <c r="F21" s="45"/>
      <c r="G21" s="36">
        <v>9005</v>
      </c>
      <c r="H21" s="47" t="s">
        <v>149</v>
      </c>
      <c r="I21" s="100" t="s">
        <v>55</v>
      </c>
      <c r="J21" s="101">
        <v>8</v>
      </c>
    </row>
    <row r="22" spans="1:10" ht="22.5" customHeight="1">
      <c r="A22" s="31" t="str">
        <f t="shared" si="0"/>
        <v/>
      </c>
      <c r="B22" s="8">
        <f t="shared" si="1"/>
        <v>6</v>
      </c>
      <c r="C22" s="73"/>
      <c r="D22" s="74" t="str">
        <f t="shared" si="2"/>
        <v>Sat</v>
      </c>
      <c r="E22" s="44">
        <f>+E21+1</f>
        <v>44359</v>
      </c>
      <c r="F22" s="64"/>
      <c r="G22" s="36">
        <v>9005</v>
      </c>
      <c r="H22" s="67" t="s">
        <v>150</v>
      </c>
      <c r="I22" s="100" t="s">
        <v>55</v>
      </c>
      <c r="J22" s="101">
        <v>8</v>
      </c>
    </row>
    <row r="23" spans="1:10" ht="22.5" customHeight="1">
      <c r="A23" s="31" t="str">
        <f t="shared" si="0"/>
        <v/>
      </c>
      <c r="B23" s="8">
        <f t="shared" si="1"/>
        <v>7</v>
      </c>
      <c r="C23" s="73"/>
      <c r="D23" s="72" t="str">
        <f t="shared" si="2"/>
        <v>Sun</v>
      </c>
      <c r="E23" s="34">
        <f>+E22+1</f>
        <v>44360</v>
      </c>
      <c r="F23" s="35"/>
      <c r="G23" s="36">
        <v>9005</v>
      </c>
      <c r="H23" s="67" t="s">
        <v>150</v>
      </c>
      <c r="I23" s="100" t="s">
        <v>55</v>
      </c>
      <c r="J23" s="101">
        <v>8</v>
      </c>
    </row>
    <row r="24" spans="1:10" ht="22.5" customHeight="1">
      <c r="A24" s="31">
        <f t="shared" si="0"/>
        <v>1</v>
      </c>
      <c r="B24" s="8">
        <f t="shared" si="1"/>
        <v>1</v>
      </c>
      <c r="C24" s="73"/>
      <c r="D24" s="74" t="str">
        <f t="shared" si="2"/>
        <v>Mo</v>
      </c>
      <c r="E24" s="44">
        <f>+E23+1</f>
        <v>44361</v>
      </c>
      <c r="F24" s="45"/>
      <c r="G24" s="36">
        <v>9005</v>
      </c>
      <c r="H24" s="47" t="s">
        <v>146</v>
      </c>
      <c r="I24" s="100" t="s">
        <v>55</v>
      </c>
      <c r="J24" s="101">
        <v>8</v>
      </c>
    </row>
    <row r="25" spans="1:10" ht="22.5" customHeight="1">
      <c r="A25" s="31">
        <f t="shared" si="0"/>
        <v>1</v>
      </c>
      <c r="B25" s="8">
        <f t="shared" si="1"/>
        <v>2</v>
      </c>
      <c r="C25" s="73"/>
      <c r="D25" s="72" t="str">
        <f t="shared" si="2"/>
        <v>Tue</v>
      </c>
      <c r="E25" s="34">
        <f>+E24+1</f>
        <v>44362</v>
      </c>
      <c r="F25" s="35"/>
      <c r="G25" s="36">
        <v>9005</v>
      </c>
      <c r="H25" s="42" t="s">
        <v>152</v>
      </c>
      <c r="I25" s="100" t="s">
        <v>55</v>
      </c>
      <c r="J25" s="101">
        <v>8</v>
      </c>
    </row>
    <row r="26" spans="1:10" ht="22.5" customHeight="1">
      <c r="A26" s="31">
        <f t="shared" si="0"/>
        <v>1</v>
      </c>
      <c r="B26" s="8">
        <f t="shared" si="1"/>
        <v>3</v>
      </c>
      <c r="C26" s="73"/>
      <c r="D26" s="74" t="str">
        <f t="shared" si="2"/>
        <v>Wed</v>
      </c>
      <c r="E26" s="44">
        <f>+E25+1</f>
        <v>44363</v>
      </c>
      <c r="F26" s="45"/>
      <c r="G26" s="36">
        <v>9005</v>
      </c>
      <c r="H26" s="47" t="s">
        <v>153</v>
      </c>
      <c r="I26" s="100" t="s">
        <v>55</v>
      </c>
      <c r="J26" s="101">
        <v>8</v>
      </c>
    </row>
    <row r="27" spans="1:10" ht="22.5" customHeight="1">
      <c r="A27" s="31">
        <f t="shared" si="0"/>
        <v>1</v>
      </c>
      <c r="B27" s="8">
        <f t="shared" si="1"/>
        <v>4</v>
      </c>
      <c r="C27" s="73"/>
      <c r="D27" s="72" t="str">
        <f t="shared" si="2"/>
        <v>Thu</v>
      </c>
      <c r="E27" s="34">
        <f>+E26+1</f>
        <v>44364</v>
      </c>
      <c r="F27" s="35"/>
      <c r="G27" s="36">
        <v>9005</v>
      </c>
      <c r="H27" s="42" t="s">
        <v>154</v>
      </c>
      <c r="I27" s="100" t="s">
        <v>55</v>
      </c>
      <c r="J27" s="101">
        <v>8</v>
      </c>
    </row>
    <row r="28" spans="1:10" ht="22.5" customHeight="1">
      <c r="A28" s="31">
        <f t="shared" si="0"/>
        <v>1</v>
      </c>
      <c r="B28" s="8">
        <f t="shared" si="1"/>
        <v>5</v>
      </c>
      <c r="C28" s="73"/>
      <c r="D28" s="74" t="str">
        <f t="shared" si="2"/>
        <v>Fri</v>
      </c>
      <c r="E28" s="44">
        <f>+E27+1</f>
        <v>44365</v>
      </c>
      <c r="F28" s="45"/>
      <c r="G28" s="36">
        <v>9005</v>
      </c>
      <c r="H28" s="47" t="s">
        <v>160</v>
      </c>
      <c r="I28" s="100" t="s">
        <v>55</v>
      </c>
      <c r="J28" s="101">
        <v>8</v>
      </c>
    </row>
    <row r="29" spans="1:10" ht="22.5" customHeight="1">
      <c r="A29" s="31" t="str">
        <f t="shared" si="0"/>
        <v/>
      </c>
      <c r="B29" s="8">
        <f t="shared" si="1"/>
        <v>6</v>
      </c>
      <c r="C29" s="73"/>
      <c r="D29" s="74" t="str">
        <f t="shared" si="2"/>
        <v>Sat</v>
      </c>
      <c r="E29" s="44">
        <f>+E28+1</f>
        <v>44366</v>
      </c>
      <c r="F29" s="64"/>
      <c r="G29" s="65"/>
      <c r="H29" s="66"/>
      <c r="I29" s="65"/>
      <c r="J29" s="80"/>
    </row>
    <row r="30" spans="1:10" ht="22.5" customHeight="1">
      <c r="A30" s="31" t="str">
        <f t="shared" si="0"/>
        <v/>
      </c>
      <c r="B30" s="8">
        <f t="shared" si="1"/>
        <v>7</v>
      </c>
      <c r="C30" s="73"/>
      <c r="D30" s="72" t="str">
        <f t="shared" si="2"/>
        <v>Sun</v>
      </c>
      <c r="E30" s="34">
        <f>+E29+1</f>
        <v>44367</v>
      </c>
      <c r="F30" s="35"/>
      <c r="G30" s="36"/>
      <c r="H30" s="42"/>
      <c r="I30" s="36"/>
      <c r="J30" s="79"/>
    </row>
    <row r="31" spans="1:10" ht="22.5" customHeight="1">
      <c r="A31" s="31">
        <f t="shared" si="0"/>
        <v>1</v>
      </c>
      <c r="B31" s="8">
        <f t="shared" si="1"/>
        <v>1</v>
      </c>
      <c r="C31" s="73"/>
      <c r="D31" s="74" t="str">
        <f t="shared" si="2"/>
        <v>Mo</v>
      </c>
      <c r="E31" s="44">
        <f>+E30+1</f>
        <v>44368</v>
      </c>
      <c r="F31" s="45"/>
      <c r="G31" s="36">
        <v>9005</v>
      </c>
      <c r="H31" s="47" t="s">
        <v>159</v>
      </c>
      <c r="I31" s="100" t="s">
        <v>55</v>
      </c>
      <c r="J31" s="101">
        <v>8</v>
      </c>
    </row>
    <row r="32" spans="1:10" ht="22.5" customHeight="1">
      <c r="A32" s="31">
        <f t="shared" si="0"/>
        <v>1</v>
      </c>
      <c r="B32" s="8">
        <f t="shared" si="1"/>
        <v>2</v>
      </c>
      <c r="C32" s="73"/>
      <c r="D32" s="72" t="str">
        <f t="shared" si="2"/>
        <v>Tue</v>
      </c>
      <c r="E32" s="34">
        <f>+E31+1</f>
        <v>44369</v>
      </c>
      <c r="F32" s="35"/>
      <c r="G32" s="36">
        <v>9005</v>
      </c>
      <c r="H32" s="42" t="s">
        <v>147</v>
      </c>
      <c r="I32" s="100" t="s">
        <v>55</v>
      </c>
      <c r="J32" s="101">
        <v>8</v>
      </c>
    </row>
    <row r="33" spans="1:10" ht="22.5" customHeight="1">
      <c r="A33" s="31">
        <f t="shared" si="0"/>
        <v>1</v>
      </c>
      <c r="B33" s="8">
        <f t="shared" si="1"/>
        <v>3</v>
      </c>
      <c r="C33" s="73"/>
      <c r="D33" s="74" t="str">
        <f t="shared" si="2"/>
        <v>Wed</v>
      </c>
      <c r="E33" s="44">
        <f>+E32+1</f>
        <v>44370</v>
      </c>
      <c r="F33" s="45"/>
      <c r="G33" s="36">
        <v>9005</v>
      </c>
      <c r="H33" s="69" t="s">
        <v>155</v>
      </c>
      <c r="I33" s="100" t="s">
        <v>55</v>
      </c>
      <c r="J33" s="101">
        <v>8</v>
      </c>
    </row>
    <row r="34" spans="1:10" ht="22.5" customHeight="1">
      <c r="A34" s="31">
        <f t="shared" si="0"/>
        <v>1</v>
      </c>
      <c r="B34" s="8">
        <f t="shared" si="1"/>
        <v>4</v>
      </c>
      <c r="C34" s="73"/>
      <c r="D34" s="72" t="str">
        <f t="shared" si="2"/>
        <v>Thu</v>
      </c>
      <c r="E34" s="34">
        <f>+E33+1</f>
        <v>44371</v>
      </c>
      <c r="F34" s="35"/>
      <c r="G34" s="36">
        <v>9005</v>
      </c>
      <c r="H34" s="42" t="s">
        <v>166</v>
      </c>
      <c r="I34" s="100" t="s">
        <v>55</v>
      </c>
      <c r="J34" s="101">
        <v>8</v>
      </c>
    </row>
    <row r="35" spans="1:10" ht="22.5" customHeight="1">
      <c r="A35" s="31">
        <f t="shared" si="0"/>
        <v>1</v>
      </c>
      <c r="B35" s="8">
        <f t="shared" si="1"/>
        <v>5</v>
      </c>
      <c r="C35" s="73"/>
      <c r="D35" s="74" t="str">
        <f t="shared" si="2"/>
        <v>Fri</v>
      </c>
      <c r="E35" s="44">
        <f>+E34+1</f>
        <v>44372</v>
      </c>
      <c r="F35" s="45"/>
      <c r="G35" s="36">
        <v>9005</v>
      </c>
      <c r="H35" s="47" t="s">
        <v>156</v>
      </c>
      <c r="I35" s="100" t="s">
        <v>55</v>
      </c>
      <c r="J35" s="101">
        <v>8</v>
      </c>
    </row>
    <row r="36" spans="1:10" ht="22.5" customHeight="1">
      <c r="A36" s="31" t="str">
        <f t="shared" si="0"/>
        <v/>
      </c>
      <c r="B36" s="8">
        <f t="shared" si="1"/>
        <v>6</v>
      </c>
      <c r="C36" s="73"/>
      <c r="D36" s="74" t="str">
        <f t="shared" si="2"/>
        <v>Sat</v>
      </c>
      <c r="E36" s="44">
        <f>+E35+1</f>
        <v>44373</v>
      </c>
      <c r="F36" s="64"/>
      <c r="G36" s="65"/>
      <c r="H36" s="66"/>
      <c r="I36" s="65"/>
      <c r="J36" s="80"/>
    </row>
    <row r="37" spans="1:10" ht="22.5" customHeight="1">
      <c r="A37" s="31" t="str">
        <f t="shared" si="0"/>
        <v/>
      </c>
      <c r="B37" s="8">
        <f t="shared" si="1"/>
        <v>7</v>
      </c>
      <c r="C37" s="73"/>
      <c r="D37" s="72" t="str">
        <f t="shared" si="2"/>
        <v>Sun</v>
      </c>
      <c r="E37" s="34">
        <f>+E36+1</f>
        <v>44374</v>
      </c>
      <c r="F37" s="35"/>
      <c r="G37" s="36"/>
      <c r="H37" s="42"/>
      <c r="I37" s="36"/>
      <c r="J37" s="79"/>
    </row>
    <row r="38" spans="1:10" ht="22.5" customHeight="1">
      <c r="A38" s="31">
        <f t="shared" si="0"/>
        <v>1</v>
      </c>
      <c r="B38" s="8">
        <f t="shared" si="1"/>
        <v>1</v>
      </c>
      <c r="C38" s="73"/>
      <c r="D38" s="74" t="str">
        <f t="shared" si="2"/>
        <v>Mo</v>
      </c>
      <c r="E38" s="44">
        <f>+E37+1</f>
        <v>44375</v>
      </c>
      <c r="F38" s="45"/>
      <c r="G38" s="36">
        <v>9005</v>
      </c>
      <c r="H38" s="50" t="s">
        <v>157</v>
      </c>
      <c r="I38" s="100" t="s">
        <v>55</v>
      </c>
      <c r="J38" s="101">
        <v>8</v>
      </c>
    </row>
    <row r="39" spans="1:10" ht="22.5" customHeight="1">
      <c r="A39" s="31">
        <f t="shared" si="0"/>
        <v>1</v>
      </c>
      <c r="B39" s="8">
        <f>WEEKDAY(E38+1,2)</f>
        <v>2</v>
      </c>
      <c r="C39" s="73"/>
      <c r="D39" s="72" t="str">
        <f>IF(B39=1,"Mo",IF(B39=2,"Tue",IF(B39=3,"Wed",IF(B39=4,"Thu",IF(B39=5,"Fri",IF(B39=6,"Sat",IF(B39=7,"Sun","")))))))</f>
        <v>Tue</v>
      </c>
      <c r="E39" s="34">
        <f>IF(MONTH(E38+1)&gt;MONTH(E38),"",E38+1)</f>
        <v>44376</v>
      </c>
      <c r="F39" s="35"/>
      <c r="G39" s="36">
        <v>9005</v>
      </c>
      <c r="H39" s="42" t="s">
        <v>157</v>
      </c>
      <c r="I39" s="100" t="s">
        <v>55</v>
      </c>
      <c r="J39" s="101">
        <v>8</v>
      </c>
    </row>
    <row r="40" spans="1:10" ht="22.5" customHeight="1">
      <c r="A40" s="31">
        <f t="shared" si="0"/>
        <v>1</v>
      </c>
      <c r="B40" s="8">
        <v>3</v>
      </c>
      <c r="C40" s="73"/>
      <c r="D40" s="74" t="str">
        <f>IF(B40=1,"Mo",IF(B40=2,"Tue",IF(B40=3,"Wed",IF(B40=4,"Thu",IF(B40=5,"Fri",IF(B40=6,"Sat",IF(B40=7,"Sun","")))))))</f>
        <v>Wed</v>
      </c>
      <c r="E40" s="44">
        <f>IF(MONTH(E39+1)&gt;MONTH(E39),"",E39+1)</f>
        <v>44377</v>
      </c>
      <c r="F40" s="45"/>
      <c r="G40" s="36">
        <v>9005</v>
      </c>
      <c r="H40" s="69" t="s">
        <v>158</v>
      </c>
      <c r="I40" s="100" t="s">
        <v>55</v>
      </c>
      <c r="J40" s="101">
        <v>8</v>
      </c>
    </row>
    <row r="41" spans="1:10" ht="30" customHeight="1"/>
    <row r="42" spans="1:10" ht="30" customHeight="1"/>
    <row r="43" spans="1:10" ht="30" customHeight="1"/>
    <row r="44" spans="1:10" ht="30" customHeight="1"/>
    <row r="45" spans="1:10" ht="30" customHeight="1"/>
    <row r="46" spans="1:10" ht="30" customHeight="1"/>
    <row r="47" spans="1:10" ht="30" customHeight="1"/>
    <row r="48" spans="1:10" ht="30" customHeight="1"/>
    <row r="49" ht="30" customHeight="1"/>
    <row r="50" ht="30" customHeight="1"/>
    <row r="51" ht="30" customHeight="1"/>
    <row r="52" ht="30" customHeight="1"/>
    <row r="53" ht="30" customHeight="1"/>
    <row r="54" ht="30" customHeight="1"/>
    <row r="55" ht="30" customHeight="1"/>
    <row r="56" ht="30" customHeight="1"/>
    <row r="57" ht="30" customHeight="1"/>
    <row r="58" ht="30" customHeight="1"/>
    <row r="59" ht="30" customHeight="1"/>
    <row r="60" ht="30" customHeight="1"/>
    <row r="61" ht="30" customHeight="1"/>
    <row r="62" ht="30" customHeight="1"/>
    <row r="63" ht="30" customHeight="1"/>
    <row r="64" ht="30" customHeight="1"/>
    <row r="65" ht="30" customHeight="1"/>
    <row r="66" ht="30" customHeight="1"/>
    <row r="67" ht="30" customHeight="1"/>
    <row r="68" ht="30" customHeight="1"/>
    <row r="69" ht="30" customHeight="1"/>
    <row r="70" ht="30" customHeight="1"/>
    <row r="71" ht="30" customHeight="1"/>
    <row r="72" ht="30" customHeight="1"/>
    <row r="73" ht="30" customHeight="1"/>
    <row r="74" ht="30" customHeight="1"/>
    <row r="75" ht="30" customHeight="1"/>
    <row r="76" ht="30" customHeight="1"/>
    <row r="77" ht="30" customHeight="1"/>
    <row r="78" ht="30" customHeight="1"/>
    <row r="79" ht="30" customHeight="1"/>
    <row r="80" ht="30" customHeight="1"/>
    <row r="81" ht="30" customHeight="1"/>
    <row r="82" ht="30" customHeight="1"/>
    <row r="83" ht="30" customHeight="1"/>
    <row r="84" ht="30" customHeight="1"/>
    <row r="85" ht="30" customHeight="1"/>
    <row r="86" ht="30" customHeight="1"/>
    <row r="87" ht="30" customHeight="1"/>
    <row r="88" ht="30" customHeight="1"/>
    <row r="89" ht="30" customHeight="1"/>
    <row r="90" ht="30" customHeight="1"/>
    <row r="91" ht="30" customHeight="1"/>
    <row r="92" ht="30" customHeight="1"/>
    <row r="93" ht="30" customHeight="1"/>
    <row r="94" ht="30" customHeight="1"/>
    <row r="95" ht="30" customHeight="1"/>
    <row r="96" ht="30" customHeight="1"/>
    <row r="97" ht="30" customHeight="1"/>
    <row r="98" ht="30" customHeight="1"/>
    <row r="99" ht="30" customHeight="1"/>
    <row r="100" ht="30" customHeight="1"/>
    <row r="101" ht="30" customHeight="1"/>
    <row r="102" ht="30" customHeight="1"/>
    <row r="103" ht="30" customHeight="1"/>
    <row r="104" ht="30" customHeight="1"/>
    <row r="105" ht="30" customHeight="1"/>
    <row r="106" ht="30" customHeight="1"/>
    <row r="107" ht="30" customHeight="1"/>
    <row r="108" ht="30" customHeight="1"/>
    <row r="109" ht="30" customHeight="1"/>
    <row r="110" ht="30" customHeight="1"/>
    <row r="111" ht="30" customHeight="1"/>
    <row r="112" ht="30" customHeight="1"/>
    <row r="113" ht="30" customHeight="1"/>
    <row r="114" ht="30" customHeight="1"/>
    <row r="115" ht="30" customHeight="1"/>
    <row r="116" ht="30" customHeight="1"/>
    <row r="117" ht="30" customHeight="1"/>
    <row r="118" ht="30" customHeight="1"/>
    <row r="119" ht="30" customHeight="1"/>
    <row r="120" ht="30" customHeight="1"/>
    <row r="121" ht="30" customHeight="1"/>
    <row r="122" ht="30" customHeight="1"/>
    <row r="123" ht="30" customHeight="1"/>
    <row r="124" ht="30" customHeight="1"/>
    <row r="125" ht="30" customHeight="1"/>
    <row r="126" ht="30" customHeight="1"/>
    <row r="127" ht="30" customHeight="1"/>
    <row r="128" ht="30" customHeight="1"/>
    <row r="129" ht="30" customHeight="1"/>
    <row r="130" ht="30" customHeight="1"/>
    <row r="131" ht="30" customHeight="1"/>
    <row r="132" ht="30" customHeight="1"/>
    <row r="133" ht="30" customHeight="1"/>
    <row r="134" ht="30" customHeight="1"/>
    <row r="135" ht="30" customHeight="1"/>
    <row r="136" ht="30" customHeight="1"/>
    <row r="137" ht="30" customHeight="1"/>
    <row r="138" ht="30" customHeight="1"/>
    <row r="139" ht="30" customHeight="1"/>
    <row r="140" ht="30" customHeight="1"/>
    <row r="141" ht="30" customHeight="1"/>
    <row r="142" ht="30" customHeight="1"/>
    <row r="143" ht="30" customHeight="1"/>
    <row r="144" ht="30" customHeight="1"/>
    <row r="145" ht="30" customHeight="1"/>
    <row r="146" ht="30" customHeight="1"/>
    <row r="147" ht="30" customHeight="1"/>
    <row r="148" ht="30" customHeight="1"/>
    <row r="149" ht="30" customHeight="1"/>
    <row r="150" ht="30" customHeight="1"/>
    <row r="151" ht="30" customHeight="1"/>
    <row r="152" ht="30" customHeight="1"/>
    <row r="153" ht="30" customHeight="1"/>
    <row r="154" ht="30" customHeight="1"/>
    <row r="155" ht="30" customHeight="1"/>
    <row r="156" ht="30" customHeight="1"/>
    <row r="157" ht="30" customHeight="1"/>
    <row r="158" ht="30" customHeight="1"/>
    <row r="159" ht="30" customHeight="1"/>
    <row r="160" ht="30" customHeight="1"/>
    <row r="161" ht="30" customHeight="1"/>
    <row r="162" ht="30" customHeight="1"/>
    <row r="163" ht="30" customHeight="1"/>
    <row r="164" ht="30" customHeight="1"/>
    <row r="165" ht="30" customHeight="1"/>
    <row r="166" ht="30" customHeight="1"/>
    <row r="167" ht="30" customHeight="1"/>
    <row r="168" ht="30" customHeight="1"/>
    <row r="169" ht="30" customHeight="1"/>
    <row r="170" ht="30" customHeight="1"/>
    <row r="171" ht="30" customHeight="1"/>
    <row r="172" ht="30" customHeight="1"/>
    <row r="173" ht="30" customHeight="1"/>
    <row r="174" ht="39" customHeight="1"/>
    <row r="175" ht="39" customHeight="1"/>
    <row r="176" ht="39" customHeight="1"/>
    <row r="177" ht="39" customHeight="1"/>
    <row r="178" ht="39" customHeight="1"/>
    <row r="179" ht="39" customHeight="1"/>
    <row r="180" ht="39" customHeight="1"/>
    <row r="181" ht="39" customHeight="1"/>
    <row r="182" ht="39" customHeight="1"/>
    <row r="183" ht="39" customHeight="1"/>
    <row r="184" ht="39" customHeight="1"/>
    <row r="185" ht="39" customHeight="1"/>
  </sheetData>
  <mergeCells count="2">
    <mergeCell ref="D1:J1"/>
    <mergeCell ref="D4:E4"/>
  </mergeCells>
  <conditionalFormatting sqref="C11:C40">
    <cfRule type="expression" dxfId="32" priority="35" stopIfTrue="1">
      <formula>IF($A11=1,B11,)</formula>
    </cfRule>
    <cfRule type="expression" dxfId="31" priority="36" stopIfTrue="1">
      <formula>IF($A11="",B11,)</formula>
    </cfRule>
  </conditionalFormatting>
  <conditionalFormatting sqref="E11">
    <cfRule type="expression" dxfId="30" priority="37" stopIfTrue="1">
      <formula>IF($A11="",B11,"")</formula>
    </cfRule>
  </conditionalFormatting>
  <conditionalFormatting sqref="E12:E40">
    <cfRule type="expression" dxfId="29" priority="38" stopIfTrue="1">
      <formula>IF($A12&lt;&gt;1,B12,"")</formula>
    </cfRule>
  </conditionalFormatting>
  <conditionalFormatting sqref="D11:D40">
    <cfRule type="expression" dxfId="28" priority="39" stopIfTrue="1">
      <formula>IF($A11="",B11,)</formula>
    </cfRule>
  </conditionalFormatting>
  <conditionalFormatting sqref="G15:G16 G30 G36:G37">
    <cfRule type="expression" dxfId="27" priority="40" stopIfTrue="1">
      <formula>#REF!="Freelancer"</formula>
    </cfRule>
    <cfRule type="expression" dxfId="26" priority="41" stopIfTrue="1">
      <formula>#REF!="DTC Int. Staff"</formula>
    </cfRule>
  </conditionalFormatting>
  <conditionalFormatting sqref="G29">
    <cfRule type="expression" dxfId="13" priority="13" stopIfTrue="1">
      <formula>#REF!="Freelancer"</formula>
    </cfRule>
    <cfRule type="expression" dxfId="12" priority="14" stopIfTrue="1">
      <formula>#REF!="DTC Int. Staff"</formula>
    </cfRule>
  </conditionalFormatting>
  <conditionalFormatting sqref="G29">
    <cfRule type="expression" dxfId="11" priority="11" stopIfTrue="1">
      <formula>$F$5="Freelancer"</formula>
    </cfRule>
    <cfRule type="expression" dxfId="10" priority="12" stopIfTrue="1">
      <formula>$F$5="DTC Int. Staff"</formula>
    </cfRule>
  </conditionalFormatting>
  <conditionalFormatting sqref="G11:G14">
    <cfRule type="expression" dxfId="9" priority="9" stopIfTrue="1">
      <formula>#REF!="Freelancer"</formula>
    </cfRule>
    <cfRule type="expression" dxfId="8" priority="10" stopIfTrue="1">
      <formula>#REF!="DTC Int. Staff"</formula>
    </cfRule>
  </conditionalFormatting>
  <conditionalFormatting sqref="G17:G25">
    <cfRule type="expression" dxfId="7" priority="7" stopIfTrue="1">
      <formula>#REF!="Freelancer"</formula>
    </cfRule>
    <cfRule type="expression" dxfId="6" priority="8" stopIfTrue="1">
      <formula>#REF!="DTC Int. Staff"</formula>
    </cfRule>
  </conditionalFormatting>
  <conditionalFormatting sqref="G26:G28">
    <cfRule type="expression" dxfId="5" priority="5" stopIfTrue="1">
      <formula>#REF!="Freelancer"</formula>
    </cfRule>
    <cfRule type="expression" dxfId="4" priority="6" stopIfTrue="1">
      <formula>#REF!="DTC Int. Staff"</formula>
    </cfRule>
  </conditionalFormatting>
  <conditionalFormatting sqref="G31:G35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38:G40">
    <cfRule type="expression" dxfId="1" priority="1" stopIfTrue="1">
      <formula>#REF!="Freelancer"</formula>
    </cfRule>
    <cfRule type="expression" dxfId="0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Lenovo</cp:lastModifiedBy>
  <dcterms:created xsi:type="dcterms:W3CDTF">2006-02-12T14:53:28Z</dcterms:created>
  <dcterms:modified xsi:type="dcterms:W3CDTF">2021-07-01T10:46:58Z</dcterms:modified>
</cp:coreProperties>
</file>