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00_Time Sheet\"/>
    </mc:Choice>
  </mc:AlternateContent>
  <xr:revisionPtr revIDLastSave="0" documentId="13_ncr:1_{A2526BA3-4B0E-46EA-90FA-FDFDFA3D74EC}" xr6:coauthVersionLast="47" xr6:coauthVersionMax="47" xr10:uidLastSave="{00000000-0000-0000-0000-000000000000}"/>
  <bookViews>
    <workbookView xWindow="-120" yWindow="-120" windowWidth="20730" windowHeight="11160" tabRatio="766" activeTab="6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5" i="40" l="1"/>
  <c r="E109" i="40"/>
  <c r="I8" i="36"/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D129" i="40"/>
  <c r="A129" i="40"/>
  <c r="E11" i="40"/>
  <c r="F5" i="40"/>
  <c r="F4" i="40"/>
  <c r="F3" i="40"/>
  <c r="J8" i="36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6" i="40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A110" i="36"/>
  <c r="D110" i="36"/>
  <c r="D111" i="36" s="1"/>
  <c r="D112" i="36" s="1"/>
  <c r="D113" i="36" s="1"/>
  <c r="D114" i="36" s="1"/>
  <c r="E121" i="36" l="1"/>
  <c r="E122" i="36" s="1"/>
  <c r="E123" i="36" s="1"/>
  <c r="E124" i="36" s="1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D119" i="40"/>
  <c r="D120" i="40" s="1"/>
  <c r="D121" i="40" s="1"/>
  <c r="D122" i="40" s="1"/>
  <c r="D123" i="40" s="1"/>
  <c r="A119" i="40"/>
  <c r="A126" i="36"/>
  <c r="E126" i="40" l="1"/>
  <c r="E130" i="40"/>
  <c r="E127" i="40" l="1"/>
  <c r="E131" i="40"/>
  <c r="E128" i="40" l="1"/>
  <c r="E133" i="40" s="1"/>
  <c r="E132" i="40"/>
</calcChain>
</file>

<file path=xl/sharedStrings.xml><?xml version="1.0" encoding="utf-8"?>
<sst xmlns="http://schemas.openxmlformats.org/spreadsheetml/2006/main" count="727" uniqueCount="155">
  <si>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</si>
  <si>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</si>
  <si>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</si>
  <si>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</si>
  <si>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</si>
  <si>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</si>
  <si>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</si>
  <si>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</si>
  <si>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</si>
  <si>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</si>
  <si>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</si>
  <si>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</si>
  <si>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</si>
  <si>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</si>
  <si>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</si>
  <si>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</si>
  <si>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</si>
  <si>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</si>
  <si>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</si>
  <si>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</si>
  <si>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</si>
  <si>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</si>
  <si>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</si>
  <si>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</si>
  <si>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</si>
  <si>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</si>
  <si>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</si>
  <si>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</si>
  <si>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</si>
  <si>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</si>
  <si>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</si>
  <si>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</si>
  <si>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</si>
  <si>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</si>
  <si>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</si>
  <si>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</si>
  <si>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</si>
  <si>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</si>
  <si>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</si>
  <si>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</si>
  <si>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</si>
  <si>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</si>
  <si>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</si>
  <si>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</si>
  <si>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</si>
  <si>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</si>
  <si>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</si>
  <si>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</si>
  <si>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</si>
  <si>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</si>
  <si>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Theenida</t>
  </si>
  <si>
    <t>Mahathanapat</t>
  </si>
  <si>
    <t>049</t>
  </si>
  <si>
    <t>Holiday</t>
  </si>
  <si>
    <t>Work Review</t>
  </si>
  <si>
    <t>TIME-202063</t>
  </si>
  <si>
    <t>Kick off Presentation Review</t>
  </si>
  <si>
    <t>TIME</t>
  </si>
  <si>
    <t>TIME-202064</t>
  </si>
  <si>
    <t>Project Plan</t>
  </si>
  <si>
    <t>TIME-201960</t>
  </si>
  <si>
    <t>Phase 2 work</t>
  </si>
  <si>
    <t>Prepare for Kick off Meeting and Meeting</t>
  </si>
  <si>
    <t>Progress Meeting</t>
  </si>
  <si>
    <t>Weekly Meeting and Kick off Presentation Review</t>
  </si>
  <si>
    <t>Meeting with TTTBB &amp; Phase 2 work</t>
  </si>
  <si>
    <t>Data Center Weekly Meeting</t>
  </si>
  <si>
    <t>Meeting with TUC/TICC &amp; Phase 2 work</t>
  </si>
  <si>
    <t>Prepare for Presentation &amp; Presentation</t>
  </si>
  <si>
    <t>Meeting with Pdome and Work Review</t>
  </si>
  <si>
    <t>Meeting with DTN &amp; Phase 2 work</t>
  </si>
  <si>
    <t>Evaluation Chai</t>
  </si>
  <si>
    <t>Evaluation Draft</t>
  </si>
  <si>
    <t>Meeting with Amnex &amp; Phase 2 work</t>
  </si>
  <si>
    <t>TIME-202059</t>
  </si>
  <si>
    <t>Internal Meeting</t>
  </si>
  <si>
    <t>Mock-up Presenation &amp; Phase 2 work</t>
  </si>
  <si>
    <t>Project Calculation Training</t>
  </si>
  <si>
    <t>Intern Interview</t>
  </si>
  <si>
    <t>Phase 2 Work</t>
  </si>
  <si>
    <t>Full-time Interview</t>
  </si>
  <si>
    <t>Evaluation with Pdome</t>
  </si>
  <si>
    <t>Meeting with NT</t>
  </si>
  <si>
    <t>Phase 2 work &amp; Summary</t>
  </si>
  <si>
    <t>Feedback Discussion with P'Dome</t>
  </si>
  <si>
    <t>Personal Leave (Half Day)</t>
  </si>
  <si>
    <t>TIME - 202062</t>
  </si>
  <si>
    <t>Meeting with K. Gor</t>
  </si>
  <si>
    <t>G-Tower</t>
  </si>
  <si>
    <t>Feedback Discussion with Grant &amp; Slide Adjustment</t>
  </si>
  <si>
    <t>Phase 2 Finalize and Submission</t>
  </si>
  <si>
    <t>Review Use Cases</t>
  </si>
  <si>
    <t>Phase 2  Submission</t>
  </si>
  <si>
    <t>Focus Group Deck and Doc Preparation</t>
  </si>
  <si>
    <t>Phase 3 Work</t>
  </si>
  <si>
    <t>AR/VR Update with Client</t>
  </si>
  <si>
    <t>TIME-202062</t>
  </si>
  <si>
    <t>Interview</t>
  </si>
  <si>
    <t>Internal Meeting and Use Case Review</t>
  </si>
  <si>
    <t>Meeting with Grant</t>
  </si>
  <si>
    <t>Huawei</t>
  </si>
  <si>
    <t>Huawei Phase 3 Interview</t>
  </si>
  <si>
    <t>Executive Summary and ตารางสามช่อง</t>
  </si>
  <si>
    <t>Meeting with NBTC</t>
  </si>
  <si>
    <t>Team Lead Meeting</t>
  </si>
  <si>
    <t>Focus Group and Summary</t>
  </si>
  <si>
    <t>Thailand HK Final Report Review</t>
  </si>
  <si>
    <t>Manufacturing Meeting</t>
  </si>
  <si>
    <t xml:space="preserve">TIME-202126 </t>
  </si>
  <si>
    <t>Report Outline</t>
  </si>
  <si>
    <t>Huawei Phase 3 Meeting</t>
  </si>
  <si>
    <t>Home</t>
  </si>
  <si>
    <t>Proposal</t>
  </si>
  <si>
    <t>Exec Sum Final Review</t>
  </si>
  <si>
    <t>Meeting with Grant and Data clarification</t>
  </si>
  <si>
    <t>Final Presentation Meeting</t>
  </si>
  <si>
    <t>Huawei Phase 3 Review</t>
  </si>
  <si>
    <t>Huawei Phase 3</t>
  </si>
  <si>
    <t>Meeting เรื่อง การขยายระยะเวลาโครงการ</t>
  </si>
  <si>
    <t>Finalize Huawei Phase 3</t>
  </si>
  <si>
    <t>Interview Insight Summary Meeting</t>
  </si>
  <si>
    <t>Phase  3 work</t>
  </si>
  <si>
    <t>Huawei Phase 2 Manufacturing</t>
  </si>
  <si>
    <t>Data Center</t>
  </si>
  <si>
    <t>TIME-201963</t>
  </si>
  <si>
    <t>Discussion with Grant</t>
  </si>
  <si>
    <t>Discussion with Pdome about DC</t>
  </si>
  <si>
    <t>Huawei APAC Forum</t>
  </si>
  <si>
    <t>Huawei Phase 3 work checking</t>
  </si>
  <si>
    <t>Huawei Phase 3 Interview Result Analysis</t>
  </si>
  <si>
    <t>Huawei APAC Review Session</t>
  </si>
  <si>
    <t>Data Center Meeting</t>
  </si>
  <si>
    <t>Issue Discussion</t>
  </si>
  <si>
    <t>Huawei APAC</t>
  </si>
  <si>
    <t>APAC Project Briefing</t>
  </si>
  <si>
    <t>Huawei Phase 2 Manufacturing Update with team</t>
  </si>
  <si>
    <t>Sick leave Half day</t>
  </si>
  <si>
    <t>Half Day Sick Leave</t>
  </si>
  <si>
    <t>Training Pack</t>
  </si>
  <si>
    <t>HK Meeting and Guideline for Team</t>
  </si>
  <si>
    <t>APAC Meeting with Tenny: TH report and HK guideline for team</t>
  </si>
  <si>
    <t>Finalize Draft Final Report</t>
  </si>
  <si>
    <t>Huawei Phase 3 Additional Requirement Approach</t>
  </si>
  <si>
    <t>Huawei Phase 2</t>
  </si>
  <si>
    <t>Huawei APAC Update with Pdome</t>
  </si>
  <si>
    <t>Huawei Phase 3 Additional Requirement: Petroleum</t>
  </si>
  <si>
    <t>Personal Leave</t>
  </si>
  <si>
    <t>APAC Meeting with Tenny: HK report and PH</t>
  </si>
  <si>
    <t>WP3</t>
  </si>
  <si>
    <t>Review Question from Huawei's Reuirement</t>
  </si>
  <si>
    <t>TIME-202144</t>
  </si>
  <si>
    <t>HK report update</t>
  </si>
  <si>
    <t>HK interview and meeting</t>
  </si>
  <si>
    <t>TMT Team Meeting</t>
  </si>
  <si>
    <t>HK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</si>
</sst>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67">
    <xf numFmtId="0" fontId="0" fillId="0" borderId="0" xfId="0"/>
    <xf numFmtId="0" fontId="12" fillId="0" borderId="0" xfId="0" applyFont="1"/>
    <xf numFmtId="0" fontId="12" fillId="0" borderId="0" xfId="0" applyFont="1" applyFill="1" applyBorder="1" applyAlignment="1">
      <alignment vertical="center" wrapText="1"/>
    </xf>
    <xf numFmtId="0" fontId="12" fillId="0" borderId="0" xfId="0" applyFont="1" applyFill="1" applyAlignment="1">
      <alignment wrapText="1"/>
    </xf>
    <xf numFmtId="0" fontId="12" fillId="0" borderId="0" xfId="0" applyFont="1" applyBorder="1" applyAlignment="1">
      <alignment wrapText="1"/>
    </xf>
    <xf numFmtId="0" fontId="12" fillId="0" borderId="0" xfId="0" applyFont="1" applyAlignment="1">
      <alignment wrapText="1"/>
    </xf>
    <xf numFmtId="0" fontId="14" fillId="6" borderId="10" xfId="0" applyFont="1" applyFill="1" applyBorder="1" applyAlignment="1">
      <alignment horizontal="left"/>
    </xf>
    <xf numFmtId="0" fontId="14" fillId="6" borderId="21" xfId="0" applyFont="1" applyFill="1" applyBorder="1" applyAlignment="1">
      <alignment horizontal="left"/>
    </xf>
    <xf numFmtId="0" fontId="1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horizontal="center" vertical="center"/>
    </xf>
    <xf numFmtId="0" fontId="12" fillId="0" borderId="0" xfId="0" applyFont="1" applyAlignment="1" applyProtection="1">
      <alignment vertical="center"/>
    </xf>
    <xf numFmtId="0" fontId="14" fillId="0" borderId="8" xfId="0" applyFont="1" applyBorder="1" applyAlignment="1" applyProtection="1">
      <alignment vertical="center"/>
    </xf>
    <xf numFmtId="0" fontId="14" fillId="0" borderId="4" xfId="0" applyFont="1" applyBorder="1" applyAlignment="1" applyProtection="1">
      <alignment vertical="center"/>
    </xf>
    <xf numFmtId="0" fontId="12" fillId="0" borderId="10" xfId="0" applyFont="1" applyBorder="1" applyAlignment="1" applyProtection="1">
      <alignment horizontal="left" vertical="center"/>
    </xf>
    <xf numFmtId="0" fontId="14" fillId="0" borderId="0" xfId="0" applyFont="1" applyBorder="1" applyAlignment="1" applyProtection="1">
      <alignment horizontal="left" vertical="center"/>
    </xf>
    <xf numFmtId="0" fontId="14" fillId="0" borderId="0" xfId="0" applyFont="1" applyAlignment="1" applyProtection="1">
      <alignment vertical="center"/>
    </xf>
    <xf numFmtId="0" fontId="14" fillId="0" borderId="11" xfId="0" applyFont="1" applyBorder="1" applyAlignment="1" applyProtection="1">
      <alignment vertical="center"/>
    </xf>
    <xf numFmtId="0" fontId="14" fillId="0" borderId="0" xfId="0" applyFont="1" applyAlignment="1" applyProtection="1">
      <alignment horizontal="left" vertical="center"/>
    </xf>
    <xf numFmtId="0" fontId="14" fillId="0" borderId="0" xfId="0" applyFont="1" applyBorder="1" applyAlignment="1" applyProtection="1">
      <alignment vertical="center"/>
    </xf>
    <xf numFmtId="43" fontId="14" fillId="0" borderId="0" xfId="1" applyFont="1" applyBorder="1" applyAlignment="1" applyProtection="1">
      <alignment vertical="center"/>
    </xf>
    <xf numFmtId="0" fontId="14" fillId="0" borderId="0" xfId="0" applyFont="1" applyAlignment="1" applyProtection="1">
      <alignment horizontal="left" vertical="top"/>
    </xf>
    <xf numFmtId="0" fontId="12" fillId="0" borderId="0" xfId="0" applyFont="1" applyAlignment="1" applyProtection="1">
      <alignment horizontal="center" vertical="top" wrapText="1"/>
      <protection locked="0"/>
    </xf>
    <xf numFmtId="0" fontId="12" fillId="0" borderId="0" xfId="0" applyFont="1" applyAlignment="1" applyProtection="1">
      <alignment horizontal="center" vertical="top" wrapText="1"/>
    </xf>
    <xf numFmtId="0" fontId="12" fillId="0" borderId="0" xfId="0" applyFont="1" applyBorder="1" applyAlignment="1" applyProtection="1">
      <alignment vertical="center"/>
      <protection locked="0"/>
    </xf>
    <xf numFmtId="43" fontId="12" fillId="0" borderId="14" xfId="1" applyFont="1" applyBorder="1" applyAlignment="1" applyProtection="1">
      <alignment vertical="center"/>
    </xf>
    <xf numFmtId="43" fontId="12" fillId="0" borderId="14" xfId="0" applyNumberFormat="1" applyFont="1" applyBorder="1" applyAlignment="1" applyProtection="1">
      <alignment vertical="center"/>
    </xf>
    <xf numFmtId="0" fontId="12" fillId="0" borderId="12" xfId="0" applyFont="1" applyFill="1" applyBorder="1" applyAlignment="1" applyProtection="1">
      <alignment horizontal="center" vertical="center" textRotation="90" wrapText="1"/>
      <protection locked="0"/>
    </xf>
    <xf numFmtId="17" fontId="9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9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9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4" borderId="22" xfId="0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vertical="center"/>
      <protection locked="0"/>
    </xf>
    <xf numFmtId="20" fontId="12" fillId="2" borderId="1" xfId="0" applyNumberFormat="1" applyFont="1" applyFill="1" applyBorder="1" applyAlignment="1" applyProtection="1">
      <alignment horizontal="center" vertical="center"/>
      <protection locked="0"/>
    </xf>
    <xf numFmtId="20" fontId="12" fillId="0" borderId="30" xfId="0" applyNumberFormat="1" applyFont="1" applyFill="1" applyBorder="1" applyAlignment="1" applyProtection="1">
      <alignment horizontal="center" vertical="center"/>
    </xf>
    <xf numFmtId="14" fontId="12" fillId="0" borderId="33" xfId="0" applyNumberFormat="1" applyFont="1" applyFill="1" applyBorder="1" applyAlignment="1" applyProtection="1">
      <alignment horizontal="center" vertical="center"/>
    </xf>
    <xf numFmtId="0" fontId="12" fillId="0" borderId="11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horizontal="center" vertical="center"/>
      <protection locked="0"/>
    </xf>
    <xf numFmtId="0" fontId="14" fillId="0" borderId="10" xfId="0" applyFont="1" applyBorder="1" applyAlignment="1" applyProtection="1">
      <alignment vertical="center" wrapText="1"/>
      <protection locked="0"/>
    </xf>
    <xf numFmtId="2" fontId="12" fillId="0" borderId="10" xfId="0" applyNumberFormat="1" applyFont="1" applyBorder="1" applyAlignment="1" applyProtection="1">
      <alignment horizontal="center" vertical="center"/>
      <protection locked="0"/>
    </xf>
    <xf numFmtId="20" fontId="12" fillId="2" borderId="35" xfId="0" applyNumberFormat="1" applyFont="1" applyFill="1" applyBorder="1" applyAlignment="1" applyProtection="1">
      <alignment horizontal="center" vertical="center"/>
      <protection locked="0"/>
    </xf>
    <xf numFmtId="20" fontId="12" fillId="2" borderId="2" xfId="0" applyNumberFormat="1" applyFont="1" applyFill="1" applyBorder="1" applyAlignment="1" applyProtection="1">
      <alignment horizontal="center" vertical="center"/>
      <protection locked="0"/>
    </xf>
    <xf numFmtId="20" fontId="12" fillId="5" borderId="30" xfId="0" applyNumberFormat="1" applyFont="1" applyFill="1" applyBorder="1" applyAlignment="1" applyProtection="1">
      <alignment horizontal="center" vertical="center"/>
    </xf>
    <xf numFmtId="14" fontId="12" fillId="5" borderId="33" xfId="0" applyNumberFormat="1" applyFont="1" applyFill="1" applyBorder="1" applyAlignment="1" applyProtection="1">
      <alignment horizontal="center" vertical="center"/>
    </xf>
    <xf numFmtId="0" fontId="12" fillId="0" borderId="10" xfId="0" applyFont="1" applyBorder="1" applyAlignment="1" applyProtection="1">
      <alignment vertical="center" wrapText="1"/>
      <protection locked="0"/>
    </xf>
    <xf numFmtId="20" fontId="12" fillId="8" borderId="30" xfId="0" applyNumberFormat="1" applyFont="1" applyFill="1" applyBorder="1" applyAlignment="1" applyProtection="1">
      <alignment horizontal="center" vertical="center"/>
    </xf>
    <xf numFmtId="14" fontId="12" fillId="8" borderId="33" xfId="0" applyNumberFormat="1" applyFont="1" applyFill="1" applyBorder="1" applyAlignment="1" applyProtection="1">
      <alignment horizontal="center" vertical="center"/>
    </xf>
    <xf numFmtId="0" fontId="12" fillId="8" borderId="11" xfId="0" applyFont="1" applyFill="1" applyBorder="1" applyAlignment="1" applyProtection="1">
      <alignment horizontal="center" vertical="center"/>
      <protection locked="0"/>
    </xf>
    <xf numFmtId="0" fontId="12" fillId="8" borderId="10" xfId="0" applyFont="1" applyFill="1" applyBorder="1" applyAlignment="1" applyProtection="1">
      <alignment horizontal="center" vertical="center"/>
      <protection locked="0"/>
    </xf>
    <xf numFmtId="0" fontId="12" fillId="8" borderId="10" xfId="0" applyFont="1" applyFill="1" applyBorder="1" applyAlignment="1" applyProtection="1">
      <alignment vertical="center" wrapText="1"/>
      <protection locked="0"/>
    </xf>
    <xf numFmtId="2" fontId="12" fillId="8" borderId="10" xfId="0" applyNumberFormat="1" applyFont="1" applyFill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left" vertical="center" wrapText="1"/>
      <protection locked="0"/>
    </xf>
    <xf numFmtId="0" fontId="16" fillId="8" borderId="10" xfId="0" applyFont="1" applyFill="1" applyBorder="1" applyAlignment="1" applyProtection="1">
      <alignment horizontal="left" vertical="center" wrapText="1"/>
      <protection locked="0"/>
    </xf>
    <xf numFmtId="20" fontId="12" fillId="0" borderId="31" xfId="0" applyNumberFormat="1" applyFont="1" applyFill="1" applyBorder="1" applyAlignment="1" applyProtection="1">
      <alignment horizontal="center" vertical="center"/>
    </xf>
    <xf numFmtId="14" fontId="12" fillId="0" borderId="34" xfId="0" applyNumberFormat="1" applyFont="1" applyFill="1" applyBorder="1" applyAlignment="1" applyProtection="1">
      <alignment horizontal="center" vertical="center"/>
    </xf>
    <xf numFmtId="0" fontId="12" fillId="0" borderId="27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horizontal="center" vertical="center"/>
      <protection locked="0"/>
    </xf>
    <xf numFmtId="0" fontId="14" fillId="0" borderId="24" xfId="0" applyFont="1" applyBorder="1" applyAlignment="1" applyProtection="1">
      <alignment vertical="center" wrapText="1"/>
      <protection locked="0"/>
    </xf>
    <xf numFmtId="2" fontId="12" fillId="0" borderId="24" xfId="0" applyNumberFormat="1" applyFont="1" applyBorder="1" applyAlignment="1" applyProtection="1">
      <alignment horizontal="center" vertical="center"/>
      <protection locked="0"/>
    </xf>
    <xf numFmtId="0" fontId="9" fillId="9" borderId="9" xfId="0" applyFont="1" applyFill="1" applyBorder="1" applyAlignment="1">
      <alignment horizontal="center" vertical="center" wrapText="1"/>
    </xf>
    <xf numFmtId="17" fontId="9" fillId="10" borderId="22" xfId="0" applyNumberFormat="1" applyFont="1" applyFill="1" applyBorder="1" applyAlignment="1" applyProtection="1">
      <alignment horizontal="center" vertical="center"/>
      <protection locked="0"/>
    </xf>
    <xf numFmtId="0" fontId="14" fillId="6" borderId="20" xfId="0" applyFont="1" applyFill="1" applyBorder="1" applyAlignment="1">
      <alignment horizontal="left"/>
    </xf>
    <xf numFmtId="0" fontId="14" fillId="6" borderId="28" xfId="0" applyFont="1" applyFill="1" applyBorder="1" applyAlignment="1">
      <alignment horizontal="left"/>
    </xf>
    <xf numFmtId="0" fontId="14" fillId="6" borderId="20" xfId="0" applyFont="1" applyFill="1" applyBorder="1" applyAlignment="1">
      <alignment horizontal="left" vertical="center"/>
    </xf>
    <xf numFmtId="0" fontId="14" fillId="6" borderId="21" xfId="0" applyFont="1" applyFill="1" applyBorder="1" applyAlignment="1">
      <alignment horizontal="left" vertical="center"/>
    </xf>
    <xf numFmtId="0" fontId="14" fillId="6" borderId="21" xfId="0" applyFont="1" applyFill="1" applyBorder="1"/>
    <xf numFmtId="0" fontId="12" fillId="0" borderId="11" xfId="0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vertical="center" wrapText="1"/>
      <protection locked="0"/>
    </xf>
    <xf numFmtId="0" fontId="16" fillId="0" borderId="10" xfId="0" applyFont="1" applyFill="1" applyBorder="1" applyAlignment="1" applyProtection="1">
      <alignment horizontal="left" vertical="center" wrapText="1"/>
      <protection locked="0"/>
    </xf>
    <xf numFmtId="0" fontId="12" fillId="0" borderId="0" xfId="0" applyFont="1" applyFill="1" applyAlignment="1" applyProtection="1">
      <alignment vertical="center"/>
      <protection locked="0"/>
    </xf>
    <xf numFmtId="0" fontId="6" fillId="0" borderId="10" xfId="0" applyFont="1" applyFill="1" applyBorder="1" applyAlignment="1" applyProtection="1">
      <alignment horizontal="left" vertical="center" wrapText="1"/>
      <protection locked="0"/>
    </xf>
    <xf numFmtId="0" fontId="14" fillId="8" borderId="10" xfId="0" applyFont="1" applyFill="1" applyBorder="1" applyAlignment="1" applyProtection="1">
      <alignment vertical="center" wrapText="1"/>
      <protection locked="0"/>
    </xf>
    <xf numFmtId="0" fontId="12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2" fillId="2" borderId="29" xfId="0" applyNumberFormat="1" applyFont="1" applyFill="1" applyBorder="1" applyAlignment="1" applyProtection="1">
      <alignment horizontal="center" vertical="center"/>
      <protection locked="0"/>
    </xf>
    <xf numFmtId="20" fontId="12" fillId="0" borderId="33" xfId="0" applyNumberFormat="1" applyFont="1" applyFill="1" applyBorder="1" applyAlignment="1" applyProtection="1">
      <alignment horizontal="center" vertical="center"/>
    </xf>
    <xf numFmtId="20" fontId="12" fillId="2" borderId="38" xfId="0" applyNumberFormat="1" applyFont="1" applyFill="1" applyBorder="1" applyAlignment="1" applyProtection="1">
      <alignment horizontal="center" vertical="center"/>
      <protection locked="0"/>
    </xf>
    <xf numFmtId="20" fontId="12" fillId="2" borderId="30" xfId="0" applyNumberFormat="1" applyFont="1" applyFill="1" applyBorder="1" applyAlignment="1" applyProtection="1">
      <alignment horizontal="center" vertical="center"/>
      <protection locked="0"/>
    </xf>
    <xf numFmtId="20" fontId="12" fillId="8" borderId="33" xfId="0" applyNumberFormat="1" applyFont="1" applyFill="1" applyBorder="1" applyAlignment="1" applyProtection="1">
      <alignment horizontal="center" vertical="center"/>
    </xf>
    <xf numFmtId="20" fontId="12" fillId="0" borderId="30" xfId="0" applyNumberFormat="1" applyFont="1" applyFill="1" applyBorder="1" applyAlignment="1" applyProtection="1">
      <alignment horizontal="center" vertical="center"/>
      <protection locked="0"/>
    </xf>
    <xf numFmtId="20" fontId="12" fillId="2" borderId="39" xfId="0" applyNumberFormat="1" applyFont="1" applyFill="1" applyBorder="1" applyAlignment="1" applyProtection="1">
      <alignment horizontal="center" vertical="center"/>
      <protection locked="0"/>
    </xf>
    <xf numFmtId="20" fontId="12" fillId="0" borderId="3" xfId="0" applyNumberFormat="1" applyFont="1" applyFill="1" applyBorder="1" applyAlignment="1" applyProtection="1">
      <alignment horizontal="center" vertical="center"/>
    </xf>
    <xf numFmtId="20" fontId="12" fillId="2" borderId="40" xfId="0" applyNumberFormat="1" applyFont="1" applyFill="1" applyBorder="1" applyAlignment="1" applyProtection="1">
      <alignment horizontal="center" vertical="center"/>
      <protection locked="0"/>
    </xf>
    <xf numFmtId="20" fontId="12" fillId="0" borderId="25" xfId="0" applyNumberFormat="1" applyFont="1" applyFill="1" applyBorder="1" applyAlignment="1" applyProtection="1">
      <alignment horizontal="center" vertical="center"/>
    </xf>
    <xf numFmtId="20" fontId="12" fillId="2" borderId="31" xfId="0" applyNumberFormat="1" applyFont="1" applyFill="1" applyBorder="1" applyAlignment="1" applyProtection="1">
      <alignment horizontal="center" vertical="center"/>
      <protection locked="0"/>
    </xf>
    <xf numFmtId="0" fontId="9" fillId="4" borderId="23" xfId="0" applyFont="1" applyFill="1" applyBorder="1" applyAlignment="1" applyProtection="1">
      <alignment horizontal="center" vertical="center"/>
    </xf>
    <xf numFmtId="2" fontId="12" fillId="0" borderId="3" xfId="0" applyNumberFormat="1" applyFont="1" applyBorder="1" applyAlignment="1" applyProtection="1">
      <alignment horizontal="center" vertical="center"/>
      <protection locked="0"/>
    </xf>
    <xf numFmtId="2" fontId="12" fillId="8" borderId="3" xfId="0" applyNumberFormat="1" applyFont="1" applyFill="1" applyBorder="1" applyAlignment="1" applyProtection="1">
      <alignment horizontal="center" vertical="center"/>
      <protection locked="0"/>
    </xf>
    <xf numFmtId="2" fontId="12" fillId="0" borderId="3" xfId="0" applyNumberFormat="1" applyFont="1" applyFill="1" applyBorder="1" applyAlignment="1" applyProtection="1">
      <alignment horizontal="center" vertical="center"/>
      <protection locked="0"/>
    </xf>
    <xf numFmtId="20" fontId="12" fillId="0" borderId="34" xfId="0" applyNumberFormat="1" applyFont="1" applyFill="1" applyBorder="1" applyAlignment="1" applyProtection="1">
      <alignment horizontal="center" vertical="center"/>
    </xf>
    <xf numFmtId="2" fontId="12" fillId="0" borderId="25" xfId="0" applyNumberFormat="1" applyFont="1" applyBorder="1" applyAlignment="1" applyProtection="1">
      <alignment horizontal="center" vertical="center"/>
      <protection locked="0"/>
    </xf>
    <xf numFmtId="0" fontId="6" fillId="8" borderId="10" xfId="0" applyFont="1" applyFill="1" applyBorder="1" applyAlignment="1" applyProtection="1">
      <alignment horizontal="left" vertical="center" wrapText="1"/>
      <protection locked="0"/>
    </xf>
    <xf numFmtId="0" fontId="12" fillId="0" borderId="42" xfId="0" applyFont="1" applyFill="1" applyBorder="1" applyAlignment="1" applyProtection="1">
      <alignment horizontal="center" vertical="center" textRotation="90" wrapText="1"/>
      <protection locked="0"/>
    </xf>
    <xf numFmtId="17" fontId="9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2" fillId="5" borderId="3" xfId="0" applyNumberFormat="1" applyFont="1" applyFill="1" applyBorder="1" applyAlignment="1" applyProtection="1">
      <alignment horizontal="center" vertical="center"/>
    </xf>
    <xf numFmtId="20" fontId="12" fillId="8" borderId="3" xfId="0" applyNumberFormat="1" applyFont="1" applyFill="1" applyBorder="1" applyAlignment="1" applyProtection="1">
      <alignment horizontal="center" vertical="center"/>
    </xf>
    <xf numFmtId="20" fontId="12" fillId="8" borderId="36" xfId="0" applyNumberFormat="1" applyFont="1" applyFill="1" applyBorder="1" applyAlignment="1" applyProtection="1">
      <alignment horizontal="center" vertical="center"/>
    </xf>
    <xf numFmtId="14" fontId="12" fillId="8" borderId="36" xfId="0" applyNumberFormat="1" applyFont="1" applyFill="1" applyBorder="1" applyAlignment="1" applyProtection="1">
      <alignment horizontal="center" vertical="center"/>
    </xf>
    <xf numFmtId="0" fontId="12" fillId="8" borderId="15" xfId="0" applyFont="1" applyFill="1" applyBorder="1" applyAlignment="1" applyProtection="1">
      <alignment horizontal="center" vertical="center"/>
      <protection locked="0"/>
    </xf>
    <xf numFmtId="0" fontId="12" fillId="8" borderId="20" xfId="0" applyFont="1" applyFill="1" applyBorder="1" applyAlignment="1" applyProtection="1">
      <alignment horizontal="center" vertical="center"/>
      <protection locked="0"/>
    </xf>
    <xf numFmtId="0" fontId="14" fillId="8" borderId="20" xfId="0" applyFont="1" applyFill="1" applyBorder="1" applyAlignment="1" applyProtection="1">
      <alignment vertical="center" wrapText="1"/>
      <protection locked="0"/>
    </xf>
    <xf numFmtId="2" fontId="12" fillId="8" borderId="41" xfId="0" applyNumberFormat="1" applyFont="1" applyFill="1" applyBorder="1" applyAlignment="1" applyProtection="1">
      <alignment horizontal="center" vertical="center"/>
      <protection locked="0"/>
    </xf>
    <xf numFmtId="20" fontId="12" fillId="8" borderId="25" xfId="0" applyNumberFormat="1" applyFont="1" applyFill="1" applyBorder="1" applyAlignment="1" applyProtection="1">
      <alignment horizontal="center" vertical="center"/>
    </xf>
    <xf numFmtId="14" fontId="12" fillId="8" borderId="34" xfId="0" applyNumberFormat="1" applyFont="1" applyFill="1" applyBorder="1" applyAlignment="1" applyProtection="1">
      <alignment horizontal="center" vertical="center"/>
    </xf>
    <xf numFmtId="0" fontId="12" fillId="8" borderId="27" xfId="0" applyFont="1" applyFill="1" applyBorder="1" applyAlignment="1" applyProtection="1">
      <alignment horizontal="center" vertical="center"/>
      <protection locked="0"/>
    </xf>
    <xf numFmtId="0" fontId="12" fillId="8" borderId="24" xfId="0" applyFont="1" applyFill="1" applyBorder="1" applyAlignment="1" applyProtection="1">
      <alignment horizontal="center" vertical="center"/>
      <protection locked="0"/>
    </xf>
    <xf numFmtId="0" fontId="14" fillId="8" borderId="24" xfId="0" applyFont="1" applyFill="1" applyBorder="1" applyAlignment="1" applyProtection="1">
      <alignment vertical="center" wrapText="1"/>
      <protection locked="0"/>
    </xf>
    <xf numFmtId="2" fontId="12" fillId="8" borderId="25" xfId="0" applyNumberFormat="1" applyFont="1" applyFill="1" applyBorder="1" applyAlignment="1" applyProtection="1">
      <alignment horizontal="center" vertical="center"/>
      <protection locked="0"/>
    </xf>
    <xf numFmtId="2" fontId="12" fillId="0" borderId="10" xfId="0" applyNumberFormat="1" applyFont="1" applyFill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5" fillId="8" borderId="10" xfId="0" applyFont="1" applyFill="1" applyBorder="1" applyAlignment="1" applyProtection="1">
      <alignment horizontal="left" vertical="center" wrapText="1"/>
      <protection locked="0"/>
    </xf>
    <xf numFmtId="0" fontId="12" fillId="0" borderId="10" xfId="0" applyFont="1" applyBorder="1" applyAlignment="1" applyProtection="1">
      <alignment horizontal="left" vertical="center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1" fillId="7" borderId="5" xfId="0" applyFont="1" applyFill="1" applyBorder="1" applyAlignment="1">
      <alignment horizontal="left" vertical="center"/>
    </xf>
    <xf numFmtId="0" fontId="11" fillId="7" borderId="7" xfId="0" applyFont="1" applyFill="1" applyBorder="1" applyAlignment="1">
      <alignment horizontal="left" vertical="center"/>
    </xf>
    <xf numFmtId="0" fontId="11" fillId="7" borderId="6" xfId="0" applyFont="1" applyFill="1" applyBorder="1" applyAlignment="1">
      <alignment horizontal="left" vertical="center"/>
    </xf>
    <xf numFmtId="0" fontId="12" fillId="0" borderId="9" xfId="0" applyFont="1" applyBorder="1" applyAlignment="1">
      <alignment horizontal="left" wrapText="1"/>
    </xf>
    <xf numFmtId="0" fontId="12" fillId="0" borderId="13" xfId="0" applyFont="1" applyBorder="1" applyAlignment="1">
      <alignment horizontal="left" wrapText="1"/>
    </xf>
    <xf numFmtId="0" fontId="12" fillId="0" borderId="15" xfId="0" applyFont="1" applyBorder="1" applyAlignment="1">
      <alignment horizontal="left" wrapText="1"/>
    </xf>
    <xf numFmtId="0" fontId="12" fillId="0" borderId="18" xfId="0" applyFont="1" applyBorder="1" applyAlignment="1">
      <alignment horizontal="left" vertical="top" wrapText="1"/>
    </xf>
    <xf numFmtId="0" fontId="12" fillId="0" borderId="14" xfId="0" applyFont="1" applyBorder="1" applyAlignment="1">
      <alignment horizontal="left" vertical="top" wrapText="1"/>
    </xf>
    <xf numFmtId="0" fontId="12" fillId="0" borderId="1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center" wrapText="1"/>
    </xf>
    <xf numFmtId="0" fontId="12" fillId="0" borderId="13" xfId="0" applyFont="1" applyBorder="1" applyAlignment="1">
      <alignment horizontal="left" vertical="center" wrapText="1"/>
    </xf>
    <xf numFmtId="0" fontId="12" fillId="0" borderId="15" xfId="0" applyFont="1" applyBorder="1" applyAlignment="1">
      <alignment horizontal="left" vertical="center" wrapText="1"/>
    </xf>
    <xf numFmtId="0" fontId="12" fillId="0" borderId="18" xfId="0" applyFont="1" applyBorder="1" applyAlignment="1">
      <alignment horizontal="left" vertical="center" wrapText="1"/>
    </xf>
    <xf numFmtId="0" fontId="12" fillId="0" borderId="14" xfId="0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top" wrapText="1"/>
    </xf>
    <xf numFmtId="0" fontId="12" fillId="0" borderId="13" xfId="0" applyFont="1" applyBorder="1" applyAlignment="1">
      <alignment horizontal="left" vertical="top" wrapText="1"/>
    </xf>
    <xf numFmtId="0" fontId="12" fillId="0" borderId="15" xfId="0" applyFont="1" applyBorder="1" applyAlignment="1">
      <alignment horizontal="left" vertical="top" wrapText="1"/>
    </xf>
    <xf numFmtId="0" fontId="14" fillId="8" borderId="18" xfId="0" applyFont="1" applyFill="1" applyBorder="1" applyAlignment="1">
      <alignment horizontal="left"/>
    </xf>
    <xf numFmtId="0" fontId="14" fillId="8" borderId="14" xfId="0" applyFont="1" applyFill="1" applyBorder="1" applyAlignment="1">
      <alignment horizontal="left"/>
    </xf>
    <xf numFmtId="0" fontId="14" fillId="8" borderId="19" xfId="0" applyFont="1" applyFill="1" applyBorder="1" applyAlignment="1">
      <alignment horizontal="left"/>
    </xf>
    <xf numFmtId="0" fontId="14" fillId="8" borderId="8" xfId="0" applyFont="1" applyFill="1" applyBorder="1" applyAlignment="1">
      <alignment horizontal="left"/>
    </xf>
    <xf numFmtId="0" fontId="14" fillId="8" borderId="4" xfId="0" applyFont="1" applyFill="1" applyBorder="1" applyAlignment="1">
      <alignment horizontal="left"/>
    </xf>
    <xf numFmtId="0" fontId="14" fillId="8" borderId="11" xfId="0" applyFont="1" applyFill="1" applyBorder="1" applyAlignment="1">
      <alignment horizontal="left"/>
    </xf>
    <xf numFmtId="0" fontId="14" fillId="8" borderId="8" xfId="0" quotePrefix="1" applyFont="1" applyFill="1" applyBorder="1" applyAlignment="1">
      <alignment horizontal="left"/>
    </xf>
    <xf numFmtId="0" fontId="9" fillId="9" borderId="9" xfId="0" applyFont="1" applyFill="1" applyBorder="1" applyAlignment="1">
      <alignment horizontal="left" vertical="center"/>
    </xf>
    <xf numFmtId="0" fontId="9" fillId="9" borderId="13" xfId="0" applyFont="1" applyFill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12" fillId="0" borderId="13" xfId="0" applyFont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2" fillId="0" borderId="16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center" wrapText="1"/>
    </xf>
    <xf numFmtId="0" fontId="13" fillId="3" borderId="8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11" xfId="0" applyFont="1" applyFill="1" applyBorder="1" applyAlignment="1">
      <alignment horizontal="left" vertical="center"/>
    </xf>
    <xf numFmtId="0" fontId="12" fillId="0" borderId="16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2" fillId="0" borderId="17" xfId="0" applyFont="1" applyBorder="1" applyAlignment="1">
      <alignment horizontal="left" vertical="center"/>
    </xf>
    <xf numFmtId="0" fontId="12" fillId="0" borderId="18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12" fillId="0" borderId="19" xfId="0" applyFont="1" applyBorder="1" applyAlignment="1">
      <alignment horizontal="left" vertical="center"/>
    </xf>
    <xf numFmtId="0" fontId="12" fillId="0" borderId="16" xfId="0" applyFont="1" applyBorder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12" fillId="0" borderId="17" xfId="0" applyFont="1" applyBorder="1" applyAlignment="1">
      <alignment horizontal="left" vertical="top" wrapText="1"/>
    </xf>
    <xf numFmtId="0" fontId="14" fillId="0" borderId="4" xfId="0" applyFont="1" applyBorder="1" applyAlignment="1" applyProtection="1">
      <alignment horizontal="left" vertical="center"/>
    </xf>
    <xf numFmtId="0" fontId="14" fillId="0" borderId="11" xfId="0" applyFont="1" applyBorder="1" applyAlignment="1" applyProtection="1">
      <alignment horizontal="left" vertical="center"/>
    </xf>
    <xf numFmtId="0" fontId="10" fillId="0" borderId="5" xfId="0" applyFont="1" applyBorder="1" applyAlignment="1" applyProtection="1">
      <alignment horizontal="center" vertical="center"/>
    </xf>
    <xf numFmtId="0" fontId="10" fillId="0" borderId="7" xfId="0" applyFont="1" applyBorder="1" applyAlignment="1" applyProtection="1">
      <alignment horizontal="center" vertical="center"/>
    </xf>
    <xf numFmtId="0" fontId="10" fillId="0" borderId="6" xfId="0" applyFont="1" applyBorder="1" applyAlignment="1" applyProtection="1">
      <alignment horizontal="center" vertical="center"/>
    </xf>
    <xf numFmtId="0" fontId="1" fillId="8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23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2</xdr:row>
      <xdr:rowOff>20929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2" zoomScaleNormal="100" workbookViewId="0">
      <selection activeCell="G42" sqref="G42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16" t="s">
        <v>24</v>
      </c>
      <c r="C2" s="117"/>
      <c r="D2" s="117"/>
      <c r="E2" s="117"/>
      <c r="F2" s="117"/>
      <c r="G2" s="118"/>
      <c r="H2" s="2"/>
      <c r="I2" s="2"/>
    </row>
    <row r="3" spans="2:9" x14ac:dyDescent="0.25">
      <c r="B3" s="7" t="s">
        <v>25</v>
      </c>
      <c r="C3" s="134" t="s">
        <v>50</v>
      </c>
      <c r="D3" s="135"/>
      <c r="E3" s="135"/>
      <c r="F3" s="135"/>
      <c r="G3" s="136"/>
      <c r="H3" s="3"/>
      <c r="I3" s="3"/>
    </row>
    <row r="4" spans="2:9" x14ac:dyDescent="0.25">
      <c r="B4" s="6" t="s">
        <v>26</v>
      </c>
      <c r="C4" s="137" t="s">
        <v>51</v>
      </c>
      <c r="D4" s="138"/>
      <c r="E4" s="138"/>
      <c r="F4" s="138"/>
      <c r="G4" s="139"/>
      <c r="H4" s="3"/>
      <c r="I4" s="3"/>
    </row>
    <row r="5" spans="2:9" x14ac:dyDescent="0.25">
      <c r="B5" s="6" t="s">
        <v>27</v>
      </c>
      <c r="C5" s="140" t="s">
        <v>52</v>
      </c>
      <c r="D5" s="138"/>
      <c r="E5" s="138"/>
      <c r="F5" s="138"/>
      <c r="G5" s="139"/>
      <c r="H5" s="3"/>
      <c r="I5" s="3"/>
    </row>
    <row r="7" spans="2:9" ht="32.25" customHeight="1" x14ac:dyDescent="0.25">
      <c r="B7" s="149" t="s">
        <v>31</v>
      </c>
      <c r="C7" s="150"/>
      <c r="D7" s="150"/>
      <c r="E7" s="150"/>
      <c r="F7" s="150"/>
      <c r="G7" s="151"/>
      <c r="H7" s="3"/>
      <c r="I7" s="3"/>
    </row>
    <row r="8" spans="2:9" x14ac:dyDescent="0.25">
      <c r="B8" s="119" t="s">
        <v>28</v>
      </c>
      <c r="C8" s="120"/>
      <c r="D8" s="120"/>
      <c r="E8" s="120"/>
      <c r="F8" s="120"/>
      <c r="G8" s="121"/>
      <c r="H8" s="3"/>
      <c r="I8" s="3"/>
    </row>
    <row r="9" spans="2:9" x14ac:dyDescent="0.25">
      <c r="B9" s="146" t="s">
        <v>29</v>
      </c>
      <c r="C9" s="147"/>
      <c r="D9" s="147"/>
      <c r="E9" s="147"/>
      <c r="F9" s="147"/>
      <c r="G9" s="148"/>
      <c r="H9" s="3"/>
      <c r="I9" s="3"/>
    </row>
    <row r="10" spans="2:9" x14ac:dyDescent="0.25">
      <c r="B10" s="128" t="s">
        <v>30</v>
      </c>
      <c r="C10" s="129"/>
      <c r="D10" s="129"/>
      <c r="E10" s="129"/>
      <c r="F10" s="129"/>
      <c r="G10" s="130"/>
      <c r="H10" s="3"/>
      <c r="I10" s="3"/>
    </row>
    <row r="12" spans="2:9" x14ac:dyDescent="0.25">
      <c r="B12" s="58" t="s">
        <v>46</v>
      </c>
      <c r="C12" s="141" t="s">
        <v>16</v>
      </c>
      <c r="D12" s="142"/>
      <c r="E12" s="142"/>
      <c r="F12" s="142"/>
      <c r="G12" s="142"/>
      <c r="H12" s="4"/>
      <c r="I12" s="4"/>
    </row>
    <row r="13" spans="2:9" ht="19.5" customHeight="1" x14ac:dyDescent="0.25">
      <c r="B13" s="60">
        <v>9001</v>
      </c>
      <c r="C13" s="125" t="s">
        <v>36</v>
      </c>
      <c r="D13" s="126"/>
      <c r="E13" s="126"/>
      <c r="F13" s="126"/>
      <c r="G13" s="127"/>
      <c r="H13" s="4"/>
      <c r="I13" s="4"/>
    </row>
    <row r="14" spans="2:9" ht="19.5" customHeight="1" x14ac:dyDescent="0.25">
      <c r="B14" s="7" t="s">
        <v>23</v>
      </c>
      <c r="C14" s="128"/>
      <c r="D14" s="129"/>
      <c r="E14" s="129"/>
      <c r="F14" s="129"/>
      <c r="G14" s="130"/>
      <c r="H14" s="4"/>
      <c r="I14" s="4"/>
    </row>
    <row r="15" spans="2:9" ht="18.75" customHeight="1" x14ac:dyDescent="0.25">
      <c r="B15" s="60">
        <v>9002</v>
      </c>
      <c r="C15" s="143" t="s">
        <v>45</v>
      </c>
      <c r="D15" s="144"/>
      <c r="E15" s="144"/>
      <c r="F15" s="144"/>
      <c r="G15" s="145"/>
      <c r="H15" s="4"/>
      <c r="I15" s="4"/>
    </row>
    <row r="16" spans="2:9" ht="18.75" customHeight="1" x14ac:dyDescent="0.25">
      <c r="B16" s="61"/>
      <c r="C16" s="152" t="s">
        <v>43</v>
      </c>
      <c r="D16" s="153"/>
      <c r="E16" s="153"/>
      <c r="F16" s="153"/>
      <c r="G16" s="154"/>
      <c r="H16" s="4"/>
      <c r="I16" s="4"/>
    </row>
    <row r="17" spans="2:9" ht="18.75" customHeight="1" x14ac:dyDescent="0.25">
      <c r="B17" s="7" t="s">
        <v>15</v>
      </c>
      <c r="C17" s="155" t="s">
        <v>44</v>
      </c>
      <c r="D17" s="156"/>
      <c r="E17" s="156"/>
      <c r="F17" s="156"/>
      <c r="G17" s="157"/>
      <c r="H17" s="4"/>
      <c r="I17" s="4"/>
    </row>
    <row r="18" spans="2:9" ht="19.5" customHeight="1" x14ac:dyDescent="0.25">
      <c r="B18" s="62">
        <v>9003</v>
      </c>
      <c r="C18" s="131" t="s">
        <v>37</v>
      </c>
      <c r="D18" s="132"/>
      <c r="E18" s="132"/>
      <c r="F18" s="132"/>
      <c r="G18" s="133"/>
      <c r="H18" s="4"/>
      <c r="I18" s="4"/>
    </row>
    <row r="19" spans="2:9" x14ac:dyDescent="0.25">
      <c r="B19" s="63" t="s">
        <v>17</v>
      </c>
      <c r="C19" s="122"/>
      <c r="D19" s="123"/>
      <c r="E19" s="123"/>
      <c r="F19" s="123"/>
      <c r="G19" s="124"/>
      <c r="H19" s="4"/>
      <c r="I19" s="4"/>
    </row>
    <row r="20" spans="2:9" ht="19.5" customHeight="1" x14ac:dyDescent="0.25">
      <c r="B20" s="62">
        <v>9004</v>
      </c>
      <c r="C20" s="131" t="s">
        <v>42</v>
      </c>
      <c r="D20" s="132"/>
      <c r="E20" s="132"/>
      <c r="F20" s="132"/>
      <c r="G20" s="133"/>
      <c r="H20" s="4"/>
      <c r="I20" s="4"/>
    </row>
    <row r="21" spans="2:9" ht="19.5" customHeight="1" x14ac:dyDescent="0.25">
      <c r="B21" s="63" t="s">
        <v>17</v>
      </c>
      <c r="C21" s="122"/>
      <c r="D21" s="123"/>
      <c r="E21" s="123"/>
      <c r="F21" s="123"/>
      <c r="G21" s="124"/>
      <c r="H21" s="4"/>
      <c r="I21" s="4"/>
    </row>
    <row r="22" spans="2:9" ht="19.5" customHeight="1" x14ac:dyDescent="0.25">
      <c r="B22" s="60">
        <v>9005</v>
      </c>
      <c r="C22" s="125" t="s">
        <v>41</v>
      </c>
      <c r="D22" s="126"/>
      <c r="E22" s="126"/>
      <c r="F22" s="126"/>
      <c r="G22" s="127"/>
    </row>
    <row r="23" spans="2:9" ht="19.5" customHeight="1" x14ac:dyDescent="0.25">
      <c r="B23" s="7" t="s">
        <v>32</v>
      </c>
      <c r="C23" s="128"/>
      <c r="D23" s="129"/>
      <c r="E23" s="129"/>
      <c r="F23" s="129"/>
      <c r="G23" s="130"/>
    </row>
    <row r="24" spans="2:9" ht="19.5" customHeight="1" x14ac:dyDescent="0.25">
      <c r="B24" s="60">
        <v>9006</v>
      </c>
      <c r="C24" s="131" t="s">
        <v>40</v>
      </c>
      <c r="D24" s="132"/>
      <c r="E24" s="132"/>
      <c r="F24" s="132"/>
      <c r="G24" s="133"/>
    </row>
    <row r="25" spans="2:9" x14ac:dyDescent="0.25">
      <c r="B25" s="7" t="s">
        <v>22</v>
      </c>
      <c r="C25" s="122"/>
      <c r="D25" s="123"/>
      <c r="E25" s="123"/>
      <c r="F25" s="123"/>
      <c r="G25" s="124"/>
    </row>
    <row r="26" spans="2:9" ht="19.5" customHeight="1" x14ac:dyDescent="0.25">
      <c r="B26" s="60">
        <v>9007</v>
      </c>
      <c r="C26" s="125" t="s">
        <v>39</v>
      </c>
      <c r="D26" s="126"/>
      <c r="E26" s="126"/>
      <c r="F26" s="126"/>
      <c r="G26" s="127"/>
    </row>
    <row r="27" spans="2:9" ht="19.5" customHeight="1" x14ac:dyDescent="0.25">
      <c r="B27" s="7" t="s">
        <v>9</v>
      </c>
      <c r="C27" s="128"/>
      <c r="D27" s="129"/>
      <c r="E27" s="129"/>
      <c r="F27" s="129"/>
      <c r="G27" s="130"/>
    </row>
    <row r="28" spans="2:9" ht="19.5" customHeight="1" x14ac:dyDescent="0.25">
      <c r="B28" s="60">
        <v>9008</v>
      </c>
      <c r="C28" s="125" t="s">
        <v>38</v>
      </c>
      <c r="D28" s="126"/>
      <c r="E28" s="126"/>
      <c r="F28" s="126"/>
      <c r="G28" s="127"/>
    </row>
    <row r="29" spans="2:9" ht="19.5" customHeight="1" x14ac:dyDescent="0.25">
      <c r="B29" s="7" t="s">
        <v>10</v>
      </c>
      <c r="C29" s="128"/>
      <c r="D29" s="129"/>
      <c r="E29" s="129"/>
      <c r="F29" s="129"/>
      <c r="G29" s="130"/>
    </row>
    <row r="30" spans="2:9" ht="15" customHeight="1" x14ac:dyDescent="0.25">
      <c r="B30" s="60">
        <v>9009</v>
      </c>
      <c r="C30" s="131" t="s">
        <v>47</v>
      </c>
      <c r="D30" s="132"/>
      <c r="E30" s="132"/>
      <c r="F30" s="132"/>
      <c r="G30" s="133"/>
    </row>
    <row r="31" spans="2:9" x14ac:dyDescent="0.25">
      <c r="B31" s="61"/>
      <c r="C31" s="158" t="s">
        <v>48</v>
      </c>
      <c r="D31" s="159"/>
      <c r="E31" s="159"/>
      <c r="F31" s="159"/>
      <c r="G31" s="160"/>
    </row>
    <row r="32" spans="2:9" ht="19.5" customHeight="1" x14ac:dyDescent="0.25">
      <c r="B32" s="7" t="s">
        <v>21</v>
      </c>
      <c r="C32" s="122" t="s">
        <v>49</v>
      </c>
      <c r="D32" s="123"/>
      <c r="E32" s="123"/>
      <c r="F32" s="123"/>
      <c r="G32" s="124"/>
    </row>
    <row r="33" spans="2:7" ht="19.5" customHeight="1" x14ac:dyDescent="0.25">
      <c r="B33" s="60">
        <v>9010</v>
      </c>
      <c r="C33" s="125" t="s">
        <v>18</v>
      </c>
      <c r="D33" s="126"/>
      <c r="E33" s="126"/>
      <c r="F33" s="126"/>
      <c r="G33" s="127"/>
    </row>
    <row r="34" spans="2:7" ht="19.5" customHeight="1" x14ac:dyDescent="0.25">
      <c r="B34" s="7" t="s">
        <v>11</v>
      </c>
      <c r="C34" s="128"/>
      <c r="D34" s="129"/>
      <c r="E34" s="129"/>
      <c r="F34" s="129"/>
      <c r="G34" s="130"/>
    </row>
    <row r="35" spans="2:7" ht="19.5" customHeight="1" x14ac:dyDescent="0.25">
      <c r="B35" s="60">
        <v>9013</v>
      </c>
      <c r="C35" s="125" t="s">
        <v>19</v>
      </c>
      <c r="D35" s="126"/>
      <c r="E35" s="126"/>
      <c r="F35" s="126"/>
      <c r="G35" s="127"/>
    </row>
    <row r="36" spans="2:7" ht="19.5" customHeight="1" x14ac:dyDescent="0.25">
      <c r="B36" s="7" t="s">
        <v>12</v>
      </c>
      <c r="C36" s="128"/>
      <c r="D36" s="129"/>
      <c r="E36" s="129"/>
      <c r="F36" s="129"/>
      <c r="G36" s="130"/>
    </row>
    <row r="37" spans="2:7" ht="19.5" customHeight="1" x14ac:dyDescent="0.25">
      <c r="B37" s="60">
        <v>9014</v>
      </c>
      <c r="C37" s="125" t="s">
        <v>13</v>
      </c>
      <c r="D37" s="126"/>
      <c r="E37" s="126"/>
      <c r="F37" s="126"/>
      <c r="G37" s="127"/>
    </row>
    <row r="38" spans="2:7" ht="19.5" customHeight="1" x14ac:dyDescent="0.25">
      <c r="B38" s="64" t="s">
        <v>13</v>
      </c>
      <c r="C38" s="155"/>
      <c r="D38" s="156"/>
      <c r="E38" s="156"/>
      <c r="F38" s="156"/>
      <c r="G38" s="157"/>
    </row>
    <row r="39" spans="2:7" ht="19.5" customHeight="1" x14ac:dyDescent="0.25">
      <c r="B39" s="60">
        <v>9015</v>
      </c>
      <c r="C39" s="125" t="s">
        <v>20</v>
      </c>
      <c r="D39" s="126"/>
      <c r="E39" s="126"/>
      <c r="F39" s="126"/>
      <c r="G39" s="127"/>
    </row>
    <row r="40" spans="2:7" ht="19.5" customHeight="1" x14ac:dyDescent="0.25">
      <c r="B40" s="64" t="s">
        <v>14</v>
      </c>
      <c r="C40" s="128"/>
      <c r="D40" s="129"/>
      <c r="E40" s="129"/>
      <c r="F40" s="129"/>
      <c r="G40" s="130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7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" zoomScale="90" zoomScaleNormal="90" workbookViewId="0">
      <pane xSplit="2" ySplit="10" topLeftCell="F125" activePane="bottomRight" state="frozen"/>
      <selection activeCell="D1" sqref="D1"/>
      <selection pane="topRight" activeCell="F1" sqref="F1"/>
      <selection pane="bottomLeft" activeCell="D11" sqref="D11"/>
      <selection pane="bottomRight" activeCell="F128" sqref="F12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29.25" customHeight="1" thickBot="1" x14ac:dyDescent="0.25">
      <c r="D1" s="163" t="s">
        <v>5</v>
      </c>
      <c r="E1" s="164"/>
      <c r="F1" s="164"/>
      <c r="G1" s="164"/>
      <c r="H1" s="164"/>
      <c r="I1" s="164"/>
      <c r="J1" s="165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x14ac:dyDescent="0.2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x14ac:dyDescent="0.2">
      <c r="D4" s="161" t="s">
        <v>8</v>
      </c>
      <c r="E4" s="162"/>
      <c r="F4" s="13" t="str">
        <f>'Information-General Settings'!C4</f>
        <v>Mahathanapat</v>
      </c>
      <c r="G4" s="14"/>
      <c r="I4" s="15"/>
      <c r="J4" s="15"/>
    </row>
    <row r="5" spans="1:10" x14ac:dyDescent="0.2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x14ac:dyDescent="0.2">
      <c r="D8" s="23"/>
      <c r="G8" s="18"/>
      <c r="H8" s="14"/>
      <c r="I8" s="24">
        <f>SUM(J11:J126)</f>
        <v>170</v>
      </c>
      <c r="J8" s="25">
        <f>I8/8</f>
        <v>21.25</v>
      </c>
    </row>
    <row r="9" spans="1:10" ht="15.75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43" t="s">
        <v>53</v>
      </c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43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43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43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43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43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 t="s">
        <v>58</v>
      </c>
      <c r="G18" s="36">
        <v>9001</v>
      </c>
      <c r="H18" s="43" t="s">
        <v>59</v>
      </c>
      <c r="I18" s="36" t="s">
        <v>57</v>
      </c>
      <c r="J18" s="38">
        <v>2</v>
      </c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 t="s">
        <v>60</v>
      </c>
      <c r="G19" s="36">
        <v>9001</v>
      </c>
      <c r="H19" s="43" t="s">
        <v>61</v>
      </c>
      <c r="I19" s="36" t="s">
        <v>57</v>
      </c>
      <c r="J19" s="38">
        <v>6</v>
      </c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43"/>
      <c r="I20" s="36"/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43"/>
      <c r="I21" s="36"/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43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>
        <v>9009</v>
      </c>
      <c r="H23" s="48" t="s">
        <v>78</v>
      </c>
      <c r="I23" s="47" t="s">
        <v>57</v>
      </c>
      <c r="J23" s="49">
        <v>1</v>
      </c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 t="s">
        <v>60</v>
      </c>
      <c r="G24" s="47">
        <v>9001</v>
      </c>
      <c r="H24" s="48" t="s">
        <v>79</v>
      </c>
      <c r="I24" s="47" t="s">
        <v>57</v>
      </c>
      <c r="J24" s="49">
        <v>7</v>
      </c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 t="s">
        <v>55</v>
      </c>
      <c r="G28" s="36">
        <v>9001</v>
      </c>
      <c r="H28" s="108" t="s">
        <v>64</v>
      </c>
      <c r="I28" s="36" t="s">
        <v>57</v>
      </c>
      <c r="J28" s="38">
        <v>3</v>
      </c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 t="s">
        <v>60</v>
      </c>
      <c r="G29" s="36">
        <v>9001</v>
      </c>
      <c r="H29" s="108" t="s">
        <v>61</v>
      </c>
      <c r="I29" s="36" t="s">
        <v>57</v>
      </c>
      <c r="J29" s="38">
        <v>5</v>
      </c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108"/>
      <c r="I30" s="36"/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108"/>
      <c r="I31" s="36"/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108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 t="s">
        <v>55</v>
      </c>
      <c r="G33" s="47">
        <v>9001</v>
      </c>
      <c r="H33" s="48" t="s">
        <v>56</v>
      </c>
      <c r="I33" s="47" t="s">
        <v>57</v>
      </c>
      <c r="J33" s="49">
        <v>2</v>
      </c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 t="s">
        <v>60</v>
      </c>
      <c r="G34" s="47">
        <v>9001</v>
      </c>
      <c r="H34" s="48" t="s">
        <v>76</v>
      </c>
      <c r="I34" s="47" t="s">
        <v>57</v>
      </c>
      <c r="J34" s="49">
        <v>3</v>
      </c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>
        <v>9007</v>
      </c>
      <c r="H35" s="48" t="s">
        <v>77</v>
      </c>
      <c r="I35" s="47" t="s">
        <v>57</v>
      </c>
      <c r="J35" s="49">
        <v>2</v>
      </c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>
        <v>9009</v>
      </c>
      <c r="H36" s="48" t="s">
        <v>80</v>
      </c>
      <c r="I36" s="47" t="s">
        <v>57</v>
      </c>
      <c r="J36" s="49">
        <v>1</v>
      </c>
    </row>
    <row r="37" spans="1:10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55</v>
      </c>
      <c r="G38" s="36">
        <v>9001</v>
      </c>
      <c r="H38" s="43" t="s">
        <v>62</v>
      </c>
      <c r="I38" s="36" t="s">
        <v>57</v>
      </c>
      <c r="J38" s="38">
        <v>8</v>
      </c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43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 t="s">
        <v>74</v>
      </c>
      <c r="G45" s="36">
        <v>9001</v>
      </c>
      <c r="H45" s="43" t="s">
        <v>75</v>
      </c>
      <c r="I45" s="36" t="s">
        <v>57</v>
      </c>
      <c r="J45" s="38">
        <v>1</v>
      </c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 t="s">
        <v>60</v>
      </c>
      <c r="G46" s="36">
        <v>9001</v>
      </c>
      <c r="H46" s="43" t="s">
        <v>61</v>
      </c>
      <c r="I46" s="36" t="s">
        <v>57</v>
      </c>
      <c r="J46" s="38">
        <v>7</v>
      </c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 t="s">
        <v>60</v>
      </c>
      <c r="G50" s="47">
        <v>9001</v>
      </c>
      <c r="H50" s="109" t="s">
        <v>61</v>
      </c>
      <c r="I50" s="47" t="s">
        <v>57</v>
      </c>
      <c r="J50" s="49">
        <v>8</v>
      </c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109"/>
      <c r="I51" s="47"/>
      <c r="J51" s="49"/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109"/>
      <c r="I52" s="47"/>
      <c r="J52" s="49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109"/>
      <c r="I53" s="47"/>
      <c r="J53" s="49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109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55</v>
      </c>
      <c r="G55" s="36">
        <v>9001</v>
      </c>
      <c r="H55" s="43" t="s">
        <v>63</v>
      </c>
      <c r="I55" s="36" t="s">
        <v>57</v>
      </c>
      <c r="J55" s="38">
        <v>2</v>
      </c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 t="s">
        <v>60</v>
      </c>
      <c r="G56" s="36">
        <v>9001</v>
      </c>
      <c r="H56" s="43" t="s">
        <v>61</v>
      </c>
      <c r="I56" s="36" t="s">
        <v>57</v>
      </c>
      <c r="J56" s="38">
        <v>6</v>
      </c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 t="s">
        <v>60</v>
      </c>
      <c r="G60" s="47">
        <v>9001</v>
      </c>
      <c r="H60" s="48" t="s">
        <v>73</v>
      </c>
      <c r="I60" s="47" t="s">
        <v>57</v>
      </c>
      <c r="J60" s="49">
        <v>8</v>
      </c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 t="s">
        <v>60</v>
      </c>
      <c r="G65" s="36">
        <v>9001</v>
      </c>
      <c r="H65" s="43" t="s">
        <v>61</v>
      </c>
      <c r="I65" s="36" t="s">
        <v>57</v>
      </c>
      <c r="J65" s="38">
        <v>8</v>
      </c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>
        <v>9009</v>
      </c>
      <c r="H72" s="43" t="s">
        <v>72</v>
      </c>
      <c r="I72" s="36" t="s">
        <v>57</v>
      </c>
      <c r="J72" s="38">
        <v>1</v>
      </c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 t="s">
        <v>60</v>
      </c>
      <c r="G73" s="36">
        <v>9001</v>
      </c>
      <c r="H73" s="43" t="s">
        <v>61</v>
      </c>
      <c r="I73" s="36" t="s">
        <v>57</v>
      </c>
      <c r="J73" s="38">
        <v>7</v>
      </c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 t="s">
        <v>55</v>
      </c>
      <c r="G77" s="47">
        <v>9001</v>
      </c>
      <c r="H77" s="48" t="s">
        <v>63</v>
      </c>
      <c r="I77" s="47" t="s">
        <v>57</v>
      </c>
      <c r="J77" s="49">
        <v>2</v>
      </c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 t="s">
        <v>60</v>
      </c>
      <c r="G78" s="47">
        <v>9001</v>
      </c>
      <c r="H78" s="48" t="s">
        <v>70</v>
      </c>
      <c r="I78" s="47" t="s">
        <v>57</v>
      </c>
      <c r="J78" s="49">
        <v>6</v>
      </c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>
        <v>9009</v>
      </c>
      <c r="H79" s="48" t="s">
        <v>71</v>
      </c>
      <c r="I79" s="47" t="s">
        <v>57</v>
      </c>
      <c r="J79" s="49">
        <v>1</v>
      </c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 t="s">
        <v>55</v>
      </c>
      <c r="G82" s="36">
        <v>9001</v>
      </c>
      <c r="H82" s="43" t="s">
        <v>69</v>
      </c>
      <c r="I82" s="36" t="s">
        <v>57</v>
      </c>
      <c r="J82" s="38">
        <v>4</v>
      </c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 t="s">
        <v>60</v>
      </c>
      <c r="G83" s="36">
        <v>9001</v>
      </c>
      <c r="H83" s="43" t="s">
        <v>61</v>
      </c>
      <c r="I83" s="36" t="s">
        <v>57</v>
      </c>
      <c r="J83" s="38">
        <v>5</v>
      </c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 t="s">
        <v>55</v>
      </c>
      <c r="G87" s="47">
        <v>9001</v>
      </c>
      <c r="H87" s="48" t="s">
        <v>68</v>
      </c>
      <c r="I87" s="47" t="s">
        <v>57</v>
      </c>
      <c r="J87" s="49">
        <v>5</v>
      </c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 t="s">
        <v>60</v>
      </c>
      <c r="G88" s="47">
        <v>9001</v>
      </c>
      <c r="H88" s="48" t="s">
        <v>61</v>
      </c>
      <c r="I88" s="47" t="s">
        <v>57</v>
      </c>
      <c r="J88" s="49">
        <v>5</v>
      </c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7"/>
      <c r="I89" s="47"/>
      <c r="J89" s="47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 t="s">
        <v>60</v>
      </c>
      <c r="G92" s="36">
        <v>9001</v>
      </c>
      <c r="H92" s="43" t="s">
        <v>61</v>
      </c>
      <c r="I92" s="36" t="s">
        <v>57</v>
      </c>
      <c r="J92" s="38">
        <v>9</v>
      </c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>
        <v>9009</v>
      </c>
      <c r="H93" s="110" t="s">
        <v>81</v>
      </c>
      <c r="I93" s="36" t="s">
        <v>57</v>
      </c>
      <c r="J93" s="38">
        <v>1</v>
      </c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43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 t="s">
        <v>60</v>
      </c>
      <c r="G100" s="36">
        <v>9001</v>
      </c>
      <c r="H100" s="43" t="s">
        <v>67</v>
      </c>
      <c r="I100" s="36" t="s">
        <v>57</v>
      </c>
      <c r="J100" s="38">
        <v>10</v>
      </c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 t="s">
        <v>60</v>
      </c>
      <c r="G105" s="47">
        <v>9001</v>
      </c>
      <c r="H105" s="48" t="s">
        <v>61</v>
      </c>
      <c r="I105" s="47" t="s">
        <v>57</v>
      </c>
      <c r="J105" s="49">
        <v>8</v>
      </c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 t="s">
        <v>58</v>
      </c>
      <c r="G110" s="36">
        <v>9001</v>
      </c>
      <c r="H110" s="43" t="s">
        <v>66</v>
      </c>
      <c r="I110" s="36" t="s">
        <v>57</v>
      </c>
      <c r="J110" s="38">
        <v>2</v>
      </c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 t="s">
        <v>60</v>
      </c>
      <c r="G111" s="36">
        <v>9001</v>
      </c>
      <c r="H111" s="43" t="s">
        <v>61</v>
      </c>
      <c r="I111" s="36" t="s">
        <v>57</v>
      </c>
      <c r="J111" s="38">
        <v>8</v>
      </c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 t="s">
        <v>58</v>
      </c>
      <c r="G115" s="47">
        <v>9001</v>
      </c>
      <c r="H115" s="109" t="s">
        <v>54</v>
      </c>
      <c r="I115" s="47" t="s">
        <v>57</v>
      </c>
      <c r="J115" s="49">
        <v>2</v>
      </c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 t="s">
        <v>60</v>
      </c>
      <c r="G116" s="47">
        <v>9001</v>
      </c>
      <c r="H116" s="109" t="s">
        <v>65</v>
      </c>
      <c r="I116" s="47" t="s">
        <v>57</v>
      </c>
      <c r="J116" s="49">
        <v>6</v>
      </c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109"/>
      <c r="I117" s="47"/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 t="s">
        <v>60</v>
      </c>
      <c r="G120" s="36">
        <v>9001</v>
      </c>
      <c r="H120" s="43" t="s">
        <v>61</v>
      </c>
      <c r="I120" s="36" t="s">
        <v>57</v>
      </c>
      <c r="J120" s="38">
        <v>8</v>
      </c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230" priority="37" stopIfTrue="1">
      <formula>IF($A11=1,B11,)</formula>
    </cfRule>
    <cfRule type="expression" dxfId="229" priority="38" stopIfTrue="1">
      <formula>IF($A11="",B11,)</formula>
    </cfRule>
  </conditionalFormatting>
  <conditionalFormatting sqref="E11:E15">
    <cfRule type="expression" dxfId="228" priority="39" stopIfTrue="1">
      <formula>IF($A11="",B11,"")</formula>
    </cfRule>
  </conditionalFormatting>
  <conditionalFormatting sqref="E16:E124">
    <cfRule type="expression" dxfId="227" priority="40" stopIfTrue="1">
      <formula>IF($A16&lt;&gt;1,B16,"")</formula>
    </cfRule>
  </conditionalFormatting>
  <conditionalFormatting sqref="D11:D124">
    <cfRule type="expression" dxfId="226" priority="41" stopIfTrue="1">
      <formula>IF($A11="",B11,)</formula>
    </cfRule>
  </conditionalFormatting>
  <conditionalFormatting sqref="G11:G16 G82:G119 G18:G76">
    <cfRule type="expression" dxfId="225" priority="42" stopIfTrue="1">
      <formula>#REF!="Freelancer"</formula>
    </cfRule>
    <cfRule type="expression" dxfId="224" priority="43" stopIfTrue="1">
      <formula>#REF!="DTC Int. Staff"</formula>
    </cfRule>
  </conditionalFormatting>
  <conditionalFormatting sqref="G115:G119 G87:G104 G18:G22 G33:G49 G60:G76">
    <cfRule type="expression" dxfId="223" priority="35" stopIfTrue="1">
      <formula>$F$5="Freelancer"</formula>
    </cfRule>
    <cfRule type="expression" dxfId="222" priority="36" stopIfTrue="1">
      <formula>$F$5="DTC Int. Staff"</formula>
    </cfRule>
  </conditionalFormatting>
  <conditionalFormatting sqref="G16">
    <cfRule type="expression" dxfId="221" priority="33" stopIfTrue="1">
      <formula>#REF!="Freelancer"</formula>
    </cfRule>
    <cfRule type="expression" dxfId="220" priority="34" stopIfTrue="1">
      <formula>#REF!="DTC Int. Staff"</formula>
    </cfRule>
  </conditionalFormatting>
  <conditionalFormatting sqref="G16">
    <cfRule type="expression" dxfId="219" priority="31" stopIfTrue="1">
      <formula>$F$5="Freelancer"</formula>
    </cfRule>
    <cfRule type="expression" dxfId="218" priority="32" stopIfTrue="1">
      <formula>$F$5="DTC Int. Staff"</formula>
    </cfRule>
  </conditionalFormatting>
  <conditionalFormatting sqref="G17">
    <cfRule type="expression" dxfId="217" priority="29" stopIfTrue="1">
      <formula>#REF!="Freelancer"</formula>
    </cfRule>
    <cfRule type="expression" dxfId="216" priority="30" stopIfTrue="1">
      <formula>#REF!="DTC Int. Staff"</formula>
    </cfRule>
  </conditionalFormatting>
  <conditionalFormatting sqref="G17">
    <cfRule type="expression" dxfId="215" priority="27" stopIfTrue="1">
      <formula>$F$5="Freelancer"</formula>
    </cfRule>
    <cfRule type="expression" dxfId="214" priority="28" stopIfTrue="1">
      <formula>$F$5="DTC Int. Staff"</formula>
    </cfRule>
  </conditionalFormatting>
  <conditionalFormatting sqref="C126">
    <cfRule type="expression" dxfId="213" priority="24" stopIfTrue="1">
      <formula>IF($A126=1,B126,)</formula>
    </cfRule>
    <cfRule type="expression" dxfId="212" priority="25" stopIfTrue="1">
      <formula>IF($A126="",B126,)</formula>
    </cfRule>
  </conditionalFormatting>
  <conditionalFormatting sqref="D126">
    <cfRule type="expression" dxfId="211" priority="26" stopIfTrue="1">
      <formula>IF($A126="",B126,)</formula>
    </cfRule>
  </conditionalFormatting>
  <conditionalFormatting sqref="C125">
    <cfRule type="expression" dxfId="210" priority="21" stopIfTrue="1">
      <formula>IF($A125=1,B125,)</formula>
    </cfRule>
    <cfRule type="expression" dxfId="209" priority="22" stopIfTrue="1">
      <formula>IF($A125="",B125,)</formula>
    </cfRule>
  </conditionalFormatting>
  <conditionalFormatting sqref="D125">
    <cfRule type="expression" dxfId="208" priority="23" stopIfTrue="1">
      <formula>IF($A125="",B125,)</formula>
    </cfRule>
  </conditionalFormatting>
  <conditionalFormatting sqref="E125">
    <cfRule type="expression" dxfId="207" priority="20" stopIfTrue="1">
      <formula>IF($A125&lt;&gt;1,B125,"")</formula>
    </cfRule>
  </conditionalFormatting>
  <conditionalFormatting sqref="E126">
    <cfRule type="expression" dxfId="206" priority="19" stopIfTrue="1">
      <formula>IF($A126&lt;&gt;1,B126,"")</formula>
    </cfRule>
  </conditionalFormatting>
  <conditionalFormatting sqref="G55:G59">
    <cfRule type="expression" dxfId="205" priority="17" stopIfTrue="1">
      <formula>$F$5="Freelancer"</formula>
    </cfRule>
    <cfRule type="expression" dxfId="204" priority="18" stopIfTrue="1">
      <formula>$F$5="DTC Int. Staff"</formula>
    </cfRule>
  </conditionalFormatting>
  <conditionalFormatting sqref="G77:G81">
    <cfRule type="expression" dxfId="203" priority="15" stopIfTrue="1">
      <formula>#REF!="Freelancer"</formula>
    </cfRule>
    <cfRule type="expression" dxfId="202" priority="16" stopIfTrue="1">
      <formula>#REF!="DTC Int. Staff"</formula>
    </cfRule>
  </conditionalFormatting>
  <conditionalFormatting sqref="G77:G81">
    <cfRule type="expression" dxfId="201" priority="13" stopIfTrue="1">
      <formula>$F$5="Freelancer"</formula>
    </cfRule>
    <cfRule type="expression" dxfId="200" priority="14" stopIfTrue="1">
      <formula>$F$5="DTC Int. Staff"</formula>
    </cfRule>
  </conditionalFormatting>
  <conditionalFormatting sqref="H93:I93">
    <cfRule type="expression" dxfId="199" priority="7" stopIfTrue="1">
      <formula>#REF!="Freelancer"</formula>
    </cfRule>
    <cfRule type="expression" dxfId="198" priority="8" stopIfTrue="1">
      <formula>#REF!="DTC Int. Staff"</formula>
    </cfRule>
  </conditionalFormatting>
  <conditionalFormatting sqref="H93:I93">
    <cfRule type="expression" dxfId="197" priority="5" stopIfTrue="1">
      <formula>$F$5="Freelancer"</formula>
    </cfRule>
    <cfRule type="expression" dxfId="196" priority="6" stopIfTrue="1">
      <formula>$F$5="DTC Int. Staff"</formula>
    </cfRule>
  </conditionalFormatting>
  <conditionalFormatting sqref="H89:J89">
    <cfRule type="expression" dxfId="195" priority="3" stopIfTrue="1">
      <formula>#REF!="Freelancer"</formula>
    </cfRule>
    <cfRule type="expression" dxfId="194" priority="4" stopIfTrue="1">
      <formula>#REF!="DTC Int. Staff"</formula>
    </cfRule>
  </conditionalFormatting>
  <conditionalFormatting sqref="H89:J89">
    <cfRule type="expression" dxfId="193" priority="1" stopIfTrue="1">
      <formula>$F$5="Freelancer"</formula>
    </cfRule>
    <cfRule type="expression" dxfId="19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09" zoomScale="90" zoomScaleNormal="90" workbookViewId="0">
      <selection activeCell="F16" sqref="F16:J16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3" t="s">
        <v>5</v>
      </c>
      <c r="E1" s="164"/>
      <c r="F1" s="164"/>
      <c r="G1" s="164"/>
      <c r="H1" s="164"/>
      <c r="I1" s="164"/>
      <c r="J1" s="165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">
      <c r="D4" s="161" t="s">
        <v>8</v>
      </c>
      <c r="E4" s="162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162</v>
      </c>
      <c r="J8" s="25">
        <f>I8/8</f>
        <v>20.25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58</v>
      </c>
      <c r="G11" s="36">
        <v>9001</v>
      </c>
      <c r="H11" s="43" t="s">
        <v>75</v>
      </c>
      <c r="I11" s="36" t="s">
        <v>57</v>
      </c>
      <c r="J11" s="38">
        <v>2</v>
      </c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 t="s">
        <v>60</v>
      </c>
      <c r="G12" s="36">
        <v>9001</v>
      </c>
      <c r="H12" s="43" t="s">
        <v>61</v>
      </c>
      <c r="I12" s="36" t="s">
        <v>57</v>
      </c>
      <c r="J12" s="38">
        <v>6</v>
      </c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 t="s">
        <v>60</v>
      </c>
      <c r="G16" s="47">
        <v>9001</v>
      </c>
      <c r="H16" s="48" t="s">
        <v>61</v>
      </c>
      <c r="I16" s="47" t="s">
        <v>57</v>
      </c>
      <c r="J16" s="49">
        <v>8</v>
      </c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 t="s">
        <v>58</v>
      </c>
      <c r="G21" s="36">
        <v>9001</v>
      </c>
      <c r="H21" s="43" t="s">
        <v>66</v>
      </c>
      <c r="I21" s="36" t="s">
        <v>57</v>
      </c>
      <c r="J21" s="38">
        <v>1.5</v>
      </c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 t="s">
        <v>60</v>
      </c>
      <c r="G22" s="36">
        <v>9001</v>
      </c>
      <c r="H22" s="43" t="s">
        <v>61</v>
      </c>
      <c r="I22" s="36" t="s">
        <v>57</v>
      </c>
      <c r="J22" s="38">
        <v>7</v>
      </c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>
        <v>9009</v>
      </c>
      <c r="H26" s="48" t="s">
        <v>80</v>
      </c>
      <c r="I26" s="47" t="s">
        <v>57</v>
      </c>
      <c r="J26" s="49">
        <v>1</v>
      </c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 t="s">
        <v>60</v>
      </c>
      <c r="G27" s="47">
        <v>9001</v>
      </c>
      <c r="H27" s="48" t="s">
        <v>61</v>
      </c>
      <c r="I27" s="47" t="s">
        <v>57</v>
      </c>
      <c r="J27" s="49">
        <v>8</v>
      </c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 t="s">
        <v>60</v>
      </c>
      <c r="G31" s="66">
        <v>9001</v>
      </c>
      <c r="H31" s="67" t="s">
        <v>82</v>
      </c>
      <c r="I31" s="66" t="s">
        <v>57</v>
      </c>
      <c r="J31" s="107">
        <v>3.5</v>
      </c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 t="s">
        <v>60</v>
      </c>
      <c r="G32" s="66">
        <v>9001</v>
      </c>
      <c r="H32" s="67" t="s">
        <v>83</v>
      </c>
      <c r="I32" s="66" t="s">
        <v>57</v>
      </c>
      <c r="J32" s="107">
        <v>5</v>
      </c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 t="s">
        <v>58</v>
      </c>
      <c r="G38" s="36">
        <v>9001</v>
      </c>
      <c r="H38" s="43" t="s">
        <v>75</v>
      </c>
      <c r="I38" s="36" t="s">
        <v>57</v>
      </c>
      <c r="J38" s="38">
        <v>2</v>
      </c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 t="s">
        <v>60</v>
      </c>
      <c r="G39" s="36">
        <v>9001</v>
      </c>
      <c r="H39" s="43" t="s">
        <v>61</v>
      </c>
      <c r="I39" s="36" t="s">
        <v>57</v>
      </c>
      <c r="J39" s="38">
        <v>6</v>
      </c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 t="s">
        <v>60</v>
      </c>
      <c r="G43" s="47">
        <v>9001</v>
      </c>
      <c r="H43" s="48" t="s">
        <v>61</v>
      </c>
      <c r="I43" s="47" t="s">
        <v>57</v>
      </c>
      <c r="J43" s="49">
        <v>8</v>
      </c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 t="s">
        <v>60</v>
      </c>
      <c r="G48" s="36">
        <v>9001</v>
      </c>
      <c r="H48" s="43" t="s">
        <v>61</v>
      </c>
      <c r="I48" s="36" t="s">
        <v>57</v>
      </c>
      <c r="J48" s="38">
        <v>8</v>
      </c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 t="s">
        <v>60</v>
      </c>
      <c r="G53" s="47">
        <v>9001</v>
      </c>
      <c r="H53" s="48" t="s">
        <v>61</v>
      </c>
      <c r="I53" s="47" t="s">
        <v>57</v>
      </c>
      <c r="J53" s="49">
        <v>8</v>
      </c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 t="s">
        <v>60</v>
      </c>
      <c r="G58" s="66">
        <v>9001</v>
      </c>
      <c r="H58" s="111" t="s">
        <v>61</v>
      </c>
      <c r="I58" s="66" t="s">
        <v>57</v>
      </c>
      <c r="J58" s="107">
        <v>7</v>
      </c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>
        <v>9009</v>
      </c>
      <c r="H59" s="111" t="s">
        <v>80</v>
      </c>
      <c r="I59" s="66" t="s">
        <v>57</v>
      </c>
      <c r="J59" s="107">
        <v>2</v>
      </c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 t="s">
        <v>58</v>
      </c>
      <c r="G60" s="66">
        <v>9001</v>
      </c>
      <c r="H60" s="111" t="s">
        <v>84</v>
      </c>
      <c r="I60" s="66" t="s">
        <v>57</v>
      </c>
      <c r="J60" s="107">
        <v>1.5</v>
      </c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 t="s">
        <v>58</v>
      </c>
      <c r="G65" s="36">
        <v>9001</v>
      </c>
      <c r="H65" s="43" t="s">
        <v>75</v>
      </c>
      <c r="I65" s="36" t="s">
        <v>57</v>
      </c>
      <c r="J65" s="38">
        <v>2</v>
      </c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 t="s">
        <v>60</v>
      </c>
      <c r="G66" s="36">
        <v>9001</v>
      </c>
      <c r="H66" s="43" t="s">
        <v>61</v>
      </c>
      <c r="I66" s="36" t="s">
        <v>57</v>
      </c>
      <c r="J66" s="38">
        <v>6</v>
      </c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>
        <v>9015</v>
      </c>
      <c r="H70" s="48" t="s">
        <v>85</v>
      </c>
      <c r="I70" s="47"/>
      <c r="J70" s="49"/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 t="s">
        <v>86</v>
      </c>
      <c r="G71" s="47">
        <v>9001</v>
      </c>
      <c r="H71" s="48" t="s">
        <v>87</v>
      </c>
      <c r="I71" s="47" t="s">
        <v>88</v>
      </c>
      <c r="J71" s="49">
        <v>1.5</v>
      </c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 t="s">
        <v>58</v>
      </c>
      <c r="G72" s="47">
        <v>9001</v>
      </c>
      <c r="H72" s="48" t="s">
        <v>89</v>
      </c>
      <c r="I72" s="47" t="s">
        <v>88</v>
      </c>
      <c r="J72" s="49">
        <v>5</v>
      </c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 t="s">
        <v>60</v>
      </c>
      <c r="G75" s="36">
        <v>9001</v>
      </c>
      <c r="H75" s="43" t="s">
        <v>61</v>
      </c>
      <c r="I75" s="36" t="s">
        <v>57</v>
      </c>
      <c r="J75" s="38">
        <v>9</v>
      </c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 t="s">
        <v>60</v>
      </c>
      <c r="G80" s="47">
        <v>9001</v>
      </c>
      <c r="H80" s="48" t="s">
        <v>61</v>
      </c>
      <c r="I80" s="47" t="s">
        <v>57</v>
      </c>
      <c r="J80" s="49">
        <v>9</v>
      </c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 t="s">
        <v>60</v>
      </c>
      <c r="G85" s="66">
        <v>9001</v>
      </c>
      <c r="H85" s="67" t="s">
        <v>61</v>
      </c>
      <c r="I85" s="66" t="s">
        <v>57</v>
      </c>
      <c r="J85" s="107">
        <v>9</v>
      </c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 t="s">
        <v>58</v>
      </c>
      <c r="G92" s="36">
        <v>9001</v>
      </c>
      <c r="H92" s="43" t="s">
        <v>75</v>
      </c>
      <c r="I92" s="36" t="s">
        <v>57</v>
      </c>
      <c r="J92" s="38">
        <v>2</v>
      </c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 t="s">
        <v>60</v>
      </c>
      <c r="G93" s="36">
        <v>9001</v>
      </c>
      <c r="H93" s="43" t="s">
        <v>61</v>
      </c>
      <c r="I93" s="36" t="s">
        <v>57</v>
      </c>
      <c r="J93" s="38">
        <v>7</v>
      </c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 t="s">
        <v>60</v>
      </c>
      <c r="G98" s="47">
        <v>9001</v>
      </c>
      <c r="H98" s="48" t="s">
        <v>61</v>
      </c>
      <c r="I98" s="47" t="s">
        <v>57</v>
      </c>
      <c r="J98" s="49">
        <v>9</v>
      </c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>
        <v>9009</v>
      </c>
      <c r="H103" s="43" t="s">
        <v>80</v>
      </c>
      <c r="I103" s="36" t="s">
        <v>57</v>
      </c>
      <c r="J103" s="38">
        <v>1</v>
      </c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 t="s">
        <v>60</v>
      </c>
      <c r="G104" s="36">
        <v>9001</v>
      </c>
      <c r="H104" s="43" t="s">
        <v>61</v>
      </c>
      <c r="I104" s="36" t="s">
        <v>57</v>
      </c>
      <c r="J104" s="38">
        <v>8</v>
      </c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 t="s">
        <v>60</v>
      </c>
      <c r="G108" s="47">
        <v>9001</v>
      </c>
      <c r="H108" s="48" t="s">
        <v>61</v>
      </c>
      <c r="I108" s="47" t="s">
        <v>57</v>
      </c>
      <c r="J108" s="49">
        <v>9</v>
      </c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 t="s">
        <v>53</v>
      </c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191" priority="42" stopIfTrue="1">
      <formula>IF($A11=1,B11,)</formula>
    </cfRule>
    <cfRule type="expression" dxfId="190" priority="43" stopIfTrue="1">
      <formula>IF($A11="",B11,)</formula>
    </cfRule>
  </conditionalFormatting>
  <conditionalFormatting sqref="E11:E15">
    <cfRule type="expression" dxfId="189" priority="44" stopIfTrue="1">
      <formula>IF($A11="",B11,"")</formula>
    </cfRule>
  </conditionalFormatting>
  <conditionalFormatting sqref="E17:E20 E26:E43 E48 E53:E70 E75 E80:E98 E103 E108:E119">
    <cfRule type="expression" dxfId="188" priority="45" stopIfTrue="1">
      <formula>IF($A17&lt;&gt;1,B17,"")</formula>
    </cfRule>
  </conditionalFormatting>
  <conditionalFormatting sqref="D11:D15 D26:D43 D48 D53:D70 D75 D80:D98 D103 D108:D119 D17:D20">
    <cfRule type="expression" dxfId="187" priority="46" stopIfTrue="1">
      <formula>IF($A11="",B11,)</formula>
    </cfRule>
  </conditionalFormatting>
  <conditionalFormatting sqref="G11:G20 G26:G84 G90:G119">
    <cfRule type="expression" dxfId="186" priority="47" stopIfTrue="1">
      <formula>#REF!="Freelancer"</formula>
    </cfRule>
    <cfRule type="expression" dxfId="185" priority="48" stopIfTrue="1">
      <formula>#REF!="DTC Int. Staff"</formula>
    </cfRule>
  </conditionalFormatting>
  <conditionalFormatting sqref="G119 G26:G30 G37:G57 G64:G84 G91:G112">
    <cfRule type="expression" dxfId="184" priority="40" stopIfTrue="1">
      <formula>$F$5="Freelancer"</formula>
    </cfRule>
    <cfRule type="expression" dxfId="183" priority="41" stopIfTrue="1">
      <formula>$F$5="DTC Int. Staff"</formula>
    </cfRule>
  </conditionalFormatting>
  <conditionalFormatting sqref="G16:G20">
    <cfRule type="expression" dxfId="182" priority="38" stopIfTrue="1">
      <formula>#REF!="Freelancer"</formula>
    </cfRule>
    <cfRule type="expression" dxfId="181" priority="39" stopIfTrue="1">
      <formula>#REF!="DTC Int. Staff"</formula>
    </cfRule>
  </conditionalFormatting>
  <conditionalFormatting sqref="G16:G20">
    <cfRule type="expression" dxfId="180" priority="36" stopIfTrue="1">
      <formula>$F$5="Freelancer"</formula>
    </cfRule>
    <cfRule type="expression" dxfId="179" priority="37" stopIfTrue="1">
      <formula>$F$5="DTC Int. Staff"</formula>
    </cfRule>
  </conditionalFormatting>
  <conditionalFormatting sqref="G21:G25">
    <cfRule type="expression" dxfId="178" priority="34" stopIfTrue="1">
      <formula>#REF!="Freelancer"</formula>
    </cfRule>
    <cfRule type="expression" dxfId="177" priority="35" stopIfTrue="1">
      <formula>#REF!="DTC Int. Staff"</formula>
    </cfRule>
  </conditionalFormatting>
  <conditionalFormatting sqref="G21:G25">
    <cfRule type="expression" dxfId="176" priority="32" stopIfTrue="1">
      <formula>$F$5="Freelancer"</formula>
    </cfRule>
    <cfRule type="expression" dxfId="175" priority="33" stopIfTrue="1">
      <formula>$F$5="DTC Int. Staff"</formula>
    </cfRule>
  </conditionalFormatting>
  <conditionalFormatting sqref="G63">
    <cfRule type="expression" dxfId="174" priority="22" stopIfTrue="1">
      <formula>$F$5="Freelancer"</formula>
    </cfRule>
    <cfRule type="expression" dxfId="173" priority="23" stopIfTrue="1">
      <formula>$F$5="DTC Int. Staff"</formula>
    </cfRule>
  </conditionalFormatting>
  <conditionalFormatting sqref="G85:G89">
    <cfRule type="expression" dxfId="172" priority="20" stopIfTrue="1">
      <formula>#REF!="Freelancer"</formula>
    </cfRule>
    <cfRule type="expression" dxfId="171" priority="21" stopIfTrue="1">
      <formula>#REF!="DTC Int. Staff"</formula>
    </cfRule>
  </conditionalFormatting>
  <conditionalFormatting sqref="G85:G89">
    <cfRule type="expression" dxfId="170" priority="18" stopIfTrue="1">
      <formula>$F$5="Freelancer"</formula>
    </cfRule>
    <cfRule type="expression" dxfId="169" priority="19" stopIfTrue="1">
      <formula>$F$5="DTC Int. Staff"</formula>
    </cfRule>
  </conditionalFormatting>
  <conditionalFormatting sqref="E22:E25">
    <cfRule type="expression" dxfId="168" priority="16" stopIfTrue="1">
      <formula>IF($A22&lt;&gt;1,B22,"")</formula>
    </cfRule>
  </conditionalFormatting>
  <conditionalFormatting sqref="D22:D25">
    <cfRule type="expression" dxfId="167" priority="17" stopIfTrue="1">
      <formula>IF($A22="",B22,)</formula>
    </cfRule>
  </conditionalFormatting>
  <conditionalFormatting sqref="E44:E47">
    <cfRule type="expression" dxfId="166" priority="14" stopIfTrue="1">
      <formula>IF($A44&lt;&gt;1,B44,"")</formula>
    </cfRule>
  </conditionalFormatting>
  <conditionalFormatting sqref="D44:D47">
    <cfRule type="expression" dxfId="165" priority="15" stopIfTrue="1">
      <formula>IF($A44="",B44,)</formula>
    </cfRule>
  </conditionalFormatting>
  <conditionalFormatting sqref="E49:E52">
    <cfRule type="expression" dxfId="164" priority="12" stopIfTrue="1">
      <formula>IF($A49&lt;&gt;1,B49,"")</formula>
    </cfRule>
  </conditionalFormatting>
  <conditionalFormatting sqref="D49:D52">
    <cfRule type="expression" dxfId="163" priority="13" stopIfTrue="1">
      <formula>IF($A49="",B49,)</formula>
    </cfRule>
  </conditionalFormatting>
  <conditionalFormatting sqref="E71:E74">
    <cfRule type="expression" dxfId="162" priority="10" stopIfTrue="1">
      <formula>IF($A71&lt;&gt;1,B71,"")</formula>
    </cfRule>
  </conditionalFormatting>
  <conditionalFormatting sqref="D71:D74">
    <cfRule type="expression" dxfId="161" priority="11" stopIfTrue="1">
      <formula>IF($A71="",B71,)</formula>
    </cfRule>
  </conditionalFormatting>
  <conditionalFormatting sqref="E76:E79">
    <cfRule type="expression" dxfId="160" priority="8" stopIfTrue="1">
      <formula>IF($A76&lt;&gt;1,B76,"")</formula>
    </cfRule>
  </conditionalFormatting>
  <conditionalFormatting sqref="D76:D79">
    <cfRule type="expression" dxfId="159" priority="9" stopIfTrue="1">
      <formula>IF($A76="",B76,)</formula>
    </cfRule>
  </conditionalFormatting>
  <conditionalFormatting sqref="E93">
    <cfRule type="timePeriod" dxfId="158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157" priority="5" stopIfTrue="1">
      <formula>IF($A99&lt;&gt;1,B99,"")</formula>
    </cfRule>
  </conditionalFormatting>
  <conditionalFormatting sqref="D99:D102">
    <cfRule type="expression" dxfId="156" priority="6" stopIfTrue="1">
      <formula>IF($A99="",B99,)</formula>
    </cfRule>
  </conditionalFormatting>
  <conditionalFormatting sqref="E99:E102">
    <cfRule type="timePeriod" dxfId="155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154" priority="2" stopIfTrue="1">
      <formula>IF($A104&lt;&gt;1,B104,"")</formula>
    </cfRule>
  </conditionalFormatting>
  <conditionalFormatting sqref="D104:D107">
    <cfRule type="expression" dxfId="153" priority="3" stopIfTrue="1">
      <formula>IF($A104="",B104,)</formula>
    </cfRule>
  </conditionalFormatting>
  <conditionalFormatting sqref="E104:E107">
    <cfRule type="timePeriod" dxfId="152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30" zoomScale="90" zoomScaleNormal="90" workbookViewId="0">
      <selection activeCell="L125" sqref="L125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3" t="s">
        <v>5</v>
      </c>
      <c r="E1" s="164"/>
      <c r="F1" s="164"/>
      <c r="G1" s="164"/>
      <c r="H1" s="164"/>
      <c r="I1" s="164"/>
      <c r="J1" s="165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">
      <c r="D4" s="161" t="s">
        <v>8</v>
      </c>
      <c r="E4" s="162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212</v>
      </c>
      <c r="J8" s="25">
        <f>I8/8</f>
        <v>26.5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35" t="s">
        <v>58</v>
      </c>
      <c r="G11" s="36">
        <v>9001</v>
      </c>
      <c r="H11" s="43" t="s">
        <v>75</v>
      </c>
      <c r="I11" s="36" t="s">
        <v>57</v>
      </c>
      <c r="J11" s="38">
        <v>2</v>
      </c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 t="s">
        <v>60</v>
      </c>
      <c r="G12" s="47">
        <v>9001</v>
      </c>
      <c r="H12" s="71" t="s">
        <v>61</v>
      </c>
      <c r="I12" s="47" t="s">
        <v>57</v>
      </c>
      <c r="J12" s="86">
        <v>8</v>
      </c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60</v>
      </c>
      <c r="G16" s="36">
        <v>9001</v>
      </c>
      <c r="H16" s="43" t="s">
        <v>61</v>
      </c>
      <c r="I16" s="36" t="s">
        <v>57</v>
      </c>
      <c r="J16" s="85">
        <v>10</v>
      </c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60</v>
      </c>
      <c r="G21" s="47">
        <v>9001</v>
      </c>
      <c r="H21" s="71" t="s">
        <v>61</v>
      </c>
      <c r="I21" s="47" t="s">
        <v>57</v>
      </c>
      <c r="J21" s="86">
        <v>8</v>
      </c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 t="s">
        <v>58</v>
      </c>
      <c r="G22" s="47">
        <v>9001</v>
      </c>
      <c r="H22" s="71" t="s">
        <v>91</v>
      </c>
      <c r="I22" s="47" t="s">
        <v>57</v>
      </c>
      <c r="J22" s="86">
        <v>2</v>
      </c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60</v>
      </c>
      <c r="G26" s="36">
        <v>9001</v>
      </c>
      <c r="H26" s="37" t="s">
        <v>61</v>
      </c>
      <c r="I26" s="36" t="s">
        <v>57</v>
      </c>
      <c r="J26" s="85">
        <v>8</v>
      </c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>
        <v>9010</v>
      </c>
      <c r="H31" s="48" t="s">
        <v>11</v>
      </c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60</v>
      </c>
      <c r="G38" s="36">
        <v>9001</v>
      </c>
      <c r="H38" s="43" t="s">
        <v>61</v>
      </c>
      <c r="I38" s="36" t="s">
        <v>57</v>
      </c>
      <c r="J38" s="85">
        <v>8</v>
      </c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 t="s">
        <v>58</v>
      </c>
      <c r="G39" s="36">
        <v>9001</v>
      </c>
      <c r="H39" s="43" t="s">
        <v>75</v>
      </c>
      <c r="I39" s="36" t="s">
        <v>57</v>
      </c>
      <c r="J39" s="85">
        <v>2</v>
      </c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60</v>
      </c>
      <c r="G43" s="47">
        <v>9001</v>
      </c>
      <c r="H43" s="48" t="s">
        <v>90</v>
      </c>
      <c r="I43" s="47" t="s">
        <v>57</v>
      </c>
      <c r="J43" s="86">
        <v>17</v>
      </c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 t="s">
        <v>60</v>
      </c>
      <c r="G48" s="36">
        <v>9001</v>
      </c>
      <c r="H48" s="43" t="s">
        <v>92</v>
      </c>
      <c r="I48" s="36" t="s">
        <v>57</v>
      </c>
      <c r="J48" s="85">
        <v>8</v>
      </c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 t="s">
        <v>60</v>
      </c>
      <c r="G53" s="47">
        <v>9001</v>
      </c>
      <c r="H53" s="48" t="s">
        <v>93</v>
      </c>
      <c r="I53" s="47" t="s">
        <v>57</v>
      </c>
      <c r="J53" s="86">
        <v>8</v>
      </c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 t="s">
        <v>60</v>
      </c>
      <c r="G58" s="66">
        <v>9001</v>
      </c>
      <c r="H58" s="68" t="s">
        <v>93</v>
      </c>
      <c r="I58" s="66" t="s">
        <v>57</v>
      </c>
      <c r="J58" s="87">
        <v>8</v>
      </c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 t="s">
        <v>60</v>
      </c>
      <c r="G65" s="36">
        <v>9001</v>
      </c>
      <c r="H65" s="43" t="s">
        <v>93</v>
      </c>
      <c r="I65" s="36" t="s">
        <v>57</v>
      </c>
      <c r="J65" s="85">
        <v>8</v>
      </c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 t="s">
        <v>58</v>
      </c>
      <c r="G66" s="36">
        <v>9001</v>
      </c>
      <c r="H66" s="43" t="s">
        <v>75</v>
      </c>
      <c r="I66" s="36" t="s">
        <v>57</v>
      </c>
      <c r="J66" s="85">
        <v>2</v>
      </c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 t="s">
        <v>60</v>
      </c>
      <c r="G70" s="47">
        <v>9001</v>
      </c>
      <c r="H70" s="48" t="s">
        <v>94</v>
      </c>
      <c r="I70" s="47" t="s">
        <v>57</v>
      </c>
      <c r="J70" s="86">
        <v>8</v>
      </c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 t="s">
        <v>60</v>
      </c>
      <c r="G75" s="36">
        <v>9001</v>
      </c>
      <c r="H75" s="43" t="s">
        <v>94</v>
      </c>
      <c r="I75" s="36" t="s">
        <v>57</v>
      </c>
      <c r="J75" s="85">
        <v>6</v>
      </c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 t="s">
        <v>96</v>
      </c>
      <c r="G76" s="36">
        <v>9001</v>
      </c>
      <c r="H76" s="43" t="s">
        <v>95</v>
      </c>
      <c r="I76" s="36" t="s">
        <v>57</v>
      </c>
      <c r="J76" s="85">
        <v>3</v>
      </c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 t="s">
        <v>60</v>
      </c>
      <c r="G80" s="47">
        <v>9001</v>
      </c>
      <c r="H80" s="48" t="s">
        <v>94</v>
      </c>
      <c r="I80" s="47" t="s">
        <v>57</v>
      </c>
      <c r="J80" s="86">
        <v>8</v>
      </c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>
        <v>9009</v>
      </c>
      <c r="H85" s="67" t="s">
        <v>97</v>
      </c>
      <c r="I85" s="66" t="s">
        <v>57</v>
      </c>
      <c r="J85" s="87">
        <v>1</v>
      </c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 t="s">
        <v>60</v>
      </c>
      <c r="G86" s="66">
        <v>9001</v>
      </c>
      <c r="H86" s="67" t="s">
        <v>94</v>
      </c>
      <c r="I86" s="66" t="s">
        <v>57</v>
      </c>
      <c r="J86" s="87">
        <v>9</v>
      </c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 t="s">
        <v>60</v>
      </c>
      <c r="G92" s="36">
        <v>9001</v>
      </c>
      <c r="H92" s="43" t="s">
        <v>94</v>
      </c>
      <c r="I92" s="36" t="s">
        <v>57</v>
      </c>
      <c r="J92" s="85">
        <v>8</v>
      </c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 t="s">
        <v>58</v>
      </c>
      <c r="G93" s="36">
        <v>9001</v>
      </c>
      <c r="H93" s="43" t="s">
        <v>75</v>
      </c>
      <c r="I93" s="36" t="s">
        <v>57</v>
      </c>
      <c r="J93" s="85">
        <v>2</v>
      </c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 t="s">
        <v>60</v>
      </c>
      <c r="G98" s="47">
        <v>9001</v>
      </c>
      <c r="H98" s="71" t="s">
        <v>94</v>
      </c>
      <c r="I98" s="47" t="s">
        <v>57</v>
      </c>
      <c r="J98" s="86">
        <v>8</v>
      </c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 t="s">
        <v>60</v>
      </c>
      <c r="G103" s="36">
        <v>9001</v>
      </c>
      <c r="H103" s="43" t="s">
        <v>94</v>
      </c>
      <c r="I103" s="36" t="s">
        <v>57</v>
      </c>
      <c r="J103" s="85">
        <v>10</v>
      </c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 t="s">
        <v>60</v>
      </c>
      <c r="G108" s="47">
        <v>9001</v>
      </c>
      <c r="H108" s="48" t="s">
        <v>94</v>
      </c>
      <c r="I108" s="47" t="s">
        <v>57</v>
      </c>
      <c r="J108" s="86">
        <v>10</v>
      </c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 t="s">
        <v>60</v>
      </c>
      <c r="G113" s="66">
        <v>9001</v>
      </c>
      <c r="H113" s="67" t="s">
        <v>94</v>
      </c>
      <c r="I113" s="66" t="s">
        <v>57</v>
      </c>
      <c r="J113" s="87">
        <v>10</v>
      </c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 t="s">
        <v>60</v>
      </c>
      <c r="G120" s="36">
        <v>9001</v>
      </c>
      <c r="H120" s="43" t="s">
        <v>94</v>
      </c>
      <c r="I120" s="36" t="s">
        <v>57</v>
      </c>
      <c r="J120" s="85">
        <v>6</v>
      </c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 t="s">
        <v>58</v>
      </c>
      <c r="G121" s="36">
        <v>9001</v>
      </c>
      <c r="H121" s="43" t="s">
        <v>98</v>
      </c>
      <c r="I121" s="36" t="s">
        <v>57</v>
      </c>
      <c r="J121" s="85">
        <v>4</v>
      </c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 t="s">
        <v>60</v>
      </c>
      <c r="G125" s="47">
        <v>9001</v>
      </c>
      <c r="H125" s="71" t="s">
        <v>94</v>
      </c>
      <c r="I125" s="47" t="s">
        <v>57</v>
      </c>
      <c r="J125" s="86">
        <v>10</v>
      </c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 t="s">
        <v>60</v>
      </c>
      <c r="G130" s="36">
        <v>9001</v>
      </c>
      <c r="H130" s="37" t="s">
        <v>94</v>
      </c>
      <c r="I130" s="36" t="s">
        <v>57</v>
      </c>
      <c r="J130" s="85">
        <v>10</v>
      </c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151" priority="33" stopIfTrue="1">
      <formula>IF($A11=1,B11,)</formula>
    </cfRule>
    <cfRule type="expression" dxfId="150" priority="34" stopIfTrue="1">
      <formula>IF($A11="",B11,)</formula>
    </cfRule>
  </conditionalFormatting>
  <conditionalFormatting sqref="E11:E15">
    <cfRule type="expression" dxfId="149" priority="35" stopIfTrue="1">
      <formula>IF($A11="",B11,"")</formula>
    </cfRule>
  </conditionalFormatting>
  <conditionalFormatting sqref="E130:E134 E26:E124">
    <cfRule type="expression" dxfId="148" priority="36" stopIfTrue="1">
      <formula>IF($A26&lt;&gt;1,B26,"")</formula>
    </cfRule>
  </conditionalFormatting>
  <conditionalFormatting sqref="D130:D134 D11:D15 D26:D124">
    <cfRule type="expression" dxfId="147" priority="37" stopIfTrue="1">
      <formula>IF($A11="",B11,)</formula>
    </cfRule>
  </conditionalFormatting>
  <conditionalFormatting sqref="G12:G20 G26:G84 G90:G119">
    <cfRule type="expression" dxfId="146" priority="38" stopIfTrue="1">
      <formula>#REF!="Freelancer"</formula>
    </cfRule>
    <cfRule type="expression" dxfId="145" priority="39" stopIfTrue="1">
      <formula>#REF!="DTC Int. Staff"</formula>
    </cfRule>
  </conditionalFormatting>
  <conditionalFormatting sqref="G119 G26:G30 G37:G57 G64:G84 G91:G112">
    <cfRule type="expression" dxfId="144" priority="31" stopIfTrue="1">
      <formula>$F$5="Freelancer"</formula>
    </cfRule>
    <cfRule type="expression" dxfId="143" priority="32" stopIfTrue="1">
      <formula>$F$5="DTC Int. Staff"</formula>
    </cfRule>
  </conditionalFormatting>
  <conditionalFormatting sqref="G16:G20">
    <cfRule type="expression" dxfId="142" priority="29" stopIfTrue="1">
      <formula>#REF!="Freelancer"</formula>
    </cfRule>
    <cfRule type="expression" dxfId="141" priority="30" stopIfTrue="1">
      <formula>#REF!="DTC Int. Staff"</formula>
    </cfRule>
  </conditionalFormatting>
  <conditionalFormatting sqref="G16:G20">
    <cfRule type="expression" dxfId="140" priority="27" stopIfTrue="1">
      <formula>$F$5="Freelancer"</formula>
    </cfRule>
    <cfRule type="expression" dxfId="139" priority="28" stopIfTrue="1">
      <formula>$F$5="DTC Int. Staff"</formula>
    </cfRule>
  </conditionalFormatting>
  <conditionalFormatting sqref="G21:G25">
    <cfRule type="expression" dxfId="138" priority="25" stopIfTrue="1">
      <formula>#REF!="Freelancer"</formula>
    </cfRule>
    <cfRule type="expression" dxfId="137" priority="26" stopIfTrue="1">
      <formula>#REF!="DTC Int. Staff"</formula>
    </cfRule>
  </conditionalFormatting>
  <conditionalFormatting sqref="G21:G25">
    <cfRule type="expression" dxfId="136" priority="23" stopIfTrue="1">
      <formula>$F$5="Freelancer"</formula>
    </cfRule>
    <cfRule type="expression" dxfId="135" priority="24" stopIfTrue="1">
      <formula>$F$5="DTC Int. Staff"</formula>
    </cfRule>
  </conditionalFormatting>
  <conditionalFormatting sqref="C125:C129">
    <cfRule type="expression" dxfId="134" priority="17" stopIfTrue="1">
      <formula>IF($A125=1,B125,)</formula>
    </cfRule>
    <cfRule type="expression" dxfId="133" priority="18" stopIfTrue="1">
      <formula>IF($A125="",B125,)</formula>
    </cfRule>
  </conditionalFormatting>
  <conditionalFormatting sqref="D125:D129">
    <cfRule type="expression" dxfId="132" priority="19" stopIfTrue="1">
      <formula>IF($A125="",B125,)</formula>
    </cfRule>
  </conditionalFormatting>
  <conditionalFormatting sqref="E125:E129">
    <cfRule type="expression" dxfId="131" priority="16" stopIfTrue="1">
      <formula>IF($A125&lt;&gt;1,B125,"")</formula>
    </cfRule>
  </conditionalFormatting>
  <conditionalFormatting sqref="G63">
    <cfRule type="expression" dxfId="130" priority="13" stopIfTrue="1">
      <formula>$F$5="Freelancer"</formula>
    </cfRule>
    <cfRule type="expression" dxfId="129" priority="14" stopIfTrue="1">
      <formula>$F$5="DTC Int. Staff"</formula>
    </cfRule>
  </conditionalFormatting>
  <conditionalFormatting sqref="G85:G89">
    <cfRule type="expression" dxfId="128" priority="11" stopIfTrue="1">
      <formula>#REF!="Freelancer"</formula>
    </cfRule>
    <cfRule type="expression" dxfId="127" priority="12" stopIfTrue="1">
      <formula>#REF!="DTC Int. Staff"</formula>
    </cfRule>
  </conditionalFormatting>
  <conditionalFormatting sqref="G85:G89">
    <cfRule type="expression" dxfId="126" priority="9" stopIfTrue="1">
      <formula>$F$5="Freelancer"</formula>
    </cfRule>
    <cfRule type="expression" dxfId="125" priority="10" stopIfTrue="1">
      <formula>$F$5="DTC Int. Staff"</formula>
    </cfRule>
  </conditionalFormatting>
  <conditionalFormatting sqref="E17:E20">
    <cfRule type="expression" dxfId="124" priority="7" stopIfTrue="1">
      <formula>IF($A17="",B17,"")</formula>
    </cfRule>
  </conditionalFormatting>
  <conditionalFormatting sqref="D17:D20">
    <cfRule type="expression" dxfId="123" priority="8" stopIfTrue="1">
      <formula>IF($A17="",B17,)</formula>
    </cfRule>
  </conditionalFormatting>
  <conditionalFormatting sqref="E22:E25">
    <cfRule type="expression" dxfId="122" priority="5" stopIfTrue="1">
      <formula>IF($A22="",B22,"")</formula>
    </cfRule>
  </conditionalFormatting>
  <conditionalFormatting sqref="D22:D25">
    <cfRule type="expression" dxfId="121" priority="6" stopIfTrue="1">
      <formula>IF($A22="",B22,)</formula>
    </cfRule>
  </conditionalFormatting>
  <conditionalFormatting sqref="G11">
    <cfRule type="expression" dxfId="120" priority="3" stopIfTrue="1">
      <formula>#REF!="Freelancer"</formula>
    </cfRule>
    <cfRule type="expression" dxfId="119" priority="4" stopIfTrue="1">
      <formula>#REF!="DTC Int. Staff"</formula>
    </cfRule>
  </conditionalFormatting>
  <conditionalFormatting sqref="G11">
    <cfRule type="expression" dxfId="118" priority="1" stopIfTrue="1">
      <formula>$F$5="Freelancer"</formula>
    </cfRule>
    <cfRule type="expression" dxfId="11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15" zoomScale="90" zoomScaleNormal="90" workbookViewId="0">
      <selection activeCell="E11" sqref="E11:J13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3" t="s">
        <v>5</v>
      </c>
      <c r="E1" s="164"/>
      <c r="F1" s="164"/>
      <c r="G1" s="164"/>
      <c r="H1" s="164"/>
      <c r="I1" s="164"/>
      <c r="J1" s="165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">
      <c r="D4" s="161" t="s">
        <v>8</v>
      </c>
      <c r="E4" s="162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165</v>
      </c>
      <c r="J8" s="25">
        <f>I8/8</f>
        <v>20.625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58</v>
      </c>
      <c r="G11" s="36">
        <v>9001</v>
      </c>
      <c r="H11" s="37" t="s">
        <v>75</v>
      </c>
      <c r="I11" s="36" t="s">
        <v>57</v>
      </c>
      <c r="J11" s="38">
        <v>2</v>
      </c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 t="s">
        <v>60</v>
      </c>
      <c r="G12" s="36">
        <v>9001</v>
      </c>
      <c r="H12" s="37" t="s">
        <v>94</v>
      </c>
      <c r="I12" s="36" t="s">
        <v>57</v>
      </c>
      <c r="J12" s="38">
        <v>8</v>
      </c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55</v>
      </c>
      <c r="G16" s="47">
        <v>9001</v>
      </c>
      <c r="H16" s="48" t="s">
        <v>99</v>
      </c>
      <c r="I16" s="47" t="s">
        <v>100</v>
      </c>
      <c r="J16" s="49">
        <v>3</v>
      </c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 t="s">
        <v>60</v>
      </c>
      <c r="G17" s="47">
        <v>9001</v>
      </c>
      <c r="H17" s="48" t="s">
        <v>94</v>
      </c>
      <c r="I17" s="47" t="s">
        <v>57</v>
      </c>
      <c r="J17" s="49">
        <v>7</v>
      </c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60</v>
      </c>
      <c r="G23" s="47">
        <v>9001</v>
      </c>
      <c r="H23" s="48" t="s">
        <v>102</v>
      </c>
      <c r="I23" s="47" t="s">
        <v>57</v>
      </c>
      <c r="J23" s="49">
        <v>10</v>
      </c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112" t="s">
        <v>53</v>
      </c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35" t="s">
        <v>96</v>
      </c>
      <c r="G33" s="47">
        <v>9001</v>
      </c>
      <c r="H33" s="48" t="s">
        <v>101</v>
      </c>
      <c r="I33" s="47" t="s">
        <v>57</v>
      </c>
      <c r="J33" s="49">
        <v>1</v>
      </c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 t="s">
        <v>60</v>
      </c>
      <c r="G34" s="47">
        <v>9001</v>
      </c>
      <c r="H34" s="48" t="s">
        <v>102</v>
      </c>
      <c r="I34" s="47" t="s">
        <v>57</v>
      </c>
      <c r="J34" s="49">
        <v>9</v>
      </c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 t="s">
        <v>60</v>
      </c>
      <c r="G38" s="36">
        <v>9001</v>
      </c>
      <c r="H38" s="43" t="s">
        <v>102</v>
      </c>
      <c r="I38" s="36" t="s">
        <v>111</v>
      </c>
      <c r="J38" s="38">
        <v>10</v>
      </c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 t="s">
        <v>60</v>
      </c>
      <c r="G43" s="47">
        <v>9001</v>
      </c>
      <c r="H43" s="48" t="s">
        <v>102</v>
      </c>
      <c r="I43" s="47" t="s">
        <v>111</v>
      </c>
      <c r="J43" s="49">
        <v>4</v>
      </c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 t="s">
        <v>60</v>
      </c>
      <c r="G50" s="47">
        <v>9001</v>
      </c>
      <c r="H50" s="51" t="s">
        <v>102</v>
      </c>
      <c r="I50" s="47" t="s">
        <v>111</v>
      </c>
      <c r="J50" s="49">
        <v>10</v>
      </c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 t="s">
        <v>53</v>
      </c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 t="s">
        <v>53</v>
      </c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 t="s">
        <v>53</v>
      </c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 t="s">
        <v>60</v>
      </c>
      <c r="G70" s="47">
        <v>9001</v>
      </c>
      <c r="H70" s="48" t="s">
        <v>103</v>
      </c>
      <c r="I70" s="47" t="s">
        <v>111</v>
      </c>
      <c r="J70" s="49">
        <v>1</v>
      </c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 t="s">
        <v>11</v>
      </c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60</v>
      </c>
      <c r="G77" s="47">
        <v>9001</v>
      </c>
      <c r="H77" s="48" t="s">
        <v>105</v>
      </c>
      <c r="I77" s="47" t="s">
        <v>57</v>
      </c>
      <c r="J77" s="49">
        <v>7</v>
      </c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 t="s">
        <v>104</v>
      </c>
      <c r="I78" s="47" t="s">
        <v>57</v>
      </c>
      <c r="J78" s="49">
        <v>1</v>
      </c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60</v>
      </c>
      <c r="G82" s="36">
        <v>9001</v>
      </c>
      <c r="H82" s="43" t="s">
        <v>102</v>
      </c>
      <c r="I82" s="36" t="s">
        <v>111</v>
      </c>
      <c r="J82" s="38">
        <v>10</v>
      </c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60</v>
      </c>
      <c r="G87" s="47">
        <v>9001</v>
      </c>
      <c r="H87" s="48" t="s">
        <v>102</v>
      </c>
      <c r="I87" s="47" t="s">
        <v>111</v>
      </c>
      <c r="J87" s="49">
        <v>10</v>
      </c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58</v>
      </c>
      <c r="G92" s="36">
        <v>9001</v>
      </c>
      <c r="H92" s="43" t="s">
        <v>106</v>
      </c>
      <c r="I92" s="36" t="s">
        <v>111</v>
      </c>
      <c r="J92" s="38">
        <v>1.5</v>
      </c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 t="s">
        <v>60</v>
      </c>
      <c r="G93" s="36">
        <v>9001</v>
      </c>
      <c r="H93" s="43" t="s">
        <v>102</v>
      </c>
      <c r="I93" s="36" t="s">
        <v>111</v>
      </c>
      <c r="J93" s="38">
        <v>6.5</v>
      </c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>
        <v>9009</v>
      </c>
      <c r="H94" s="43" t="s">
        <v>97</v>
      </c>
      <c r="I94" s="36" t="s">
        <v>111</v>
      </c>
      <c r="J94" s="38">
        <v>1</v>
      </c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 t="s">
        <v>108</v>
      </c>
      <c r="G95" s="36">
        <v>9003</v>
      </c>
      <c r="H95" s="43" t="s">
        <v>107</v>
      </c>
      <c r="I95" s="36" t="s">
        <v>111</v>
      </c>
      <c r="J95" s="38">
        <v>1</v>
      </c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>
        <v>9009</v>
      </c>
      <c r="H98" s="48" t="s">
        <v>97</v>
      </c>
      <c r="I98" s="47" t="s">
        <v>57</v>
      </c>
      <c r="J98" s="49">
        <v>2</v>
      </c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 t="s">
        <v>108</v>
      </c>
      <c r="G99" s="47">
        <v>9003</v>
      </c>
      <c r="H99" s="48" t="s">
        <v>109</v>
      </c>
      <c r="I99" s="47" t="s">
        <v>57</v>
      </c>
      <c r="J99" s="49">
        <v>6</v>
      </c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D77</f>
        <v>Mo</v>
      </c>
      <c r="E105" s="34">
        <v>44312</v>
      </c>
      <c r="F105" s="35" t="s">
        <v>108</v>
      </c>
      <c r="G105" s="36">
        <v>9003</v>
      </c>
      <c r="H105" s="43" t="s">
        <v>112</v>
      </c>
      <c r="I105" s="36" t="s">
        <v>111</v>
      </c>
      <c r="J105" s="38">
        <v>9</v>
      </c>
    </row>
    <row r="106" spans="1:10" ht="22.5" customHeight="1" x14ac:dyDescent="0.2">
      <c r="A106" s="31"/>
      <c r="C106" s="40"/>
      <c r="D106" s="33" t="str">
        <f t="shared" ref="D106:E108" si="26">D105</f>
        <v>Mo</v>
      </c>
      <c r="E106" s="34">
        <f t="shared" si="26"/>
        <v>44312</v>
      </c>
      <c r="F106" s="35" t="s">
        <v>96</v>
      </c>
      <c r="G106" s="36">
        <v>9001</v>
      </c>
      <c r="H106" s="43" t="s">
        <v>110</v>
      </c>
      <c r="I106" s="36" t="s">
        <v>111</v>
      </c>
      <c r="J106" s="38">
        <v>1</v>
      </c>
    </row>
    <row r="107" spans="1:10" ht="22.5" customHeight="1" x14ac:dyDescent="0.2">
      <c r="A107" s="31"/>
      <c r="C107" s="40"/>
      <c r="D107" s="33" t="str">
        <f t="shared" si="26"/>
        <v>Mo</v>
      </c>
      <c r="E107" s="34">
        <f t="shared" si="26"/>
        <v>44312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Mo</v>
      </c>
      <c r="E108" s="34">
        <f t="shared" si="26"/>
        <v>44312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2</v>
      </c>
      <c r="C109" s="40"/>
      <c r="D109" s="44" t="str">
        <f t="shared" si="5"/>
        <v>Tue</v>
      </c>
      <c r="E109" s="45">
        <f>+E104+2</f>
        <v>44313</v>
      </c>
      <c r="F109" s="46" t="s">
        <v>58</v>
      </c>
      <c r="G109" s="47">
        <v>9001</v>
      </c>
      <c r="H109" s="48" t="s">
        <v>113</v>
      </c>
      <c r="I109" s="47" t="s">
        <v>111</v>
      </c>
      <c r="J109" s="49">
        <v>1</v>
      </c>
    </row>
    <row r="110" spans="1:10" ht="22.5" customHeight="1" x14ac:dyDescent="0.2">
      <c r="A110" s="31"/>
      <c r="C110" s="40"/>
      <c r="D110" s="44" t="str">
        <f>D109</f>
        <v>Tue</v>
      </c>
      <c r="E110" s="45">
        <f>E109</f>
        <v>44313</v>
      </c>
      <c r="F110" s="46" t="s">
        <v>96</v>
      </c>
      <c r="G110" s="47">
        <v>9001</v>
      </c>
      <c r="H110" s="48" t="s">
        <v>116</v>
      </c>
      <c r="I110" s="47" t="s">
        <v>111</v>
      </c>
      <c r="J110" s="49">
        <v>9</v>
      </c>
    </row>
    <row r="111" spans="1:10" ht="22.5" customHeight="1" x14ac:dyDescent="0.2">
      <c r="A111" s="31"/>
      <c r="C111" s="40"/>
      <c r="D111" s="44" t="str">
        <f t="shared" ref="D111:E113" si="27">D110</f>
        <v>Tue</v>
      </c>
      <c r="E111" s="45">
        <f t="shared" si="27"/>
        <v>44313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Tue</v>
      </c>
      <c r="E112" s="45">
        <f t="shared" si="27"/>
        <v>44313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Tue</v>
      </c>
      <c r="E113" s="45">
        <f t="shared" si="27"/>
        <v>44313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3</v>
      </c>
      <c r="C114" s="40"/>
      <c r="D114" s="33" t="str">
        <f t="shared" si="5"/>
        <v>Wed</v>
      </c>
      <c r="E114" s="34">
        <f>+E109+1</f>
        <v>44314</v>
      </c>
      <c r="F114" s="35" t="s">
        <v>55</v>
      </c>
      <c r="G114" s="36">
        <v>9001</v>
      </c>
      <c r="H114" s="43" t="s">
        <v>114</v>
      </c>
      <c r="I114" s="36" t="s">
        <v>111</v>
      </c>
      <c r="J114" s="38">
        <v>2</v>
      </c>
    </row>
    <row r="115" spans="1:10" ht="22.5" customHeight="1" x14ac:dyDescent="0.2">
      <c r="A115" s="31"/>
      <c r="C115" s="40"/>
      <c r="D115" s="33" t="str">
        <f>D114</f>
        <v>Wed</v>
      </c>
      <c r="E115" s="34">
        <f>E114</f>
        <v>44314</v>
      </c>
      <c r="F115" s="35" t="s">
        <v>96</v>
      </c>
      <c r="G115" s="36">
        <v>9001</v>
      </c>
      <c r="H115" s="48" t="s">
        <v>117</v>
      </c>
      <c r="I115" s="36" t="s">
        <v>111</v>
      </c>
      <c r="J115" s="38">
        <v>8</v>
      </c>
    </row>
    <row r="116" spans="1:10" ht="22.5" customHeight="1" x14ac:dyDescent="0.2">
      <c r="A116" s="31"/>
      <c r="C116" s="40"/>
      <c r="D116" s="33" t="str">
        <f t="shared" ref="D116:E118" si="28">D115</f>
        <v>Wed</v>
      </c>
      <c r="E116" s="34">
        <f t="shared" si="28"/>
        <v>44314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Wed</v>
      </c>
      <c r="E117" s="34">
        <f t="shared" si="28"/>
        <v>44314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Wed</v>
      </c>
      <c r="E118" s="34">
        <f t="shared" si="28"/>
        <v>44314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4</v>
      </c>
      <c r="C119" s="40"/>
      <c r="D119" s="44" t="str">
        <f t="shared" si="5"/>
        <v>Thu</v>
      </c>
      <c r="E119" s="45">
        <f>+E114+1</f>
        <v>44315</v>
      </c>
      <c r="F119" s="46" t="s">
        <v>58</v>
      </c>
      <c r="G119" s="47">
        <v>9001</v>
      </c>
      <c r="H119" s="113" t="s">
        <v>115</v>
      </c>
      <c r="I119" s="47" t="s">
        <v>111</v>
      </c>
      <c r="J119" s="49">
        <v>4</v>
      </c>
    </row>
    <row r="120" spans="1:10" ht="22.5" customHeight="1" x14ac:dyDescent="0.2">
      <c r="A120" s="31"/>
      <c r="C120" s="40"/>
      <c r="D120" s="44" t="str">
        <f>D119</f>
        <v>Thu</v>
      </c>
      <c r="E120" s="45">
        <f>E119</f>
        <v>44315</v>
      </c>
      <c r="F120" s="46" t="s">
        <v>96</v>
      </c>
      <c r="G120" s="47">
        <v>9001</v>
      </c>
      <c r="H120" s="51" t="s">
        <v>117</v>
      </c>
      <c r="I120" s="47" t="s">
        <v>111</v>
      </c>
      <c r="J120" s="49">
        <v>8</v>
      </c>
    </row>
    <row r="121" spans="1:10" ht="22.5" customHeight="1" x14ac:dyDescent="0.2">
      <c r="A121" s="31"/>
      <c r="C121" s="40"/>
      <c r="D121" s="44" t="str">
        <f t="shared" ref="D121:E123" si="29">D120</f>
        <v>Thu</v>
      </c>
      <c r="E121" s="45">
        <f t="shared" si="29"/>
        <v>44315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Thu</v>
      </c>
      <c r="E122" s="45">
        <f t="shared" si="29"/>
        <v>44315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Thu</v>
      </c>
      <c r="E123" s="45">
        <f t="shared" si="29"/>
        <v>44315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5</v>
      </c>
      <c r="C124" s="40"/>
      <c r="D124" s="33" t="str">
        <f>IF(B124=1,"Mo",IF(B124=2,"Tue",IF(B124=3,"Wed",IF(B124=4,"Thu",IF(B124=5,"Fri",IF(B124=6,"Sat",IF(B124=7,"Sun","")))))))</f>
        <v>Fri</v>
      </c>
      <c r="E124" s="34">
        <f>IF(MONTH(E119+1)&gt;MONTH(E119),"",E119+1)</f>
        <v>44316</v>
      </c>
      <c r="F124" s="35" t="s">
        <v>96</v>
      </c>
      <c r="G124" s="36">
        <v>9001</v>
      </c>
      <c r="H124" s="43" t="s">
        <v>117</v>
      </c>
      <c r="I124" s="36" t="s">
        <v>111</v>
      </c>
      <c r="J124" s="38">
        <v>12</v>
      </c>
    </row>
    <row r="125" spans="1:10" ht="22.5" customHeight="1" x14ac:dyDescent="0.2">
      <c r="A125" s="31"/>
      <c r="C125" s="40"/>
      <c r="D125" s="33" t="str">
        <f>D124</f>
        <v>Fri</v>
      </c>
      <c r="E125" s="34">
        <f>E124</f>
        <v>44316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Fri</v>
      </c>
      <c r="E126" s="34">
        <f t="shared" si="30"/>
        <v>44316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Fri</v>
      </c>
      <c r="E127" s="34">
        <f t="shared" si="30"/>
        <v>44316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Fri</v>
      </c>
      <c r="E128" s="34">
        <f t="shared" si="30"/>
        <v>44316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 t="str">
        <f>IF(MONTH(E124+1)&gt;MONTH(E124),"",E124+1)</f>
        <v/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 t="str">
        <f t="shared" ref="E130:E133" si="31">IF(MONTH(E125+1)&gt;MONTH(E125),"",E125+1)</f>
        <v/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 t="str">
        <f t="shared" si="31"/>
        <v/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 t="str">
        <f>IF(MONTH(E127+1)&gt;MONTH(E127),"",E127+1)</f>
        <v/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 t="str">
        <f t="shared" si="31"/>
        <v/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116" priority="27" stopIfTrue="1">
      <formula>IF($A11=1,B11,)</formula>
    </cfRule>
    <cfRule type="expression" dxfId="115" priority="28" stopIfTrue="1">
      <formula>IF($A11="",B11,)</formula>
    </cfRule>
  </conditionalFormatting>
  <conditionalFormatting sqref="E11:E15">
    <cfRule type="expression" dxfId="114" priority="29" stopIfTrue="1">
      <formula>IF($A11="",B11,"")</formula>
    </cfRule>
  </conditionalFormatting>
  <conditionalFormatting sqref="E16:E128">
    <cfRule type="expression" dxfId="113" priority="30" stopIfTrue="1">
      <formula>IF($A16&lt;&gt;1,B16,"")</formula>
    </cfRule>
  </conditionalFormatting>
  <conditionalFormatting sqref="D11:D128">
    <cfRule type="expression" dxfId="112" priority="31" stopIfTrue="1">
      <formula>IF($A11="",B11,)</formula>
    </cfRule>
  </conditionalFormatting>
  <conditionalFormatting sqref="G11:G20 G82:G123 G22:G33 G35:G76">
    <cfRule type="expression" dxfId="111" priority="32" stopIfTrue="1">
      <formula>#REF!="Freelancer"</formula>
    </cfRule>
    <cfRule type="expression" dxfId="110" priority="33" stopIfTrue="1">
      <formula>#REF!="DTC Int. Staff"</formula>
    </cfRule>
  </conditionalFormatting>
  <conditionalFormatting sqref="G119:G123 G87:G108 G22 G33 G60:G76 G35:G49">
    <cfRule type="expression" dxfId="109" priority="25" stopIfTrue="1">
      <formula>$F$5="Freelancer"</formula>
    </cfRule>
    <cfRule type="expression" dxfId="108" priority="26" stopIfTrue="1">
      <formula>$F$5="DTC Int. Staff"</formula>
    </cfRule>
  </conditionalFormatting>
  <conditionalFormatting sqref="G16:G20">
    <cfRule type="expression" dxfId="107" priority="23" stopIfTrue="1">
      <formula>#REF!="Freelancer"</formula>
    </cfRule>
    <cfRule type="expression" dxfId="106" priority="24" stopIfTrue="1">
      <formula>#REF!="DTC Int. Staff"</formula>
    </cfRule>
  </conditionalFormatting>
  <conditionalFormatting sqref="G16:G20">
    <cfRule type="expression" dxfId="105" priority="21" stopIfTrue="1">
      <formula>$F$5="Freelancer"</formula>
    </cfRule>
    <cfRule type="expression" dxfId="104" priority="22" stopIfTrue="1">
      <formula>$F$5="DTC Int. Staff"</formula>
    </cfRule>
  </conditionalFormatting>
  <conditionalFormatting sqref="G21">
    <cfRule type="expression" dxfId="103" priority="19" stopIfTrue="1">
      <formula>#REF!="Freelancer"</formula>
    </cfRule>
    <cfRule type="expression" dxfId="102" priority="20" stopIfTrue="1">
      <formula>#REF!="DTC Int. Staff"</formula>
    </cfRule>
  </conditionalFormatting>
  <conditionalFormatting sqref="G21">
    <cfRule type="expression" dxfId="101" priority="17" stopIfTrue="1">
      <formula>$F$5="Freelancer"</formula>
    </cfRule>
    <cfRule type="expression" dxfId="100" priority="18" stopIfTrue="1">
      <formula>$F$5="DTC Int. Staff"</formula>
    </cfRule>
  </conditionalFormatting>
  <conditionalFormatting sqref="C129:C133">
    <cfRule type="expression" dxfId="99" priority="11" stopIfTrue="1">
      <formula>IF($A129=1,B129,)</formula>
    </cfRule>
    <cfRule type="expression" dxfId="98" priority="12" stopIfTrue="1">
      <formula>IF($A129="",B129,)</formula>
    </cfRule>
  </conditionalFormatting>
  <conditionalFormatting sqref="D129:D133">
    <cfRule type="expression" dxfId="97" priority="13" stopIfTrue="1">
      <formula>IF($A129="",B129,)</formula>
    </cfRule>
  </conditionalFormatting>
  <conditionalFormatting sqref="E129:E133">
    <cfRule type="expression" dxfId="96" priority="10" stopIfTrue="1">
      <formula>IF($A129&lt;&gt;1,B129,"")</formula>
    </cfRule>
  </conditionalFormatting>
  <conditionalFormatting sqref="G55:G59">
    <cfRule type="expression" dxfId="95" priority="7" stopIfTrue="1">
      <formula>$F$5="Freelancer"</formula>
    </cfRule>
    <cfRule type="expression" dxfId="94" priority="8" stopIfTrue="1">
      <formula>$F$5="DTC Int. Staff"</formula>
    </cfRule>
  </conditionalFormatting>
  <conditionalFormatting sqref="G77:G81">
    <cfRule type="expression" dxfId="93" priority="5" stopIfTrue="1">
      <formula>#REF!="Freelancer"</formula>
    </cfRule>
    <cfRule type="expression" dxfId="92" priority="6" stopIfTrue="1">
      <formula>#REF!="DTC Int. Staff"</formula>
    </cfRule>
  </conditionalFormatting>
  <conditionalFormatting sqref="G77:G81">
    <cfRule type="expression" dxfId="91" priority="3" stopIfTrue="1">
      <formula>$F$5="Freelancer"</formula>
    </cfRule>
    <cfRule type="expression" dxfId="90" priority="4" stopIfTrue="1">
      <formula>$F$5="DTC Int. Staff"</formula>
    </cfRule>
  </conditionalFormatting>
  <conditionalFormatting sqref="G34">
    <cfRule type="expression" dxfId="89" priority="1" stopIfTrue="1">
      <formula>#REF!="Freelancer"</formula>
    </cfRule>
    <cfRule type="expression" dxfId="88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4" zoomScale="85" zoomScaleNormal="85" workbookViewId="0">
      <selection activeCell="J110" sqref="G110:J11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3" t="s">
        <v>5</v>
      </c>
      <c r="E1" s="164"/>
      <c r="F1" s="164"/>
      <c r="G1" s="164"/>
      <c r="H1" s="164"/>
      <c r="I1" s="164"/>
      <c r="J1" s="165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">
      <c r="D4" s="161" t="s">
        <v>8</v>
      </c>
      <c r="E4" s="162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161</v>
      </c>
      <c r="J8" s="25">
        <f>I8/8</f>
        <v>20.125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 t="s">
        <v>96</v>
      </c>
      <c r="G13" s="36">
        <v>9001</v>
      </c>
      <c r="H13" s="43" t="s">
        <v>117</v>
      </c>
      <c r="I13" s="36" t="s">
        <v>111</v>
      </c>
      <c r="J13" s="85">
        <v>8</v>
      </c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 t="s">
        <v>96</v>
      </c>
      <c r="G18" s="47">
        <v>9001</v>
      </c>
      <c r="H18" s="48" t="s">
        <v>117</v>
      </c>
      <c r="I18" s="47" t="s">
        <v>111</v>
      </c>
      <c r="J18" s="86">
        <v>8</v>
      </c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 t="s">
        <v>96</v>
      </c>
      <c r="G23" s="66">
        <v>9001</v>
      </c>
      <c r="H23" s="67" t="s">
        <v>117</v>
      </c>
      <c r="I23" s="66" t="s">
        <v>111</v>
      </c>
      <c r="J23" s="87">
        <v>12</v>
      </c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 t="s">
        <v>96</v>
      </c>
      <c r="G28" s="47">
        <v>9001</v>
      </c>
      <c r="H28" s="90" t="s">
        <v>117</v>
      </c>
      <c r="I28" s="47" t="s">
        <v>111</v>
      </c>
      <c r="J28" s="86">
        <v>6</v>
      </c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>
        <v>9013</v>
      </c>
      <c r="H29" s="114" t="s">
        <v>137</v>
      </c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 t="s">
        <v>60</v>
      </c>
      <c r="G33" s="66">
        <v>9001</v>
      </c>
      <c r="H33" s="67" t="s">
        <v>118</v>
      </c>
      <c r="I33" s="66" t="s">
        <v>111</v>
      </c>
      <c r="J33" s="87">
        <v>1</v>
      </c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 t="s">
        <v>96</v>
      </c>
      <c r="G34" s="66">
        <v>9001</v>
      </c>
      <c r="H34" s="67" t="s">
        <v>119</v>
      </c>
      <c r="I34" s="66" t="s">
        <v>111</v>
      </c>
      <c r="J34" s="87">
        <v>8</v>
      </c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>
        <v>9009</v>
      </c>
      <c r="H40" s="48" t="s">
        <v>97</v>
      </c>
      <c r="I40" s="47" t="s">
        <v>111</v>
      </c>
      <c r="J40" s="86">
        <v>1</v>
      </c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 t="s">
        <v>58</v>
      </c>
      <c r="G41" s="47">
        <v>9001</v>
      </c>
      <c r="H41" s="48" t="s">
        <v>120</v>
      </c>
      <c r="I41" s="47" t="s">
        <v>111</v>
      </c>
      <c r="J41" s="86">
        <v>2</v>
      </c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 t="s">
        <v>60</v>
      </c>
      <c r="G42" s="47">
        <v>9001</v>
      </c>
      <c r="H42" s="48" t="s">
        <v>121</v>
      </c>
      <c r="I42" s="47" t="s">
        <v>111</v>
      </c>
      <c r="J42" s="86">
        <v>4</v>
      </c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 t="s">
        <v>124</v>
      </c>
      <c r="G43" s="47">
        <v>9001</v>
      </c>
      <c r="H43" s="48" t="s">
        <v>123</v>
      </c>
      <c r="I43" s="47" t="s">
        <v>111</v>
      </c>
      <c r="J43" s="86">
        <v>2</v>
      </c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 t="s">
        <v>60</v>
      </c>
      <c r="G45" s="36">
        <v>9001</v>
      </c>
      <c r="H45" s="43" t="s">
        <v>121</v>
      </c>
      <c r="I45" s="36" t="s">
        <v>111</v>
      </c>
      <c r="J45" s="85">
        <v>5</v>
      </c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 t="s">
        <v>58</v>
      </c>
      <c r="G46" s="36">
        <v>9001</v>
      </c>
      <c r="H46" s="43" t="s">
        <v>120</v>
      </c>
      <c r="I46" s="36" t="s">
        <v>111</v>
      </c>
      <c r="J46" s="85">
        <v>2</v>
      </c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 t="s">
        <v>124</v>
      </c>
      <c r="G47" s="36">
        <v>9001</v>
      </c>
      <c r="H47" s="43" t="s">
        <v>123</v>
      </c>
      <c r="I47" s="36" t="s">
        <v>111</v>
      </c>
      <c r="J47" s="85">
        <v>1</v>
      </c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 t="s">
        <v>60</v>
      </c>
      <c r="G50" s="47">
        <v>9001</v>
      </c>
      <c r="H50" s="114" t="s">
        <v>121</v>
      </c>
      <c r="I50" s="47" t="s">
        <v>111</v>
      </c>
      <c r="J50" s="86">
        <v>4</v>
      </c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>
        <v>9009</v>
      </c>
      <c r="H51" s="114" t="s">
        <v>97</v>
      </c>
      <c r="I51" s="47" t="s">
        <v>111</v>
      </c>
      <c r="J51" s="86">
        <v>1</v>
      </c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 t="s">
        <v>96</v>
      </c>
      <c r="G52" s="47">
        <v>9001</v>
      </c>
      <c r="H52" s="114" t="s">
        <v>122</v>
      </c>
      <c r="I52" s="47" t="s">
        <v>111</v>
      </c>
      <c r="J52" s="86">
        <v>1</v>
      </c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 t="s">
        <v>58</v>
      </c>
      <c r="G53" s="47">
        <v>9001</v>
      </c>
      <c r="H53" s="114" t="s">
        <v>120</v>
      </c>
      <c r="I53" s="47" t="s">
        <v>111</v>
      </c>
      <c r="J53" s="86">
        <v>2</v>
      </c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 t="s">
        <v>96</v>
      </c>
      <c r="G55" s="36">
        <v>9001</v>
      </c>
      <c r="H55" s="43" t="s">
        <v>101</v>
      </c>
      <c r="I55" s="36" t="s">
        <v>111</v>
      </c>
      <c r="J55" s="85">
        <v>2</v>
      </c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 t="s">
        <v>60</v>
      </c>
      <c r="G56" s="36">
        <v>9001</v>
      </c>
      <c r="H56" s="43" t="s">
        <v>121</v>
      </c>
      <c r="I56" s="36" t="s">
        <v>111</v>
      </c>
      <c r="J56" s="85">
        <v>6</v>
      </c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 t="s">
        <v>60</v>
      </c>
      <c r="G60" s="47">
        <v>9001</v>
      </c>
      <c r="H60" s="48" t="s">
        <v>121</v>
      </c>
      <c r="I60" s="47" t="s">
        <v>111</v>
      </c>
      <c r="J60" s="86">
        <v>7</v>
      </c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 t="s">
        <v>96</v>
      </c>
      <c r="G61" s="47">
        <v>9001</v>
      </c>
      <c r="H61" s="48" t="s">
        <v>128</v>
      </c>
      <c r="I61" s="47" t="s">
        <v>111</v>
      </c>
      <c r="J61" s="86">
        <v>1</v>
      </c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 t="s">
        <v>60</v>
      </c>
      <c r="G67" s="36">
        <v>9001</v>
      </c>
      <c r="H67" s="43" t="s">
        <v>121</v>
      </c>
      <c r="I67" s="36" t="s">
        <v>57</v>
      </c>
      <c r="J67" s="85">
        <v>8</v>
      </c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 t="s">
        <v>60</v>
      </c>
      <c r="G72" s="47">
        <v>9001</v>
      </c>
      <c r="H72" s="48" t="s">
        <v>121</v>
      </c>
      <c r="I72" s="47" t="s">
        <v>111</v>
      </c>
      <c r="J72" s="86">
        <v>8</v>
      </c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>
        <v>9009</v>
      </c>
      <c r="H77" s="67" t="s">
        <v>97</v>
      </c>
      <c r="I77" s="66" t="s">
        <v>111</v>
      </c>
      <c r="J77" s="87">
        <v>1</v>
      </c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 t="s">
        <v>60</v>
      </c>
      <c r="G78" s="66">
        <v>9001</v>
      </c>
      <c r="H78" s="67" t="s">
        <v>121</v>
      </c>
      <c r="I78" s="66" t="s">
        <v>111</v>
      </c>
      <c r="J78" s="87">
        <v>7</v>
      </c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 t="s">
        <v>124</v>
      </c>
      <c r="G79" s="66">
        <v>9001</v>
      </c>
      <c r="H79" s="67" t="s">
        <v>125</v>
      </c>
      <c r="I79" s="66" t="s">
        <v>111</v>
      </c>
      <c r="J79" s="87">
        <v>1</v>
      </c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 t="s">
        <v>124</v>
      </c>
      <c r="G82" s="47">
        <v>9001</v>
      </c>
      <c r="H82" s="48" t="s">
        <v>126</v>
      </c>
      <c r="I82" s="47" t="s">
        <v>111</v>
      </c>
      <c r="J82" s="86">
        <v>1</v>
      </c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>
        <v>9007</v>
      </c>
      <c r="H83" s="48" t="s">
        <v>127</v>
      </c>
      <c r="I83" s="47" t="s">
        <v>111</v>
      </c>
      <c r="J83" s="86">
        <v>1.5</v>
      </c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 t="s">
        <v>60</v>
      </c>
      <c r="G84" s="47">
        <v>9001</v>
      </c>
      <c r="H84" s="48" t="s">
        <v>121</v>
      </c>
      <c r="I84" s="47" t="s">
        <v>111</v>
      </c>
      <c r="J84" s="86">
        <v>6</v>
      </c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 t="s">
        <v>96</v>
      </c>
      <c r="G87" s="66">
        <v>9001</v>
      </c>
      <c r="H87" s="67" t="s">
        <v>128</v>
      </c>
      <c r="I87" s="66" t="s">
        <v>111</v>
      </c>
      <c r="J87" s="87">
        <v>1</v>
      </c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 t="s">
        <v>60</v>
      </c>
      <c r="G88" s="66">
        <v>9001</v>
      </c>
      <c r="H88" s="67" t="s">
        <v>121</v>
      </c>
      <c r="I88" s="66" t="s">
        <v>111</v>
      </c>
      <c r="J88" s="87">
        <v>7</v>
      </c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 t="s">
        <v>60</v>
      </c>
      <c r="G94" s="36">
        <v>9001</v>
      </c>
      <c r="H94" s="43" t="s">
        <v>121</v>
      </c>
      <c r="I94" s="36" t="s">
        <v>111</v>
      </c>
      <c r="J94" s="85">
        <v>5</v>
      </c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 t="s">
        <v>124</v>
      </c>
      <c r="G95" s="36">
        <v>9001</v>
      </c>
      <c r="H95" s="43" t="s">
        <v>131</v>
      </c>
      <c r="I95" s="36" t="s">
        <v>111</v>
      </c>
      <c r="J95" s="85">
        <v>3</v>
      </c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 t="s">
        <v>96</v>
      </c>
      <c r="G99" s="47">
        <v>9001</v>
      </c>
      <c r="H99" s="48" t="s">
        <v>129</v>
      </c>
      <c r="I99" s="47" t="s">
        <v>111</v>
      </c>
      <c r="J99" s="86">
        <v>1</v>
      </c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 t="s">
        <v>60</v>
      </c>
      <c r="G100" s="47">
        <v>9001</v>
      </c>
      <c r="H100" s="48" t="s">
        <v>121</v>
      </c>
      <c r="I100" s="47" t="s">
        <v>111</v>
      </c>
      <c r="J100" s="86">
        <v>0.5</v>
      </c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 t="s">
        <v>124</v>
      </c>
      <c r="G101" s="47">
        <v>9001</v>
      </c>
      <c r="H101" s="48" t="s">
        <v>123</v>
      </c>
      <c r="I101" s="47" t="s">
        <v>111</v>
      </c>
      <c r="J101" s="86">
        <v>0.5</v>
      </c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 t="s">
        <v>53</v>
      </c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 t="s">
        <v>58</v>
      </c>
      <c r="G109" s="47">
        <v>9001</v>
      </c>
      <c r="H109" s="48" t="s">
        <v>130</v>
      </c>
      <c r="I109" s="47" t="s">
        <v>111</v>
      </c>
      <c r="J109" s="86">
        <v>2</v>
      </c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>
        <v>9009</v>
      </c>
      <c r="H110" s="48" t="s">
        <v>97</v>
      </c>
      <c r="I110" s="47" t="s">
        <v>111</v>
      </c>
      <c r="J110" s="86">
        <v>1</v>
      </c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 t="s">
        <v>60</v>
      </c>
      <c r="G111" s="47">
        <v>9001</v>
      </c>
      <c r="H111" s="48" t="s">
        <v>121</v>
      </c>
      <c r="I111" s="47" t="s">
        <v>111</v>
      </c>
      <c r="J111" s="86">
        <v>5</v>
      </c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 t="s">
        <v>124</v>
      </c>
      <c r="G112" s="47">
        <v>9001</v>
      </c>
      <c r="H112" s="48" t="s">
        <v>123</v>
      </c>
      <c r="I112" s="47" t="s">
        <v>111</v>
      </c>
      <c r="J112" s="86">
        <v>0.5</v>
      </c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 t="s">
        <v>124</v>
      </c>
      <c r="G114" s="66">
        <v>9001</v>
      </c>
      <c r="H114" s="115" t="s">
        <v>132</v>
      </c>
      <c r="I114" s="66" t="s">
        <v>111</v>
      </c>
      <c r="J114" s="87">
        <v>3</v>
      </c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 t="s">
        <v>60</v>
      </c>
      <c r="G115" s="66">
        <v>9001</v>
      </c>
      <c r="H115" s="115" t="s">
        <v>121</v>
      </c>
      <c r="I115" s="66" t="s">
        <v>111</v>
      </c>
      <c r="J115" s="87">
        <v>4</v>
      </c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 t="s">
        <v>96</v>
      </c>
      <c r="G116" s="66">
        <v>9001</v>
      </c>
      <c r="H116" s="115" t="s">
        <v>128</v>
      </c>
      <c r="I116" s="66" t="s">
        <v>111</v>
      </c>
      <c r="J116" s="87">
        <v>1</v>
      </c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 t="s">
        <v>58</v>
      </c>
      <c r="G121" s="36">
        <v>9001</v>
      </c>
      <c r="H121" s="43" t="s">
        <v>133</v>
      </c>
      <c r="I121" s="36" t="s">
        <v>57</v>
      </c>
      <c r="J121" s="85">
        <v>2</v>
      </c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 t="s">
        <v>60</v>
      </c>
      <c r="G122" s="36">
        <v>9001</v>
      </c>
      <c r="H122" s="43" t="s">
        <v>121</v>
      </c>
      <c r="I122" s="36" t="s">
        <v>57</v>
      </c>
      <c r="J122" s="85">
        <v>7</v>
      </c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87" priority="25" stopIfTrue="1">
      <formula>IF($A11=1,B11,)</formula>
    </cfRule>
    <cfRule type="expression" dxfId="86" priority="26" stopIfTrue="1">
      <formula>IF($A11="",B11,)</formula>
    </cfRule>
  </conditionalFormatting>
  <conditionalFormatting sqref="E11">
    <cfRule type="expression" dxfId="85" priority="27" stopIfTrue="1">
      <formula>IF($A11="",B11,"")</formula>
    </cfRule>
  </conditionalFormatting>
  <conditionalFormatting sqref="E12:E119">
    <cfRule type="expression" dxfId="84" priority="28" stopIfTrue="1">
      <formula>IF($A12&lt;&gt;1,B12,"")</formula>
    </cfRule>
  </conditionalFormatting>
  <conditionalFormatting sqref="D11:D119">
    <cfRule type="expression" dxfId="83" priority="29" stopIfTrue="1">
      <formula>IF($A11="",B11,)</formula>
    </cfRule>
  </conditionalFormatting>
  <conditionalFormatting sqref="G11:G12 G18:G76 G82:G118">
    <cfRule type="expression" dxfId="82" priority="30" stopIfTrue="1">
      <formula>#REF!="Freelancer"</formula>
    </cfRule>
    <cfRule type="expression" dxfId="81" priority="31" stopIfTrue="1">
      <formula>#REF!="DTC Int. Staff"</formula>
    </cfRule>
  </conditionalFormatting>
  <conditionalFormatting sqref="G114:G118 G18:G22 G33:G49 G60:G76 G87:G103">
    <cfRule type="expression" dxfId="80" priority="23" stopIfTrue="1">
      <formula>$F$5="Freelancer"</formula>
    </cfRule>
    <cfRule type="expression" dxfId="79" priority="24" stopIfTrue="1">
      <formula>$F$5="DTC Int. Staff"</formula>
    </cfRule>
  </conditionalFormatting>
  <conditionalFormatting sqref="G12">
    <cfRule type="expression" dxfId="78" priority="21" stopIfTrue="1">
      <formula>#REF!="Freelancer"</formula>
    </cfRule>
    <cfRule type="expression" dxfId="77" priority="22" stopIfTrue="1">
      <formula>#REF!="DTC Int. Staff"</formula>
    </cfRule>
  </conditionalFormatting>
  <conditionalFormatting sqref="G12">
    <cfRule type="expression" dxfId="76" priority="19" stopIfTrue="1">
      <formula>$F$5="Freelancer"</formula>
    </cfRule>
    <cfRule type="expression" dxfId="75" priority="20" stopIfTrue="1">
      <formula>$F$5="DTC Int. Staff"</formula>
    </cfRule>
  </conditionalFormatting>
  <conditionalFormatting sqref="G13:G17">
    <cfRule type="expression" dxfId="74" priority="17" stopIfTrue="1">
      <formula>#REF!="Freelancer"</formula>
    </cfRule>
    <cfRule type="expression" dxfId="73" priority="18" stopIfTrue="1">
      <formula>#REF!="DTC Int. Staff"</formula>
    </cfRule>
  </conditionalFormatting>
  <conditionalFormatting sqref="G13:G17">
    <cfRule type="expression" dxfId="72" priority="15" stopIfTrue="1">
      <formula>$F$5="Freelancer"</formula>
    </cfRule>
    <cfRule type="expression" dxfId="71" priority="16" stopIfTrue="1">
      <formula>$F$5="DTC Int. Staff"</formula>
    </cfRule>
  </conditionalFormatting>
  <conditionalFormatting sqref="C121:C125">
    <cfRule type="expression" dxfId="70" priority="12" stopIfTrue="1">
      <formula>IF($A121=1,B121,)</formula>
    </cfRule>
    <cfRule type="expression" dxfId="69" priority="13" stopIfTrue="1">
      <formula>IF($A121="",B121,)</formula>
    </cfRule>
  </conditionalFormatting>
  <conditionalFormatting sqref="D121:D125">
    <cfRule type="expression" dxfId="68" priority="14" stopIfTrue="1">
      <formula>IF($A121="",B121,)</formula>
    </cfRule>
  </conditionalFormatting>
  <conditionalFormatting sqref="C120">
    <cfRule type="expression" dxfId="67" priority="9" stopIfTrue="1">
      <formula>IF($A120=1,B120,)</formula>
    </cfRule>
    <cfRule type="expression" dxfId="66" priority="10" stopIfTrue="1">
      <formula>IF($A120="",B120,)</formula>
    </cfRule>
  </conditionalFormatting>
  <conditionalFormatting sqref="D120">
    <cfRule type="expression" dxfId="65" priority="11" stopIfTrue="1">
      <formula>IF($A120="",B120,)</formula>
    </cfRule>
  </conditionalFormatting>
  <conditionalFormatting sqref="E120">
    <cfRule type="expression" dxfId="64" priority="8" stopIfTrue="1">
      <formula>IF($A120&lt;&gt;1,B120,"")</formula>
    </cfRule>
  </conditionalFormatting>
  <conditionalFormatting sqref="E121:E125">
    <cfRule type="expression" dxfId="63" priority="7" stopIfTrue="1">
      <formula>IF($A121&lt;&gt;1,B121,"")</formula>
    </cfRule>
  </conditionalFormatting>
  <conditionalFormatting sqref="G55:G59">
    <cfRule type="expression" dxfId="62" priority="5" stopIfTrue="1">
      <formula>$F$5="Freelancer"</formula>
    </cfRule>
    <cfRule type="expression" dxfId="61" priority="6" stopIfTrue="1">
      <formula>$F$5="DTC Int. Staff"</formula>
    </cfRule>
  </conditionalFormatting>
  <conditionalFormatting sqref="G77:G81">
    <cfRule type="expression" dxfId="60" priority="3" stopIfTrue="1">
      <formula>#REF!="Freelancer"</formula>
    </cfRule>
    <cfRule type="expression" dxfId="59" priority="4" stopIfTrue="1">
      <formula>#REF!="DTC Int. Staff"</formula>
    </cfRule>
  </conditionalFormatting>
  <conditionalFormatting sqref="G77:G81">
    <cfRule type="expression" dxfId="58" priority="1" stopIfTrue="1">
      <formula>$F$5="Freelancer"</formula>
    </cfRule>
    <cfRule type="expression" dxfId="5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abSelected="1" topLeftCell="D100" zoomScale="85" zoomScaleNormal="85" workbookViewId="0">
      <selection activeCell="J45" sqref="J45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3" t="s">
        <v>5</v>
      </c>
      <c r="E1" s="164"/>
      <c r="F1" s="164"/>
      <c r="G1" s="164"/>
      <c r="H1" s="164"/>
      <c r="I1" s="164"/>
      <c r="J1" s="165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">
      <c r="D4" s="161" t="s">
        <v>8</v>
      </c>
      <c r="E4" s="162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144.5</v>
      </c>
      <c r="J8" s="25">
        <f>I8/8</f>
        <v>18.0625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 t="s">
        <v>58</v>
      </c>
      <c r="G11" s="36">
        <v>9001</v>
      </c>
      <c r="H11" s="43" t="s">
        <v>134</v>
      </c>
      <c r="I11" s="36" t="s">
        <v>111</v>
      </c>
      <c r="J11" s="85">
        <v>2</v>
      </c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 t="s">
        <v>60</v>
      </c>
      <c r="G12" s="36">
        <v>9001</v>
      </c>
      <c r="H12" s="43" t="s">
        <v>121</v>
      </c>
      <c r="I12" s="36" t="s">
        <v>111</v>
      </c>
      <c r="J12" s="85">
        <v>2</v>
      </c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>
        <v>9013</v>
      </c>
      <c r="H13" s="43" t="s">
        <v>136</v>
      </c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 t="s">
        <v>96</v>
      </c>
      <c r="G16" s="47">
        <v>9001</v>
      </c>
      <c r="H16" s="48" t="s">
        <v>135</v>
      </c>
      <c r="I16" s="47" t="s">
        <v>57</v>
      </c>
      <c r="J16" s="86">
        <v>1</v>
      </c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>
        <v>9009</v>
      </c>
      <c r="H17" s="48" t="s">
        <v>97</v>
      </c>
      <c r="I17" s="47" t="s">
        <v>57</v>
      </c>
      <c r="J17" s="86">
        <v>1</v>
      </c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 t="s">
        <v>60</v>
      </c>
      <c r="G18" s="47">
        <v>9001</v>
      </c>
      <c r="H18" s="48" t="s">
        <v>138</v>
      </c>
      <c r="I18" s="47" t="s">
        <v>57</v>
      </c>
      <c r="J18" s="86">
        <v>7</v>
      </c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 t="s">
        <v>53</v>
      </c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 t="s">
        <v>60</v>
      </c>
      <c r="G26" s="47">
        <v>9001</v>
      </c>
      <c r="H26" s="48" t="s">
        <v>138</v>
      </c>
      <c r="I26" s="47" t="s">
        <v>57</v>
      </c>
      <c r="J26" s="86">
        <v>5</v>
      </c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>
        <v>9009</v>
      </c>
      <c r="H27" s="48" t="s">
        <v>97</v>
      </c>
      <c r="I27" s="47" t="s">
        <v>57</v>
      </c>
      <c r="J27" s="86">
        <v>1</v>
      </c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 t="s">
        <v>58</v>
      </c>
      <c r="G28" s="47">
        <v>9001</v>
      </c>
      <c r="H28" s="48" t="s">
        <v>139</v>
      </c>
      <c r="I28" s="47" t="s">
        <v>57</v>
      </c>
      <c r="J28" s="86">
        <v>2.5</v>
      </c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 t="s">
        <v>58</v>
      </c>
      <c r="G33" s="47">
        <v>9001</v>
      </c>
      <c r="H33" s="48" t="s">
        <v>140</v>
      </c>
      <c r="I33" s="47" t="s">
        <v>57</v>
      </c>
      <c r="J33" s="86">
        <v>3</v>
      </c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 t="s">
        <v>60</v>
      </c>
      <c r="G34" s="47">
        <v>9001</v>
      </c>
      <c r="H34" s="48" t="s">
        <v>141</v>
      </c>
      <c r="I34" s="47" t="s">
        <v>57</v>
      </c>
      <c r="J34" s="86">
        <v>6</v>
      </c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 t="s">
        <v>60</v>
      </c>
      <c r="G38" s="36">
        <v>9001</v>
      </c>
      <c r="H38" s="43" t="s">
        <v>141</v>
      </c>
      <c r="I38" s="36" t="s">
        <v>111</v>
      </c>
      <c r="J38" s="85">
        <v>7</v>
      </c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 t="s">
        <v>96</v>
      </c>
      <c r="G39" s="36">
        <v>9001</v>
      </c>
      <c r="H39" s="43" t="s">
        <v>135</v>
      </c>
      <c r="I39" s="36" t="s">
        <v>111</v>
      </c>
      <c r="J39" s="85">
        <v>2</v>
      </c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 t="s">
        <v>96</v>
      </c>
      <c r="G40" s="36">
        <v>9001</v>
      </c>
      <c r="H40" s="43" t="s">
        <v>142</v>
      </c>
      <c r="I40" s="36" t="s">
        <v>111</v>
      </c>
      <c r="J40" s="85">
        <v>1</v>
      </c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>
        <v>9009</v>
      </c>
      <c r="H43" s="48" t="s">
        <v>97</v>
      </c>
      <c r="I43" s="47" t="s">
        <v>57</v>
      </c>
      <c r="J43" s="86">
        <v>1</v>
      </c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 t="s">
        <v>58</v>
      </c>
      <c r="G44" s="47">
        <v>9001</v>
      </c>
      <c r="H44" s="48" t="s">
        <v>144</v>
      </c>
      <c r="I44" s="47" t="s">
        <v>57</v>
      </c>
      <c r="J44" s="86">
        <v>1</v>
      </c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7" t="s">
        <v>60</v>
      </c>
      <c r="G45" s="47">
        <v>9001</v>
      </c>
      <c r="H45" s="48" t="s">
        <v>138</v>
      </c>
      <c r="I45" s="47" t="s">
        <v>57</v>
      </c>
      <c r="J45" s="86">
        <v>7</v>
      </c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 t="s">
        <v>96</v>
      </c>
      <c r="G48" s="36">
        <v>9001</v>
      </c>
      <c r="H48" s="43" t="s">
        <v>145</v>
      </c>
      <c r="I48" s="36" t="s">
        <v>111</v>
      </c>
      <c r="J48" s="85">
        <v>8</v>
      </c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 t="s">
        <v>96</v>
      </c>
      <c r="G53" s="47">
        <v>9001</v>
      </c>
      <c r="H53" s="48" t="s">
        <v>145</v>
      </c>
      <c r="I53" s="47" t="s">
        <v>111</v>
      </c>
      <c r="J53" s="86">
        <v>8</v>
      </c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35" t="s">
        <v>96</v>
      </c>
      <c r="G60" s="36">
        <v>9001</v>
      </c>
      <c r="H60" s="43" t="s">
        <v>143</v>
      </c>
      <c r="I60" s="36" t="s">
        <v>57</v>
      </c>
      <c r="J60" s="85">
        <v>4</v>
      </c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>
        <v>9015</v>
      </c>
      <c r="H61" s="48" t="s">
        <v>146</v>
      </c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>
        <v>9013</v>
      </c>
      <c r="H65" s="43" t="s">
        <v>12</v>
      </c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 t="s">
        <v>96</v>
      </c>
      <c r="G70" s="47">
        <v>9001</v>
      </c>
      <c r="H70" s="48" t="s">
        <v>145</v>
      </c>
      <c r="I70" s="47" t="s">
        <v>57</v>
      </c>
      <c r="J70" s="86">
        <v>9</v>
      </c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 t="s">
        <v>58</v>
      </c>
      <c r="G75" s="36">
        <v>9001</v>
      </c>
      <c r="H75" s="43" t="s">
        <v>147</v>
      </c>
      <c r="I75" s="36" t="s">
        <v>57</v>
      </c>
      <c r="J75" s="85">
        <v>4</v>
      </c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 t="s">
        <v>60</v>
      </c>
      <c r="G76" s="36">
        <v>9001</v>
      </c>
      <c r="H76" s="43" t="s">
        <v>148</v>
      </c>
      <c r="I76" s="36" t="s">
        <v>57</v>
      </c>
      <c r="J76" s="85">
        <v>4</v>
      </c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 t="s">
        <v>60</v>
      </c>
      <c r="G80" s="47">
        <v>9001</v>
      </c>
      <c r="H80" s="48" t="s">
        <v>148</v>
      </c>
      <c r="I80" s="47" t="s">
        <v>57</v>
      </c>
      <c r="J80" s="86">
        <v>9</v>
      </c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 t="s">
        <v>150</v>
      </c>
      <c r="G87" s="47">
        <v>9003</v>
      </c>
      <c r="H87" s="48" t="s">
        <v>149</v>
      </c>
      <c r="I87" s="47" t="s">
        <v>57</v>
      </c>
      <c r="J87" s="86">
        <v>1</v>
      </c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 t="s">
        <v>60</v>
      </c>
      <c r="G88" s="47">
        <v>9001</v>
      </c>
      <c r="H88" s="48" t="s">
        <v>148</v>
      </c>
      <c r="I88" s="47" t="s">
        <v>57</v>
      </c>
      <c r="J88" s="86">
        <v>8</v>
      </c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 t="s">
        <v>58</v>
      </c>
      <c r="G92" s="36">
        <v>9001</v>
      </c>
      <c r="H92" s="43" t="s">
        <v>151</v>
      </c>
      <c r="I92" s="36" t="s">
        <v>57</v>
      </c>
      <c r="J92" s="85">
        <v>1</v>
      </c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 t="s">
        <v>60</v>
      </c>
      <c r="G93" s="36">
        <v>9001</v>
      </c>
      <c r="H93" s="43" t="s">
        <v>148</v>
      </c>
      <c r="I93" s="36" t="s">
        <v>57</v>
      </c>
      <c r="J93" s="85">
        <v>9</v>
      </c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>
        <v>9010</v>
      </c>
      <c r="H98" s="48" t="s">
        <v>11</v>
      </c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66">
        <v>9010</v>
      </c>
      <c r="H103" s="67" t="s">
        <v>11</v>
      </c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>
        <v>9010</v>
      </c>
      <c r="H108" s="48" t="s">
        <v>11</v>
      </c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>
        <v>9009</v>
      </c>
      <c r="H115" s="166" t="s">
        <v>97</v>
      </c>
      <c r="I115" s="47" t="s">
        <v>57</v>
      </c>
      <c r="J115" s="86">
        <v>1</v>
      </c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 t="s">
        <v>58</v>
      </c>
      <c r="G116" s="47">
        <v>9001</v>
      </c>
      <c r="H116" s="166" t="s">
        <v>152</v>
      </c>
      <c r="I116" s="47" t="s">
        <v>57</v>
      </c>
      <c r="J116" s="86">
        <v>1.5</v>
      </c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 t="s">
        <v>60</v>
      </c>
      <c r="G117" s="47">
        <v>9001</v>
      </c>
      <c r="H117" s="166" t="s">
        <v>148</v>
      </c>
      <c r="I117" s="47" t="s">
        <v>57</v>
      </c>
      <c r="J117" s="86">
        <v>7.5</v>
      </c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>
        <v>9009</v>
      </c>
      <c r="H120" s="43" t="s">
        <v>153</v>
      </c>
      <c r="I120" s="36" t="s">
        <v>57</v>
      </c>
      <c r="J120" s="85">
        <v>2</v>
      </c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 t="s">
        <v>60</v>
      </c>
      <c r="G121" s="36">
        <v>9001</v>
      </c>
      <c r="H121" s="43" t="s">
        <v>148</v>
      </c>
      <c r="I121" s="36" t="s">
        <v>57</v>
      </c>
      <c r="J121" s="85">
        <v>7</v>
      </c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 t="s">
        <v>58</v>
      </c>
      <c r="G122" s="36">
        <v>9001</v>
      </c>
      <c r="H122" s="43" t="s">
        <v>154</v>
      </c>
      <c r="I122" s="36" t="s">
        <v>57</v>
      </c>
      <c r="J122" s="85">
        <v>1</v>
      </c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>
        <v>9009</v>
      </c>
      <c r="H125" s="166" t="s">
        <v>97</v>
      </c>
      <c r="I125" s="47" t="s">
        <v>57</v>
      </c>
      <c r="J125" s="86">
        <v>2</v>
      </c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 t="s">
        <v>60</v>
      </c>
      <c r="G126" s="98">
        <v>9001</v>
      </c>
      <c r="H126" s="99" t="s">
        <v>148</v>
      </c>
      <c r="I126" s="98" t="s">
        <v>57</v>
      </c>
      <c r="J126" s="100">
        <v>8</v>
      </c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56" priority="55" stopIfTrue="1">
      <formula>IF($A11=1,B11,)</formula>
    </cfRule>
    <cfRule type="expression" dxfId="55" priority="56" stopIfTrue="1">
      <formula>IF($A11="",B11,)</formula>
    </cfRule>
  </conditionalFormatting>
  <conditionalFormatting sqref="E11:E15">
    <cfRule type="expression" dxfId="54" priority="57" stopIfTrue="1">
      <formula>IF($A11="",B11,"")</formula>
    </cfRule>
  </conditionalFormatting>
  <conditionalFormatting sqref="E16:E124">
    <cfRule type="expression" dxfId="53" priority="58" stopIfTrue="1">
      <formula>IF($A16&lt;&gt;1,B16,"")</formula>
    </cfRule>
  </conditionalFormatting>
  <conditionalFormatting sqref="D11:D124">
    <cfRule type="expression" dxfId="52" priority="59" stopIfTrue="1">
      <formula>IF($A11="",B11,)</formula>
    </cfRule>
  </conditionalFormatting>
  <conditionalFormatting sqref="G11:G20 G26:G42 G86:G102 G61:G84 G109:G119 G104:G107 G46:G59">
    <cfRule type="expression" dxfId="51" priority="60" stopIfTrue="1">
      <formula>#REF!="Freelancer"</formula>
    </cfRule>
    <cfRule type="expression" dxfId="50" priority="61" stopIfTrue="1">
      <formula>#REF!="DTC Int. Staff"</formula>
    </cfRule>
  </conditionalFormatting>
  <conditionalFormatting sqref="G115:G119 G87:G102 G26:G30 G33:G42 G61:G84 G109:G112 G104:G107 G46:G57">
    <cfRule type="expression" dxfId="49" priority="53" stopIfTrue="1">
      <formula>$F$5="Freelancer"</formula>
    </cfRule>
    <cfRule type="expression" dxfId="48" priority="54" stopIfTrue="1">
      <formula>$F$5="DTC Int. Staff"</formula>
    </cfRule>
  </conditionalFormatting>
  <conditionalFormatting sqref="G16:G20">
    <cfRule type="expression" dxfId="47" priority="51" stopIfTrue="1">
      <formula>#REF!="Freelancer"</formula>
    </cfRule>
    <cfRule type="expression" dxfId="46" priority="52" stopIfTrue="1">
      <formula>#REF!="DTC Int. Staff"</formula>
    </cfRule>
  </conditionalFormatting>
  <conditionalFormatting sqref="G16:G20">
    <cfRule type="expression" dxfId="45" priority="49" stopIfTrue="1">
      <formula>$F$5="Freelancer"</formula>
    </cfRule>
    <cfRule type="expression" dxfId="44" priority="50" stopIfTrue="1">
      <formula>$F$5="DTC Int. Staff"</formula>
    </cfRule>
  </conditionalFormatting>
  <conditionalFormatting sqref="G21:G25">
    <cfRule type="expression" dxfId="43" priority="47" stopIfTrue="1">
      <formula>#REF!="Freelancer"</formula>
    </cfRule>
    <cfRule type="expression" dxfId="42" priority="48" stopIfTrue="1">
      <formula>#REF!="DTC Int. Staff"</formula>
    </cfRule>
  </conditionalFormatting>
  <conditionalFormatting sqref="G21:G25">
    <cfRule type="expression" dxfId="41" priority="45" stopIfTrue="1">
      <formula>$F$5="Freelancer"</formula>
    </cfRule>
    <cfRule type="expression" dxfId="40" priority="46" stopIfTrue="1">
      <formula>$F$5="DTC Int. Staff"</formula>
    </cfRule>
  </conditionalFormatting>
  <conditionalFormatting sqref="C125:C129">
    <cfRule type="expression" dxfId="39" priority="39" stopIfTrue="1">
      <formula>IF($A125=1,B125,)</formula>
    </cfRule>
    <cfRule type="expression" dxfId="38" priority="40" stopIfTrue="1">
      <formula>IF($A125="",B125,)</formula>
    </cfRule>
  </conditionalFormatting>
  <conditionalFormatting sqref="D125:D129">
    <cfRule type="expression" dxfId="37" priority="41" stopIfTrue="1">
      <formula>IF($A125="",B125,)</formula>
    </cfRule>
  </conditionalFormatting>
  <conditionalFormatting sqref="E125:E129">
    <cfRule type="expression" dxfId="36" priority="38" stopIfTrue="1">
      <formula>IF($A125&lt;&gt;1,B125,"")</formula>
    </cfRule>
  </conditionalFormatting>
  <conditionalFormatting sqref="G59">
    <cfRule type="expression" dxfId="35" priority="35" stopIfTrue="1">
      <formula>$F$5="Freelancer"</formula>
    </cfRule>
    <cfRule type="expression" dxfId="34" priority="36" stopIfTrue="1">
      <formula>$F$5="DTC Int. Staff"</formula>
    </cfRule>
  </conditionalFormatting>
  <conditionalFormatting sqref="G85">
    <cfRule type="expression" dxfId="33" priority="33" stopIfTrue="1">
      <formula>#REF!="Freelancer"</formula>
    </cfRule>
    <cfRule type="expression" dxfId="32" priority="34" stopIfTrue="1">
      <formula>#REF!="DTC Int. Staff"</formula>
    </cfRule>
  </conditionalFormatting>
  <conditionalFormatting sqref="G85">
    <cfRule type="expression" dxfId="31" priority="31" stopIfTrue="1">
      <formula>$F$5="Freelancer"</formula>
    </cfRule>
    <cfRule type="expression" dxfId="30" priority="32" stopIfTrue="1">
      <formula>$F$5="DTC Int. Staff"</formula>
    </cfRule>
  </conditionalFormatting>
  <conditionalFormatting sqref="G60">
    <cfRule type="expression" dxfId="29" priority="29" stopIfTrue="1">
      <formula>#REF!="Freelancer"</formula>
    </cfRule>
    <cfRule type="expression" dxfId="28" priority="30" stopIfTrue="1">
      <formula>#REF!="DTC Int. Staff"</formula>
    </cfRule>
  </conditionalFormatting>
  <conditionalFormatting sqref="G60">
    <cfRule type="expression" dxfId="27" priority="27" stopIfTrue="1">
      <formula>$F$5="Freelancer"</formula>
    </cfRule>
    <cfRule type="expression" dxfId="26" priority="28" stopIfTrue="1">
      <formula>$F$5="DTC Int. Staff"</formula>
    </cfRule>
  </conditionalFormatting>
  <conditionalFormatting sqref="G108">
    <cfRule type="expression" dxfId="25" priority="25" stopIfTrue="1">
      <formula>#REF!="Freelancer"</formula>
    </cfRule>
    <cfRule type="expression" dxfId="24" priority="26" stopIfTrue="1">
      <formula>#REF!="DTC Int. Staff"</formula>
    </cfRule>
  </conditionalFormatting>
  <conditionalFormatting sqref="G108">
    <cfRule type="expression" dxfId="23" priority="23" stopIfTrue="1">
      <formula>$F$5="Freelancer"</formula>
    </cfRule>
    <cfRule type="expression" dxfId="22" priority="24" stopIfTrue="1">
      <formula>$F$5="DTC Int. Staff"</formula>
    </cfRule>
  </conditionalFormatting>
  <conditionalFormatting sqref="G103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103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43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44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44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F45:G45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F45:G45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12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2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LAPTOP-5EDSSLCO</cp:lastModifiedBy>
  <dcterms:created xsi:type="dcterms:W3CDTF">2006-02-12T14:53:28Z</dcterms:created>
  <dcterms:modified xsi:type="dcterms:W3CDTF">2021-07-06T12:08:36Z</dcterms:modified>
</cp:coreProperties>
</file>