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 sheet\Q1_2564\"/>
    </mc:Choice>
  </mc:AlternateContent>
  <xr:revisionPtr revIDLastSave="0" documentId="13_ncr:1_{B7B04EE2-828E-4C00-A764-62957EDF8258}" xr6:coauthVersionLast="47" xr6:coauthVersionMax="47" xr10:uidLastSave="{00000000-0000-0000-0000-000000000000}"/>
  <bookViews>
    <workbookView xWindow="-120" yWindow="-120" windowWidth="20730" windowHeight="1116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J8" i="39" l="1"/>
  <c r="I8" i="40"/>
  <c r="J8" i="40" s="1"/>
  <c r="I8" i="41"/>
  <c r="J8" i="41" s="1"/>
  <c r="I8" i="42"/>
  <c r="J8" i="42" s="1"/>
  <c r="D56" i="42"/>
  <c r="D57" i="42" s="1"/>
  <c r="A56" i="42"/>
  <c r="E11" i="42"/>
  <c r="E13" i="42" s="1"/>
  <c r="F5" i="42"/>
  <c r="F4" i="42"/>
  <c r="F3" i="42"/>
  <c r="D52" i="41"/>
  <c r="D53" i="41" s="1"/>
  <c r="A52" i="41"/>
  <c r="D51" i="41"/>
  <c r="A51" i="41"/>
  <c r="E11" i="41"/>
  <c r="E12" i="41" s="1"/>
  <c r="F5" i="41"/>
  <c r="F4" i="41"/>
  <c r="F3" i="41"/>
  <c r="D52" i="40"/>
  <c r="A52" i="40"/>
  <c r="E11" i="40"/>
  <c r="F5" i="40"/>
  <c r="F4" i="40"/>
  <c r="F3" i="40"/>
  <c r="I8" i="36"/>
  <c r="J8" i="36" s="1"/>
  <c r="I8" i="37"/>
  <c r="J8" i="37" s="1"/>
  <c r="D51" i="39"/>
  <c r="A51" i="39"/>
  <c r="D49" i="39"/>
  <c r="D50" i="39" s="1"/>
  <c r="A49" i="39"/>
  <c r="E11" i="39"/>
  <c r="F5" i="39"/>
  <c r="F4" i="39"/>
  <c r="F3" i="39"/>
  <c r="E11" i="37"/>
  <c r="E12" i="37" s="1"/>
  <c r="F5" i="37"/>
  <c r="F4" i="37"/>
  <c r="F3" i="37"/>
  <c r="D42" i="36"/>
  <c r="E11" i="36"/>
  <c r="E12" i="36" s="1"/>
  <c r="B12" i="36" s="1"/>
  <c r="F5" i="36"/>
  <c r="F4" i="36"/>
  <c r="F3" i="36"/>
  <c r="B12" i="37" l="1"/>
  <c r="D12" i="37" s="1"/>
  <c r="B11" i="36"/>
  <c r="D11" i="36" s="1"/>
  <c r="B11" i="37"/>
  <c r="A11" i="37" s="1"/>
  <c r="B11" i="42"/>
  <c r="D11" i="42" s="1"/>
  <c r="D12" i="42" s="1"/>
  <c r="E14" i="42"/>
  <c r="B13" i="42"/>
  <c r="E12" i="42"/>
  <c r="B10" i="42"/>
  <c r="B11" i="41"/>
  <c r="D11" i="41" s="1"/>
  <c r="E13" i="41"/>
  <c r="E14" i="41" s="1"/>
  <c r="B12" i="41"/>
  <c r="B10" i="41"/>
  <c r="B11" i="40"/>
  <c r="E13" i="40"/>
  <c r="E14" i="40" s="1"/>
  <c r="B10" i="40"/>
  <c r="E12" i="40"/>
  <c r="B11" i="39"/>
  <c r="A11" i="39" s="1"/>
  <c r="B10" i="39"/>
  <c r="E12" i="39"/>
  <c r="E13" i="37"/>
  <c r="B10" i="37"/>
  <c r="B10" i="36"/>
  <c r="D12" i="36"/>
  <c r="A12" i="36"/>
  <c r="E13" i="36"/>
  <c r="E13" i="39" l="1"/>
  <c r="B13" i="39" s="1"/>
  <c r="D13" i="39" s="1"/>
  <c r="B13" i="37"/>
  <c r="A11" i="36"/>
  <c r="A11" i="42"/>
  <c r="A13" i="42"/>
  <c r="D13" i="42"/>
  <c r="B14" i="42"/>
  <c r="E15" i="42"/>
  <c r="A11" i="41"/>
  <c r="B13" i="41"/>
  <c r="E15" i="41"/>
  <c r="A12" i="41"/>
  <c r="D12" i="41"/>
  <c r="D11" i="40"/>
  <c r="D12" i="40" s="1"/>
  <c r="A11" i="40"/>
  <c r="B13" i="40"/>
  <c r="E15" i="40"/>
  <c r="D11" i="39"/>
  <c r="B12" i="39"/>
  <c r="D11" i="37"/>
  <c r="E14" i="37"/>
  <c r="B13" i="36"/>
  <c r="E14" i="36"/>
  <c r="E14" i="39" l="1"/>
  <c r="E16" i="42"/>
  <c r="B15" i="42"/>
  <c r="D14" i="42"/>
  <c r="A14" i="42"/>
  <c r="D13" i="41"/>
  <c r="D14" i="41" s="1"/>
  <c r="A13" i="41"/>
  <c r="E16" i="41"/>
  <c r="B15" i="41"/>
  <c r="D13" i="40"/>
  <c r="D14" i="40" s="1"/>
  <c r="A13" i="40"/>
  <c r="B15" i="40"/>
  <c r="E16" i="40"/>
  <c r="D12" i="39"/>
  <c r="D13" i="37"/>
  <c r="B14" i="37"/>
  <c r="E15" i="37"/>
  <c r="B14" i="36"/>
  <c r="E15" i="36"/>
  <c r="A13" i="36"/>
  <c r="D13" i="36"/>
  <c r="B14" i="39" l="1"/>
  <c r="E15" i="39"/>
  <c r="D15" i="42"/>
  <c r="A15" i="42"/>
  <c r="B16" i="42"/>
  <c r="E17" i="42"/>
  <c r="D15" i="41"/>
  <c r="A15" i="41"/>
  <c r="B16" i="41"/>
  <c r="E18" i="41"/>
  <c r="E17" i="41"/>
  <c r="D15" i="40"/>
  <c r="A15" i="40"/>
  <c r="B16" i="40"/>
  <c r="E17" i="40"/>
  <c r="B15" i="37"/>
  <c r="E16" i="37"/>
  <c r="D14" i="37"/>
  <c r="A14" i="37"/>
  <c r="B15" i="36"/>
  <c r="E16" i="36"/>
  <c r="D14" i="36"/>
  <c r="A14" i="36"/>
  <c r="D14" i="39" l="1"/>
  <c r="A14" i="39"/>
  <c r="B15" i="39"/>
  <c r="E16" i="39"/>
  <c r="E18" i="42"/>
  <c r="B17" i="42"/>
  <c r="D16" i="42"/>
  <c r="A16" i="42"/>
  <c r="D16" i="41"/>
  <c r="D17" i="41" s="1"/>
  <c r="A16" i="41"/>
  <c r="E20" i="41"/>
  <c r="E19" i="41"/>
  <c r="B18" i="41"/>
  <c r="B17" i="40"/>
  <c r="E20" i="40"/>
  <c r="E18" i="40"/>
  <c r="E19" i="40" s="1"/>
  <c r="D16" i="40"/>
  <c r="A16" i="40"/>
  <c r="B16" i="37"/>
  <c r="E17" i="37"/>
  <c r="A15" i="37"/>
  <c r="D15" i="37"/>
  <c r="B16" i="36"/>
  <c r="E17" i="36"/>
  <c r="D15" i="36"/>
  <c r="A15" i="36"/>
  <c r="E17" i="39" l="1"/>
  <c r="B16" i="39"/>
  <c r="A15" i="39"/>
  <c r="D15" i="39"/>
  <c r="B18" i="42"/>
  <c r="E20" i="42"/>
  <c r="E19" i="42"/>
  <c r="D17" i="42"/>
  <c r="A17" i="42"/>
  <c r="D18" i="41"/>
  <c r="D19" i="41" s="1"/>
  <c r="A18" i="41"/>
  <c r="B20" i="41"/>
  <c r="E21" i="41"/>
  <c r="B20" i="40"/>
  <c r="E21" i="40"/>
  <c r="D17" i="40"/>
  <c r="D18" i="40" s="1"/>
  <c r="D19" i="40" s="1"/>
  <c r="A17" i="40"/>
  <c r="D16" i="37"/>
  <c r="A16" i="37"/>
  <c r="B17" i="37"/>
  <c r="E18" i="37"/>
  <c r="E18" i="36"/>
  <c r="B17" i="36"/>
  <c r="D16" i="36"/>
  <c r="A16" i="36"/>
  <c r="D16" i="39" l="1"/>
  <c r="A16" i="39"/>
  <c r="B17" i="39"/>
  <c r="E18" i="39"/>
  <c r="E21" i="42"/>
  <c r="E22" i="42" s="1"/>
  <c r="B20" i="42"/>
  <c r="D18" i="42"/>
  <c r="D19" i="42" s="1"/>
  <c r="A18" i="42"/>
  <c r="D20" i="41"/>
  <c r="A20" i="41"/>
  <c r="E22" i="41"/>
  <c r="B21" i="41"/>
  <c r="D20" i="40"/>
  <c r="A20" i="40"/>
  <c r="B21" i="40"/>
  <c r="E23" i="40"/>
  <c r="E22" i="40"/>
  <c r="A17" i="37"/>
  <c r="D17" i="37"/>
  <c r="B18" i="37"/>
  <c r="E19" i="37"/>
  <c r="D17" i="36"/>
  <c r="A17" i="36"/>
  <c r="B18" i="36"/>
  <c r="E19" i="36"/>
  <c r="E19" i="39" l="1"/>
  <c r="B18" i="39"/>
  <c r="A17" i="39"/>
  <c r="D17" i="39"/>
  <c r="D20" i="42"/>
  <c r="A20" i="42"/>
  <c r="B21" i="42"/>
  <c r="E23" i="42"/>
  <c r="E24" i="42" s="1"/>
  <c r="E25" i="42" s="1"/>
  <c r="D21" i="41"/>
  <c r="A21" i="41"/>
  <c r="B22" i="41"/>
  <c r="E23" i="41"/>
  <c r="B23" i="40"/>
  <c r="E24" i="40"/>
  <c r="E25" i="40" s="1"/>
  <c r="D21" i="40"/>
  <c r="D22" i="40" s="1"/>
  <c r="A21" i="40"/>
  <c r="B19" i="37"/>
  <c r="E20" i="37"/>
  <c r="E21" i="37" s="1"/>
  <c r="D18" i="37"/>
  <c r="A18" i="37"/>
  <c r="E20" i="36"/>
  <c r="B19" i="36"/>
  <c r="D18" i="36"/>
  <c r="A18" i="36"/>
  <c r="D18" i="39" l="1"/>
  <c r="A18" i="39"/>
  <c r="B19" i="39"/>
  <c r="E20" i="39"/>
  <c r="E26" i="42"/>
  <c r="B23" i="42"/>
  <c r="D21" i="42"/>
  <c r="D22" i="42" s="1"/>
  <c r="A21" i="42"/>
  <c r="E24" i="41"/>
  <c r="B23" i="41"/>
  <c r="D22" i="41"/>
  <c r="A22" i="41"/>
  <c r="D23" i="40"/>
  <c r="A23" i="40"/>
  <c r="B24" i="40"/>
  <c r="E26" i="40"/>
  <c r="E22" i="37"/>
  <c r="B20" i="37"/>
  <c r="A19" i="37"/>
  <c r="D19" i="37"/>
  <c r="D19" i="36"/>
  <c r="A19" i="36"/>
  <c r="B20" i="36"/>
  <c r="E21" i="36"/>
  <c r="B20" i="39" l="1"/>
  <c r="E21" i="39"/>
  <c r="D19" i="39"/>
  <c r="A19" i="39"/>
  <c r="D23" i="42"/>
  <c r="D24" i="42" s="1"/>
  <c r="D25" i="42" s="1"/>
  <c r="A23" i="42"/>
  <c r="E27" i="42"/>
  <c r="B26" i="42"/>
  <c r="D23" i="41"/>
  <c r="A23" i="41"/>
  <c r="B24" i="41"/>
  <c r="E26" i="41"/>
  <c r="E25" i="41"/>
  <c r="B26" i="40"/>
  <c r="E27" i="40"/>
  <c r="D24" i="40"/>
  <c r="D25" i="40" s="1"/>
  <c r="A24" i="40"/>
  <c r="E23" i="37"/>
  <c r="B22" i="37"/>
  <c r="D20" i="37"/>
  <c r="D21" i="37" s="1"/>
  <c r="A20" i="37"/>
  <c r="D20" i="36"/>
  <c r="A20" i="36"/>
  <c r="B21" i="36"/>
  <c r="E22" i="36"/>
  <c r="E23" i="36" s="1"/>
  <c r="E22" i="39" l="1"/>
  <c r="B21" i="39"/>
  <c r="D20" i="39"/>
  <c r="A20" i="39"/>
  <c r="B23" i="36"/>
  <c r="D26" i="42"/>
  <c r="A26" i="42"/>
  <c r="E28" i="42"/>
  <c r="B27" i="42"/>
  <c r="E28" i="41"/>
  <c r="E27" i="41"/>
  <c r="B26" i="41"/>
  <c r="D24" i="41"/>
  <c r="D25" i="41" s="1"/>
  <c r="A24" i="41"/>
  <c r="B27" i="40"/>
  <c r="E28" i="40"/>
  <c r="D26" i="40"/>
  <c r="A26" i="40"/>
  <c r="A22" i="37"/>
  <c r="D22" i="37"/>
  <c r="E24" i="37"/>
  <c r="B23" i="37"/>
  <c r="D21" i="36"/>
  <c r="A21" i="36"/>
  <c r="B22" i="36"/>
  <c r="A21" i="39" l="1"/>
  <c r="D21" i="39"/>
  <c r="E23" i="39"/>
  <c r="B22" i="39"/>
  <c r="D23" i="36"/>
  <c r="A23" i="36"/>
  <c r="A27" i="42"/>
  <c r="D27" i="42"/>
  <c r="B28" i="42"/>
  <c r="E29" i="42"/>
  <c r="D26" i="41"/>
  <c r="D27" i="41" s="1"/>
  <c r="A26" i="41"/>
  <c r="B28" i="41"/>
  <c r="E29" i="41"/>
  <c r="B28" i="40"/>
  <c r="E29" i="40"/>
  <c r="D27" i="40"/>
  <c r="A27" i="40"/>
  <c r="D23" i="37"/>
  <c r="A23" i="37"/>
  <c r="B24" i="37"/>
  <c r="E25" i="37"/>
  <c r="E24" i="36"/>
  <c r="D22" i="36"/>
  <c r="A22" i="36"/>
  <c r="B23" i="39" l="1"/>
  <c r="E24" i="39"/>
  <c r="A22" i="39"/>
  <c r="D22" i="39"/>
  <c r="E31" i="42"/>
  <c r="E30" i="42"/>
  <c r="B29" i="42"/>
  <c r="D28" i="42"/>
  <c r="A28" i="42"/>
  <c r="E31" i="41"/>
  <c r="E30" i="41"/>
  <c r="B29" i="41"/>
  <c r="D28" i="41"/>
  <c r="A28" i="41"/>
  <c r="D28" i="40"/>
  <c r="A28" i="40"/>
  <c r="B29" i="40"/>
  <c r="E30" i="40"/>
  <c r="A24" i="37"/>
  <c r="D24" i="37"/>
  <c r="E26" i="37"/>
  <c r="B25" i="37"/>
  <c r="E25" i="36"/>
  <c r="E26" i="36" s="1"/>
  <c r="B24" i="36"/>
  <c r="D23" i="39" l="1"/>
  <c r="A23" i="39"/>
  <c r="B24" i="39"/>
  <c r="E25" i="39"/>
  <c r="D29" i="42"/>
  <c r="D30" i="42" s="1"/>
  <c r="A29" i="42"/>
  <c r="B31" i="42"/>
  <c r="E32" i="42"/>
  <c r="E33" i="42" s="1"/>
  <c r="D29" i="41"/>
  <c r="D30" i="41" s="1"/>
  <c r="A29" i="41"/>
  <c r="B31" i="41"/>
  <c r="E32" i="41"/>
  <c r="B30" i="40"/>
  <c r="E31" i="40"/>
  <c r="D29" i="40"/>
  <c r="A29" i="40"/>
  <c r="D25" i="37"/>
  <c r="A25" i="37"/>
  <c r="B26" i="37"/>
  <c r="E27" i="37"/>
  <c r="D24" i="36"/>
  <c r="A24" i="36"/>
  <c r="E27" i="36"/>
  <c r="B25" i="36"/>
  <c r="B25" i="39" l="1"/>
  <c r="E26" i="39"/>
  <c r="D24" i="39"/>
  <c r="A24" i="39"/>
  <c r="E34" i="42"/>
  <c r="E35" i="42" s="1"/>
  <c r="B32" i="42"/>
  <c r="D31" i="42"/>
  <c r="A31" i="42"/>
  <c r="E33" i="41"/>
  <c r="E34" i="41" s="1"/>
  <c r="B32" i="41"/>
  <c r="D31" i="41"/>
  <c r="A31" i="41"/>
  <c r="B31" i="40"/>
  <c r="E32" i="40"/>
  <c r="E33" i="40" s="1"/>
  <c r="A30" i="40"/>
  <c r="D30" i="40"/>
  <c r="E28" i="37"/>
  <c r="B27" i="37"/>
  <c r="A26" i="37"/>
  <c r="D26" i="37"/>
  <c r="A25" i="36"/>
  <c r="D25" i="36"/>
  <c r="D26" i="36" s="1"/>
  <c r="B27" i="36"/>
  <c r="E28" i="36"/>
  <c r="E27" i="39" l="1"/>
  <c r="B26" i="39"/>
  <c r="D25" i="39"/>
  <c r="A25" i="39"/>
  <c r="A32" i="42"/>
  <c r="D32" i="42"/>
  <c r="D33" i="42" s="1"/>
  <c r="B34" i="42"/>
  <c r="E36" i="42"/>
  <c r="B33" i="41"/>
  <c r="E35" i="41"/>
  <c r="D32" i="41"/>
  <c r="A32" i="41"/>
  <c r="B32" i="40"/>
  <c r="E34" i="40"/>
  <c r="D31" i="40"/>
  <c r="A31" i="40"/>
  <c r="D27" i="37"/>
  <c r="A27" i="37"/>
  <c r="E29" i="37"/>
  <c r="B28" i="37"/>
  <c r="E29" i="36"/>
  <c r="B28" i="36"/>
  <c r="D27" i="36"/>
  <c r="A27" i="36"/>
  <c r="D26" i="39" l="1"/>
  <c r="A26" i="39"/>
  <c r="E28" i="39"/>
  <c r="E29" i="39"/>
  <c r="B27" i="39"/>
  <c r="E38" i="42"/>
  <c r="E37" i="42"/>
  <c r="B36" i="42"/>
  <c r="D34" i="42"/>
  <c r="D35" i="42" s="1"/>
  <c r="A34" i="42"/>
  <c r="E38" i="41"/>
  <c r="E39" i="41" s="1"/>
  <c r="E36" i="41"/>
  <c r="E37" i="41" s="1"/>
  <c r="B35" i="41"/>
  <c r="D33" i="41"/>
  <c r="D34" i="41" s="1"/>
  <c r="A33" i="41"/>
  <c r="B34" i="40"/>
  <c r="E35" i="40"/>
  <c r="A32" i="40"/>
  <c r="D32" i="40"/>
  <c r="D33" i="40" s="1"/>
  <c r="A28" i="37"/>
  <c r="D28" i="37"/>
  <c r="E30" i="37"/>
  <c r="B29" i="37"/>
  <c r="D28" i="36"/>
  <c r="A28" i="36"/>
  <c r="B29" i="36"/>
  <c r="E30" i="36"/>
  <c r="E31" i="36" s="1"/>
  <c r="D27" i="39" l="1"/>
  <c r="D28" i="39" s="1"/>
  <c r="A27" i="39"/>
  <c r="E30" i="39"/>
  <c r="B29" i="39"/>
  <c r="A36" i="42"/>
  <c r="D36" i="42"/>
  <c r="D37" i="42" s="1"/>
  <c r="B38" i="42"/>
  <c r="E39" i="42"/>
  <c r="D35" i="41"/>
  <c r="D36" i="41" s="1"/>
  <c r="D37" i="41" s="1"/>
  <c r="A35" i="41"/>
  <c r="B38" i="41"/>
  <c r="E40" i="41"/>
  <c r="B35" i="40"/>
  <c r="E36" i="40"/>
  <c r="D34" i="40"/>
  <c r="A34" i="40"/>
  <c r="B30" i="37"/>
  <c r="E31" i="37"/>
  <c r="D29" i="37"/>
  <c r="A29" i="37"/>
  <c r="B30" i="36"/>
  <c r="E32" i="36"/>
  <c r="D29" i="36"/>
  <c r="A29" i="36"/>
  <c r="E31" i="39" l="1"/>
  <c r="B30" i="39"/>
  <c r="E32" i="39"/>
  <c r="D29" i="39"/>
  <c r="A29" i="39"/>
  <c r="E40" i="42"/>
  <c r="B39" i="42"/>
  <c r="D38" i="42"/>
  <c r="A38" i="42"/>
  <c r="D38" i="41"/>
  <c r="D39" i="41" s="1"/>
  <c r="A38" i="41"/>
  <c r="E41" i="41"/>
  <c r="B40" i="41"/>
  <c r="B36" i="40"/>
  <c r="E37" i="40"/>
  <c r="A35" i="40"/>
  <c r="D35" i="40"/>
  <c r="E32" i="37"/>
  <c r="B31" i="37"/>
  <c r="A30" i="37"/>
  <c r="D30" i="37"/>
  <c r="B32" i="36"/>
  <c r="E33" i="36"/>
  <c r="A30" i="36"/>
  <c r="D30" i="36"/>
  <c r="D31" i="36" s="1"/>
  <c r="D30" i="39" l="1"/>
  <c r="D31" i="39" s="1"/>
  <c r="A30" i="39"/>
  <c r="E33" i="39"/>
  <c r="B32" i="39"/>
  <c r="D39" i="42"/>
  <c r="A39" i="42"/>
  <c r="B40" i="42"/>
  <c r="E41" i="42"/>
  <c r="D40" i="41"/>
  <c r="A40" i="41"/>
  <c r="B41" i="41"/>
  <c r="E43" i="41"/>
  <c r="E42" i="41"/>
  <c r="B37" i="40"/>
  <c r="E38" i="40"/>
  <c r="E39" i="40" s="1"/>
  <c r="D36" i="40"/>
  <c r="A36" i="40"/>
  <c r="D31" i="37"/>
  <c r="A31" i="37"/>
  <c r="E33" i="37"/>
  <c r="B32" i="37"/>
  <c r="B33" i="36"/>
  <c r="E34" i="36"/>
  <c r="D32" i="36"/>
  <c r="A32" i="36"/>
  <c r="E34" i="39" l="1"/>
  <c r="B33" i="39"/>
  <c r="D32" i="39"/>
  <c r="A32" i="39"/>
  <c r="E42" i="42"/>
  <c r="E43" i="42"/>
  <c r="E44" i="42" s="1"/>
  <c r="E45" i="42" s="1"/>
  <c r="B41" i="42"/>
  <c r="D40" i="42"/>
  <c r="A40" i="42"/>
  <c r="E44" i="41"/>
  <c r="B43" i="41"/>
  <c r="D41" i="41"/>
  <c r="D42" i="41" s="1"/>
  <c r="A41" i="41"/>
  <c r="B38" i="40"/>
  <c r="E40" i="40"/>
  <c r="D37" i="40"/>
  <c r="A37" i="40"/>
  <c r="A32" i="37"/>
  <c r="D32" i="37"/>
  <c r="E34" i="37"/>
  <c r="B33" i="37"/>
  <c r="A33" i="36"/>
  <c r="D33" i="36"/>
  <c r="B34" i="36"/>
  <c r="E35" i="36"/>
  <c r="E36" i="39" l="1"/>
  <c r="E35" i="39"/>
  <c r="B34" i="39"/>
  <c r="D33" i="39"/>
  <c r="A33" i="39"/>
  <c r="B43" i="42"/>
  <c r="E46" i="42"/>
  <c r="E47" i="42" s="1"/>
  <c r="A41" i="42"/>
  <c r="D41" i="42"/>
  <c r="D42" i="42" s="1"/>
  <c r="D43" i="41"/>
  <c r="A43" i="41"/>
  <c r="B44" i="41"/>
  <c r="E45" i="41"/>
  <c r="E41" i="40"/>
  <c r="E42" i="40" s="1"/>
  <c r="B40" i="40"/>
  <c r="D38" i="40"/>
  <c r="D39" i="40" s="1"/>
  <c r="A38" i="40"/>
  <c r="D33" i="37"/>
  <c r="A33" i="37"/>
  <c r="B34" i="37"/>
  <c r="E35" i="37"/>
  <c r="D34" i="36"/>
  <c r="A34" i="36"/>
  <c r="B35" i="36"/>
  <c r="E36" i="36"/>
  <c r="D34" i="39" l="1"/>
  <c r="D35" i="39" s="1"/>
  <c r="A34" i="39"/>
  <c r="E37" i="39"/>
  <c r="E38" i="39" s="1"/>
  <c r="E39" i="39" s="1"/>
  <c r="E40" i="39" s="1"/>
  <c r="E41" i="39"/>
  <c r="B36" i="39"/>
  <c r="B46" i="42"/>
  <c r="E48" i="42"/>
  <c r="A43" i="42"/>
  <c r="D43" i="42"/>
  <c r="D44" i="42" s="1"/>
  <c r="D45" i="42" s="1"/>
  <c r="A44" i="41"/>
  <c r="D44" i="41"/>
  <c r="B45" i="41"/>
  <c r="E46" i="41"/>
  <c r="D40" i="40"/>
  <c r="A40" i="40"/>
  <c r="E43" i="40"/>
  <c r="B41" i="40"/>
  <c r="B35" i="37"/>
  <c r="E36" i="37"/>
  <c r="A34" i="37"/>
  <c r="D34" i="37"/>
  <c r="B36" i="36"/>
  <c r="E37" i="36"/>
  <c r="A35" i="36"/>
  <c r="D35" i="36"/>
  <c r="A36" i="39" l="1"/>
  <c r="D36" i="39"/>
  <c r="D37" i="39" s="1"/>
  <c r="D38" i="39" s="1"/>
  <c r="D39" i="39" s="1"/>
  <c r="D40" i="39" s="1"/>
  <c r="E42" i="39"/>
  <c r="B41" i="39"/>
  <c r="E43" i="39"/>
  <c r="B48" i="42"/>
  <c r="E50" i="42"/>
  <c r="E49" i="42"/>
  <c r="D46" i="42"/>
  <c r="D47" i="42" s="1"/>
  <c r="A46" i="42"/>
  <c r="D45" i="41"/>
  <c r="A45" i="41"/>
  <c r="B46" i="41"/>
  <c r="E47" i="41"/>
  <c r="A41" i="40"/>
  <c r="D41" i="40"/>
  <c r="D42" i="40" s="1"/>
  <c r="B43" i="40"/>
  <c r="E44" i="40"/>
  <c r="D35" i="37"/>
  <c r="A35" i="37"/>
  <c r="B36" i="37"/>
  <c r="E37" i="37"/>
  <c r="B37" i="36"/>
  <c r="E38" i="36"/>
  <c r="D36" i="36"/>
  <c r="A36" i="36"/>
  <c r="D41" i="39" l="1"/>
  <c r="D42" i="39" s="1"/>
  <c r="A41" i="39"/>
  <c r="B43" i="39"/>
  <c r="E45" i="39"/>
  <c r="E44" i="39"/>
  <c r="A48" i="42"/>
  <c r="D48" i="42"/>
  <c r="D49" i="42" s="1"/>
  <c r="B50" i="42"/>
  <c r="E51" i="42"/>
  <c r="A46" i="41"/>
  <c r="D46" i="41"/>
  <c r="B47" i="41"/>
  <c r="E48" i="41"/>
  <c r="E45" i="40"/>
  <c r="B44" i="40"/>
  <c r="D43" i="40"/>
  <c r="A43" i="40"/>
  <c r="B37" i="37"/>
  <c r="E38" i="37"/>
  <c r="A36" i="37"/>
  <c r="D36" i="37"/>
  <c r="B38" i="36"/>
  <c r="E39" i="36"/>
  <c r="A37" i="36"/>
  <c r="D37" i="36"/>
  <c r="B45" i="39" l="1"/>
  <c r="E46" i="39"/>
  <c r="A43" i="39"/>
  <c r="D43" i="39"/>
  <c r="D44" i="39" s="1"/>
  <c r="B51" i="42"/>
  <c r="E52" i="42"/>
  <c r="D50" i="42"/>
  <c r="A50" i="42"/>
  <c r="D47" i="41"/>
  <c r="A47" i="41"/>
  <c r="B48" i="41"/>
  <c r="E49" i="41"/>
  <c r="A44" i="40"/>
  <c r="D44" i="40"/>
  <c r="B45" i="40"/>
  <c r="E47" i="40"/>
  <c r="E46" i="40"/>
  <c r="B38" i="37"/>
  <c r="E39" i="37"/>
  <c r="D37" i="37"/>
  <c r="A37" i="37"/>
  <c r="B39" i="36"/>
  <c r="E40" i="36"/>
  <c r="D38" i="36"/>
  <c r="A38" i="36"/>
  <c r="B46" i="39" l="1"/>
  <c r="E47" i="39"/>
  <c r="D45" i="39"/>
  <c r="A45" i="39"/>
  <c r="B54" i="42"/>
  <c r="E53" i="42"/>
  <c r="B52" i="42"/>
  <c r="E54" i="42"/>
  <c r="A51" i="42"/>
  <c r="D51" i="42"/>
  <c r="B50" i="41"/>
  <c r="B49" i="41"/>
  <c r="E50" i="41"/>
  <c r="A48" i="41"/>
  <c r="D48" i="41"/>
  <c r="D45" i="40"/>
  <c r="D46" i="40" s="1"/>
  <c r="A45" i="40"/>
  <c r="E49" i="40"/>
  <c r="E48" i="40"/>
  <c r="B47" i="40"/>
  <c r="B39" i="37"/>
  <c r="A38" i="37"/>
  <c r="D38" i="37"/>
  <c r="E41" i="36"/>
  <c r="E42" i="36" s="1"/>
  <c r="B41" i="36"/>
  <c r="D41" i="36" s="1"/>
  <c r="B40" i="36"/>
  <c r="D40" i="36" s="1"/>
  <c r="A39" i="36"/>
  <c r="D39" i="36"/>
  <c r="B48" i="39" l="1"/>
  <c r="E48" i="39"/>
  <c r="B47" i="39"/>
  <c r="A46" i="39"/>
  <c r="D46" i="39"/>
  <c r="D52" i="42"/>
  <c r="D53" i="42" s="1"/>
  <c r="A52" i="42"/>
  <c r="E56" i="42"/>
  <c r="E57" i="42" s="1"/>
  <c r="E55" i="42"/>
  <c r="A54" i="42"/>
  <c r="D54" i="42"/>
  <c r="D55" i="42" s="1"/>
  <c r="E51" i="41"/>
  <c r="E52" i="41" s="1"/>
  <c r="E53" i="41" s="1"/>
  <c r="D49" i="41"/>
  <c r="A49" i="41"/>
  <c r="A50" i="41"/>
  <c r="D50" i="41"/>
  <c r="A47" i="40"/>
  <c r="D47" i="40"/>
  <c r="D48" i="40" s="1"/>
  <c r="B49" i="40"/>
  <c r="E51" i="40"/>
  <c r="B51" i="40"/>
  <c r="E50" i="40"/>
  <c r="D39" i="37"/>
  <c r="A39" i="37"/>
  <c r="E43" i="36"/>
  <c r="D43" i="36"/>
  <c r="A41" i="36"/>
  <c r="A40" i="36"/>
  <c r="A42" i="36"/>
  <c r="A48" i="39" l="1"/>
  <c r="D48" i="39"/>
  <c r="E49" i="39"/>
  <c r="A47" i="39"/>
  <c r="D47" i="39"/>
  <c r="A51" i="40"/>
  <c r="D51" i="40"/>
  <c r="E52" i="40"/>
  <c r="D49" i="40"/>
  <c r="D50" i="40" s="1"/>
  <c r="A49" i="40"/>
  <c r="A43" i="36"/>
  <c r="E51" i="39" l="1"/>
  <c r="E50" i="39"/>
</calcChain>
</file>

<file path=xl/sharedStrings.xml><?xml version="1.0" encoding="utf-8"?>
<sst xmlns="http://schemas.openxmlformats.org/spreadsheetml/2006/main" count="640" uniqueCount="235">
  <si>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</si>
  <si>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</si>
  <si>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</si>
  <si>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</si>
  <si>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</si>
  <si>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</si>
  <si>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</si>
  <si>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</si>
  <si>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</si>
  <si>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</si>
  <si>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</si>
  <si>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</si>
  <si>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</si>
  <si>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</si>
  <si>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</si>
  <si>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</si>
  <si>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</si>
  <si>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</si>
  <si>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</si>
  <si>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</si>
  <si>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</si>
  <si>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</si>
  <si>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</si>
  <si>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</si>
  <si>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</si>
  <si>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</si>
  <si>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</si>
  <si>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</si>
  <si>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</si>
  <si>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</si>
  <si>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</si>
  <si>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</si>
  <si>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</si>
  <si>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</si>
  <si>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</si>
  <si>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</si>
  <si>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</si>
  <si>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</si>
  <si>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</si>
  <si>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</si>
  <si>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</si>
  <si>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</si>
  <si>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</si>
  <si>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</si>
  <si>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</si>
  <si>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</si>
  <si>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</si>
  <si>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</si>
  <si>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</si>
  <si>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</si>
  <si>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Tanakorn</t>
  </si>
  <si>
    <t>Malawan</t>
  </si>
  <si>
    <t>TIME136</t>
  </si>
  <si>
    <t>New Year's  Day</t>
  </si>
  <si>
    <t>TIME-202059</t>
  </si>
  <si>
    <t>Editing presentation slide, business flow and report deliverable 2 align client's comments</t>
  </si>
  <si>
    <t>TIME</t>
  </si>
  <si>
    <t>Preparing session for present IT streering committee and proofreaad check typo include edit wording align client's comments</t>
  </si>
  <si>
    <t xml:space="preserve">Making slide template for deliverable 3, making slide implication for mgmt and acceptace form </t>
  </si>
  <si>
    <t>Researching 6 tool for support project and making slide after research</t>
  </si>
  <si>
    <t>Brifing session for present IT steering committee with expert, meeting with  IT steering committee and making minute of meeting</t>
  </si>
  <si>
    <t>Conference call with client about project plan and researching technology for LRS new platform</t>
  </si>
  <si>
    <t>Workshop with expert to review EA As-Is and making content according partner comment's</t>
  </si>
  <si>
    <t>TIME-202065</t>
  </si>
  <si>
    <t xml:space="preserve">Listing capability of LRS and finding data type of structure/unstructure data in the part data architecture </t>
  </si>
  <si>
    <t>Making slide for the deliverable 3 and researching tech for LRS</t>
  </si>
  <si>
    <t>Researching bolckchain technology</t>
  </si>
  <si>
    <t>Making proposal ONDE outlook phase 3 (WP8,10,11)</t>
  </si>
  <si>
    <t>Making proposal ONDE outlook phase 3 (WP1,2)</t>
  </si>
  <si>
    <t>Making proposal ONDE outlook phase 3 WP3</t>
  </si>
  <si>
    <t>Con call with expert and editing project plan</t>
  </si>
  <si>
    <t>Making slides proposal ONDE outlook phase 3</t>
  </si>
  <si>
    <t>Making slides proposal ONDE outlook phase 3 and proof read</t>
  </si>
  <si>
    <t>Analyse as-is gap of LRS and making slide</t>
  </si>
  <si>
    <t>Making slide capability of LRS in business and application layer</t>
  </si>
  <si>
    <t>Workshop with expert to desing LRS new platfprm landscape</t>
  </si>
  <si>
    <t>Research in capability of  asset management system and making slide</t>
  </si>
  <si>
    <t>Meeting with client to present target EA framework and editin align with client's comment</t>
  </si>
  <si>
    <t>Research in cloud capability and making slide</t>
  </si>
  <si>
    <t>Design process for pilot workshop and make a slide in AMC capability</t>
  </si>
  <si>
    <t>Design target business process flow</t>
  </si>
  <si>
    <t>prepare deck for executive interview and design Target business process flow (Cont.)</t>
  </si>
  <si>
    <t>Executive interview and collecting business requirement form user</t>
  </si>
  <si>
    <t>collecting business requirement form user (cont.)</t>
  </si>
  <si>
    <t xml:space="preserve">Design new business process pilot for workshop </t>
  </si>
  <si>
    <t>Design new business process pilot for workshop (cont.) and interview SAM' executive to get vision to design new target EA</t>
  </si>
  <si>
    <t>Vacation Leave</t>
  </si>
  <si>
    <t>Meeting with expert to clarifly scope of new project</t>
  </si>
  <si>
    <t>Meeting with expert to get the guidance for design new Debt Restruturing process</t>
  </si>
  <si>
    <t>HOME</t>
  </si>
  <si>
    <t>Making deck Mini ToR  for 6 projects</t>
  </si>
  <si>
    <t>Draw a new business flow for debt restructuring process and prepare deck for meeting</t>
  </si>
  <si>
    <t>Meeting with client and edit align with client's comment</t>
  </si>
  <si>
    <t>Design new module for LRS new platform and mapped capability with new LRS module</t>
  </si>
  <si>
    <t>Mapped capability with new LRS module (cont.)</t>
  </si>
  <si>
    <t>Meeting with expert to present capability mapped with new LRS module and edit align with expert's comment</t>
  </si>
  <si>
    <t>Meeting with client and edit align client comment, Grouping business process for LRS New Platform</t>
  </si>
  <si>
    <t>Grouping amd Drawing a new business flow (debt restructuring process)</t>
  </si>
  <si>
    <t>Drawing new business flow ( NPA process) and prepare deck for meeting with client</t>
  </si>
  <si>
    <t>Meeting with client and drawing NPA process (cont.)</t>
  </si>
  <si>
    <t xml:space="preserve">Makha Bucha Day </t>
  </si>
  <si>
    <t>Meeting with expert and draw a new business in a NPA process</t>
  </si>
  <si>
    <t>Write a RACI matrix for each new business process</t>
  </si>
  <si>
    <t>Write a RACI matrix for each new business process (cont.)</t>
  </si>
  <si>
    <t>Meeting with client and edit slide align with client comment</t>
  </si>
  <si>
    <t>Preparing deck for workshop and edit workshop flow</t>
  </si>
  <si>
    <t>Workshop Target business flow of debt restructing process and edit align client comment</t>
  </si>
  <si>
    <t>Mapped new capability and user requirement to debt restructring new process</t>
  </si>
  <si>
    <t>Meeting with Client to confirm module designed in 2 processes and edit align client comment</t>
  </si>
  <si>
    <t>TIME-202096</t>
  </si>
  <si>
    <t>Edit target business flow and prepare deck for workshop</t>
  </si>
  <si>
    <t>Meeting with client to verifly module designed and workshop target business flow purchasing NPL include edit align client comment</t>
  </si>
  <si>
    <t>Workshop target business flow document mgmt. , selling NPA include edit align client comment</t>
  </si>
  <si>
    <t>SAM</t>
  </si>
  <si>
    <t>Design target business flow in law and auction process</t>
  </si>
  <si>
    <t xml:space="preserve">Meeting with client to confirm module designed in 2 processes </t>
  </si>
  <si>
    <t>Edit target business flow and process capability in 2 processes</t>
  </si>
  <si>
    <t>Editing module desing align with client's comments</t>
  </si>
  <si>
    <t>Meeting with client to confirm module designed</t>
  </si>
  <si>
    <t xml:space="preserve">Edit target business flow, process capability, and logging sheet </t>
  </si>
  <si>
    <t>Workshop target business process Law and ขายทอดตลาด</t>
  </si>
  <si>
    <t>Workshop with client in process ประมูล ขายหนี้</t>
  </si>
  <si>
    <t>Meeting with expert to design module for LRS New Platform</t>
  </si>
  <si>
    <t>PTT</t>
  </si>
  <si>
    <t>Edit target business flow, process capability, and logging sheet in process ปรับโครงสร้างหนี้ ขายทอดตลาด ประมูลขายหนี้</t>
  </si>
  <si>
    <t>Preparing deck for workshop to confirm target architecture</t>
  </si>
  <si>
    <t>Editing deck align with client's and expert's comment</t>
  </si>
  <si>
    <t>Meeting with client to get requirement to present final deliverable</t>
  </si>
  <si>
    <t xml:space="preserve">Making slide draft final deliverable </t>
  </si>
  <si>
    <t>Meeting with Client to confirm draft of deliverable</t>
  </si>
  <si>
    <t>Prepare data request for client and edit flow align client comment</t>
  </si>
  <si>
    <t>Meeting with expert to define scope of ToR</t>
  </si>
  <si>
    <t>Meaung Thoung</t>
  </si>
  <si>
    <t xml:space="preserve">Prepare data request for client and </t>
  </si>
  <si>
    <t>Meeting with expert to design module for LRS New Platform and edit slide draft final deliverable</t>
  </si>
  <si>
    <t>Personal Leave (half day)</t>
  </si>
  <si>
    <t>Making slide to preparing deck to confirm final deliverable</t>
  </si>
  <si>
    <t>Meeting with client to review EA in part Data architecture</t>
  </si>
  <si>
    <t>Making slide to preparing deck to confirm final deliverable in part initiative project</t>
  </si>
  <si>
    <t>Home</t>
  </si>
  <si>
    <t>Meeting with Cilent to confirm Data part and clearing of milestone</t>
  </si>
  <si>
    <t>Making slide 4 slide in business architecture part</t>
  </si>
  <si>
    <t>Making 8 slides in smart module in app architecture part</t>
  </si>
  <si>
    <t>Collecting data form mini working group to check capability and sub-business process</t>
  </si>
  <si>
    <t>Meeting with mini working group to confirm business and app architecture</t>
  </si>
  <si>
    <t>Editing slide deck and excel file align with Client's comment</t>
  </si>
  <si>
    <t>Present first draft of deliverable with working group</t>
  </si>
  <si>
    <t>Writing deliverable report part app architecture</t>
  </si>
  <si>
    <t xml:space="preserve">Meeting with IT &amp; working group to confirm deliverable </t>
  </si>
  <si>
    <t>Editing slide deck and report align with Client's comment</t>
  </si>
  <si>
    <t>Editing report align with Client's comment</t>
  </si>
  <si>
    <t>Making report for sub business process in business architecture part</t>
  </si>
  <si>
    <t>Making 8 Slides for SAM's new core business process</t>
  </si>
  <si>
    <t>Meeting with small working group to present idea submodules designed</t>
  </si>
  <si>
    <t>Editing slide deck and excel file align with mini working group's comment</t>
  </si>
  <si>
    <t>Meeting with working group to present idea submodules designed</t>
  </si>
  <si>
    <t>Editing Report Align with working group's comment</t>
  </si>
  <si>
    <t xml:space="preserve">Mapping module with new core business </t>
  </si>
  <si>
    <t>Meeting with small working group to present deck business process and edit deck align with client's comment</t>
  </si>
  <si>
    <t>Meeting with IT Steering Committee to present final deliverable</t>
  </si>
  <si>
    <t>Meeting with infrastructure team to get feedback of ToR, Budget, and Infra part</t>
  </si>
  <si>
    <t>Meeting with IT team to get comment</t>
  </si>
  <si>
    <t>Editing report align with Client's comment (Cont.)</t>
  </si>
  <si>
    <t>Weekly meeting OIC EA-PMC project</t>
  </si>
  <si>
    <t>Editing report align with Client's comment (Cont.) &amp; Meeting with vendor to get scope of infra spec</t>
  </si>
  <si>
    <t>Internal meeting and meeting with vendor to get scope of budget to develop</t>
  </si>
  <si>
    <t>Editing report align with Client's comment (Cont.) ,collect report form team to set format and alignment</t>
  </si>
  <si>
    <t>Install and update version of EA Tool for client</t>
  </si>
  <si>
    <t>Meeting with working group to present &amp; defense deliverable report</t>
  </si>
  <si>
    <t>Meeting with team to give requirement for vendor of Collection System to scope budget</t>
  </si>
  <si>
    <t>Editing report align with Client's comment (Cont.) , Writing list log for report</t>
  </si>
  <si>
    <t>Proof Read final deliverable</t>
  </si>
  <si>
    <t>Update internal weekly meeting</t>
  </si>
  <si>
    <t>Writing report mapping table in application part to compare legacy module and target module</t>
  </si>
  <si>
    <t>Visakha Bucha Day</t>
  </si>
  <si>
    <t>Collecting report form team member to adjust alignment and printing final deliverable submission</t>
  </si>
  <si>
    <t>Research software package collection system, making slide and writing report part tool suggestion</t>
  </si>
  <si>
    <t>Update slide, report format and recheck client's comment</t>
  </si>
  <si>
    <t>Support team to filled budget part and recheck roadmap, timeline, phasing</t>
  </si>
  <si>
    <t>Meeting with working group to present &amp; defense deliverable report (2 nd)</t>
  </si>
  <si>
    <t>Meeting with IT Team to present &amp; defense deliverable report (2 nd)</t>
  </si>
  <si>
    <t>Proofread, check typo in report and list name of report by core business process</t>
  </si>
  <si>
    <t>Queen's Birth day</t>
  </si>
  <si>
    <t>Making proporsal of Tk Park digital plan</t>
  </si>
  <si>
    <t>Making 5 slides of Data Bureau/ commom data lake</t>
  </si>
  <si>
    <t>Making proporsal of Tk Park digital plan (cont.)</t>
  </si>
  <si>
    <t>Separate working plan align with ToR of DPA's digital plan</t>
  </si>
  <si>
    <t>Meeting with working group to present &amp; defense deliverable report (3 rd)</t>
  </si>
  <si>
    <t>Meeting with IT Team to present &amp; defense deliverable report (3 rd)</t>
  </si>
  <si>
    <t>Making Report part Training EA Tool and handbook</t>
  </si>
  <si>
    <t>Making Report part Training EA Tool and handbook (cont.) and check typo in report</t>
  </si>
  <si>
    <t>Training EA Tool</t>
  </si>
  <si>
    <t>Research software package/vendor contract of CS, CRM, EDM and Appraisal module</t>
  </si>
  <si>
    <t>Concall with expert to brief present desk and meeting working group to defense final deliverable</t>
  </si>
  <si>
    <t>Kick off meeting with client to classify task for sub committee</t>
  </si>
  <si>
    <t xml:space="preserve">Mapping business process between As-Is and Target process to show how the relevance </t>
  </si>
  <si>
    <t>Meeting with client to present deliverable in part data architecture and technology suggestion</t>
  </si>
  <si>
    <t>Writing final report in part architecture vision and user requirement</t>
  </si>
  <si>
    <t>Writing final report in part technology tool for asset mgmt. system</t>
  </si>
  <si>
    <t>Market researching project mgmt. tool, source code mgmt. tool, making slide and writing report part tool suggestion</t>
  </si>
  <si>
    <t>Market researching document mgmt. tool, CRM tool, making slide and writing report part tool suggestion</t>
  </si>
  <si>
    <t>Market researching incident mgmt. tool , making slide and writing report part tool suggestion</t>
  </si>
  <si>
    <t>Making 8 slides in foundation module in app architecture part</t>
  </si>
  <si>
    <t>Meeting guidance to make proporsal of DPA's digital plan (cont.)</t>
  </si>
  <si>
    <t xml:space="preserve">Making slide use cases of IBS and benefits </t>
  </si>
  <si>
    <t>TME</t>
  </si>
  <si>
    <t>Making proporsal of DPA's digital plan (WP1)</t>
  </si>
  <si>
    <t>Making proporsal of DPA's digital plan (WP7)</t>
  </si>
  <si>
    <t>Making proporsal of DPA's digital plan WP7 (cont.)</t>
  </si>
  <si>
    <t>Making proporsal of DPA's digital plan (WP9)</t>
  </si>
  <si>
    <t>Making proporsal of DPA's digital plan (WP8)</t>
  </si>
  <si>
    <t>OIC internal weekly meeting (Part EA trak A)</t>
  </si>
  <si>
    <t>Making proporsal of DPA's digital plan (WP2)</t>
  </si>
  <si>
    <t>Meeting with team expert to clearify working scope</t>
  </si>
  <si>
    <t>Making proporsal of DPA's digital plan (WP2 Cont.) and collecting part from team member</t>
  </si>
  <si>
    <t>Proofread, check typo of proposal align with comment's and prepare slide for pitch deck</t>
  </si>
  <si>
    <t>Making Project plan of OIC-EA</t>
  </si>
  <si>
    <t>NIA Client Interview (D1)</t>
  </si>
  <si>
    <t>Internal weekly meeting with expert to clearfly scope of work</t>
  </si>
  <si>
    <t>Meeting with Client to present soft kick off project</t>
  </si>
  <si>
    <t>Drawing mock up business process (Platform คนกลางการประกันภัย)</t>
  </si>
  <si>
    <t>Making Project plan of OIC-EA (cont.)</t>
  </si>
  <si>
    <t>NIA meeting with team to update status and bainstorm about the direction of work</t>
  </si>
  <si>
    <t>Review พรบ. Non-life to get the objective and scope of work of OIC (Cont.)</t>
  </si>
  <si>
    <t>Drawing mock up platform คนกลางการประกันภัย(Cont.) and review พรบ. Life to get the objective and scope of work of OIC</t>
  </si>
  <si>
    <t>Drawing mock up value chain business process (กระบวนการด้านกำกับ)</t>
  </si>
  <si>
    <t>Interview 2 candidates in the project coordinate position</t>
  </si>
  <si>
    <t>Drawing mock up business process flow (กระบวนการด้านกำกับ)</t>
  </si>
  <si>
    <t>Meeting with client to clearfly scope for presentation with ITSC</t>
  </si>
  <si>
    <t>Internal Meeting to clearfy ownwer task for each task</t>
  </si>
  <si>
    <t>Meeting with client to pitching proposal DPA Digital Plan</t>
  </si>
  <si>
    <t xml:space="preserve">Update weekly meeting with expert and internal team </t>
  </si>
  <si>
    <t>Meeting with Client to presentation project outcome with ITSC</t>
  </si>
  <si>
    <t>TIME-202141</t>
  </si>
  <si>
    <t>TIME-202124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</si>
</sst>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5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0"/>
      <color rgb="FF99A0AC"/>
      <name val="Segoe UI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49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8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1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29" xfId="0" applyNumberFormat="1" applyFont="1" applyFill="1" applyBorder="1" applyAlignment="1" applyProtection="1">
      <alignment horizontal="center" vertical="center"/>
    </xf>
    <xf numFmtId="14" fontId="7" fillId="0" borderId="32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4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29" xfId="0" applyNumberFormat="1" applyFont="1" applyFill="1" applyBorder="1" applyAlignment="1" applyProtection="1">
      <alignment horizontal="center" vertical="center"/>
    </xf>
    <xf numFmtId="14" fontId="7" fillId="5" borderId="32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29" xfId="0" applyNumberFormat="1" applyFont="1" applyFill="1" applyBorder="1" applyAlignment="1" applyProtection="1">
      <alignment horizontal="center" vertical="center"/>
    </xf>
    <xf numFmtId="14" fontId="7" fillId="8" borderId="32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7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6" xfId="0" applyFont="1" applyFill="1" applyBorder="1" applyAlignment="1" applyProtection="1">
      <alignment horizontal="center" vertical="center" textRotation="90" wrapText="1"/>
      <protection locked="0"/>
    </xf>
    <xf numFmtId="20" fontId="7" fillId="2" borderId="28" xfId="0" applyNumberFormat="1" applyFont="1" applyFill="1" applyBorder="1" applyAlignment="1" applyProtection="1">
      <alignment horizontal="center" vertical="center"/>
      <protection locked="0"/>
    </xf>
    <xf numFmtId="20" fontId="7" fillId="0" borderId="32" xfId="0" applyNumberFormat="1" applyFont="1" applyFill="1" applyBorder="1" applyAlignment="1" applyProtection="1">
      <alignment horizontal="center" vertical="center"/>
    </xf>
    <xf numFmtId="20" fontId="7" fillId="2" borderId="37" xfId="0" applyNumberFormat="1" applyFont="1" applyFill="1" applyBorder="1" applyAlignment="1" applyProtection="1">
      <alignment horizontal="center" vertical="center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8" borderId="32" xfId="0" applyNumberFormat="1" applyFont="1" applyFill="1" applyBorder="1" applyAlignment="1" applyProtection="1">
      <alignment horizontal="center" vertical="center"/>
    </xf>
    <xf numFmtId="20" fontId="7" fillId="0" borderId="29" xfId="0" applyNumberFormat="1" applyFont="1" applyFill="1" applyBorder="1" applyAlignment="1" applyProtection="1">
      <alignment horizontal="center" vertical="center"/>
      <protection locked="0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0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5" xfId="0" applyNumberFormat="1" applyFont="1" applyFill="1" applyBorder="1" applyAlignment="1" applyProtection="1">
      <alignment horizontal="center" vertical="center"/>
    </xf>
    <xf numFmtId="14" fontId="7" fillId="8" borderId="35" xfId="0" applyNumberFormat="1" applyFont="1" applyFill="1" applyBorder="1" applyAlignment="1" applyProtection="1">
      <alignment horizontal="center" vertical="center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2" fontId="7" fillId="8" borderId="39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0" xfId="0" applyFont="1"/>
    <xf numFmtId="0" fontId="7" fillId="8" borderId="20" xfId="0" applyFont="1" applyFill="1" applyBorder="1" applyAlignment="1" applyProtection="1">
      <alignment vertical="center" wrapText="1"/>
      <protection locked="0"/>
    </xf>
    <xf numFmtId="0" fontId="7" fillId="7" borderId="10" xfId="0" applyFont="1" applyFill="1" applyBorder="1" applyAlignment="1" applyProtection="1">
      <alignment vertical="center" wrapText="1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2" fontId="7" fillId="7" borderId="3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73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Normal="100" workbookViewId="0">
      <selection activeCell="C18" sqref="C18:G19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18" t="s">
        <v>24</v>
      </c>
      <c r="C2" s="119"/>
      <c r="D2" s="119"/>
      <c r="E2" s="119"/>
      <c r="F2" s="119"/>
      <c r="G2" s="120"/>
      <c r="H2" s="2"/>
      <c r="I2" s="2"/>
    </row>
    <row r="3" spans="2:9" x14ac:dyDescent="0.2">
      <c r="B3" s="7" t="s">
        <v>25</v>
      </c>
      <c r="C3" s="124" t="s">
        <v>50</v>
      </c>
      <c r="D3" s="125"/>
      <c r="E3" s="125"/>
      <c r="F3" s="125"/>
      <c r="G3" s="126"/>
      <c r="H3" s="3"/>
      <c r="I3" s="3"/>
    </row>
    <row r="4" spans="2:9" x14ac:dyDescent="0.2">
      <c r="B4" s="6" t="s">
        <v>26</v>
      </c>
      <c r="C4" s="127" t="s">
        <v>51</v>
      </c>
      <c r="D4" s="128"/>
      <c r="E4" s="128"/>
      <c r="F4" s="128"/>
      <c r="G4" s="129"/>
      <c r="H4" s="3"/>
      <c r="I4" s="3"/>
    </row>
    <row r="5" spans="2:9" x14ac:dyDescent="0.2">
      <c r="B5" s="6" t="s">
        <v>27</v>
      </c>
      <c r="C5" s="127" t="s">
        <v>52</v>
      </c>
      <c r="D5" s="128"/>
      <c r="E5" s="128"/>
      <c r="F5" s="128"/>
      <c r="G5" s="129"/>
      <c r="H5" s="3"/>
      <c r="I5" s="3"/>
    </row>
    <row r="7" spans="2:9" ht="32.25" customHeight="1" x14ac:dyDescent="0.2">
      <c r="B7" s="138" t="s">
        <v>31</v>
      </c>
      <c r="C7" s="139"/>
      <c r="D7" s="139"/>
      <c r="E7" s="139"/>
      <c r="F7" s="139"/>
      <c r="G7" s="140"/>
      <c r="H7" s="3"/>
      <c r="I7" s="3"/>
    </row>
    <row r="8" spans="2:9" x14ac:dyDescent="0.2">
      <c r="B8" s="121" t="s">
        <v>28</v>
      </c>
      <c r="C8" s="122"/>
      <c r="D8" s="122"/>
      <c r="E8" s="122"/>
      <c r="F8" s="122"/>
      <c r="G8" s="123"/>
      <c r="H8" s="3"/>
      <c r="I8" s="3"/>
    </row>
    <row r="9" spans="2:9" x14ac:dyDescent="0.2">
      <c r="B9" s="135" t="s">
        <v>29</v>
      </c>
      <c r="C9" s="136"/>
      <c r="D9" s="136"/>
      <c r="E9" s="136"/>
      <c r="F9" s="136"/>
      <c r="G9" s="137"/>
      <c r="H9" s="3"/>
      <c r="I9" s="3"/>
    </row>
    <row r="10" spans="2:9" x14ac:dyDescent="0.2">
      <c r="B10" s="106" t="s">
        <v>30</v>
      </c>
      <c r="C10" s="107"/>
      <c r="D10" s="107"/>
      <c r="E10" s="107"/>
      <c r="F10" s="107"/>
      <c r="G10" s="108"/>
      <c r="H10" s="3"/>
      <c r="I10" s="3"/>
    </row>
    <row r="12" spans="2:9" x14ac:dyDescent="0.2">
      <c r="B12" s="57" t="s">
        <v>46</v>
      </c>
      <c r="C12" s="130" t="s">
        <v>16</v>
      </c>
      <c r="D12" s="131"/>
      <c r="E12" s="131"/>
      <c r="F12" s="131"/>
      <c r="G12" s="131"/>
      <c r="H12" s="4"/>
      <c r="I12" s="4"/>
    </row>
    <row r="13" spans="2:9" ht="19.5" customHeight="1" x14ac:dyDescent="0.2">
      <c r="B13" s="59">
        <v>9001</v>
      </c>
      <c r="C13" s="100" t="s">
        <v>36</v>
      </c>
      <c r="D13" s="101"/>
      <c r="E13" s="101"/>
      <c r="F13" s="101"/>
      <c r="G13" s="102"/>
      <c r="H13" s="4"/>
      <c r="I13" s="4"/>
    </row>
    <row r="14" spans="2:9" ht="19.5" customHeight="1" x14ac:dyDescent="0.2">
      <c r="B14" s="7" t="s">
        <v>23</v>
      </c>
      <c r="C14" s="106"/>
      <c r="D14" s="107"/>
      <c r="E14" s="107"/>
      <c r="F14" s="107"/>
      <c r="G14" s="108"/>
      <c r="H14" s="4"/>
      <c r="I14" s="4"/>
    </row>
    <row r="15" spans="2:9" ht="18.75" customHeight="1" x14ac:dyDescent="0.2">
      <c r="B15" s="59">
        <v>9002</v>
      </c>
      <c r="C15" s="132" t="s">
        <v>45</v>
      </c>
      <c r="D15" s="133"/>
      <c r="E15" s="133"/>
      <c r="F15" s="133"/>
      <c r="G15" s="134"/>
      <c r="H15" s="4"/>
      <c r="I15" s="4"/>
    </row>
    <row r="16" spans="2:9" ht="18.75" customHeight="1" x14ac:dyDescent="0.2">
      <c r="B16" s="60"/>
      <c r="C16" s="141" t="s">
        <v>43</v>
      </c>
      <c r="D16" s="142"/>
      <c r="E16" s="142"/>
      <c r="F16" s="142"/>
      <c r="G16" s="143"/>
      <c r="H16" s="4"/>
      <c r="I16" s="4"/>
    </row>
    <row r="17" spans="2:9" ht="18.75" customHeight="1" x14ac:dyDescent="0.2">
      <c r="B17" s="7" t="s">
        <v>15</v>
      </c>
      <c r="C17" s="103" t="s">
        <v>44</v>
      </c>
      <c r="D17" s="104"/>
      <c r="E17" s="104"/>
      <c r="F17" s="104"/>
      <c r="G17" s="105"/>
      <c r="H17" s="4"/>
      <c r="I17" s="4"/>
    </row>
    <row r="18" spans="2:9" ht="19.5" customHeight="1" x14ac:dyDescent="0.2">
      <c r="B18" s="61">
        <v>9003</v>
      </c>
      <c r="C18" s="109" t="s">
        <v>37</v>
      </c>
      <c r="D18" s="110"/>
      <c r="E18" s="110"/>
      <c r="F18" s="110"/>
      <c r="G18" s="111"/>
      <c r="H18" s="4"/>
      <c r="I18" s="4"/>
    </row>
    <row r="19" spans="2:9" x14ac:dyDescent="0.2">
      <c r="B19" s="62" t="s">
        <v>17</v>
      </c>
      <c r="C19" s="112"/>
      <c r="D19" s="113"/>
      <c r="E19" s="113"/>
      <c r="F19" s="113"/>
      <c r="G19" s="114"/>
      <c r="H19" s="4"/>
      <c r="I19" s="4"/>
    </row>
    <row r="20" spans="2:9" ht="19.5" customHeight="1" x14ac:dyDescent="0.2">
      <c r="B20" s="61">
        <v>9004</v>
      </c>
      <c r="C20" s="109" t="s">
        <v>42</v>
      </c>
      <c r="D20" s="110"/>
      <c r="E20" s="110"/>
      <c r="F20" s="110"/>
      <c r="G20" s="111"/>
      <c r="H20" s="4"/>
      <c r="I20" s="4"/>
    </row>
    <row r="21" spans="2:9" ht="19.5" customHeight="1" x14ac:dyDescent="0.2">
      <c r="B21" s="62" t="s">
        <v>17</v>
      </c>
      <c r="C21" s="112"/>
      <c r="D21" s="113"/>
      <c r="E21" s="113"/>
      <c r="F21" s="113"/>
      <c r="G21" s="114"/>
      <c r="H21" s="4"/>
      <c r="I21" s="4"/>
    </row>
    <row r="22" spans="2:9" ht="19.5" customHeight="1" x14ac:dyDescent="0.2">
      <c r="B22" s="59">
        <v>9005</v>
      </c>
      <c r="C22" s="100" t="s">
        <v>41</v>
      </c>
      <c r="D22" s="101"/>
      <c r="E22" s="101"/>
      <c r="F22" s="101"/>
      <c r="G22" s="102"/>
    </row>
    <row r="23" spans="2:9" ht="19.5" customHeight="1" x14ac:dyDescent="0.2">
      <c r="B23" s="7" t="s">
        <v>32</v>
      </c>
      <c r="C23" s="106"/>
      <c r="D23" s="107"/>
      <c r="E23" s="107"/>
      <c r="F23" s="107"/>
      <c r="G23" s="108"/>
    </row>
    <row r="24" spans="2:9" ht="19.5" customHeight="1" x14ac:dyDescent="0.2">
      <c r="B24" s="59">
        <v>9006</v>
      </c>
      <c r="C24" s="109" t="s">
        <v>40</v>
      </c>
      <c r="D24" s="110"/>
      <c r="E24" s="110"/>
      <c r="F24" s="110"/>
      <c r="G24" s="111"/>
    </row>
    <row r="25" spans="2:9" x14ac:dyDescent="0.2">
      <c r="B25" s="7" t="s">
        <v>22</v>
      </c>
      <c r="C25" s="112"/>
      <c r="D25" s="113"/>
      <c r="E25" s="113"/>
      <c r="F25" s="113"/>
      <c r="G25" s="114"/>
    </row>
    <row r="26" spans="2:9" ht="19.5" customHeight="1" x14ac:dyDescent="0.2">
      <c r="B26" s="59">
        <v>9007</v>
      </c>
      <c r="C26" s="100" t="s">
        <v>39</v>
      </c>
      <c r="D26" s="101"/>
      <c r="E26" s="101"/>
      <c r="F26" s="101"/>
      <c r="G26" s="102"/>
    </row>
    <row r="27" spans="2:9" ht="19.5" customHeight="1" x14ac:dyDescent="0.2">
      <c r="B27" s="7" t="s">
        <v>9</v>
      </c>
      <c r="C27" s="106"/>
      <c r="D27" s="107"/>
      <c r="E27" s="107"/>
      <c r="F27" s="107"/>
      <c r="G27" s="108"/>
    </row>
    <row r="28" spans="2:9" ht="19.5" customHeight="1" x14ac:dyDescent="0.2">
      <c r="B28" s="59">
        <v>9008</v>
      </c>
      <c r="C28" s="100" t="s">
        <v>38</v>
      </c>
      <c r="D28" s="101"/>
      <c r="E28" s="101"/>
      <c r="F28" s="101"/>
      <c r="G28" s="102"/>
    </row>
    <row r="29" spans="2:9" ht="19.5" customHeight="1" x14ac:dyDescent="0.2">
      <c r="B29" s="7" t="s">
        <v>10</v>
      </c>
      <c r="C29" s="106"/>
      <c r="D29" s="107"/>
      <c r="E29" s="107"/>
      <c r="F29" s="107"/>
      <c r="G29" s="108"/>
    </row>
    <row r="30" spans="2:9" ht="15" customHeight="1" x14ac:dyDescent="0.2">
      <c r="B30" s="59">
        <v>9009</v>
      </c>
      <c r="C30" s="109" t="s">
        <v>47</v>
      </c>
      <c r="D30" s="110"/>
      <c r="E30" s="110"/>
      <c r="F30" s="110"/>
      <c r="G30" s="111"/>
    </row>
    <row r="31" spans="2:9" x14ac:dyDescent="0.2">
      <c r="B31" s="60"/>
      <c r="C31" s="115" t="s">
        <v>48</v>
      </c>
      <c r="D31" s="116"/>
      <c r="E31" s="116"/>
      <c r="F31" s="116"/>
      <c r="G31" s="117"/>
    </row>
    <row r="32" spans="2:9" ht="19.5" customHeight="1" x14ac:dyDescent="0.2">
      <c r="B32" s="7" t="s">
        <v>21</v>
      </c>
      <c r="C32" s="112" t="s">
        <v>49</v>
      </c>
      <c r="D32" s="113"/>
      <c r="E32" s="113"/>
      <c r="F32" s="113"/>
      <c r="G32" s="114"/>
    </row>
    <row r="33" spans="2:7" ht="19.5" customHeight="1" x14ac:dyDescent="0.2">
      <c r="B33" s="59">
        <v>9010</v>
      </c>
      <c r="C33" s="100" t="s">
        <v>18</v>
      </c>
      <c r="D33" s="101"/>
      <c r="E33" s="101"/>
      <c r="F33" s="101"/>
      <c r="G33" s="102"/>
    </row>
    <row r="34" spans="2:7" ht="19.5" customHeight="1" x14ac:dyDescent="0.2">
      <c r="B34" s="7" t="s">
        <v>11</v>
      </c>
      <c r="C34" s="106"/>
      <c r="D34" s="107"/>
      <c r="E34" s="107"/>
      <c r="F34" s="107"/>
      <c r="G34" s="108"/>
    </row>
    <row r="35" spans="2:7" ht="19.5" customHeight="1" x14ac:dyDescent="0.2">
      <c r="B35" s="59">
        <v>9013</v>
      </c>
      <c r="C35" s="100" t="s">
        <v>19</v>
      </c>
      <c r="D35" s="101"/>
      <c r="E35" s="101"/>
      <c r="F35" s="101"/>
      <c r="G35" s="102"/>
    </row>
    <row r="36" spans="2:7" ht="19.5" customHeight="1" x14ac:dyDescent="0.2">
      <c r="B36" s="7" t="s">
        <v>12</v>
      </c>
      <c r="C36" s="106"/>
      <c r="D36" s="107"/>
      <c r="E36" s="107"/>
      <c r="F36" s="107"/>
      <c r="G36" s="108"/>
    </row>
    <row r="37" spans="2:7" ht="19.5" customHeight="1" x14ac:dyDescent="0.2">
      <c r="B37" s="59">
        <v>9014</v>
      </c>
      <c r="C37" s="100" t="s">
        <v>13</v>
      </c>
      <c r="D37" s="101"/>
      <c r="E37" s="101"/>
      <c r="F37" s="101"/>
      <c r="G37" s="102"/>
    </row>
    <row r="38" spans="2:7" ht="19.5" customHeight="1" x14ac:dyDescent="0.2">
      <c r="B38" s="63" t="s">
        <v>13</v>
      </c>
      <c r="C38" s="103"/>
      <c r="D38" s="104"/>
      <c r="E38" s="104"/>
      <c r="F38" s="104"/>
      <c r="G38" s="105"/>
    </row>
    <row r="39" spans="2:7" ht="19.5" customHeight="1" x14ac:dyDescent="0.2">
      <c r="B39" s="59">
        <v>9015</v>
      </c>
      <c r="C39" s="100" t="s">
        <v>20</v>
      </c>
      <c r="D39" s="101"/>
      <c r="E39" s="101"/>
      <c r="F39" s="101"/>
      <c r="G39" s="102"/>
    </row>
    <row r="40" spans="2:7" ht="19.5" customHeight="1" x14ac:dyDescent="0.2">
      <c r="B40" s="63" t="s">
        <v>14</v>
      </c>
      <c r="C40" s="106"/>
      <c r="D40" s="107"/>
      <c r="E40" s="107"/>
      <c r="F40" s="107"/>
      <c r="G40" s="10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2"/>
  <sheetViews>
    <sheetView showGridLines="0" topLeftCell="D1" zoomScale="90" zoomScaleNormal="90" workbookViewId="0">
      <selection activeCell="H25" sqref="H2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46" t="s">
        <v>5</v>
      </c>
      <c r="E1" s="147"/>
      <c r="F1" s="147"/>
      <c r="G1" s="147"/>
      <c r="H1" s="147"/>
      <c r="I1" s="147"/>
      <c r="J1" s="14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44" t="s">
        <v>8</v>
      </c>
      <c r="E4" s="145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SUM(J10:J58)</f>
        <v>185</v>
      </c>
      <c r="J8" s="25">
        <f>I8/8</f>
        <v>23.125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43" si="0">IF(OR(C11="f",C11="u",C11="F",C11="U"),"",IF(OR(B11=1,B11=2,B11=3,B11=4,B11=5),1,""))</f>
        <v>1</v>
      </c>
      <c r="B11" s="8">
        <f t="shared" ref="B11:B40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36"/>
      <c r="J12" s="38"/>
    </row>
    <row r="13" spans="1:10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7" si="2">+E12+1</f>
        <v>44199</v>
      </c>
      <c r="F13" s="35"/>
      <c r="G13" s="36"/>
      <c r="H13" s="37"/>
      <c r="I13" s="36"/>
      <c r="J13" s="38"/>
    </row>
    <row r="14" spans="1:10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43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54</v>
      </c>
      <c r="G14" s="36">
        <v>9001</v>
      </c>
      <c r="H14" s="43" t="s">
        <v>55</v>
      </c>
      <c r="I14" s="36" t="s">
        <v>56</v>
      </c>
      <c r="J14" s="38">
        <v>10</v>
      </c>
    </row>
    <row r="15" spans="1:10" ht="28.5" x14ac:dyDescent="0.2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35" t="s">
        <v>54</v>
      </c>
      <c r="G15" s="36">
        <v>9001</v>
      </c>
      <c r="H15" s="48" t="s">
        <v>57</v>
      </c>
      <c r="I15" s="36" t="s">
        <v>56</v>
      </c>
      <c r="J15" s="49">
        <v>9.5</v>
      </c>
    </row>
    <row r="16" spans="1:10" ht="28.5" x14ac:dyDescent="0.2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 t="s">
        <v>54</v>
      </c>
      <c r="G16" s="36">
        <v>9001</v>
      </c>
      <c r="H16" s="50" t="s">
        <v>58</v>
      </c>
      <c r="I16" s="36" t="s">
        <v>56</v>
      </c>
      <c r="J16" s="38">
        <v>9</v>
      </c>
    </row>
    <row r="17" spans="1:10" ht="22.5" customHeight="1" x14ac:dyDescent="0.2">
      <c r="A17" s="31">
        <f t="shared" si="0"/>
        <v>1</v>
      </c>
      <c r="B17" s="8">
        <f t="shared" si="1"/>
        <v>4</v>
      </c>
      <c r="C17" s="40"/>
      <c r="D17" s="44" t="str">
        <f t="shared" si="3"/>
        <v>Thu</v>
      </c>
      <c r="E17" s="45">
        <f>+E16+1</f>
        <v>44203</v>
      </c>
      <c r="F17" s="35" t="s">
        <v>54</v>
      </c>
      <c r="G17" s="36">
        <v>9001</v>
      </c>
      <c r="H17" s="48" t="s">
        <v>59</v>
      </c>
      <c r="I17" s="36" t="s">
        <v>56</v>
      </c>
      <c r="J17" s="49">
        <v>8.5</v>
      </c>
    </row>
    <row r="18" spans="1:10" ht="28.5" x14ac:dyDescent="0.2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 t="s">
        <v>54</v>
      </c>
      <c r="G18" s="36">
        <v>9001</v>
      </c>
      <c r="H18" s="43" t="s">
        <v>60</v>
      </c>
      <c r="I18" s="36" t="s">
        <v>56</v>
      </c>
      <c r="J18" s="38">
        <v>8.5</v>
      </c>
    </row>
    <row r="19" spans="1:10" ht="22.5" customHeight="1" x14ac:dyDescent="0.2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36"/>
      <c r="H19" s="43"/>
      <c r="I19" s="36"/>
      <c r="J19" s="38"/>
    </row>
    <row r="20" spans="1:10" ht="22.5" customHeight="1" x14ac:dyDescent="0.2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36"/>
      <c r="H20" s="37"/>
      <c r="I20" s="36"/>
      <c r="J20" s="38"/>
    </row>
    <row r="21" spans="1:10" ht="28.5" x14ac:dyDescent="0.2">
      <c r="A21" s="31">
        <f t="shared" si="0"/>
        <v>1</v>
      </c>
      <c r="B21" s="8">
        <f t="shared" si="1"/>
        <v>1</v>
      </c>
      <c r="C21" s="40"/>
      <c r="D21" s="33" t="str">
        <f t="shared" si="3"/>
        <v>Mo</v>
      </c>
      <c r="E21" s="34">
        <f t="shared" si="2"/>
        <v>44207</v>
      </c>
      <c r="F21" s="35" t="s">
        <v>54</v>
      </c>
      <c r="G21" s="36">
        <v>9001</v>
      </c>
      <c r="H21" s="43" t="s">
        <v>61</v>
      </c>
      <c r="I21" s="36" t="s">
        <v>56</v>
      </c>
      <c r="J21" s="38">
        <v>8.5</v>
      </c>
    </row>
    <row r="22" spans="1:10" ht="22.5" customHeight="1" x14ac:dyDescent="0.2">
      <c r="A22" s="31">
        <f t="shared" si="0"/>
        <v>1</v>
      </c>
      <c r="B22" s="8">
        <f t="shared" si="1"/>
        <v>2</v>
      </c>
      <c r="C22" s="40"/>
      <c r="D22" s="44" t="str">
        <f t="shared" si="3"/>
        <v>Tue</v>
      </c>
      <c r="E22" s="45">
        <f>+E21+1</f>
        <v>44208</v>
      </c>
      <c r="F22" s="35" t="s">
        <v>54</v>
      </c>
      <c r="G22" s="36">
        <v>9001</v>
      </c>
      <c r="H22" s="43" t="s">
        <v>62</v>
      </c>
      <c r="I22" s="36" t="s">
        <v>56</v>
      </c>
      <c r="J22" s="49">
        <v>9</v>
      </c>
    </row>
    <row r="23" spans="1:10" ht="28.5" x14ac:dyDescent="0.2">
      <c r="A23" s="31">
        <f t="shared" si="0"/>
        <v>1</v>
      </c>
      <c r="B23" s="8">
        <f t="shared" si="1"/>
        <v>3</v>
      </c>
      <c r="C23" s="40"/>
      <c r="D23" s="33" t="str">
        <f t="shared" si="3"/>
        <v>Wed</v>
      </c>
      <c r="E23" s="34">
        <f>+E22+1</f>
        <v>44209</v>
      </c>
      <c r="F23" s="35" t="s">
        <v>54</v>
      </c>
      <c r="G23" s="36">
        <v>9001</v>
      </c>
      <c r="H23" s="43" t="s">
        <v>64</v>
      </c>
      <c r="I23" s="36" t="s">
        <v>56</v>
      </c>
      <c r="J23" s="38">
        <v>8</v>
      </c>
    </row>
    <row r="24" spans="1:10" ht="22.5" customHeight="1" x14ac:dyDescent="0.2">
      <c r="A24" s="31">
        <f t="shared" si="0"/>
        <v>1</v>
      </c>
      <c r="B24" s="8">
        <f t="shared" si="1"/>
        <v>4</v>
      </c>
      <c r="C24" s="40"/>
      <c r="D24" s="44" t="str">
        <f t="shared" si="3"/>
        <v>Thu</v>
      </c>
      <c r="E24" s="45">
        <f>+E23+1</f>
        <v>44210</v>
      </c>
      <c r="F24" s="35" t="s">
        <v>54</v>
      </c>
      <c r="G24" s="36">
        <v>9001</v>
      </c>
      <c r="H24" s="48" t="s">
        <v>65</v>
      </c>
      <c r="I24" s="36" t="s">
        <v>56</v>
      </c>
      <c r="J24" s="49">
        <v>9</v>
      </c>
    </row>
    <row r="25" spans="1:10" ht="22.5" customHeight="1" x14ac:dyDescent="0.2">
      <c r="A25" s="31">
        <f t="shared" si="0"/>
        <v>1</v>
      </c>
      <c r="B25" s="8">
        <f t="shared" si="1"/>
        <v>5</v>
      </c>
      <c r="C25" s="40"/>
      <c r="D25" s="33" t="str">
        <f t="shared" si="3"/>
        <v>Fri</v>
      </c>
      <c r="E25" s="34">
        <f>+E24+1</f>
        <v>44211</v>
      </c>
      <c r="F25" s="35" t="s">
        <v>54</v>
      </c>
      <c r="G25" s="36">
        <v>9001</v>
      </c>
      <c r="H25" s="43" t="s">
        <v>66</v>
      </c>
      <c r="I25" s="36" t="s">
        <v>56</v>
      </c>
      <c r="J25" s="38">
        <v>3</v>
      </c>
    </row>
    <row r="26" spans="1:10" ht="22.5" customHeight="1" x14ac:dyDescent="0.2">
      <c r="A26" s="31"/>
      <c r="C26" s="40"/>
      <c r="D26" s="33" t="str">
        <f>D25</f>
        <v>Fri</v>
      </c>
      <c r="E26" s="34">
        <f>E25</f>
        <v>44211</v>
      </c>
      <c r="F26" s="35" t="s">
        <v>63</v>
      </c>
      <c r="G26" s="36">
        <v>9003</v>
      </c>
      <c r="H26" s="43" t="s">
        <v>67</v>
      </c>
      <c r="I26" s="36" t="s">
        <v>56</v>
      </c>
      <c r="J26" s="38">
        <v>6</v>
      </c>
    </row>
    <row r="27" spans="1:10" ht="22.5" customHeight="1" x14ac:dyDescent="0.2">
      <c r="A27" s="31" t="str">
        <f t="shared" si="0"/>
        <v/>
      </c>
      <c r="B27" s="8">
        <f t="shared" si="1"/>
        <v>6</v>
      </c>
      <c r="C27" s="40"/>
      <c r="D27" s="33" t="str">
        <f t="shared" si="3"/>
        <v>Sat</v>
      </c>
      <c r="E27" s="34">
        <f>+E25+1</f>
        <v>44212</v>
      </c>
      <c r="F27" s="35"/>
      <c r="G27" s="36"/>
      <c r="H27" s="43"/>
      <c r="I27" s="36"/>
      <c r="J27" s="38"/>
    </row>
    <row r="28" spans="1:10" ht="22.5" customHeight="1" x14ac:dyDescent="0.2">
      <c r="A28" s="31" t="str">
        <f t="shared" si="0"/>
        <v/>
      </c>
      <c r="B28" s="8">
        <f t="shared" si="1"/>
        <v>7</v>
      </c>
      <c r="C28" s="40"/>
      <c r="D28" s="33" t="str">
        <f t="shared" si="3"/>
        <v>Sun</v>
      </c>
      <c r="E28" s="34">
        <f t="shared" si="2"/>
        <v>44213</v>
      </c>
      <c r="F28" s="35"/>
      <c r="G28" s="36"/>
      <c r="H28" s="43"/>
      <c r="I28" s="36"/>
      <c r="J28" s="38"/>
    </row>
    <row r="29" spans="1:10" ht="22.5" customHeight="1" x14ac:dyDescent="0.2">
      <c r="A29" s="31">
        <f t="shared" si="0"/>
        <v>1</v>
      </c>
      <c r="B29" s="8">
        <f t="shared" si="1"/>
        <v>1</v>
      </c>
      <c r="C29" s="40"/>
      <c r="D29" s="33" t="str">
        <f t="shared" si="3"/>
        <v>Mo</v>
      </c>
      <c r="E29" s="34">
        <f t="shared" si="2"/>
        <v>44214</v>
      </c>
      <c r="F29" s="35" t="s">
        <v>63</v>
      </c>
      <c r="G29" s="36">
        <v>9003</v>
      </c>
      <c r="H29" s="43" t="s">
        <v>68</v>
      </c>
      <c r="I29" s="36" t="s">
        <v>56</v>
      </c>
      <c r="J29" s="38">
        <v>9</v>
      </c>
    </row>
    <row r="30" spans="1:10" ht="22.5" customHeight="1" x14ac:dyDescent="0.2">
      <c r="A30" s="31">
        <f t="shared" si="0"/>
        <v>1</v>
      </c>
      <c r="B30" s="8">
        <f t="shared" si="1"/>
        <v>2</v>
      </c>
      <c r="C30" s="40"/>
      <c r="D30" s="44" t="str">
        <f t="shared" si="3"/>
        <v>Tue</v>
      </c>
      <c r="E30" s="45">
        <f>+E29+1</f>
        <v>44215</v>
      </c>
      <c r="F30" s="35" t="s">
        <v>63</v>
      </c>
      <c r="G30" s="47">
        <v>9003</v>
      </c>
      <c r="H30" s="48" t="s">
        <v>69</v>
      </c>
      <c r="I30" s="36" t="s">
        <v>56</v>
      </c>
      <c r="J30" s="49">
        <v>7</v>
      </c>
    </row>
    <row r="31" spans="1:10" ht="22.5" customHeight="1" x14ac:dyDescent="0.2">
      <c r="A31" s="31"/>
      <c r="C31" s="40"/>
      <c r="D31" s="44" t="str">
        <f>D30</f>
        <v>Tue</v>
      </c>
      <c r="E31" s="45">
        <f>E30</f>
        <v>44215</v>
      </c>
      <c r="F31" s="35" t="s">
        <v>54</v>
      </c>
      <c r="G31" s="36">
        <v>9001</v>
      </c>
      <c r="H31" s="48" t="s">
        <v>70</v>
      </c>
      <c r="I31" s="36" t="s">
        <v>56</v>
      </c>
      <c r="J31" s="49">
        <v>2</v>
      </c>
    </row>
    <row r="32" spans="1:10" ht="22.5" customHeight="1" x14ac:dyDescent="0.2">
      <c r="A32" s="31">
        <f t="shared" si="0"/>
        <v>1</v>
      </c>
      <c r="B32" s="8">
        <f t="shared" si="1"/>
        <v>3</v>
      </c>
      <c r="C32" s="40"/>
      <c r="D32" s="33" t="str">
        <f t="shared" si="3"/>
        <v>Wed</v>
      </c>
      <c r="E32" s="34">
        <f>+E30+1</f>
        <v>44216</v>
      </c>
      <c r="F32" s="35" t="s">
        <v>63</v>
      </c>
      <c r="G32" s="36">
        <v>9003</v>
      </c>
      <c r="H32" s="43" t="s">
        <v>71</v>
      </c>
      <c r="I32" s="36" t="s">
        <v>56</v>
      </c>
      <c r="J32" s="38">
        <v>9</v>
      </c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3"/>
        <v>Thu</v>
      </c>
      <c r="E33" s="45">
        <f>+E32+1</f>
        <v>44217</v>
      </c>
      <c r="F33" s="35" t="s">
        <v>63</v>
      </c>
      <c r="G33" s="47">
        <v>9003</v>
      </c>
      <c r="H33" s="48" t="s">
        <v>72</v>
      </c>
      <c r="I33" s="36" t="s">
        <v>56</v>
      </c>
      <c r="J33" s="49">
        <v>9</v>
      </c>
    </row>
    <row r="34" spans="1:10" ht="22.5" customHeight="1" x14ac:dyDescent="0.2">
      <c r="A34" s="31">
        <f t="shared" si="0"/>
        <v>1</v>
      </c>
      <c r="B34" s="8">
        <f t="shared" si="1"/>
        <v>5</v>
      </c>
      <c r="C34" s="40"/>
      <c r="D34" s="33" t="str">
        <f t="shared" si="3"/>
        <v>Fri</v>
      </c>
      <c r="E34" s="34">
        <f>+E33+1</f>
        <v>44218</v>
      </c>
      <c r="F34" s="35" t="s">
        <v>54</v>
      </c>
      <c r="G34" s="36">
        <v>9001</v>
      </c>
      <c r="H34" s="43" t="s">
        <v>73</v>
      </c>
      <c r="I34" s="36" t="s">
        <v>56</v>
      </c>
      <c r="J34" s="38">
        <v>10</v>
      </c>
    </row>
    <row r="35" spans="1:10" ht="22.5" customHeight="1" x14ac:dyDescent="0.2">
      <c r="A35" s="31" t="str">
        <f t="shared" si="0"/>
        <v/>
      </c>
      <c r="B35" s="8">
        <f t="shared" si="1"/>
        <v>6</v>
      </c>
      <c r="C35" s="40"/>
      <c r="D35" s="33" t="str">
        <f t="shared" si="3"/>
        <v>Sat</v>
      </c>
      <c r="E35" s="34">
        <f>+E34+1</f>
        <v>44219</v>
      </c>
      <c r="F35" s="35"/>
      <c r="G35" s="36"/>
      <c r="H35" s="37"/>
      <c r="I35" s="36"/>
      <c r="J35" s="38"/>
    </row>
    <row r="36" spans="1:10" ht="22.5" customHeight="1" x14ac:dyDescent="0.2">
      <c r="A36" s="31" t="str">
        <f t="shared" si="0"/>
        <v/>
      </c>
      <c r="B36" s="8">
        <f t="shared" si="1"/>
        <v>7</v>
      </c>
      <c r="C36" s="40"/>
      <c r="D36" s="33" t="str">
        <f t="shared" si="3"/>
        <v>Sun</v>
      </c>
      <c r="E36" s="34">
        <f t="shared" si="2"/>
        <v>44220</v>
      </c>
      <c r="F36" s="35"/>
      <c r="G36" s="36"/>
      <c r="H36" s="43"/>
      <c r="I36" s="36"/>
      <c r="J36" s="38"/>
    </row>
    <row r="37" spans="1:10" ht="22.5" customHeight="1" x14ac:dyDescent="0.2">
      <c r="A37" s="31">
        <f t="shared" si="0"/>
        <v>1</v>
      </c>
      <c r="B37" s="8">
        <f t="shared" si="1"/>
        <v>1</v>
      </c>
      <c r="C37" s="40"/>
      <c r="D37" s="33" t="str">
        <f t="shared" si="3"/>
        <v>Mo</v>
      </c>
      <c r="E37" s="34">
        <f t="shared" si="2"/>
        <v>44221</v>
      </c>
      <c r="F37" s="35" t="s">
        <v>54</v>
      </c>
      <c r="G37" s="36">
        <v>9001</v>
      </c>
      <c r="H37" s="43" t="s">
        <v>74</v>
      </c>
      <c r="I37" s="36" t="s">
        <v>56</v>
      </c>
      <c r="J37" s="38">
        <v>10</v>
      </c>
    </row>
    <row r="38" spans="1:10" ht="22.5" customHeight="1" x14ac:dyDescent="0.2">
      <c r="A38" s="31">
        <f t="shared" si="0"/>
        <v>1</v>
      </c>
      <c r="B38" s="8">
        <f t="shared" si="1"/>
        <v>2</v>
      </c>
      <c r="C38" s="40"/>
      <c r="D38" s="44" t="str">
        <f t="shared" si="3"/>
        <v>Tue</v>
      </c>
      <c r="E38" s="45">
        <f>+E37+1</f>
        <v>44222</v>
      </c>
      <c r="F38" s="35" t="s">
        <v>54</v>
      </c>
      <c r="G38" s="36">
        <v>9001</v>
      </c>
      <c r="H38" s="48" t="s">
        <v>75</v>
      </c>
      <c r="I38" s="36" t="s">
        <v>56</v>
      </c>
      <c r="J38" s="49">
        <v>10</v>
      </c>
    </row>
    <row r="39" spans="1:10" ht="22.5" customHeight="1" x14ac:dyDescent="0.2">
      <c r="A39" s="31">
        <f t="shared" si="0"/>
        <v>1</v>
      </c>
      <c r="B39" s="8">
        <f t="shared" si="1"/>
        <v>3</v>
      </c>
      <c r="C39" s="40"/>
      <c r="D39" s="33" t="str">
        <f t="shared" si="3"/>
        <v>Wed</v>
      </c>
      <c r="E39" s="34">
        <f>+E38+1</f>
        <v>44223</v>
      </c>
      <c r="F39" s="35" t="s">
        <v>54</v>
      </c>
      <c r="G39" s="36">
        <v>9001</v>
      </c>
      <c r="H39" s="43" t="s">
        <v>76</v>
      </c>
      <c r="I39" s="36" t="s">
        <v>56</v>
      </c>
      <c r="J39" s="38">
        <v>10</v>
      </c>
    </row>
    <row r="40" spans="1:10" ht="22.5" customHeight="1" x14ac:dyDescent="0.2">
      <c r="A40" s="31">
        <f t="shared" si="0"/>
        <v>1</v>
      </c>
      <c r="B40" s="8">
        <f t="shared" si="1"/>
        <v>4</v>
      </c>
      <c r="C40" s="40"/>
      <c r="D40" s="44" t="str">
        <f t="shared" si="3"/>
        <v>Thu</v>
      </c>
      <c r="E40" s="45">
        <f>+E39+1</f>
        <v>44224</v>
      </c>
      <c r="F40" s="35" t="s">
        <v>54</v>
      </c>
      <c r="G40" s="36">
        <v>9001</v>
      </c>
      <c r="H40" s="84" t="s">
        <v>77</v>
      </c>
      <c r="I40" s="36" t="s">
        <v>56</v>
      </c>
      <c r="J40" s="49">
        <v>10</v>
      </c>
    </row>
    <row r="41" spans="1:10" ht="22.5" customHeight="1" x14ac:dyDescent="0.2">
      <c r="A41" s="31">
        <f t="shared" si="0"/>
        <v>1</v>
      </c>
      <c r="B41" s="8">
        <f>WEEKDAY(E40+1,2)</f>
        <v>5</v>
      </c>
      <c r="C41" s="40"/>
      <c r="D41" s="33" t="str">
        <f>IF(B41=1,"Mo",IF(B41=2,"Tue",IF(B41=3,"Wed",IF(B41=4,"Thu",IF(B41=5,"Fri",IF(B41=6,"Sat",IF(B41=7,"Sun","")))))))</f>
        <v>Fri</v>
      </c>
      <c r="E41" s="34">
        <f>IF(MONTH(E40+1)&gt;MONTH(E40),"",E40+1)</f>
        <v>44225</v>
      </c>
      <c r="F41" s="35" t="s">
        <v>54</v>
      </c>
      <c r="G41" s="36">
        <v>9001</v>
      </c>
      <c r="H41" s="43" t="s">
        <v>78</v>
      </c>
      <c r="I41" s="36" t="s">
        <v>56</v>
      </c>
      <c r="J41" s="38">
        <v>10</v>
      </c>
    </row>
    <row r="42" spans="1:10" ht="22.5" customHeight="1" x14ac:dyDescent="0.2">
      <c r="A42" s="31" t="str">
        <f t="shared" si="0"/>
        <v/>
      </c>
      <c r="B42" s="8">
        <v>6</v>
      </c>
      <c r="C42" s="40"/>
      <c r="D42" s="33" t="str">
        <f>IF(B42=1,"Mo",IF(B42=2,"Tue",IF(B42=3,"Wed",IF(B42=4,"Thu",IF(B42=5,"Fri",IF(B42=6,"Sat",IF(B42=7,"Sun","")))))))</f>
        <v>Sat</v>
      </c>
      <c r="E42" s="34">
        <f>IF(MONTH(E41+1)&gt;MONTH(E41),"",E41+1)</f>
        <v>44226</v>
      </c>
      <c r="F42" s="35"/>
      <c r="G42" s="36"/>
      <c r="H42" s="37"/>
      <c r="I42" s="36"/>
      <c r="J42" s="38"/>
    </row>
    <row r="43" spans="1:10" ht="22.5" customHeight="1" thickBot="1" x14ac:dyDescent="0.25">
      <c r="A43" s="31" t="str">
        <f t="shared" si="0"/>
        <v/>
      </c>
      <c r="B43" s="8">
        <v>7</v>
      </c>
      <c r="C43" s="40"/>
      <c r="D43" s="51" t="str">
        <f t="shared" si="3"/>
        <v>Sun</v>
      </c>
      <c r="E43" s="52">
        <f>IF(MONTH(E42+1)&gt;MONTH(E42),"",E42+1)</f>
        <v>44227</v>
      </c>
      <c r="F43" s="53"/>
      <c r="G43" s="54"/>
      <c r="H43" s="55"/>
      <c r="I43" s="54"/>
      <c r="J43" s="56"/>
    </row>
    <row r="44" spans="1:10" ht="30" customHeight="1" x14ac:dyDescent="0.2"/>
    <row r="45" spans="1:10" ht="30" customHeight="1" x14ac:dyDescent="0.2"/>
    <row r="46" spans="1:10" ht="30" customHeight="1" x14ac:dyDescent="0.2"/>
    <row r="47" spans="1:10" ht="30" customHeight="1" x14ac:dyDescent="0.2"/>
    <row r="48" spans="1:10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</sheetData>
  <mergeCells count="2">
    <mergeCell ref="D4:E4"/>
    <mergeCell ref="D1:J1"/>
  </mergeCells>
  <conditionalFormatting sqref="C11:C41">
    <cfRule type="expression" dxfId="731" priority="69" stopIfTrue="1">
      <formula>IF($A11=1,B11,)</formula>
    </cfRule>
    <cfRule type="expression" dxfId="730" priority="70" stopIfTrue="1">
      <formula>IF($A11="",B11,)</formula>
    </cfRule>
  </conditionalFormatting>
  <conditionalFormatting sqref="E11">
    <cfRule type="expression" dxfId="729" priority="71" stopIfTrue="1">
      <formula>IF($A11="",B11,"")</formula>
    </cfRule>
  </conditionalFormatting>
  <conditionalFormatting sqref="E12:E41">
    <cfRule type="expression" dxfId="728" priority="72" stopIfTrue="1">
      <formula>IF($A12&lt;&gt;1,B12,"")</formula>
    </cfRule>
  </conditionalFormatting>
  <conditionalFormatting sqref="D11:D41">
    <cfRule type="expression" dxfId="727" priority="73" stopIfTrue="1">
      <formula>IF($A11="",B11,)</formula>
    </cfRule>
  </conditionalFormatting>
  <conditionalFormatting sqref="G11:G12 G19:G20 G27:G29 G32:G33 G35:G36">
    <cfRule type="expression" dxfId="726" priority="74" stopIfTrue="1">
      <formula>#REF!="Freelancer"</formula>
    </cfRule>
    <cfRule type="expression" dxfId="725" priority="75" stopIfTrue="1">
      <formula>#REF!="DTC Int. Staff"</formula>
    </cfRule>
  </conditionalFormatting>
  <conditionalFormatting sqref="G19:G20 G27:G29 G33 G35:G36">
    <cfRule type="expression" dxfId="724" priority="67" stopIfTrue="1">
      <formula>$F$5="Freelancer"</formula>
    </cfRule>
    <cfRule type="expression" dxfId="723" priority="68" stopIfTrue="1">
      <formula>$F$5="DTC Int. Staff"</formula>
    </cfRule>
  </conditionalFormatting>
  <conditionalFormatting sqref="G12">
    <cfRule type="expression" dxfId="722" priority="65" stopIfTrue="1">
      <formula>#REF!="Freelancer"</formula>
    </cfRule>
    <cfRule type="expression" dxfId="721" priority="66" stopIfTrue="1">
      <formula>#REF!="DTC Int. Staff"</formula>
    </cfRule>
  </conditionalFormatting>
  <conditionalFormatting sqref="G12">
    <cfRule type="expression" dxfId="720" priority="63" stopIfTrue="1">
      <formula>$F$5="Freelancer"</formula>
    </cfRule>
    <cfRule type="expression" dxfId="719" priority="64" stopIfTrue="1">
      <formula>$F$5="DTC Int. Staff"</formula>
    </cfRule>
  </conditionalFormatting>
  <conditionalFormatting sqref="G13">
    <cfRule type="expression" dxfId="718" priority="61" stopIfTrue="1">
      <formula>#REF!="Freelancer"</formula>
    </cfRule>
    <cfRule type="expression" dxfId="717" priority="62" stopIfTrue="1">
      <formula>#REF!="DTC Int. Staff"</formula>
    </cfRule>
  </conditionalFormatting>
  <conditionalFormatting sqref="G13">
    <cfRule type="expression" dxfId="716" priority="59" stopIfTrue="1">
      <formula>$F$5="Freelancer"</formula>
    </cfRule>
    <cfRule type="expression" dxfId="715" priority="60" stopIfTrue="1">
      <formula>$F$5="DTC Int. Staff"</formula>
    </cfRule>
  </conditionalFormatting>
  <conditionalFormatting sqref="C43">
    <cfRule type="expression" dxfId="714" priority="56" stopIfTrue="1">
      <formula>IF($A43=1,B43,)</formula>
    </cfRule>
    <cfRule type="expression" dxfId="713" priority="57" stopIfTrue="1">
      <formula>IF($A43="",B43,)</formula>
    </cfRule>
  </conditionalFormatting>
  <conditionalFormatting sqref="D43">
    <cfRule type="expression" dxfId="712" priority="58" stopIfTrue="1">
      <formula>IF($A43="",B43,)</formula>
    </cfRule>
  </conditionalFormatting>
  <conditionalFormatting sqref="C42">
    <cfRule type="expression" dxfId="711" priority="53" stopIfTrue="1">
      <formula>IF($A42=1,B42,)</formula>
    </cfRule>
    <cfRule type="expression" dxfId="710" priority="54" stopIfTrue="1">
      <formula>IF($A42="",B42,)</formula>
    </cfRule>
  </conditionalFormatting>
  <conditionalFormatting sqref="D42">
    <cfRule type="expression" dxfId="709" priority="55" stopIfTrue="1">
      <formula>IF($A42="",B42,)</formula>
    </cfRule>
  </conditionalFormatting>
  <conditionalFormatting sqref="E42">
    <cfRule type="expression" dxfId="708" priority="52" stopIfTrue="1">
      <formula>IF($A42&lt;&gt;1,B42,"")</formula>
    </cfRule>
  </conditionalFormatting>
  <conditionalFormatting sqref="E43">
    <cfRule type="expression" dxfId="707" priority="51" stopIfTrue="1">
      <formula>IF($A43&lt;&gt;1,B43,"")</formula>
    </cfRule>
  </conditionalFormatting>
  <conditionalFormatting sqref="G30">
    <cfRule type="expression" dxfId="706" priority="47" stopIfTrue="1">
      <formula>#REF!="Freelancer"</formula>
    </cfRule>
    <cfRule type="expression" dxfId="705" priority="48" stopIfTrue="1">
      <formula>#REF!="DTC Int. Staff"</formula>
    </cfRule>
  </conditionalFormatting>
  <conditionalFormatting sqref="G30">
    <cfRule type="expression" dxfId="704" priority="45" stopIfTrue="1">
      <formula>$F$5="Freelancer"</formula>
    </cfRule>
    <cfRule type="expression" dxfId="703" priority="46" stopIfTrue="1">
      <formula>$F$5="DTC Int. Staff"</formula>
    </cfRule>
  </conditionalFormatting>
  <conditionalFormatting sqref="G14:G18">
    <cfRule type="expression" dxfId="702" priority="39" stopIfTrue="1">
      <formula>#REF!="Freelancer"</formula>
    </cfRule>
    <cfRule type="expression" dxfId="701" priority="40" stopIfTrue="1">
      <formula>#REF!="DTC Int. Staff"</formula>
    </cfRule>
  </conditionalFormatting>
  <conditionalFormatting sqref="G14:G18">
    <cfRule type="expression" dxfId="700" priority="37" stopIfTrue="1">
      <formula>$F$5="Freelancer"</formula>
    </cfRule>
    <cfRule type="expression" dxfId="699" priority="38" stopIfTrue="1">
      <formula>$F$5="DTC Int. Staff"</formula>
    </cfRule>
  </conditionalFormatting>
  <conditionalFormatting sqref="G26">
    <cfRule type="expression" dxfId="698" priority="35" stopIfTrue="1">
      <formula>#REF!="Freelancer"</formula>
    </cfRule>
    <cfRule type="expression" dxfId="697" priority="36" stopIfTrue="1">
      <formula>#REF!="DTC Int. Staff"</formula>
    </cfRule>
  </conditionalFormatting>
  <conditionalFormatting sqref="G26">
    <cfRule type="expression" dxfId="696" priority="33" stopIfTrue="1">
      <formula>$F$5="Freelancer"</formula>
    </cfRule>
    <cfRule type="expression" dxfId="695" priority="34" stopIfTrue="1">
      <formula>$F$5="DTC Int. Staff"</formula>
    </cfRule>
  </conditionalFormatting>
  <conditionalFormatting sqref="G21:G25">
    <cfRule type="expression" dxfId="694" priority="31" stopIfTrue="1">
      <formula>#REF!="Freelancer"</formula>
    </cfRule>
    <cfRule type="expression" dxfId="693" priority="32" stopIfTrue="1">
      <formula>#REF!="DTC Int. Staff"</formula>
    </cfRule>
  </conditionalFormatting>
  <conditionalFormatting sqref="G21:G25">
    <cfRule type="expression" dxfId="692" priority="29" stopIfTrue="1">
      <formula>$F$5="Freelancer"</formula>
    </cfRule>
    <cfRule type="expression" dxfId="691" priority="30" stopIfTrue="1">
      <formula>$F$5="DTC Int. Staff"</formula>
    </cfRule>
  </conditionalFormatting>
  <conditionalFormatting sqref="G31">
    <cfRule type="expression" dxfId="690" priority="27" stopIfTrue="1">
      <formula>#REF!="Freelancer"</formula>
    </cfRule>
    <cfRule type="expression" dxfId="689" priority="28" stopIfTrue="1">
      <formula>#REF!="DTC Int. Staff"</formula>
    </cfRule>
  </conditionalFormatting>
  <conditionalFormatting sqref="G31">
    <cfRule type="expression" dxfId="688" priority="25" stopIfTrue="1">
      <formula>$F$5="Freelancer"</formula>
    </cfRule>
    <cfRule type="expression" dxfId="687" priority="26" stopIfTrue="1">
      <formula>$F$5="DTC Int. Staff"</formula>
    </cfRule>
  </conditionalFormatting>
  <conditionalFormatting sqref="G34">
    <cfRule type="expression" dxfId="686" priority="23" stopIfTrue="1">
      <formula>#REF!="Freelancer"</formula>
    </cfRule>
    <cfRule type="expression" dxfId="685" priority="24" stopIfTrue="1">
      <formula>#REF!="DTC Int. Staff"</formula>
    </cfRule>
  </conditionalFormatting>
  <conditionalFormatting sqref="G34">
    <cfRule type="expression" dxfId="684" priority="21" stopIfTrue="1">
      <formula>$F$5="Freelancer"</formula>
    </cfRule>
    <cfRule type="expression" dxfId="683" priority="22" stopIfTrue="1">
      <formula>$F$5="DTC Int. Staff"</formula>
    </cfRule>
  </conditionalFormatting>
  <conditionalFormatting sqref="G37">
    <cfRule type="expression" dxfId="682" priority="19" stopIfTrue="1">
      <formula>#REF!="Freelancer"</formula>
    </cfRule>
    <cfRule type="expression" dxfId="681" priority="20" stopIfTrue="1">
      <formula>#REF!="DTC Int. Staff"</formula>
    </cfRule>
  </conditionalFormatting>
  <conditionalFormatting sqref="G37">
    <cfRule type="expression" dxfId="680" priority="17" stopIfTrue="1">
      <formula>$F$5="Freelancer"</formula>
    </cfRule>
    <cfRule type="expression" dxfId="679" priority="18" stopIfTrue="1">
      <formula>$F$5="DTC Int. Staff"</formula>
    </cfRule>
  </conditionalFormatting>
  <conditionalFormatting sqref="G38">
    <cfRule type="expression" dxfId="678" priority="15" stopIfTrue="1">
      <formula>#REF!="Freelancer"</formula>
    </cfRule>
    <cfRule type="expression" dxfId="677" priority="16" stopIfTrue="1">
      <formula>#REF!="DTC Int. Staff"</formula>
    </cfRule>
  </conditionalFormatting>
  <conditionalFormatting sqref="G38">
    <cfRule type="expression" dxfId="676" priority="13" stopIfTrue="1">
      <formula>$F$5="Freelancer"</formula>
    </cfRule>
    <cfRule type="expression" dxfId="675" priority="14" stopIfTrue="1">
      <formula>$F$5="DTC Int. Staff"</formula>
    </cfRule>
  </conditionalFormatting>
  <conditionalFormatting sqref="G39">
    <cfRule type="expression" dxfId="674" priority="11" stopIfTrue="1">
      <formula>#REF!="Freelancer"</formula>
    </cfRule>
    <cfRule type="expression" dxfId="673" priority="12" stopIfTrue="1">
      <formula>#REF!="DTC Int. Staff"</formula>
    </cfRule>
  </conditionalFormatting>
  <conditionalFormatting sqref="G39">
    <cfRule type="expression" dxfId="672" priority="9" stopIfTrue="1">
      <formula>$F$5="Freelancer"</formula>
    </cfRule>
    <cfRule type="expression" dxfId="671" priority="10" stopIfTrue="1">
      <formula>$F$5="DTC Int. Staff"</formula>
    </cfRule>
  </conditionalFormatting>
  <conditionalFormatting sqref="G40">
    <cfRule type="expression" dxfId="670" priority="7" stopIfTrue="1">
      <formula>#REF!="Freelancer"</formula>
    </cfRule>
    <cfRule type="expression" dxfId="669" priority="8" stopIfTrue="1">
      <formula>#REF!="DTC Int. Staff"</formula>
    </cfRule>
  </conditionalFormatting>
  <conditionalFormatting sqref="G40">
    <cfRule type="expression" dxfId="668" priority="5" stopIfTrue="1">
      <formula>$F$5="Freelancer"</formula>
    </cfRule>
    <cfRule type="expression" dxfId="667" priority="6" stopIfTrue="1">
      <formula>$F$5="DTC Int. Staff"</formula>
    </cfRule>
  </conditionalFormatting>
  <conditionalFormatting sqref="G41">
    <cfRule type="expression" dxfId="666" priority="3" stopIfTrue="1">
      <formula>#REF!="Freelancer"</formula>
    </cfRule>
    <cfRule type="expression" dxfId="665" priority="4" stopIfTrue="1">
      <formula>#REF!="DTC Int. Staff"</formula>
    </cfRule>
  </conditionalFormatting>
  <conditionalFormatting sqref="G41">
    <cfRule type="expression" dxfId="664" priority="1" stopIfTrue="1">
      <formula>$F$5="Freelancer"</formula>
    </cfRule>
    <cfRule type="expression" dxfId="66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8"/>
  <sheetViews>
    <sheetView showGridLines="0" topLeftCell="D1" zoomScale="90" zoomScaleNormal="90" workbookViewId="0">
      <selection activeCell="K36" sqref="K3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46" t="s">
        <v>5</v>
      </c>
      <c r="E1" s="147"/>
      <c r="F1" s="147"/>
      <c r="G1" s="147"/>
      <c r="H1" s="147"/>
      <c r="I1" s="147"/>
      <c r="J1" s="14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44" t="s">
        <v>8</v>
      </c>
      <c r="E4" s="145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SUM(J10:J53)</f>
        <v>193.5</v>
      </c>
      <c r="J8" s="25">
        <f>I8/8</f>
        <v>24.1875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3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54</v>
      </c>
      <c r="G11" s="36">
        <v>9001</v>
      </c>
      <c r="H11" s="43" t="s">
        <v>79</v>
      </c>
      <c r="I11" s="36" t="s">
        <v>56</v>
      </c>
      <c r="J11" s="38">
        <v>10</v>
      </c>
    </row>
    <row r="12" spans="1:10" ht="22.5" customHeight="1" x14ac:dyDescent="0.2">
      <c r="A12" s="31"/>
      <c r="B12" s="8">
        <f>WEEKDAY(E12,2)</f>
        <v>2</v>
      </c>
      <c r="C12" s="40"/>
      <c r="D12" s="44" t="str">
        <f>IF(B12=1,"Mo",IF(B12=2,"Tue",IF(B12=3,"Wed",IF(B12=4,"Thu",IF(B12=5,"Fri",IF(B12=6,"Sat",IF(B12=7,"Sun","")))))))</f>
        <v>Tue</v>
      </c>
      <c r="E12" s="45">
        <f t="shared" ref="E12:E18" si="1">+E11+1</f>
        <v>44229</v>
      </c>
      <c r="F12" s="35" t="s">
        <v>54</v>
      </c>
      <c r="G12" s="36">
        <v>9001</v>
      </c>
      <c r="H12" s="48" t="s">
        <v>80</v>
      </c>
      <c r="I12" s="36" t="s">
        <v>56</v>
      </c>
      <c r="J12" s="49">
        <v>10</v>
      </c>
    </row>
    <row r="13" spans="1:10" ht="22.5" customHeight="1" x14ac:dyDescent="0.2">
      <c r="A13" s="31"/>
      <c r="B13" s="8">
        <f>WEEKDAY(E13,2)</f>
        <v>3</v>
      </c>
      <c r="C13" s="40"/>
      <c r="D13" s="33" t="str">
        <f>IF(B13=1,"Mo",IF(B13=2,"Tue",IF(B13=3,"Wed",IF(B13=4,"Thu",IF(B13=5,"Fri",IF(B13=6,"Sat",IF(B13=7,"Sun","")))))))</f>
        <v>Wed</v>
      </c>
      <c r="E13" s="34">
        <f t="shared" si="1"/>
        <v>44230</v>
      </c>
      <c r="F13" s="35" t="s">
        <v>54</v>
      </c>
      <c r="G13" s="36">
        <v>9001</v>
      </c>
      <c r="H13" s="43" t="s">
        <v>81</v>
      </c>
      <c r="I13" s="36" t="s">
        <v>56</v>
      </c>
      <c r="J13" s="38">
        <v>10</v>
      </c>
    </row>
    <row r="14" spans="1:10" ht="22.5" customHeight="1" x14ac:dyDescent="0.2">
      <c r="A14" s="31">
        <f t="shared" si="0"/>
        <v>1</v>
      </c>
      <c r="B14" s="8">
        <f t="shared" ref="B14:B39" si="2">WEEKDAY(E14,2)</f>
        <v>4</v>
      </c>
      <c r="C14" s="40"/>
      <c r="D14" s="44" t="str">
        <f t="shared" ref="D14:D39" si="3">IF(B14=1,"Mo",IF(B14=2,"Tue",IF(B14=3,"Wed",IF(B14=4,"Thu",IF(B14=5,"Fri",IF(B14=6,"Sat",IF(B14=7,"Sun","")))))))</f>
        <v>Thu</v>
      </c>
      <c r="E14" s="45">
        <f t="shared" si="1"/>
        <v>44231</v>
      </c>
      <c r="F14" s="35" t="s">
        <v>54</v>
      </c>
      <c r="G14" s="36">
        <v>9001</v>
      </c>
      <c r="H14" s="48" t="s">
        <v>82</v>
      </c>
      <c r="I14" s="36" t="s">
        <v>56</v>
      </c>
      <c r="J14" s="49">
        <v>9</v>
      </c>
    </row>
    <row r="15" spans="1:10" ht="22.5" customHeight="1" x14ac:dyDescent="0.2">
      <c r="A15" s="31">
        <f t="shared" si="0"/>
        <v>1</v>
      </c>
      <c r="B15" s="8">
        <f t="shared" si="2"/>
        <v>5</v>
      </c>
      <c r="C15" s="40"/>
      <c r="D15" s="33" t="str">
        <f t="shared" si="3"/>
        <v>Fri</v>
      </c>
      <c r="E15" s="34">
        <f t="shared" si="1"/>
        <v>44232</v>
      </c>
      <c r="F15" s="35" t="s">
        <v>54</v>
      </c>
      <c r="G15" s="36">
        <v>9001</v>
      </c>
      <c r="H15" s="66" t="s">
        <v>83</v>
      </c>
      <c r="I15" s="36" t="s">
        <v>56</v>
      </c>
      <c r="J15" s="93">
        <v>8</v>
      </c>
    </row>
    <row r="16" spans="1:10" ht="22.5" customHeight="1" x14ac:dyDescent="0.2">
      <c r="A16" s="31" t="str">
        <f t="shared" si="0"/>
        <v/>
      </c>
      <c r="B16" s="8">
        <f t="shared" si="2"/>
        <v>6</v>
      </c>
      <c r="C16" s="40"/>
      <c r="D16" s="33" t="str">
        <f t="shared" si="3"/>
        <v>Sat</v>
      </c>
      <c r="E16" s="34">
        <f t="shared" si="1"/>
        <v>44233</v>
      </c>
      <c r="F16" s="35"/>
      <c r="G16" s="36"/>
      <c r="H16" s="50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2"/>
        <v>7</v>
      </c>
      <c r="C17" s="40"/>
      <c r="D17" s="44" t="str">
        <f t="shared" si="3"/>
        <v>Sun</v>
      </c>
      <c r="E17" s="45">
        <f t="shared" si="1"/>
        <v>44234</v>
      </c>
      <c r="F17" s="64"/>
      <c r="G17" s="65"/>
      <c r="H17" s="66"/>
      <c r="I17" s="65"/>
      <c r="J17" s="93"/>
    </row>
    <row r="18" spans="1:10" ht="22.5" customHeight="1" x14ac:dyDescent="0.2">
      <c r="A18" s="31">
        <f t="shared" si="0"/>
        <v>1</v>
      </c>
      <c r="B18" s="8">
        <f t="shared" si="2"/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 t="shared" si="1"/>
        <v>44235</v>
      </c>
      <c r="F18" s="35" t="s">
        <v>54</v>
      </c>
      <c r="G18" s="36">
        <v>9001</v>
      </c>
      <c r="H18" s="43" t="s">
        <v>84</v>
      </c>
      <c r="I18" s="36" t="s">
        <v>56</v>
      </c>
      <c r="J18" s="38">
        <v>9.5</v>
      </c>
    </row>
    <row r="19" spans="1:10" ht="22.5" customHeight="1" x14ac:dyDescent="0.2">
      <c r="A19" s="31">
        <f t="shared" si="0"/>
        <v>1</v>
      </c>
      <c r="B19" s="8">
        <f t="shared" si="2"/>
        <v>2</v>
      </c>
      <c r="C19" s="40"/>
      <c r="D19" s="44" t="str">
        <f>IF(B19=1,"Mo",IF(B19=2,"Tue",IF(B19=3,"Wed",IF(B19=4,"Thu",IF(B19=5,"Fri",IF(B19=6,"Sat",IF(B19=7,"Sun","")))))))</f>
        <v>Tue</v>
      </c>
      <c r="E19" s="45">
        <f>+E18+1</f>
        <v>44236</v>
      </c>
      <c r="F19" s="35" t="s">
        <v>54</v>
      </c>
      <c r="G19" s="36">
        <v>9001</v>
      </c>
      <c r="H19" s="48" t="s">
        <v>85</v>
      </c>
      <c r="I19" s="47" t="s">
        <v>56</v>
      </c>
      <c r="J19" s="49">
        <v>9.5</v>
      </c>
    </row>
    <row r="20" spans="1:10" ht="22.5" customHeight="1" x14ac:dyDescent="0.2">
      <c r="A20" s="31">
        <f t="shared" si="0"/>
        <v>1</v>
      </c>
      <c r="B20" s="8">
        <f t="shared" si="2"/>
        <v>3</v>
      </c>
      <c r="C20" s="40"/>
      <c r="D20" s="33" t="str">
        <f>IF(B20=1,"Mo",IF(B20=2,"Tue",IF(B20=3,"Wed",IF(B20=4,"Thu",IF(B20=5,"Fri",IF(B20=6,"Sat",IF(B20=7,"Sun","")))))))</f>
        <v>Wed</v>
      </c>
      <c r="E20" s="34">
        <f>+E19+1</f>
        <v>44237</v>
      </c>
      <c r="F20" s="35" t="s">
        <v>109</v>
      </c>
      <c r="G20" s="36">
        <v>9003</v>
      </c>
      <c r="H20" s="43" t="s">
        <v>87</v>
      </c>
      <c r="I20" s="36" t="s">
        <v>56</v>
      </c>
      <c r="J20" s="38">
        <v>2</v>
      </c>
    </row>
    <row r="21" spans="1:10" ht="22.5" customHeight="1" x14ac:dyDescent="0.2">
      <c r="A21" s="31"/>
      <c r="C21" s="40"/>
      <c r="D21" s="33" t="str">
        <f>D20</f>
        <v>Wed</v>
      </c>
      <c r="E21" s="34">
        <f>E20</f>
        <v>44237</v>
      </c>
      <c r="F21" s="35" t="s">
        <v>54</v>
      </c>
      <c r="G21" s="36">
        <v>9001</v>
      </c>
      <c r="H21" s="43" t="s">
        <v>88</v>
      </c>
      <c r="I21" s="36" t="s">
        <v>56</v>
      </c>
      <c r="J21" s="38">
        <v>8</v>
      </c>
    </row>
    <row r="22" spans="1:10" ht="22.5" customHeight="1" x14ac:dyDescent="0.2">
      <c r="A22" s="31">
        <f t="shared" si="0"/>
        <v>1</v>
      </c>
      <c r="B22" s="8">
        <f t="shared" si="2"/>
        <v>4</v>
      </c>
      <c r="C22" s="40"/>
      <c r="D22" s="44" t="str">
        <f t="shared" si="3"/>
        <v>Thu</v>
      </c>
      <c r="E22" s="45">
        <f>+E20+1</f>
        <v>44238</v>
      </c>
      <c r="F22" s="35" t="s">
        <v>54</v>
      </c>
      <c r="G22" s="36">
        <v>9001</v>
      </c>
      <c r="H22" s="48" t="s">
        <v>90</v>
      </c>
      <c r="I22" s="47" t="s">
        <v>89</v>
      </c>
      <c r="J22" s="49">
        <v>8</v>
      </c>
    </row>
    <row r="23" spans="1:10" ht="22.5" customHeight="1" x14ac:dyDescent="0.2">
      <c r="A23" s="31">
        <f t="shared" si="0"/>
        <v>1</v>
      </c>
      <c r="B23" s="8">
        <f t="shared" si="2"/>
        <v>5</v>
      </c>
      <c r="C23" s="40"/>
      <c r="D23" s="33" t="str">
        <f t="shared" si="3"/>
        <v>Fri</v>
      </c>
      <c r="E23" s="34">
        <f t="shared" ref="E23:E30" si="4">+E22+1</f>
        <v>44239</v>
      </c>
      <c r="F23" s="64"/>
      <c r="G23" s="65"/>
      <c r="H23" s="67" t="s">
        <v>86</v>
      </c>
      <c r="I23" s="65"/>
      <c r="J23" s="93"/>
    </row>
    <row r="24" spans="1:10" ht="22.5" customHeight="1" x14ac:dyDescent="0.25">
      <c r="A24" s="31" t="str">
        <f t="shared" si="0"/>
        <v/>
      </c>
      <c r="B24" s="8">
        <f t="shared" si="2"/>
        <v>6</v>
      </c>
      <c r="C24" s="40"/>
      <c r="D24" s="33" t="str">
        <f t="shared" si="3"/>
        <v>Sat</v>
      </c>
      <c r="E24" s="34">
        <f t="shared" si="4"/>
        <v>44240</v>
      </c>
      <c r="F24" s="64"/>
      <c r="G24" s="65"/>
      <c r="H24" s="95"/>
      <c r="I24" s="65"/>
      <c r="J24" s="93"/>
    </row>
    <row r="25" spans="1:10" ht="22.5" customHeight="1" x14ac:dyDescent="0.2">
      <c r="A25" s="31" t="str">
        <f t="shared" si="0"/>
        <v/>
      </c>
      <c r="B25" s="8">
        <f t="shared" si="2"/>
        <v>7</v>
      </c>
      <c r="C25" s="40"/>
      <c r="D25" s="44" t="str">
        <f t="shared" si="3"/>
        <v>Sun</v>
      </c>
      <c r="E25" s="45">
        <f t="shared" si="4"/>
        <v>44241</v>
      </c>
      <c r="F25" s="64"/>
      <c r="G25" s="65"/>
      <c r="H25" s="66"/>
      <c r="I25" s="65"/>
      <c r="J25" s="93"/>
    </row>
    <row r="26" spans="1:10" ht="22.5" customHeight="1" x14ac:dyDescent="0.2">
      <c r="A26" s="31">
        <f t="shared" si="0"/>
        <v>1</v>
      </c>
      <c r="B26" s="8">
        <f t="shared" si="2"/>
        <v>1</v>
      </c>
      <c r="C26" s="40"/>
      <c r="D26" s="33" t="str">
        <f t="shared" si="3"/>
        <v>Mo</v>
      </c>
      <c r="E26" s="34">
        <f t="shared" si="4"/>
        <v>44242</v>
      </c>
      <c r="F26" s="35" t="s">
        <v>54</v>
      </c>
      <c r="G26" s="36">
        <v>9001</v>
      </c>
      <c r="H26" s="43" t="s">
        <v>93</v>
      </c>
      <c r="I26" s="36" t="s">
        <v>56</v>
      </c>
      <c r="J26" s="38">
        <v>13</v>
      </c>
    </row>
    <row r="27" spans="1:10" ht="22.5" customHeight="1" x14ac:dyDescent="0.2">
      <c r="A27" s="31">
        <f t="shared" si="0"/>
        <v>1</v>
      </c>
      <c r="B27" s="8">
        <f t="shared" si="2"/>
        <v>2</v>
      </c>
      <c r="C27" s="40"/>
      <c r="D27" s="44" t="str">
        <f t="shared" si="3"/>
        <v>Tue</v>
      </c>
      <c r="E27" s="45">
        <f t="shared" si="4"/>
        <v>44243</v>
      </c>
      <c r="F27" s="35" t="s">
        <v>54</v>
      </c>
      <c r="G27" s="36">
        <v>9001</v>
      </c>
      <c r="H27" s="48" t="s">
        <v>91</v>
      </c>
      <c r="I27" s="47" t="s">
        <v>56</v>
      </c>
      <c r="J27" s="49">
        <v>13.5</v>
      </c>
    </row>
    <row r="28" spans="1:10" ht="22.5" customHeight="1" x14ac:dyDescent="0.2">
      <c r="A28" s="31">
        <f t="shared" si="0"/>
        <v>1</v>
      </c>
      <c r="B28" s="8">
        <f t="shared" si="2"/>
        <v>3</v>
      </c>
      <c r="C28" s="40"/>
      <c r="D28" s="33" t="str">
        <f t="shared" si="3"/>
        <v>Wed</v>
      </c>
      <c r="E28" s="34">
        <f t="shared" si="4"/>
        <v>44244</v>
      </c>
      <c r="F28" s="35" t="s">
        <v>54</v>
      </c>
      <c r="G28" s="36">
        <v>9001</v>
      </c>
      <c r="H28" s="43" t="s">
        <v>92</v>
      </c>
      <c r="I28" s="36" t="s">
        <v>56</v>
      </c>
      <c r="J28" s="38">
        <v>11</v>
      </c>
    </row>
    <row r="29" spans="1:10" ht="22.5" customHeight="1" x14ac:dyDescent="0.2">
      <c r="A29" s="31">
        <f t="shared" si="0"/>
        <v>1</v>
      </c>
      <c r="B29" s="8">
        <f t="shared" si="2"/>
        <v>4</v>
      </c>
      <c r="C29" s="40"/>
      <c r="D29" s="44" t="str">
        <f t="shared" si="3"/>
        <v>Thu</v>
      </c>
      <c r="E29" s="45">
        <f t="shared" si="4"/>
        <v>44245</v>
      </c>
      <c r="F29" s="35" t="s">
        <v>54</v>
      </c>
      <c r="G29" s="36">
        <v>9001</v>
      </c>
      <c r="H29" s="48" t="s">
        <v>94</v>
      </c>
      <c r="I29" s="47" t="s">
        <v>56</v>
      </c>
      <c r="J29" s="49">
        <v>13</v>
      </c>
    </row>
    <row r="30" spans="1:10" ht="22.5" customHeight="1" x14ac:dyDescent="0.2">
      <c r="A30" s="31">
        <f t="shared" si="0"/>
        <v>1</v>
      </c>
      <c r="B30" s="8">
        <f t="shared" si="2"/>
        <v>5</v>
      </c>
      <c r="C30" s="40"/>
      <c r="D30" s="33" t="str">
        <f t="shared" si="3"/>
        <v>Fri</v>
      </c>
      <c r="E30" s="34">
        <f t="shared" si="4"/>
        <v>44246</v>
      </c>
      <c r="F30" s="35" t="s">
        <v>54</v>
      </c>
      <c r="G30" s="36">
        <v>9001</v>
      </c>
      <c r="H30" s="66" t="s">
        <v>95</v>
      </c>
      <c r="I30" s="65" t="s">
        <v>56</v>
      </c>
      <c r="J30" s="93">
        <v>8</v>
      </c>
    </row>
    <row r="31" spans="1:10" ht="22.5" customHeight="1" x14ac:dyDescent="0.2">
      <c r="A31" s="31" t="str">
        <f t="shared" si="0"/>
        <v/>
      </c>
      <c r="B31" s="8">
        <f t="shared" si="2"/>
        <v>6</v>
      </c>
      <c r="C31" s="40"/>
      <c r="D31" s="33" t="str">
        <f t="shared" si="3"/>
        <v>Sat</v>
      </c>
      <c r="E31" s="34">
        <f t="shared" ref="E31:E36" si="5">+E30+1</f>
        <v>44247</v>
      </c>
      <c r="F31" s="64"/>
      <c r="G31" s="65"/>
      <c r="H31" s="66"/>
      <c r="I31" s="65"/>
      <c r="J31" s="93"/>
    </row>
    <row r="32" spans="1:10" ht="22.5" customHeight="1" x14ac:dyDescent="0.2">
      <c r="A32" s="31" t="str">
        <f t="shared" si="0"/>
        <v/>
      </c>
      <c r="B32" s="8">
        <f t="shared" si="2"/>
        <v>7</v>
      </c>
      <c r="C32" s="40"/>
      <c r="D32" s="33" t="str">
        <f t="shared" si="3"/>
        <v>Sun</v>
      </c>
      <c r="E32" s="34">
        <f t="shared" si="5"/>
        <v>44248</v>
      </c>
      <c r="F32" s="64"/>
      <c r="G32" s="65"/>
      <c r="H32" s="66"/>
      <c r="I32" s="65"/>
      <c r="J32" s="93"/>
    </row>
    <row r="33" spans="1:10" ht="22.5" customHeight="1" x14ac:dyDescent="0.2">
      <c r="A33" s="31">
        <f t="shared" si="0"/>
        <v>1</v>
      </c>
      <c r="B33" s="8">
        <f t="shared" si="2"/>
        <v>1</v>
      </c>
      <c r="C33" s="40"/>
      <c r="D33" s="33" t="str">
        <f t="shared" si="3"/>
        <v>Mo</v>
      </c>
      <c r="E33" s="34">
        <f t="shared" si="5"/>
        <v>44249</v>
      </c>
      <c r="F33" s="35" t="s">
        <v>54</v>
      </c>
      <c r="G33" s="36">
        <v>9001</v>
      </c>
      <c r="H33" s="43" t="s">
        <v>96</v>
      </c>
      <c r="I33" s="36" t="s">
        <v>56</v>
      </c>
      <c r="J33" s="38">
        <v>13</v>
      </c>
    </row>
    <row r="34" spans="1:10" ht="22.5" customHeight="1" x14ac:dyDescent="0.2">
      <c r="A34" s="31">
        <f t="shared" si="0"/>
        <v>1</v>
      </c>
      <c r="B34" s="8">
        <f t="shared" si="2"/>
        <v>2</v>
      </c>
      <c r="C34" s="40"/>
      <c r="D34" s="44" t="str">
        <f t="shared" si="3"/>
        <v>Tue</v>
      </c>
      <c r="E34" s="45">
        <f t="shared" si="5"/>
        <v>44250</v>
      </c>
      <c r="F34" s="35" t="s">
        <v>54</v>
      </c>
      <c r="G34" s="36">
        <v>9001</v>
      </c>
      <c r="H34" s="48" t="s">
        <v>97</v>
      </c>
      <c r="I34" s="47" t="s">
        <v>56</v>
      </c>
      <c r="J34" s="49">
        <v>12</v>
      </c>
    </row>
    <row r="35" spans="1:10" ht="22.5" customHeight="1" x14ac:dyDescent="0.2">
      <c r="A35" s="31">
        <f t="shared" si="0"/>
        <v>1</v>
      </c>
      <c r="B35" s="8">
        <f t="shared" si="2"/>
        <v>3</v>
      </c>
      <c r="C35" s="40"/>
      <c r="D35" s="33" t="str">
        <f t="shared" si="3"/>
        <v>Wed</v>
      </c>
      <c r="E35" s="34">
        <f t="shared" si="5"/>
        <v>44251</v>
      </c>
      <c r="F35" s="35" t="s">
        <v>54</v>
      </c>
      <c r="G35" s="36">
        <v>9001</v>
      </c>
      <c r="H35" s="43" t="s">
        <v>98</v>
      </c>
      <c r="I35" s="36" t="s">
        <v>56</v>
      </c>
      <c r="J35" s="38">
        <v>12.5</v>
      </c>
    </row>
    <row r="36" spans="1:10" ht="22.5" customHeight="1" x14ac:dyDescent="0.2">
      <c r="A36" s="31">
        <f t="shared" si="0"/>
        <v>1</v>
      </c>
      <c r="B36" s="8">
        <f t="shared" si="2"/>
        <v>4</v>
      </c>
      <c r="C36" s="40"/>
      <c r="D36" s="44" t="str">
        <f t="shared" si="3"/>
        <v>Thu</v>
      </c>
      <c r="E36" s="45">
        <f t="shared" si="5"/>
        <v>44252</v>
      </c>
      <c r="F36" s="35" t="s">
        <v>54</v>
      </c>
      <c r="G36" s="36">
        <v>9001</v>
      </c>
      <c r="H36" s="48" t="s">
        <v>99</v>
      </c>
      <c r="I36" s="47" t="s">
        <v>56</v>
      </c>
      <c r="J36" s="49">
        <v>13.5</v>
      </c>
    </row>
    <row r="37" spans="1:10" ht="22.5" customHeight="1" x14ac:dyDescent="0.2">
      <c r="A37" s="31">
        <f t="shared" si="0"/>
        <v>1</v>
      </c>
      <c r="B37" s="8">
        <f t="shared" si="2"/>
        <v>5</v>
      </c>
      <c r="C37" s="40"/>
      <c r="D37" s="33" t="str">
        <f t="shared" si="3"/>
        <v>Fri</v>
      </c>
      <c r="E37" s="34">
        <f>+E36+1</f>
        <v>44253</v>
      </c>
      <c r="F37" s="64"/>
      <c r="G37" s="65"/>
      <c r="H37" s="94" t="s">
        <v>100</v>
      </c>
      <c r="I37" s="65"/>
      <c r="J37" s="93"/>
    </row>
    <row r="38" spans="1:10" ht="22.5" customHeight="1" x14ac:dyDescent="0.2">
      <c r="A38" s="31" t="str">
        <f t="shared" si="0"/>
        <v/>
      </c>
      <c r="B38" s="8">
        <f t="shared" si="2"/>
        <v>6</v>
      </c>
      <c r="C38" s="40"/>
      <c r="D38" s="33" t="str">
        <f t="shared" si="3"/>
        <v>Sat</v>
      </c>
      <c r="E38" s="34">
        <f>+E37+1</f>
        <v>44254</v>
      </c>
      <c r="F38" s="35"/>
      <c r="G38" s="36"/>
      <c r="H38" s="43"/>
      <c r="I38" s="36"/>
      <c r="J38" s="38"/>
    </row>
    <row r="39" spans="1:10" ht="22.5" customHeight="1" x14ac:dyDescent="0.2">
      <c r="A39" s="31" t="str">
        <f t="shared" si="0"/>
        <v/>
      </c>
      <c r="B39" s="8">
        <f t="shared" si="2"/>
        <v>7</v>
      </c>
      <c r="C39" s="40"/>
      <c r="D39" s="44" t="str">
        <f t="shared" si="3"/>
        <v>Sun</v>
      </c>
      <c r="E39" s="45">
        <f>+E38+1</f>
        <v>44255</v>
      </c>
      <c r="F39" s="64"/>
      <c r="G39" s="65"/>
      <c r="H39" s="67"/>
      <c r="I39" s="65"/>
      <c r="J39" s="93"/>
    </row>
    <row r="40" spans="1:10" ht="30" customHeight="1" x14ac:dyDescent="0.2"/>
    <row r="41" spans="1:10" ht="30" customHeight="1" x14ac:dyDescent="0.2"/>
    <row r="42" spans="1:10" ht="30" customHeight="1" x14ac:dyDescent="0.2"/>
    <row r="43" spans="1:10" ht="30" customHeight="1" x14ac:dyDescent="0.2"/>
    <row r="44" spans="1:10" ht="30" customHeight="1" x14ac:dyDescent="0.2"/>
    <row r="45" spans="1:10" ht="30" customHeight="1" x14ac:dyDescent="0.2"/>
    <row r="46" spans="1:10" ht="30" customHeight="1" x14ac:dyDescent="0.2"/>
    <row r="47" spans="1:10" ht="30" customHeight="1" x14ac:dyDescent="0.2"/>
    <row r="48" spans="1:10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9" customHeight="1" x14ac:dyDescent="0.2"/>
    <row r="178" ht="39" customHeight="1" x14ac:dyDescent="0.2"/>
    <row r="179" ht="39" customHeight="1" x14ac:dyDescent="0.2"/>
    <row r="180" ht="39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</sheetData>
  <mergeCells count="2">
    <mergeCell ref="D1:J1"/>
    <mergeCell ref="D4:E4"/>
  </mergeCells>
  <conditionalFormatting sqref="C11 C14:C39">
    <cfRule type="expression" dxfId="662" priority="118" stopIfTrue="1">
      <formula>IF($A11=1,B11,)</formula>
    </cfRule>
    <cfRule type="expression" dxfId="661" priority="119" stopIfTrue="1">
      <formula>IF($A11="",B11,)</formula>
    </cfRule>
  </conditionalFormatting>
  <conditionalFormatting sqref="E11">
    <cfRule type="expression" dxfId="660" priority="120" stopIfTrue="1">
      <formula>IF($A11="",B11,"")</formula>
    </cfRule>
  </conditionalFormatting>
  <conditionalFormatting sqref="E14:E39">
    <cfRule type="expression" dxfId="659" priority="121" stopIfTrue="1">
      <formula>IF($A14&lt;&gt;1,B14,"")</formula>
    </cfRule>
  </conditionalFormatting>
  <conditionalFormatting sqref="D11 D14:D39">
    <cfRule type="expression" dxfId="658" priority="122" stopIfTrue="1">
      <formula>IF($A11="",B11,)</formula>
    </cfRule>
  </conditionalFormatting>
  <conditionalFormatting sqref="G31:G32 G16:G17 G23:G25 G37:G39">
    <cfRule type="expression" dxfId="657" priority="123" stopIfTrue="1">
      <formula>#REF!="Freelancer"</formula>
    </cfRule>
    <cfRule type="expression" dxfId="656" priority="124" stopIfTrue="1">
      <formula>#REF!="DTC Int. Staff"</formula>
    </cfRule>
  </conditionalFormatting>
  <conditionalFormatting sqref="G39 G25 G32 G17">
    <cfRule type="expression" dxfId="655" priority="116" stopIfTrue="1">
      <formula>$F$5="Freelancer"</formula>
    </cfRule>
    <cfRule type="expression" dxfId="654" priority="117" stopIfTrue="1">
      <formula>$F$5="DTC Int. Staff"</formula>
    </cfRule>
  </conditionalFormatting>
  <conditionalFormatting sqref="G24">
    <cfRule type="expression" dxfId="653" priority="98" stopIfTrue="1">
      <formula>$F$5="Freelancer"</formula>
    </cfRule>
    <cfRule type="expression" dxfId="652" priority="99" stopIfTrue="1">
      <formula>$F$5="DTC Int. Staff"</formula>
    </cfRule>
  </conditionalFormatting>
  <conditionalFormatting sqref="G11">
    <cfRule type="expression" dxfId="651" priority="75" stopIfTrue="1">
      <formula>#REF!="Freelancer"</formula>
    </cfRule>
    <cfRule type="expression" dxfId="650" priority="76" stopIfTrue="1">
      <formula>#REF!="DTC Int. Staff"</formula>
    </cfRule>
  </conditionalFormatting>
  <conditionalFormatting sqref="G11">
    <cfRule type="expression" dxfId="649" priority="73" stopIfTrue="1">
      <formula>$F$5="Freelancer"</formula>
    </cfRule>
    <cfRule type="expression" dxfId="648" priority="74" stopIfTrue="1">
      <formula>$F$5="DTC Int. Staff"</formula>
    </cfRule>
  </conditionalFormatting>
  <conditionalFormatting sqref="G12">
    <cfRule type="expression" dxfId="647" priority="71" stopIfTrue="1">
      <formula>#REF!="Freelancer"</formula>
    </cfRule>
    <cfRule type="expression" dxfId="646" priority="72" stopIfTrue="1">
      <formula>#REF!="DTC Int. Staff"</formula>
    </cfRule>
  </conditionalFormatting>
  <conditionalFormatting sqref="G12">
    <cfRule type="expression" dxfId="645" priority="69" stopIfTrue="1">
      <formula>$F$5="Freelancer"</formula>
    </cfRule>
    <cfRule type="expression" dxfId="644" priority="70" stopIfTrue="1">
      <formula>$F$5="DTC Int. Staff"</formula>
    </cfRule>
  </conditionalFormatting>
  <conditionalFormatting sqref="G13">
    <cfRule type="expression" dxfId="643" priority="67" stopIfTrue="1">
      <formula>#REF!="Freelancer"</formula>
    </cfRule>
    <cfRule type="expression" dxfId="642" priority="68" stopIfTrue="1">
      <formula>#REF!="DTC Int. Staff"</formula>
    </cfRule>
  </conditionalFormatting>
  <conditionalFormatting sqref="G13">
    <cfRule type="expression" dxfId="641" priority="65" stopIfTrue="1">
      <formula>$F$5="Freelancer"</formula>
    </cfRule>
    <cfRule type="expression" dxfId="640" priority="66" stopIfTrue="1">
      <formula>$F$5="DTC Int. Staff"</formula>
    </cfRule>
  </conditionalFormatting>
  <conditionalFormatting sqref="G14">
    <cfRule type="expression" dxfId="639" priority="63" stopIfTrue="1">
      <formula>#REF!="Freelancer"</formula>
    </cfRule>
    <cfRule type="expression" dxfId="638" priority="64" stopIfTrue="1">
      <formula>#REF!="DTC Int. Staff"</formula>
    </cfRule>
  </conditionalFormatting>
  <conditionalFormatting sqref="G14">
    <cfRule type="expression" dxfId="637" priority="61" stopIfTrue="1">
      <formula>$F$5="Freelancer"</formula>
    </cfRule>
    <cfRule type="expression" dxfId="636" priority="62" stopIfTrue="1">
      <formula>$F$5="DTC Int. Staff"</formula>
    </cfRule>
  </conditionalFormatting>
  <conditionalFormatting sqref="G15">
    <cfRule type="expression" dxfId="635" priority="59" stopIfTrue="1">
      <formula>#REF!="Freelancer"</formula>
    </cfRule>
    <cfRule type="expression" dxfId="634" priority="60" stopIfTrue="1">
      <formula>#REF!="DTC Int. Staff"</formula>
    </cfRule>
  </conditionalFormatting>
  <conditionalFormatting sqref="G15">
    <cfRule type="expression" dxfId="633" priority="57" stopIfTrue="1">
      <formula>$F$5="Freelancer"</formula>
    </cfRule>
    <cfRule type="expression" dxfId="632" priority="58" stopIfTrue="1">
      <formula>$F$5="DTC Int. Staff"</formula>
    </cfRule>
  </conditionalFormatting>
  <conditionalFormatting sqref="G18">
    <cfRule type="expression" dxfId="631" priority="55" stopIfTrue="1">
      <formula>#REF!="Freelancer"</formula>
    </cfRule>
    <cfRule type="expression" dxfId="630" priority="56" stopIfTrue="1">
      <formula>#REF!="DTC Int. Staff"</formula>
    </cfRule>
  </conditionalFormatting>
  <conditionalFormatting sqref="G18">
    <cfRule type="expression" dxfId="629" priority="53" stopIfTrue="1">
      <formula>$F$5="Freelancer"</formula>
    </cfRule>
    <cfRule type="expression" dxfId="628" priority="54" stopIfTrue="1">
      <formula>$F$5="DTC Int. Staff"</formula>
    </cfRule>
  </conditionalFormatting>
  <conditionalFormatting sqref="G19">
    <cfRule type="expression" dxfId="627" priority="51" stopIfTrue="1">
      <formula>#REF!="Freelancer"</formula>
    </cfRule>
    <cfRule type="expression" dxfId="626" priority="52" stopIfTrue="1">
      <formula>#REF!="DTC Int. Staff"</formula>
    </cfRule>
  </conditionalFormatting>
  <conditionalFormatting sqref="G19">
    <cfRule type="expression" dxfId="625" priority="49" stopIfTrue="1">
      <formula>$F$5="Freelancer"</formula>
    </cfRule>
    <cfRule type="expression" dxfId="624" priority="50" stopIfTrue="1">
      <formula>$F$5="DTC Int. Staff"</formula>
    </cfRule>
  </conditionalFormatting>
  <conditionalFormatting sqref="G20">
    <cfRule type="expression" dxfId="623" priority="47" stopIfTrue="1">
      <formula>#REF!="Freelancer"</formula>
    </cfRule>
    <cfRule type="expression" dxfId="622" priority="48" stopIfTrue="1">
      <formula>#REF!="DTC Int. Staff"</formula>
    </cfRule>
  </conditionalFormatting>
  <conditionalFormatting sqref="G20">
    <cfRule type="expression" dxfId="621" priority="45" stopIfTrue="1">
      <formula>$F$5="Freelancer"</formula>
    </cfRule>
    <cfRule type="expression" dxfId="620" priority="46" stopIfTrue="1">
      <formula>$F$5="DTC Int. Staff"</formula>
    </cfRule>
  </conditionalFormatting>
  <conditionalFormatting sqref="G21">
    <cfRule type="expression" dxfId="619" priority="43" stopIfTrue="1">
      <formula>#REF!="Freelancer"</formula>
    </cfRule>
    <cfRule type="expression" dxfId="618" priority="44" stopIfTrue="1">
      <formula>#REF!="DTC Int. Staff"</formula>
    </cfRule>
  </conditionalFormatting>
  <conditionalFormatting sqref="G21">
    <cfRule type="expression" dxfId="617" priority="41" stopIfTrue="1">
      <formula>$F$5="Freelancer"</formula>
    </cfRule>
    <cfRule type="expression" dxfId="616" priority="42" stopIfTrue="1">
      <formula>$F$5="DTC Int. Staff"</formula>
    </cfRule>
  </conditionalFormatting>
  <conditionalFormatting sqref="G22">
    <cfRule type="expression" dxfId="615" priority="39" stopIfTrue="1">
      <formula>#REF!="Freelancer"</formula>
    </cfRule>
    <cfRule type="expression" dxfId="614" priority="40" stopIfTrue="1">
      <formula>#REF!="DTC Int. Staff"</formula>
    </cfRule>
  </conditionalFormatting>
  <conditionalFormatting sqref="G22">
    <cfRule type="expression" dxfId="613" priority="37" stopIfTrue="1">
      <formula>$F$5="Freelancer"</formula>
    </cfRule>
    <cfRule type="expression" dxfId="612" priority="38" stopIfTrue="1">
      <formula>$F$5="DTC Int. Staff"</formula>
    </cfRule>
  </conditionalFormatting>
  <conditionalFormatting sqref="G26">
    <cfRule type="expression" dxfId="611" priority="35" stopIfTrue="1">
      <formula>#REF!="Freelancer"</formula>
    </cfRule>
    <cfRule type="expression" dxfId="610" priority="36" stopIfTrue="1">
      <formula>#REF!="DTC Int. Staff"</formula>
    </cfRule>
  </conditionalFormatting>
  <conditionalFormatting sqref="G26">
    <cfRule type="expression" dxfId="609" priority="33" stopIfTrue="1">
      <formula>$F$5="Freelancer"</formula>
    </cfRule>
    <cfRule type="expression" dxfId="608" priority="34" stopIfTrue="1">
      <formula>$F$5="DTC Int. Staff"</formula>
    </cfRule>
  </conditionalFormatting>
  <conditionalFormatting sqref="G27">
    <cfRule type="expression" dxfId="607" priority="31" stopIfTrue="1">
      <formula>#REF!="Freelancer"</formula>
    </cfRule>
    <cfRule type="expression" dxfId="606" priority="32" stopIfTrue="1">
      <formula>#REF!="DTC Int. Staff"</formula>
    </cfRule>
  </conditionalFormatting>
  <conditionalFormatting sqref="G27">
    <cfRule type="expression" dxfId="605" priority="29" stopIfTrue="1">
      <formula>$F$5="Freelancer"</formula>
    </cfRule>
    <cfRule type="expression" dxfId="604" priority="30" stopIfTrue="1">
      <formula>$F$5="DTC Int. Staff"</formula>
    </cfRule>
  </conditionalFormatting>
  <conditionalFormatting sqref="G28">
    <cfRule type="expression" dxfId="603" priority="27" stopIfTrue="1">
      <formula>#REF!="Freelancer"</formula>
    </cfRule>
    <cfRule type="expression" dxfId="602" priority="28" stopIfTrue="1">
      <formula>#REF!="DTC Int. Staff"</formula>
    </cfRule>
  </conditionalFormatting>
  <conditionalFormatting sqref="G28">
    <cfRule type="expression" dxfId="601" priority="25" stopIfTrue="1">
      <formula>$F$5="Freelancer"</formula>
    </cfRule>
    <cfRule type="expression" dxfId="600" priority="26" stopIfTrue="1">
      <formula>$F$5="DTC Int. Staff"</formula>
    </cfRule>
  </conditionalFormatting>
  <conditionalFormatting sqref="G29">
    <cfRule type="expression" dxfId="599" priority="23" stopIfTrue="1">
      <formula>#REF!="Freelancer"</formula>
    </cfRule>
    <cfRule type="expression" dxfId="598" priority="24" stopIfTrue="1">
      <formula>#REF!="DTC Int. Staff"</formula>
    </cfRule>
  </conditionalFormatting>
  <conditionalFormatting sqref="G29">
    <cfRule type="expression" dxfId="597" priority="21" stopIfTrue="1">
      <formula>$F$5="Freelancer"</formula>
    </cfRule>
    <cfRule type="expression" dxfId="596" priority="22" stopIfTrue="1">
      <formula>$F$5="DTC Int. Staff"</formula>
    </cfRule>
  </conditionalFormatting>
  <conditionalFormatting sqref="G30">
    <cfRule type="expression" dxfId="595" priority="19" stopIfTrue="1">
      <formula>#REF!="Freelancer"</formula>
    </cfRule>
    <cfRule type="expression" dxfId="594" priority="20" stopIfTrue="1">
      <formula>#REF!="DTC Int. Staff"</formula>
    </cfRule>
  </conditionalFormatting>
  <conditionalFormatting sqref="G30">
    <cfRule type="expression" dxfId="593" priority="17" stopIfTrue="1">
      <formula>$F$5="Freelancer"</formula>
    </cfRule>
    <cfRule type="expression" dxfId="592" priority="18" stopIfTrue="1">
      <formula>$F$5="DTC Int. Staff"</formula>
    </cfRule>
  </conditionalFormatting>
  <conditionalFormatting sqref="G33">
    <cfRule type="expression" dxfId="591" priority="15" stopIfTrue="1">
      <formula>#REF!="Freelancer"</formula>
    </cfRule>
    <cfRule type="expression" dxfId="590" priority="16" stopIfTrue="1">
      <formula>#REF!="DTC Int. Staff"</formula>
    </cfRule>
  </conditionalFormatting>
  <conditionalFormatting sqref="G33">
    <cfRule type="expression" dxfId="589" priority="13" stopIfTrue="1">
      <formula>$F$5="Freelancer"</formula>
    </cfRule>
    <cfRule type="expression" dxfId="588" priority="14" stopIfTrue="1">
      <formula>$F$5="DTC Int. Staff"</formula>
    </cfRule>
  </conditionalFormatting>
  <conditionalFormatting sqref="G34">
    <cfRule type="expression" dxfId="587" priority="11" stopIfTrue="1">
      <formula>#REF!="Freelancer"</formula>
    </cfRule>
    <cfRule type="expression" dxfId="586" priority="12" stopIfTrue="1">
      <formula>#REF!="DTC Int. Staff"</formula>
    </cfRule>
  </conditionalFormatting>
  <conditionalFormatting sqref="G34">
    <cfRule type="expression" dxfId="585" priority="9" stopIfTrue="1">
      <formula>$F$5="Freelancer"</formula>
    </cfRule>
    <cfRule type="expression" dxfId="584" priority="10" stopIfTrue="1">
      <formula>$F$5="DTC Int. Staff"</formula>
    </cfRule>
  </conditionalFormatting>
  <conditionalFormatting sqref="G35">
    <cfRule type="expression" dxfId="583" priority="7" stopIfTrue="1">
      <formula>#REF!="Freelancer"</formula>
    </cfRule>
    <cfRule type="expression" dxfId="582" priority="8" stopIfTrue="1">
      <formula>#REF!="DTC Int. Staff"</formula>
    </cfRule>
  </conditionalFormatting>
  <conditionalFormatting sqref="G35">
    <cfRule type="expression" dxfId="581" priority="5" stopIfTrue="1">
      <formula>$F$5="Freelancer"</formula>
    </cfRule>
    <cfRule type="expression" dxfId="580" priority="6" stopIfTrue="1">
      <formula>$F$5="DTC Int. Staff"</formula>
    </cfRule>
  </conditionalFormatting>
  <conditionalFormatting sqref="G36">
    <cfRule type="expression" dxfId="579" priority="3" stopIfTrue="1">
      <formula>#REF!="Freelancer"</formula>
    </cfRule>
    <cfRule type="expression" dxfId="578" priority="4" stopIfTrue="1">
      <formula>#REF!="DTC Int. Staff"</formula>
    </cfRule>
  </conditionalFormatting>
  <conditionalFormatting sqref="G36">
    <cfRule type="expression" dxfId="577" priority="1" stopIfTrue="1">
      <formula>$F$5="Freelancer"</formula>
    </cfRule>
    <cfRule type="expression" dxfId="57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00"/>
  <sheetViews>
    <sheetView showGridLines="0" topLeftCell="D1" zoomScale="90" zoomScaleNormal="90" workbookViewId="0">
      <selection activeCell="L17" sqref="L17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46" t="s">
        <v>5</v>
      </c>
      <c r="E1" s="147"/>
      <c r="F1" s="147"/>
      <c r="G1" s="147"/>
      <c r="H1" s="147"/>
      <c r="I1" s="147"/>
      <c r="J1" s="14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44" t="s">
        <v>8</v>
      </c>
      <c r="E4" s="145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SUM(J10:J115)</f>
        <v>271.8</v>
      </c>
      <c r="J8" s="25">
        <f>I8/8</f>
        <v>33.975000000000001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0" t="s">
        <v>2</v>
      </c>
    </row>
    <row r="11" spans="1:10" ht="22.5" customHeight="1" x14ac:dyDescent="0.2">
      <c r="A11" s="31">
        <f t="shared" ref="A11:A51" si="0">IF(OR(C11="f",C11="u",C11="F",C11="U"),"",IF(OR(B11=1,B11=2,B11=3,B11=4,B11=5),1,""))</f>
        <v>1</v>
      </c>
      <c r="B11" s="8">
        <f t="shared" ref="B11:B47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54</v>
      </c>
      <c r="G11" s="36">
        <v>9001</v>
      </c>
      <c r="H11" s="48" t="s">
        <v>101</v>
      </c>
      <c r="I11" s="47" t="s">
        <v>56</v>
      </c>
      <c r="J11" s="82">
        <v>12</v>
      </c>
    </row>
    <row r="12" spans="1:10" ht="22.5" customHeight="1" x14ac:dyDescent="0.2">
      <c r="A12" s="31"/>
      <c r="B12" s="8">
        <f t="shared" si="1"/>
        <v>2</v>
      </c>
      <c r="C12" s="75"/>
      <c r="D12" s="73" t="str">
        <f>IF(B12=1,"Mo",IF(B12=2,"Tue",IF(B12=3,"Wed",IF(B12=4,"Thu",IF(B12=5,"Fri",IF(B12=6,"Sat",IF(B12=7,"Sun","")))))))</f>
        <v>Tue</v>
      </c>
      <c r="E12" s="34">
        <f t="shared" ref="E12:E19" si="2">+E11+1</f>
        <v>44257</v>
      </c>
      <c r="F12" s="35" t="s">
        <v>54</v>
      </c>
      <c r="G12" s="36">
        <v>9001</v>
      </c>
      <c r="H12" s="43" t="s">
        <v>102</v>
      </c>
      <c r="I12" s="36" t="s">
        <v>56</v>
      </c>
      <c r="J12" s="81">
        <v>15.3</v>
      </c>
    </row>
    <row r="13" spans="1:10" ht="22.5" customHeight="1" x14ac:dyDescent="0.2">
      <c r="A13" s="31"/>
      <c r="B13" s="8">
        <f t="shared" si="1"/>
        <v>3</v>
      </c>
      <c r="C13" s="75"/>
      <c r="D13" s="76" t="str">
        <f>IF(B13=1,"Mo",IF(B13=2,"Tue",IF(B13=3,"Wed",IF(B13=4,"Thu",IF(B13=5,"Fri",IF(B13=6,"Sat",IF(B13=7,"Sun","")))))))</f>
        <v>Wed</v>
      </c>
      <c r="E13" s="45">
        <f t="shared" si="2"/>
        <v>44258</v>
      </c>
      <c r="F13" s="35" t="s">
        <v>54</v>
      </c>
      <c r="G13" s="36">
        <v>9001</v>
      </c>
      <c r="H13" s="48" t="s">
        <v>103</v>
      </c>
      <c r="I13" s="47" t="s">
        <v>56</v>
      </c>
      <c r="J13" s="82">
        <v>14</v>
      </c>
    </row>
    <row r="14" spans="1:10" ht="22.5" customHeight="1" x14ac:dyDescent="0.2">
      <c r="A14" s="31">
        <f t="shared" si="0"/>
        <v>1</v>
      </c>
      <c r="B14" s="8">
        <f t="shared" si="1"/>
        <v>4</v>
      </c>
      <c r="C14" s="75"/>
      <c r="D14" s="73" t="str">
        <f t="shared" ref="D14:D51" si="3">IF(B14=1,"Mo",IF(B14=2,"Tue",IF(B14=3,"Wed",IF(B14=4,"Thu",IF(B14=5,"Fri",IF(B14=6,"Sat",IF(B14=7,"Sun","")))))))</f>
        <v>Thu</v>
      </c>
      <c r="E14" s="34">
        <f t="shared" si="2"/>
        <v>44259</v>
      </c>
      <c r="F14" s="35" t="s">
        <v>54</v>
      </c>
      <c r="G14" s="36">
        <v>9001</v>
      </c>
      <c r="H14" s="43" t="s">
        <v>104</v>
      </c>
      <c r="I14" s="36" t="s">
        <v>56</v>
      </c>
      <c r="J14" s="81">
        <v>11</v>
      </c>
    </row>
    <row r="15" spans="1:10" ht="22.5" customHeight="1" x14ac:dyDescent="0.2">
      <c r="A15" s="31">
        <f t="shared" si="0"/>
        <v>1</v>
      </c>
      <c r="B15" s="8">
        <f t="shared" si="1"/>
        <v>5</v>
      </c>
      <c r="C15" s="75"/>
      <c r="D15" s="76" t="str">
        <f t="shared" si="3"/>
        <v>Fri</v>
      </c>
      <c r="E15" s="45">
        <f t="shared" si="2"/>
        <v>44260</v>
      </c>
      <c r="F15" s="35" t="s">
        <v>54</v>
      </c>
      <c r="G15" s="36">
        <v>9001</v>
      </c>
      <c r="H15" s="48" t="s">
        <v>105</v>
      </c>
      <c r="I15" s="47" t="s">
        <v>56</v>
      </c>
      <c r="J15" s="82">
        <v>9</v>
      </c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75"/>
      <c r="D16" s="73" t="str">
        <f t="shared" si="3"/>
        <v>Sat</v>
      </c>
      <c r="E16" s="34">
        <f t="shared" si="2"/>
        <v>44261</v>
      </c>
      <c r="F16" s="64"/>
      <c r="G16" s="65"/>
      <c r="H16" s="69"/>
      <c r="I16" s="65"/>
      <c r="J16" s="83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75"/>
      <c r="D17" s="76" t="str">
        <f t="shared" si="3"/>
        <v>Sun</v>
      </c>
      <c r="E17" s="45">
        <f t="shared" si="2"/>
        <v>44262</v>
      </c>
      <c r="F17" s="64"/>
      <c r="G17" s="65"/>
      <c r="H17" s="66"/>
      <c r="I17" s="65"/>
      <c r="J17" s="83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75"/>
      <c r="D18" s="73" t="str">
        <f>IF(B18=1,"Mo",IF(B18=2,"Tue",IF(B18=3,"Wed",IF(B18=4,"Thu",IF(B18=5,"Fri",IF(B18=6,"Sat",IF(B18=7,"Sun","")))))))</f>
        <v>Mo</v>
      </c>
      <c r="E18" s="34">
        <f t="shared" si="2"/>
        <v>44263</v>
      </c>
      <c r="F18" s="35" t="s">
        <v>54</v>
      </c>
      <c r="G18" s="36">
        <v>9001</v>
      </c>
      <c r="H18" s="43" t="s">
        <v>106</v>
      </c>
      <c r="I18" s="36" t="s">
        <v>113</v>
      </c>
      <c r="J18" s="81">
        <v>12</v>
      </c>
    </row>
    <row r="19" spans="1:10" ht="22.5" customHeight="1" x14ac:dyDescent="0.2">
      <c r="A19" s="31">
        <f t="shared" si="0"/>
        <v>1</v>
      </c>
      <c r="B19" s="8">
        <f t="shared" si="1"/>
        <v>2</v>
      </c>
      <c r="C19" s="75"/>
      <c r="D19" s="76" t="str">
        <f>IF(B19=1,"Mo",IF(B19=2,"Tue",IF(B19=3,"Wed",IF(B19=4,"Thu",IF(B19=5,"Fri",IF(B19=6,"Sat",IF(B19=7,"Sun","")))))))</f>
        <v>Tue</v>
      </c>
      <c r="E19" s="45">
        <f t="shared" si="2"/>
        <v>44264</v>
      </c>
      <c r="F19" s="35" t="s">
        <v>54</v>
      </c>
      <c r="G19" s="36">
        <v>9001</v>
      </c>
      <c r="H19" s="48" t="s">
        <v>107</v>
      </c>
      <c r="I19" s="47" t="s">
        <v>56</v>
      </c>
      <c r="J19" s="82">
        <v>12</v>
      </c>
    </row>
    <row r="20" spans="1:10" ht="22.5" customHeight="1" x14ac:dyDescent="0.2">
      <c r="A20" s="31">
        <f t="shared" si="0"/>
        <v>1</v>
      </c>
      <c r="B20" s="8">
        <f t="shared" si="1"/>
        <v>3</v>
      </c>
      <c r="C20" s="75"/>
      <c r="D20" s="73" t="str">
        <f>IF(B20=1,"Mo",IF(B20=2,"Tue",IF(B20=3,"Wed",IF(B20=4,"Thu",IF(B20=5,"Fri",IF(B20=6,"Sat",IF(B20=7,"Sun","")))))))</f>
        <v>Wed</v>
      </c>
      <c r="E20" s="34">
        <f t="shared" ref="E20:E26" si="4">+E19+1</f>
        <v>44265</v>
      </c>
      <c r="F20" s="35" t="s">
        <v>54</v>
      </c>
      <c r="G20" s="36">
        <v>9001</v>
      </c>
      <c r="H20" s="43" t="s">
        <v>108</v>
      </c>
      <c r="I20" s="36" t="s">
        <v>56</v>
      </c>
      <c r="J20" s="81">
        <v>12</v>
      </c>
    </row>
    <row r="21" spans="1:10" s="68" customFormat="1" ht="22.5" customHeight="1" x14ac:dyDescent="0.2">
      <c r="A21" s="31">
        <f t="shared" si="0"/>
        <v>1</v>
      </c>
      <c r="B21" s="68">
        <f t="shared" si="1"/>
        <v>4</v>
      </c>
      <c r="C21" s="77"/>
      <c r="D21" s="76" t="str">
        <f t="shared" si="3"/>
        <v>Thu</v>
      </c>
      <c r="E21" s="45">
        <f t="shared" si="4"/>
        <v>44266</v>
      </c>
      <c r="F21" s="35" t="s">
        <v>54</v>
      </c>
      <c r="G21" s="36">
        <v>9001</v>
      </c>
      <c r="H21" s="48" t="s">
        <v>110</v>
      </c>
      <c r="I21" s="47" t="s">
        <v>56</v>
      </c>
      <c r="J21" s="82">
        <v>11</v>
      </c>
    </row>
    <row r="22" spans="1:10" s="68" customFormat="1" ht="22.5" customHeight="1" x14ac:dyDescent="0.2">
      <c r="A22" s="31">
        <f t="shared" si="0"/>
        <v>1</v>
      </c>
      <c r="B22" s="68">
        <f t="shared" si="1"/>
        <v>5</v>
      </c>
      <c r="C22" s="77"/>
      <c r="D22" s="73" t="str">
        <f t="shared" si="3"/>
        <v>Fri</v>
      </c>
      <c r="E22" s="34">
        <f t="shared" si="4"/>
        <v>44267</v>
      </c>
      <c r="F22" s="35" t="s">
        <v>54</v>
      </c>
      <c r="G22" s="36">
        <v>9001</v>
      </c>
      <c r="H22" s="69" t="s">
        <v>111</v>
      </c>
      <c r="I22" s="65" t="s">
        <v>113</v>
      </c>
      <c r="J22" s="83">
        <v>11</v>
      </c>
    </row>
    <row r="23" spans="1:10" ht="22.5" customHeight="1" x14ac:dyDescent="0.2">
      <c r="A23" s="31" t="str">
        <f t="shared" si="0"/>
        <v/>
      </c>
      <c r="B23" s="8">
        <f t="shared" si="1"/>
        <v>6</v>
      </c>
      <c r="C23" s="75"/>
      <c r="D23" s="73" t="str">
        <f t="shared" si="3"/>
        <v>Sat</v>
      </c>
      <c r="E23" s="34">
        <f t="shared" si="4"/>
        <v>44268</v>
      </c>
      <c r="F23" s="35"/>
      <c r="G23" s="36"/>
      <c r="H23" s="43"/>
      <c r="I23" s="36"/>
      <c r="J23" s="81"/>
    </row>
    <row r="24" spans="1:10" ht="22.5" customHeight="1" x14ac:dyDescent="0.2">
      <c r="A24" s="31" t="str">
        <f t="shared" si="0"/>
        <v/>
      </c>
      <c r="B24" s="8">
        <f t="shared" si="1"/>
        <v>7</v>
      </c>
      <c r="C24" s="75"/>
      <c r="D24" s="76" t="str">
        <f t="shared" si="3"/>
        <v>Sun</v>
      </c>
      <c r="E24" s="45">
        <f t="shared" si="4"/>
        <v>44269</v>
      </c>
      <c r="F24" s="64"/>
      <c r="G24" s="65"/>
      <c r="H24" s="66"/>
      <c r="I24" s="65"/>
      <c r="J24" s="83"/>
    </row>
    <row r="25" spans="1:10" ht="22.5" customHeight="1" x14ac:dyDescent="0.2">
      <c r="A25" s="31">
        <f t="shared" si="0"/>
        <v>1</v>
      </c>
      <c r="B25" s="8">
        <f t="shared" si="1"/>
        <v>1</v>
      </c>
      <c r="C25" s="75"/>
      <c r="D25" s="73" t="str">
        <f t="shared" si="3"/>
        <v>Mo</v>
      </c>
      <c r="E25" s="34">
        <f t="shared" si="4"/>
        <v>44270</v>
      </c>
      <c r="F25" s="35" t="s">
        <v>54</v>
      </c>
      <c r="G25" s="36">
        <v>9001</v>
      </c>
      <c r="H25" s="43" t="s">
        <v>112</v>
      </c>
      <c r="I25" s="36" t="s">
        <v>113</v>
      </c>
      <c r="J25" s="81">
        <v>11</v>
      </c>
    </row>
    <row r="26" spans="1:10" ht="22.5" customHeight="1" x14ac:dyDescent="0.2">
      <c r="A26" s="31">
        <f t="shared" si="0"/>
        <v>1</v>
      </c>
      <c r="B26" s="8">
        <f t="shared" si="1"/>
        <v>2</v>
      </c>
      <c r="C26" s="75"/>
      <c r="D26" s="76" t="str">
        <f t="shared" si="3"/>
        <v>Tue</v>
      </c>
      <c r="E26" s="45">
        <f t="shared" si="4"/>
        <v>44271</v>
      </c>
      <c r="F26" s="35" t="s">
        <v>54</v>
      </c>
      <c r="G26" s="36">
        <v>9001</v>
      </c>
      <c r="H26" s="48" t="s">
        <v>114</v>
      </c>
      <c r="I26" s="47" t="s">
        <v>56</v>
      </c>
      <c r="J26" s="82">
        <v>11.5</v>
      </c>
    </row>
    <row r="27" spans="1:10" ht="22.5" customHeight="1" x14ac:dyDescent="0.2">
      <c r="A27" s="31">
        <f t="shared" si="0"/>
        <v>1</v>
      </c>
      <c r="B27" s="8">
        <f t="shared" si="1"/>
        <v>3</v>
      </c>
      <c r="C27" s="75"/>
      <c r="D27" s="73" t="str">
        <f t="shared" si="3"/>
        <v>Wed</v>
      </c>
      <c r="E27" s="34">
        <f>+E26+1</f>
        <v>44272</v>
      </c>
      <c r="F27" s="35" t="s">
        <v>54</v>
      </c>
      <c r="G27" s="36">
        <v>9001</v>
      </c>
      <c r="H27" s="43" t="s">
        <v>115</v>
      </c>
      <c r="I27" s="36" t="s">
        <v>113</v>
      </c>
      <c r="J27" s="81">
        <v>6</v>
      </c>
    </row>
    <row r="28" spans="1:10" ht="22.5" customHeight="1" x14ac:dyDescent="0.2">
      <c r="A28" s="31"/>
      <c r="C28" s="75"/>
      <c r="D28" s="73" t="str">
        <f>D27</f>
        <v>Wed</v>
      </c>
      <c r="E28" s="34">
        <f>E27</f>
        <v>44272</v>
      </c>
      <c r="F28" s="35" t="s">
        <v>54</v>
      </c>
      <c r="G28" s="36">
        <v>9001</v>
      </c>
      <c r="H28" s="43" t="s">
        <v>117</v>
      </c>
      <c r="I28" s="36" t="s">
        <v>56</v>
      </c>
      <c r="J28" s="81">
        <v>5</v>
      </c>
    </row>
    <row r="29" spans="1:10" ht="22.5" customHeight="1" x14ac:dyDescent="0.2">
      <c r="A29" s="31">
        <f t="shared" si="0"/>
        <v>1</v>
      </c>
      <c r="B29" s="8">
        <f t="shared" si="1"/>
        <v>4</v>
      </c>
      <c r="C29" s="75"/>
      <c r="D29" s="76" t="str">
        <f t="shared" si="3"/>
        <v>Thu</v>
      </c>
      <c r="E29" s="45">
        <f>+E27+1</f>
        <v>44273</v>
      </c>
      <c r="F29" s="35" t="s">
        <v>54</v>
      </c>
      <c r="G29" s="36">
        <v>9001</v>
      </c>
      <c r="H29" s="48" t="s">
        <v>116</v>
      </c>
      <c r="I29" s="47" t="s">
        <v>56</v>
      </c>
      <c r="J29" s="82">
        <v>12</v>
      </c>
    </row>
    <row r="30" spans="1:10" ht="22.5" customHeight="1" x14ac:dyDescent="0.2">
      <c r="A30" s="31">
        <f t="shared" si="0"/>
        <v>1</v>
      </c>
      <c r="B30" s="8">
        <f t="shared" si="1"/>
        <v>5</v>
      </c>
      <c r="C30" s="75"/>
      <c r="D30" s="73" t="str">
        <f t="shared" si="3"/>
        <v>Fri</v>
      </c>
      <c r="E30" s="34">
        <f>+E29+1</f>
        <v>44274</v>
      </c>
      <c r="F30" s="35" t="s">
        <v>54</v>
      </c>
      <c r="G30" s="36">
        <v>9001</v>
      </c>
      <c r="H30" s="66" t="s">
        <v>118</v>
      </c>
      <c r="I30" s="65" t="s">
        <v>113</v>
      </c>
      <c r="J30" s="83">
        <v>4</v>
      </c>
    </row>
    <row r="31" spans="1:10" ht="22.5" customHeight="1" x14ac:dyDescent="0.2">
      <c r="A31" s="31"/>
      <c r="C31" s="75"/>
      <c r="D31" s="73" t="str">
        <f>D30</f>
        <v>Fri</v>
      </c>
      <c r="E31" s="34">
        <f>E30</f>
        <v>44274</v>
      </c>
      <c r="F31" s="35" t="s">
        <v>54</v>
      </c>
      <c r="G31" s="36">
        <v>9001</v>
      </c>
      <c r="H31" s="66" t="s">
        <v>119</v>
      </c>
      <c r="I31" s="65" t="s">
        <v>56</v>
      </c>
      <c r="J31" s="83">
        <v>10</v>
      </c>
    </row>
    <row r="32" spans="1:10" ht="22.5" customHeight="1" x14ac:dyDescent="0.2">
      <c r="A32" s="31" t="str">
        <f t="shared" si="0"/>
        <v/>
      </c>
      <c r="B32" s="8">
        <f t="shared" si="1"/>
        <v>6</v>
      </c>
      <c r="C32" s="75"/>
      <c r="D32" s="73" t="str">
        <f t="shared" si="3"/>
        <v>Sat</v>
      </c>
      <c r="E32" s="34">
        <f>+E30+1</f>
        <v>44275</v>
      </c>
      <c r="F32" s="35"/>
      <c r="G32" s="36"/>
      <c r="H32" s="43"/>
      <c r="I32" s="36"/>
      <c r="J32" s="81"/>
    </row>
    <row r="33" spans="1:10" ht="22.5" customHeight="1" x14ac:dyDescent="0.2">
      <c r="A33" s="31" t="str">
        <f t="shared" si="0"/>
        <v/>
      </c>
      <c r="B33" s="8">
        <f t="shared" si="1"/>
        <v>7</v>
      </c>
      <c r="C33" s="75"/>
      <c r="D33" s="76" t="str">
        <f t="shared" si="3"/>
        <v>Sun</v>
      </c>
      <c r="E33" s="45">
        <f>+E32+1</f>
        <v>44276</v>
      </c>
      <c r="F33" s="46"/>
      <c r="G33" s="47"/>
      <c r="H33" s="48"/>
      <c r="I33" s="47"/>
      <c r="J33" s="82"/>
    </row>
    <row r="34" spans="1:10" ht="22.5" customHeight="1" x14ac:dyDescent="0.2">
      <c r="A34" s="31">
        <f t="shared" si="0"/>
        <v>1</v>
      </c>
      <c r="B34" s="8">
        <f t="shared" si="1"/>
        <v>1</v>
      </c>
      <c r="C34" s="75"/>
      <c r="D34" s="73" t="str">
        <f t="shared" si="3"/>
        <v>Mo</v>
      </c>
      <c r="E34" s="34">
        <f>+E33+1</f>
        <v>44277</v>
      </c>
      <c r="F34" s="35" t="s">
        <v>54</v>
      </c>
      <c r="G34" s="36">
        <v>9001</v>
      </c>
      <c r="H34" s="43" t="s">
        <v>120</v>
      </c>
      <c r="I34" s="36" t="s">
        <v>113</v>
      </c>
      <c r="J34" s="81">
        <v>8</v>
      </c>
    </row>
    <row r="35" spans="1:10" ht="22.5" customHeight="1" x14ac:dyDescent="0.2">
      <c r="A35" s="31"/>
      <c r="C35" s="75"/>
      <c r="D35" s="73" t="str">
        <f>D34</f>
        <v>Mo</v>
      </c>
      <c r="E35" s="34">
        <f>E34</f>
        <v>44277</v>
      </c>
      <c r="F35" s="35" t="s">
        <v>54</v>
      </c>
      <c r="G35" s="36">
        <v>9001</v>
      </c>
      <c r="H35" s="43" t="s">
        <v>119</v>
      </c>
      <c r="I35" s="36" t="s">
        <v>56</v>
      </c>
      <c r="J35" s="81">
        <v>7</v>
      </c>
    </row>
    <row r="36" spans="1:10" ht="22.5" customHeight="1" x14ac:dyDescent="0.2">
      <c r="A36" s="31">
        <f t="shared" si="0"/>
        <v>1</v>
      </c>
      <c r="B36" s="8">
        <f t="shared" si="1"/>
        <v>2</v>
      </c>
      <c r="C36" s="75"/>
      <c r="D36" s="76" t="str">
        <f t="shared" si="3"/>
        <v>Tue</v>
      </c>
      <c r="E36" s="45">
        <f>+E34+1</f>
        <v>44278</v>
      </c>
      <c r="F36" s="46"/>
      <c r="G36" s="47"/>
      <c r="H36" s="70"/>
      <c r="I36" s="47"/>
      <c r="J36" s="82"/>
    </row>
    <row r="37" spans="1:10" ht="22.5" customHeight="1" x14ac:dyDescent="0.2">
      <c r="A37" s="31"/>
      <c r="C37" s="75"/>
      <c r="D37" s="76" t="str">
        <f>D36</f>
        <v>Tue</v>
      </c>
      <c r="E37" s="45">
        <f>E36</f>
        <v>44278</v>
      </c>
      <c r="F37" s="46"/>
      <c r="G37" s="47"/>
      <c r="H37" s="70"/>
      <c r="I37" s="47"/>
      <c r="J37" s="82"/>
    </row>
    <row r="38" spans="1:10" ht="22.5" customHeight="1" x14ac:dyDescent="0.2">
      <c r="A38" s="31"/>
      <c r="C38" s="75"/>
      <c r="D38" s="76" t="str">
        <f t="shared" ref="D38:D40" si="5">D37</f>
        <v>Tue</v>
      </c>
      <c r="E38" s="45">
        <f t="shared" ref="E38:E40" si="6">E37</f>
        <v>44278</v>
      </c>
      <c r="F38" s="46"/>
      <c r="G38" s="47"/>
      <c r="H38" s="70"/>
      <c r="I38" s="47"/>
      <c r="J38" s="82"/>
    </row>
    <row r="39" spans="1:10" ht="22.5" customHeight="1" x14ac:dyDescent="0.2">
      <c r="A39" s="31"/>
      <c r="C39" s="75"/>
      <c r="D39" s="76" t="str">
        <f t="shared" si="5"/>
        <v>Tue</v>
      </c>
      <c r="E39" s="45">
        <f t="shared" si="6"/>
        <v>44278</v>
      </c>
      <c r="F39" s="46"/>
      <c r="G39" s="47"/>
      <c r="H39" s="70"/>
      <c r="I39" s="47"/>
      <c r="J39" s="82"/>
    </row>
    <row r="40" spans="1:10" ht="22.5" customHeight="1" x14ac:dyDescent="0.2">
      <c r="A40" s="31"/>
      <c r="C40" s="75"/>
      <c r="D40" s="76" t="str">
        <f t="shared" si="5"/>
        <v>Tue</v>
      </c>
      <c r="E40" s="45">
        <f t="shared" si="6"/>
        <v>44278</v>
      </c>
      <c r="F40" s="46"/>
      <c r="G40" s="47"/>
      <c r="H40" s="70"/>
      <c r="I40" s="47"/>
      <c r="J40" s="82"/>
    </row>
    <row r="41" spans="1:10" ht="22.5" customHeight="1" x14ac:dyDescent="0.2">
      <c r="A41" s="31">
        <f t="shared" si="0"/>
        <v>1</v>
      </c>
      <c r="B41" s="8">
        <f t="shared" si="1"/>
        <v>3</v>
      </c>
      <c r="C41" s="75"/>
      <c r="D41" s="73" t="str">
        <f t="shared" si="3"/>
        <v>Wed</v>
      </c>
      <c r="E41" s="34">
        <f>+E36+1</f>
        <v>44279</v>
      </c>
      <c r="F41" s="35" t="s">
        <v>54</v>
      </c>
      <c r="G41" s="36">
        <v>9001</v>
      </c>
      <c r="H41" s="43" t="s">
        <v>121</v>
      </c>
      <c r="I41" s="36" t="s">
        <v>113</v>
      </c>
      <c r="J41" s="81">
        <v>4</v>
      </c>
    </row>
    <row r="42" spans="1:10" ht="22.5" customHeight="1" x14ac:dyDescent="0.2">
      <c r="A42" s="31"/>
      <c r="C42" s="75"/>
      <c r="D42" s="73" t="str">
        <f>D41</f>
        <v>Wed</v>
      </c>
      <c r="E42" s="34">
        <f>E41</f>
        <v>44279</v>
      </c>
      <c r="F42" s="35" t="s">
        <v>54</v>
      </c>
      <c r="G42" s="36">
        <v>9001</v>
      </c>
      <c r="H42" s="43" t="s">
        <v>119</v>
      </c>
      <c r="I42" s="36" t="s">
        <v>56</v>
      </c>
      <c r="J42" s="81">
        <v>9</v>
      </c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5"/>
      <c r="D43" s="76" t="str">
        <f t="shared" si="3"/>
        <v>Thu</v>
      </c>
      <c r="E43" s="45">
        <f>+E41+1</f>
        <v>44280</v>
      </c>
      <c r="F43" s="35" t="s">
        <v>54</v>
      </c>
      <c r="G43" s="36">
        <v>9001</v>
      </c>
      <c r="H43" s="48" t="s">
        <v>122</v>
      </c>
      <c r="I43" s="47" t="s">
        <v>123</v>
      </c>
      <c r="J43" s="82">
        <v>2</v>
      </c>
    </row>
    <row r="44" spans="1:10" ht="22.5" customHeight="1" x14ac:dyDescent="0.2">
      <c r="A44" s="31"/>
      <c r="C44" s="75"/>
      <c r="D44" s="76" t="str">
        <f>D43</f>
        <v>Thu</v>
      </c>
      <c r="E44" s="45">
        <f>E43</f>
        <v>44280</v>
      </c>
      <c r="F44" s="35" t="s">
        <v>54</v>
      </c>
      <c r="G44" s="36">
        <v>9001</v>
      </c>
      <c r="H44" s="43" t="s">
        <v>124</v>
      </c>
      <c r="I44" s="47" t="s">
        <v>56</v>
      </c>
      <c r="J44" s="82">
        <v>12</v>
      </c>
    </row>
    <row r="45" spans="1:10" ht="22.5" customHeight="1" x14ac:dyDescent="0.2">
      <c r="A45" s="31">
        <f t="shared" si="0"/>
        <v>1</v>
      </c>
      <c r="B45" s="8">
        <f t="shared" si="1"/>
        <v>5</v>
      </c>
      <c r="C45" s="75"/>
      <c r="D45" s="73" t="str">
        <f t="shared" si="3"/>
        <v>Fri</v>
      </c>
      <c r="E45" s="34">
        <f>+E43+1</f>
        <v>44281</v>
      </c>
      <c r="F45" s="35" t="s">
        <v>54</v>
      </c>
      <c r="G45" s="36">
        <v>9001</v>
      </c>
      <c r="H45" s="66" t="s">
        <v>125</v>
      </c>
      <c r="I45" s="65" t="s">
        <v>56</v>
      </c>
      <c r="J45" s="83">
        <v>13</v>
      </c>
    </row>
    <row r="46" spans="1:10" ht="22.5" customHeight="1" x14ac:dyDescent="0.2">
      <c r="A46" s="31" t="str">
        <f t="shared" si="0"/>
        <v/>
      </c>
      <c r="B46" s="8">
        <f t="shared" si="1"/>
        <v>6</v>
      </c>
      <c r="C46" s="75"/>
      <c r="D46" s="73" t="str">
        <f t="shared" si="3"/>
        <v>Sat</v>
      </c>
      <c r="E46" s="34">
        <f>+E45+1</f>
        <v>44282</v>
      </c>
      <c r="F46" s="35"/>
      <c r="G46" s="36"/>
      <c r="H46" s="43"/>
      <c r="I46" s="36"/>
      <c r="J46" s="81"/>
    </row>
    <row r="47" spans="1:10" ht="22.5" customHeight="1" x14ac:dyDescent="0.2">
      <c r="A47" s="31" t="str">
        <f t="shared" si="0"/>
        <v/>
      </c>
      <c r="B47" s="8">
        <f t="shared" si="1"/>
        <v>7</v>
      </c>
      <c r="C47" s="75"/>
      <c r="D47" s="76" t="str">
        <f t="shared" si="3"/>
        <v>Sun</v>
      </c>
      <c r="E47" s="45">
        <f>+E46+1</f>
        <v>44283</v>
      </c>
      <c r="F47" s="64"/>
      <c r="G47" s="65"/>
      <c r="H47" s="67"/>
      <c r="I47" s="65"/>
      <c r="J47" s="83"/>
    </row>
    <row r="48" spans="1:10" ht="22.5" customHeight="1" x14ac:dyDescent="0.2">
      <c r="A48" s="31">
        <f t="shared" si="0"/>
        <v>1</v>
      </c>
      <c r="B48" s="8">
        <f>WEEKDAY(E47+1,2)</f>
        <v>1</v>
      </c>
      <c r="C48" s="75"/>
      <c r="D48" s="73" t="str">
        <f>IF(B48=1,"Mo",IF(B48=2,"Tue",IF(B48=3,"Wed",IF(B48=4,"Thu",IF(B48=5,"Fri",IF(B48=6,"Sat",IF(B48=7,"Sun","")))))))</f>
        <v>Mo</v>
      </c>
      <c r="E48" s="34">
        <f>IF(MONTH(E47+1)&gt;MONTH(E47),"",E47+1)</f>
        <v>44284</v>
      </c>
      <c r="F48" s="35" t="s">
        <v>54</v>
      </c>
      <c r="G48" s="36">
        <v>9001</v>
      </c>
      <c r="H48" s="43" t="s">
        <v>126</v>
      </c>
      <c r="I48" s="36" t="s">
        <v>56</v>
      </c>
      <c r="J48" s="81">
        <v>14</v>
      </c>
    </row>
    <row r="49" spans="1:10" ht="22.5" customHeight="1" x14ac:dyDescent="0.2">
      <c r="A49" s="31">
        <f t="shared" si="0"/>
        <v>1</v>
      </c>
      <c r="B49" s="8">
        <v>2</v>
      </c>
      <c r="C49" s="75"/>
      <c r="D49" s="76" t="str">
        <f>IF(B49=1,"Mo",IF(B49=2,"Tue",IF(B49=3,"Wed",IF(B49=4,"Thu",IF(B49=5,"Fri",IF(B49=6,"Sat",IF(B49=7,"Sun","")))))))</f>
        <v>Tue</v>
      </c>
      <c r="E49" s="45">
        <f>IF(MONTH(E48+1)&gt;MONTH(E48),"",E48+1)</f>
        <v>44285</v>
      </c>
      <c r="F49" s="35" t="s">
        <v>54</v>
      </c>
      <c r="G49" s="36">
        <v>9001</v>
      </c>
      <c r="H49" s="48" t="s">
        <v>127</v>
      </c>
      <c r="I49" s="36" t="s">
        <v>113</v>
      </c>
      <c r="J49" s="82">
        <v>1</v>
      </c>
    </row>
    <row r="50" spans="1:10" ht="22.5" customHeight="1" x14ac:dyDescent="0.2">
      <c r="A50" s="31"/>
      <c r="C50" s="75"/>
      <c r="D50" s="89" t="str">
        <f>D49</f>
        <v>Tue</v>
      </c>
      <c r="E50" s="90">
        <f>E49</f>
        <v>44285</v>
      </c>
      <c r="F50" s="35" t="s">
        <v>54</v>
      </c>
      <c r="G50" s="36">
        <v>9001</v>
      </c>
      <c r="H50" s="96" t="s">
        <v>128</v>
      </c>
      <c r="I50" s="91" t="s">
        <v>56</v>
      </c>
      <c r="J50" s="92">
        <v>12.5</v>
      </c>
    </row>
    <row r="51" spans="1:10" ht="22.5" customHeight="1" x14ac:dyDescent="0.2">
      <c r="A51" s="31">
        <f t="shared" si="0"/>
        <v>1</v>
      </c>
      <c r="B51" s="8">
        <v>3</v>
      </c>
      <c r="C51" s="75"/>
      <c r="D51" s="73" t="str">
        <f t="shared" si="3"/>
        <v>Wed</v>
      </c>
      <c r="E51" s="34">
        <f>IF(MONTH(E49+1)&gt;MONTH(E49),"",E49+1)</f>
        <v>44286</v>
      </c>
      <c r="F51" s="35" t="s">
        <v>54</v>
      </c>
      <c r="G51" s="36">
        <v>9001</v>
      </c>
      <c r="H51" s="43" t="s">
        <v>134</v>
      </c>
      <c r="I51" s="36" t="s">
        <v>56</v>
      </c>
      <c r="J51" s="81">
        <v>10.5</v>
      </c>
    </row>
    <row r="52" spans="1:10" ht="30" customHeight="1" x14ac:dyDescent="0.2"/>
    <row r="53" spans="1:10" ht="30" customHeight="1" x14ac:dyDescent="0.2"/>
    <row r="54" spans="1:10" ht="30" customHeight="1" x14ac:dyDescent="0.2"/>
    <row r="55" spans="1:10" ht="30" customHeight="1" x14ac:dyDescent="0.2"/>
    <row r="56" spans="1:10" ht="30" customHeight="1" x14ac:dyDescent="0.2"/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</sheetData>
  <mergeCells count="2">
    <mergeCell ref="D1:J1"/>
    <mergeCell ref="D4:E4"/>
  </mergeCells>
  <phoneticPr fontId="12" type="noConversion"/>
  <conditionalFormatting sqref="C11 C14:C51">
    <cfRule type="expression" dxfId="575" priority="141" stopIfTrue="1">
      <formula>IF($A11=1,B11,)</formula>
    </cfRule>
    <cfRule type="expression" dxfId="574" priority="142" stopIfTrue="1">
      <formula>IF($A11="",B11,)</formula>
    </cfRule>
  </conditionalFormatting>
  <conditionalFormatting sqref="E11">
    <cfRule type="expression" dxfId="573" priority="143" stopIfTrue="1">
      <formula>IF($A11="",B11,"")</formula>
    </cfRule>
  </conditionalFormatting>
  <conditionalFormatting sqref="E14:E51">
    <cfRule type="expression" dxfId="572" priority="144" stopIfTrue="1">
      <formula>IF($A14&lt;&gt;1,B14,"")</formula>
    </cfRule>
  </conditionalFormatting>
  <conditionalFormatting sqref="D11 D14:D51">
    <cfRule type="expression" dxfId="571" priority="145" stopIfTrue="1">
      <formula>IF($A11="",B11,)</formula>
    </cfRule>
  </conditionalFormatting>
  <conditionalFormatting sqref="G32:G33 G16:G17 G23:G24 G36:G40 G46:G47">
    <cfRule type="expression" dxfId="570" priority="146" stopIfTrue="1">
      <formula>#REF!="Freelancer"</formula>
    </cfRule>
    <cfRule type="expression" dxfId="569" priority="147" stopIfTrue="1">
      <formula>#REF!="DTC Int. Staff"</formula>
    </cfRule>
  </conditionalFormatting>
  <conditionalFormatting sqref="G47 G33 G17 G24 G36:G40">
    <cfRule type="expression" dxfId="568" priority="139" stopIfTrue="1">
      <formula>$F$5="Freelancer"</formula>
    </cfRule>
    <cfRule type="expression" dxfId="567" priority="140" stopIfTrue="1">
      <formula>$F$5="DTC Int. Staff"</formula>
    </cfRule>
  </conditionalFormatting>
  <conditionalFormatting sqref="G23">
    <cfRule type="expression" dxfId="566" priority="121" stopIfTrue="1">
      <formula>$F$5="Freelancer"</formula>
    </cfRule>
    <cfRule type="expression" dxfId="565" priority="122" stopIfTrue="1">
      <formula>$F$5="DTC Int. Staff"</formula>
    </cfRule>
  </conditionalFormatting>
  <conditionalFormatting sqref="G11">
    <cfRule type="expression" dxfId="564" priority="111" stopIfTrue="1">
      <formula>#REF!="Freelancer"</formula>
    </cfRule>
    <cfRule type="expression" dxfId="563" priority="112" stopIfTrue="1">
      <formula>#REF!="DTC Int. Staff"</formula>
    </cfRule>
  </conditionalFormatting>
  <conditionalFormatting sqref="G11">
    <cfRule type="expression" dxfId="562" priority="109" stopIfTrue="1">
      <formula>$F$5="Freelancer"</formula>
    </cfRule>
    <cfRule type="expression" dxfId="561" priority="110" stopIfTrue="1">
      <formula>$F$5="DTC Int. Staff"</formula>
    </cfRule>
  </conditionalFormatting>
  <conditionalFormatting sqref="G12">
    <cfRule type="expression" dxfId="560" priority="107" stopIfTrue="1">
      <formula>#REF!="Freelancer"</formula>
    </cfRule>
    <cfRule type="expression" dxfId="559" priority="108" stopIfTrue="1">
      <formula>#REF!="DTC Int. Staff"</formula>
    </cfRule>
  </conditionalFormatting>
  <conditionalFormatting sqref="G12">
    <cfRule type="expression" dxfId="558" priority="105" stopIfTrue="1">
      <formula>$F$5="Freelancer"</formula>
    </cfRule>
    <cfRule type="expression" dxfId="557" priority="106" stopIfTrue="1">
      <formula>$F$5="DTC Int. Staff"</formula>
    </cfRule>
  </conditionalFormatting>
  <conditionalFormatting sqref="G13">
    <cfRule type="expression" dxfId="556" priority="103" stopIfTrue="1">
      <formula>#REF!="Freelancer"</formula>
    </cfRule>
    <cfRule type="expression" dxfId="555" priority="104" stopIfTrue="1">
      <formula>#REF!="DTC Int. Staff"</formula>
    </cfRule>
  </conditionalFormatting>
  <conditionalFormatting sqref="G13">
    <cfRule type="expression" dxfId="554" priority="101" stopIfTrue="1">
      <formula>$F$5="Freelancer"</formula>
    </cfRule>
    <cfRule type="expression" dxfId="553" priority="102" stopIfTrue="1">
      <formula>$F$5="DTC Int. Staff"</formula>
    </cfRule>
  </conditionalFormatting>
  <conditionalFormatting sqref="G14">
    <cfRule type="expression" dxfId="552" priority="99" stopIfTrue="1">
      <formula>#REF!="Freelancer"</formula>
    </cfRule>
    <cfRule type="expression" dxfId="551" priority="100" stopIfTrue="1">
      <formula>#REF!="DTC Int. Staff"</formula>
    </cfRule>
  </conditionalFormatting>
  <conditionalFormatting sqref="G14">
    <cfRule type="expression" dxfId="550" priority="97" stopIfTrue="1">
      <formula>$F$5="Freelancer"</formula>
    </cfRule>
    <cfRule type="expression" dxfId="549" priority="98" stopIfTrue="1">
      <formula>$F$5="DTC Int. Staff"</formula>
    </cfRule>
  </conditionalFormatting>
  <conditionalFormatting sqref="G15">
    <cfRule type="expression" dxfId="548" priority="95" stopIfTrue="1">
      <formula>#REF!="Freelancer"</formula>
    </cfRule>
    <cfRule type="expression" dxfId="547" priority="96" stopIfTrue="1">
      <formula>#REF!="DTC Int. Staff"</formula>
    </cfRule>
  </conditionalFormatting>
  <conditionalFormatting sqref="G15">
    <cfRule type="expression" dxfId="546" priority="93" stopIfTrue="1">
      <formula>$F$5="Freelancer"</formula>
    </cfRule>
    <cfRule type="expression" dxfId="545" priority="94" stopIfTrue="1">
      <formula>$F$5="DTC Int. Staff"</formula>
    </cfRule>
  </conditionalFormatting>
  <conditionalFormatting sqref="G18">
    <cfRule type="expression" dxfId="544" priority="91" stopIfTrue="1">
      <formula>#REF!="Freelancer"</formula>
    </cfRule>
    <cfRule type="expression" dxfId="543" priority="92" stopIfTrue="1">
      <formula>#REF!="DTC Int. Staff"</formula>
    </cfRule>
  </conditionalFormatting>
  <conditionalFormatting sqref="G18">
    <cfRule type="expression" dxfId="542" priority="89" stopIfTrue="1">
      <formula>$F$5="Freelancer"</formula>
    </cfRule>
    <cfRule type="expression" dxfId="541" priority="90" stopIfTrue="1">
      <formula>$F$5="DTC Int. Staff"</formula>
    </cfRule>
  </conditionalFormatting>
  <conditionalFormatting sqref="G19">
    <cfRule type="expression" dxfId="540" priority="87" stopIfTrue="1">
      <formula>#REF!="Freelancer"</formula>
    </cfRule>
    <cfRule type="expression" dxfId="539" priority="88" stopIfTrue="1">
      <formula>#REF!="DTC Int. Staff"</formula>
    </cfRule>
  </conditionalFormatting>
  <conditionalFormatting sqref="G19">
    <cfRule type="expression" dxfId="538" priority="85" stopIfTrue="1">
      <formula>$F$5="Freelancer"</formula>
    </cfRule>
    <cfRule type="expression" dxfId="537" priority="86" stopIfTrue="1">
      <formula>$F$5="DTC Int. Staff"</formula>
    </cfRule>
  </conditionalFormatting>
  <conditionalFormatting sqref="G20">
    <cfRule type="expression" dxfId="536" priority="83" stopIfTrue="1">
      <formula>#REF!="Freelancer"</formula>
    </cfRule>
    <cfRule type="expression" dxfId="535" priority="84" stopIfTrue="1">
      <formula>#REF!="DTC Int. Staff"</formula>
    </cfRule>
  </conditionalFormatting>
  <conditionalFormatting sqref="G20">
    <cfRule type="expression" dxfId="534" priority="81" stopIfTrue="1">
      <formula>$F$5="Freelancer"</formula>
    </cfRule>
    <cfRule type="expression" dxfId="533" priority="82" stopIfTrue="1">
      <formula>$F$5="DTC Int. Staff"</formula>
    </cfRule>
  </conditionalFormatting>
  <conditionalFormatting sqref="G21">
    <cfRule type="expression" dxfId="532" priority="79" stopIfTrue="1">
      <formula>#REF!="Freelancer"</formula>
    </cfRule>
    <cfRule type="expression" dxfId="531" priority="80" stopIfTrue="1">
      <formula>#REF!="DTC Int. Staff"</formula>
    </cfRule>
  </conditionalFormatting>
  <conditionalFormatting sqref="G21">
    <cfRule type="expression" dxfId="530" priority="77" stopIfTrue="1">
      <formula>$F$5="Freelancer"</formula>
    </cfRule>
    <cfRule type="expression" dxfId="529" priority="78" stopIfTrue="1">
      <formula>$F$5="DTC Int. Staff"</formula>
    </cfRule>
  </conditionalFormatting>
  <conditionalFormatting sqref="G22">
    <cfRule type="expression" dxfId="528" priority="75" stopIfTrue="1">
      <formula>#REF!="Freelancer"</formula>
    </cfRule>
    <cfRule type="expression" dxfId="527" priority="76" stopIfTrue="1">
      <formula>#REF!="DTC Int. Staff"</formula>
    </cfRule>
  </conditionalFormatting>
  <conditionalFormatting sqref="G22">
    <cfRule type="expression" dxfId="526" priority="73" stopIfTrue="1">
      <formula>$F$5="Freelancer"</formula>
    </cfRule>
    <cfRule type="expression" dxfId="525" priority="74" stopIfTrue="1">
      <formula>$F$5="DTC Int. Staff"</formula>
    </cfRule>
  </conditionalFormatting>
  <conditionalFormatting sqref="G25">
    <cfRule type="expression" dxfId="524" priority="71" stopIfTrue="1">
      <formula>#REF!="Freelancer"</formula>
    </cfRule>
    <cfRule type="expression" dxfId="523" priority="72" stopIfTrue="1">
      <formula>#REF!="DTC Int. Staff"</formula>
    </cfRule>
  </conditionalFormatting>
  <conditionalFormatting sqref="G25">
    <cfRule type="expression" dxfId="522" priority="69" stopIfTrue="1">
      <formula>$F$5="Freelancer"</formula>
    </cfRule>
    <cfRule type="expression" dxfId="521" priority="70" stopIfTrue="1">
      <formula>$F$5="DTC Int. Staff"</formula>
    </cfRule>
  </conditionalFormatting>
  <conditionalFormatting sqref="G26">
    <cfRule type="expression" dxfId="520" priority="67" stopIfTrue="1">
      <formula>#REF!="Freelancer"</formula>
    </cfRule>
    <cfRule type="expression" dxfId="519" priority="68" stopIfTrue="1">
      <formula>#REF!="DTC Int. Staff"</formula>
    </cfRule>
  </conditionalFormatting>
  <conditionalFormatting sqref="G26">
    <cfRule type="expression" dxfId="518" priority="65" stopIfTrue="1">
      <formula>$F$5="Freelancer"</formula>
    </cfRule>
    <cfRule type="expression" dxfId="517" priority="66" stopIfTrue="1">
      <formula>$F$5="DTC Int. Staff"</formula>
    </cfRule>
  </conditionalFormatting>
  <conditionalFormatting sqref="G27">
    <cfRule type="expression" dxfId="516" priority="63" stopIfTrue="1">
      <formula>#REF!="Freelancer"</formula>
    </cfRule>
    <cfRule type="expression" dxfId="515" priority="64" stopIfTrue="1">
      <formula>#REF!="DTC Int. Staff"</formula>
    </cfRule>
  </conditionalFormatting>
  <conditionalFormatting sqref="G27">
    <cfRule type="expression" dxfId="514" priority="61" stopIfTrue="1">
      <formula>$F$5="Freelancer"</formula>
    </cfRule>
    <cfRule type="expression" dxfId="513" priority="62" stopIfTrue="1">
      <formula>$F$5="DTC Int. Staff"</formula>
    </cfRule>
  </conditionalFormatting>
  <conditionalFormatting sqref="G28">
    <cfRule type="expression" dxfId="512" priority="59" stopIfTrue="1">
      <formula>#REF!="Freelancer"</formula>
    </cfRule>
    <cfRule type="expression" dxfId="511" priority="60" stopIfTrue="1">
      <formula>#REF!="DTC Int. Staff"</formula>
    </cfRule>
  </conditionalFormatting>
  <conditionalFormatting sqref="G28">
    <cfRule type="expression" dxfId="510" priority="57" stopIfTrue="1">
      <formula>$F$5="Freelancer"</formula>
    </cfRule>
    <cfRule type="expression" dxfId="509" priority="58" stopIfTrue="1">
      <formula>$F$5="DTC Int. Staff"</formula>
    </cfRule>
  </conditionalFormatting>
  <conditionalFormatting sqref="G29">
    <cfRule type="expression" dxfId="508" priority="55" stopIfTrue="1">
      <formula>#REF!="Freelancer"</formula>
    </cfRule>
    <cfRule type="expression" dxfId="507" priority="56" stopIfTrue="1">
      <formula>#REF!="DTC Int. Staff"</formula>
    </cfRule>
  </conditionalFormatting>
  <conditionalFormatting sqref="G29">
    <cfRule type="expression" dxfId="506" priority="53" stopIfTrue="1">
      <formula>$F$5="Freelancer"</formula>
    </cfRule>
    <cfRule type="expression" dxfId="505" priority="54" stopIfTrue="1">
      <formula>$F$5="DTC Int. Staff"</formula>
    </cfRule>
  </conditionalFormatting>
  <conditionalFormatting sqref="G30">
    <cfRule type="expression" dxfId="504" priority="51" stopIfTrue="1">
      <formula>#REF!="Freelancer"</formula>
    </cfRule>
    <cfRule type="expression" dxfId="503" priority="52" stopIfTrue="1">
      <formula>#REF!="DTC Int. Staff"</formula>
    </cfRule>
  </conditionalFormatting>
  <conditionalFormatting sqref="G30">
    <cfRule type="expression" dxfId="502" priority="49" stopIfTrue="1">
      <formula>$F$5="Freelancer"</formula>
    </cfRule>
    <cfRule type="expression" dxfId="501" priority="50" stopIfTrue="1">
      <formula>$F$5="DTC Int. Staff"</formula>
    </cfRule>
  </conditionalFormatting>
  <conditionalFormatting sqref="G31">
    <cfRule type="expression" dxfId="500" priority="47" stopIfTrue="1">
      <formula>#REF!="Freelancer"</formula>
    </cfRule>
    <cfRule type="expression" dxfId="499" priority="48" stopIfTrue="1">
      <formula>#REF!="DTC Int. Staff"</formula>
    </cfRule>
  </conditionalFormatting>
  <conditionalFormatting sqref="G31">
    <cfRule type="expression" dxfId="498" priority="45" stopIfTrue="1">
      <formula>$F$5="Freelancer"</formula>
    </cfRule>
    <cfRule type="expression" dxfId="497" priority="46" stopIfTrue="1">
      <formula>$F$5="DTC Int. Staff"</formula>
    </cfRule>
  </conditionalFormatting>
  <conditionalFormatting sqref="G34">
    <cfRule type="expression" dxfId="496" priority="43" stopIfTrue="1">
      <formula>#REF!="Freelancer"</formula>
    </cfRule>
    <cfRule type="expression" dxfId="495" priority="44" stopIfTrue="1">
      <formula>#REF!="DTC Int. Staff"</formula>
    </cfRule>
  </conditionalFormatting>
  <conditionalFormatting sqref="G34">
    <cfRule type="expression" dxfId="494" priority="41" stopIfTrue="1">
      <formula>$F$5="Freelancer"</formula>
    </cfRule>
    <cfRule type="expression" dxfId="493" priority="42" stopIfTrue="1">
      <formula>$F$5="DTC Int. Staff"</formula>
    </cfRule>
  </conditionalFormatting>
  <conditionalFormatting sqref="G35">
    <cfRule type="expression" dxfId="492" priority="39" stopIfTrue="1">
      <formula>#REF!="Freelancer"</formula>
    </cfRule>
    <cfRule type="expression" dxfId="491" priority="40" stopIfTrue="1">
      <formula>#REF!="DTC Int. Staff"</formula>
    </cfRule>
  </conditionalFormatting>
  <conditionalFormatting sqref="G35">
    <cfRule type="expression" dxfId="490" priority="37" stopIfTrue="1">
      <formula>$F$5="Freelancer"</formula>
    </cfRule>
    <cfRule type="expression" dxfId="489" priority="38" stopIfTrue="1">
      <formula>$F$5="DTC Int. Staff"</formula>
    </cfRule>
  </conditionalFormatting>
  <conditionalFormatting sqref="G41">
    <cfRule type="expression" dxfId="488" priority="35" stopIfTrue="1">
      <formula>#REF!="Freelancer"</formula>
    </cfRule>
    <cfRule type="expression" dxfId="487" priority="36" stopIfTrue="1">
      <formula>#REF!="DTC Int. Staff"</formula>
    </cfRule>
  </conditionalFormatting>
  <conditionalFormatting sqref="G41">
    <cfRule type="expression" dxfId="486" priority="33" stopIfTrue="1">
      <formula>$F$5="Freelancer"</formula>
    </cfRule>
    <cfRule type="expression" dxfId="485" priority="34" stopIfTrue="1">
      <formula>$F$5="DTC Int. Staff"</formula>
    </cfRule>
  </conditionalFormatting>
  <conditionalFormatting sqref="G42">
    <cfRule type="expression" dxfId="484" priority="31" stopIfTrue="1">
      <formula>#REF!="Freelancer"</formula>
    </cfRule>
    <cfRule type="expression" dxfId="483" priority="32" stopIfTrue="1">
      <formula>#REF!="DTC Int. Staff"</formula>
    </cfRule>
  </conditionalFormatting>
  <conditionalFormatting sqref="G42">
    <cfRule type="expression" dxfId="482" priority="29" stopIfTrue="1">
      <formula>$F$5="Freelancer"</formula>
    </cfRule>
    <cfRule type="expression" dxfId="481" priority="30" stopIfTrue="1">
      <formula>$F$5="DTC Int. Staff"</formula>
    </cfRule>
  </conditionalFormatting>
  <conditionalFormatting sqref="G43">
    <cfRule type="expression" dxfId="480" priority="27" stopIfTrue="1">
      <formula>#REF!="Freelancer"</formula>
    </cfRule>
    <cfRule type="expression" dxfId="479" priority="28" stopIfTrue="1">
      <formula>#REF!="DTC Int. Staff"</formula>
    </cfRule>
  </conditionalFormatting>
  <conditionalFormatting sqref="G43">
    <cfRule type="expression" dxfId="478" priority="25" stopIfTrue="1">
      <formula>$F$5="Freelancer"</formula>
    </cfRule>
    <cfRule type="expression" dxfId="477" priority="26" stopIfTrue="1">
      <formula>$F$5="DTC Int. Staff"</formula>
    </cfRule>
  </conditionalFormatting>
  <conditionalFormatting sqref="G44">
    <cfRule type="expression" dxfId="476" priority="23" stopIfTrue="1">
      <formula>#REF!="Freelancer"</formula>
    </cfRule>
    <cfRule type="expression" dxfId="475" priority="24" stopIfTrue="1">
      <formula>#REF!="DTC Int. Staff"</formula>
    </cfRule>
  </conditionalFormatting>
  <conditionalFormatting sqref="G44">
    <cfRule type="expression" dxfId="474" priority="21" stopIfTrue="1">
      <formula>$F$5="Freelancer"</formula>
    </cfRule>
    <cfRule type="expression" dxfId="473" priority="22" stopIfTrue="1">
      <formula>$F$5="DTC Int. Staff"</formula>
    </cfRule>
  </conditionalFormatting>
  <conditionalFormatting sqref="G45">
    <cfRule type="expression" dxfId="472" priority="19" stopIfTrue="1">
      <formula>#REF!="Freelancer"</formula>
    </cfRule>
    <cfRule type="expression" dxfId="471" priority="20" stopIfTrue="1">
      <formula>#REF!="DTC Int. Staff"</formula>
    </cfRule>
  </conditionalFormatting>
  <conditionalFormatting sqref="G45">
    <cfRule type="expression" dxfId="470" priority="17" stopIfTrue="1">
      <formula>$F$5="Freelancer"</formula>
    </cfRule>
    <cfRule type="expression" dxfId="469" priority="18" stopIfTrue="1">
      <formula>$F$5="DTC Int. Staff"</formula>
    </cfRule>
  </conditionalFormatting>
  <conditionalFormatting sqref="G48">
    <cfRule type="expression" dxfId="468" priority="15" stopIfTrue="1">
      <formula>#REF!="Freelancer"</formula>
    </cfRule>
    <cfRule type="expression" dxfId="467" priority="16" stopIfTrue="1">
      <formula>#REF!="DTC Int. Staff"</formula>
    </cfRule>
  </conditionalFormatting>
  <conditionalFormatting sqref="G48">
    <cfRule type="expression" dxfId="466" priority="13" stopIfTrue="1">
      <formula>$F$5="Freelancer"</formula>
    </cfRule>
    <cfRule type="expression" dxfId="465" priority="14" stopIfTrue="1">
      <formula>$F$5="DTC Int. Staff"</formula>
    </cfRule>
  </conditionalFormatting>
  <conditionalFormatting sqref="G49">
    <cfRule type="expression" dxfId="464" priority="11" stopIfTrue="1">
      <formula>#REF!="Freelancer"</formula>
    </cfRule>
    <cfRule type="expression" dxfId="463" priority="12" stopIfTrue="1">
      <formula>#REF!="DTC Int. Staff"</formula>
    </cfRule>
  </conditionalFormatting>
  <conditionalFormatting sqref="G49">
    <cfRule type="expression" dxfId="462" priority="9" stopIfTrue="1">
      <formula>$F$5="Freelancer"</formula>
    </cfRule>
    <cfRule type="expression" dxfId="461" priority="10" stopIfTrue="1">
      <formula>$F$5="DTC Int. Staff"</formula>
    </cfRule>
  </conditionalFormatting>
  <conditionalFormatting sqref="G50">
    <cfRule type="expression" dxfId="460" priority="7" stopIfTrue="1">
      <formula>#REF!="Freelancer"</formula>
    </cfRule>
    <cfRule type="expression" dxfId="459" priority="8" stopIfTrue="1">
      <formula>#REF!="DTC Int. Staff"</formula>
    </cfRule>
  </conditionalFormatting>
  <conditionalFormatting sqref="G50">
    <cfRule type="expression" dxfId="458" priority="5" stopIfTrue="1">
      <formula>$F$5="Freelancer"</formula>
    </cfRule>
    <cfRule type="expression" dxfId="457" priority="6" stopIfTrue="1">
      <formula>$F$5="DTC Int. Staff"</formula>
    </cfRule>
  </conditionalFormatting>
  <conditionalFormatting sqref="G51">
    <cfRule type="expression" dxfId="456" priority="3" stopIfTrue="1">
      <formula>#REF!="Freelancer"</formula>
    </cfRule>
    <cfRule type="expression" dxfId="455" priority="4" stopIfTrue="1">
      <formula>#REF!="DTC Int. Staff"</formula>
    </cfRule>
  </conditionalFormatting>
  <conditionalFormatting sqref="G51">
    <cfRule type="expression" dxfId="454" priority="1" stopIfTrue="1">
      <formula>$F$5="Freelancer"</formula>
    </cfRule>
    <cfRule type="expression" dxfId="45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97"/>
  <sheetViews>
    <sheetView showGridLines="0" topLeftCell="D1" zoomScale="90" zoomScaleNormal="90" workbookViewId="0">
      <selection activeCell="H43" sqref="H4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46" t="s">
        <v>5</v>
      </c>
      <c r="E1" s="147"/>
      <c r="F1" s="147"/>
      <c r="G1" s="147"/>
      <c r="H1" s="147"/>
      <c r="I1" s="147"/>
      <c r="J1" s="14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44" t="s">
        <v>8</v>
      </c>
      <c r="E4" s="145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SUM(J10:J63)</f>
        <v>256.5</v>
      </c>
      <c r="J8" s="25">
        <f>I8/8</f>
        <v>32.0625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52" si="0">IF(OR(C11="f",C11="u",C11="F",C11="U"),"",IF(OR(B11=1,B11=2,B11=3,B11=4,B11=5),1,""))</f>
        <v>1</v>
      </c>
      <c r="B11" s="8">
        <f t="shared" ref="B11:B4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54</v>
      </c>
      <c r="G11" s="36">
        <v>9001</v>
      </c>
      <c r="H11" s="43" t="s">
        <v>129</v>
      </c>
      <c r="I11" s="36" t="s">
        <v>113</v>
      </c>
      <c r="J11" s="38">
        <v>4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 t="s">
        <v>54</v>
      </c>
      <c r="G12" s="36">
        <v>9001</v>
      </c>
      <c r="H12" s="43" t="s">
        <v>130</v>
      </c>
      <c r="I12" s="36" t="s">
        <v>56</v>
      </c>
      <c r="J12" s="38">
        <v>5.5</v>
      </c>
    </row>
    <row r="13" spans="1:10" ht="22.5" customHeight="1" x14ac:dyDescent="0.2">
      <c r="A13" s="31">
        <f t="shared" si="0"/>
        <v>1</v>
      </c>
      <c r="B13" s="8">
        <f t="shared" si="1"/>
        <v>5</v>
      </c>
      <c r="C13" s="40"/>
      <c r="D13" s="44" t="str">
        <f>IF(B13=1,"Mo",IF(B13=2,"Tue",IF(B13=3,"Wed",IF(B13=4,"Thu",IF(B13=5,"Fri",IF(B13=6,"Sat",IF(B13=7,"Sun","")))))))</f>
        <v>Fri</v>
      </c>
      <c r="E13" s="45">
        <f>+E11+1</f>
        <v>44288</v>
      </c>
      <c r="F13" s="35" t="s">
        <v>54</v>
      </c>
      <c r="G13" s="36">
        <v>9001</v>
      </c>
      <c r="H13" s="48" t="s">
        <v>131</v>
      </c>
      <c r="I13" s="47" t="s">
        <v>132</v>
      </c>
      <c r="J13" s="49">
        <v>2.5</v>
      </c>
    </row>
    <row r="14" spans="1:10" ht="22.5" customHeight="1" x14ac:dyDescent="0.2">
      <c r="A14" s="31"/>
      <c r="C14" s="40"/>
      <c r="D14" s="44" t="str">
        <f>D13</f>
        <v>Fri</v>
      </c>
      <c r="E14" s="45">
        <f>E13</f>
        <v>44288</v>
      </c>
      <c r="F14" s="35" t="s">
        <v>54</v>
      </c>
      <c r="G14" s="36">
        <v>9001</v>
      </c>
      <c r="H14" s="48" t="s">
        <v>133</v>
      </c>
      <c r="I14" s="47" t="s">
        <v>56</v>
      </c>
      <c r="J14" s="49">
        <v>5.5</v>
      </c>
    </row>
    <row r="15" spans="1:10" ht="22.5" customHeight="1" x14ac:dyDescent="0.2">
      <c r="A15" s="31" t="str">
        <f t="shared" si="0"/>
        <v/>
      </c>
      <c r="B15" s="8">
        <f t="shared" si="1"/>
        <v>6</v>
      </c>
      <c r="C15" s="40"/>
      <c r="D15" s="41" t="str">
        <f>IF(B15=1,"Mo",IF(B15=2,"Tue",IF(B15=3,"Wed",IF(B15=4,"Thu",IF(B15=5,"Fri",IF(B15=6,"Sat",IF(B15=7,"Sun","")))))))</f>
        <v>Sat</v>
      </c>
      <c r="E15" s="42">
        <f>+E13+1</f>
        <v>44289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7</v>
      </c>
      <c r="C16" s="40"/>
      <c r="D16" s="33" t="str">
        <f t="shared" ref="D16:D49" si="2">IF(B16=1,"Mo",IF(B16=2,"Tue",IF(B16=3,"Wed",IF(B16=4,"Thu",IF(B16=5,"Fri",IF(B16=6,"Sat",IF(B16=7,"Sun","")))))))</f>
        <v>Sun</v>
      </c>
      <c r="E16" s="34">
        <f t="shared" ref="E16:E35" si="3">+E15+1</f>
        <v>44290</v>
      </c>
      <c r="F16" s="35"/>
      <c r="G16" s="36"/>
      <c r="H16" s="37"/>
      <c r="I16" s="36"/>
      <c r="J16" s="38"/>
    </row>
    <row r="17" spans="1:10" ht="22.5" customHeight="1" x14ac:dyDescent="0.2">
      <c r="A17" s="31">
        <f t="shared" si="0"/>
        <v>1</v>
      </c>
      <c r="B17" s="8">
        <f t="shared" si="1"/>
        <v>1</v>
      </c>
      <c r="C17" s="40"/>
      <c r="D17" s="44" t="str">
        <f t="shared" si="2"/>
        <v>Mo</v>
      </c>
      <c r="E17" s="45">
        <f>+E16+1</f>
        <v>44291</v>
      </c>
      <c r="F17" s="46"/>
      <c r="G17" s="47"/>
      <c r="H17" s="70" t="s">
        <v>135</v>
      </c>
      <c r="I17" s="47"/>
      <c r="J17" s="49"/>
    </row>
    <row r="18" spans="1:10" ht="22.5" customHeight="1" x14ac:dyDescent="0.2">
      <c r="A18" s="31"/>
      <c r="C18" s="40"/>
      <c r="D18" s="44" t="str">
        <f>D17</f>
        <v>Mo</v>
      </c>
      <c r="E18" s="45">
        <f>E17</f>
        <v>44291</v>
      </c>
      <c r="F18" s="35" t="s">
        <v>54</v>
      </c>
      <c r="G18" s="36">
        <v>9001</v>
      </c>
      <c r="H18" s="48" t="s">
        <v>194</v>
      </c>
      <c r="I18" s="47" t="s">
        <v>113</v>
      </c>
      <c r="J18" s="49">
        <v>3</v>
      </c>
    </row>
    <row r="19" spans="1:10" ht="22.5" customHeight="1" x14ac:dyDescent="0.2">
      <c r="A19" s="31"/>
      <c r="C19" s="40"/>
      <c r="D19" s="44" t="str">
        <f t="shared" ref="D19:E19" si="4">D18</f>
        <v>Mo</v>
      </c>
      <c r="E19" s="45">
        <f t="shared" si="4"/>
        <v>44291</v>
      </c>
      <c r="F19" s="35" t="s">
        <v>54</v>
      </c>
      <c r="G19" s="36">
        <v>9001</v>
      </c>
      <c r="H19" s="48" t="s">
        <v>136</v>
      </c>
      <c r="I19" s="47" t="s">
        <v>56</v>
      </c>
      <c r="J19" s="49">
        <v>5</v>
      </c>
    </row>
    <row r="20" spans="1:10" ht="22.5" customHeight="1" x14ac:dyDescent="0.2">
      <c r="A20" s="31">
        <f t="shared" si="0"/>
        <v>1</v>
      </c>
      <c r="B20" s="8">
        <f t="shared" si="1"/>
        <v>2</v>
      </c>
      <c r="C20" s="40"/>
      <c r="D20" s="33" t="str">
        <f t="shared" si="2"/>
        <v>Tue</v>
      </c>
      <c r="E20" s="34">
        <f>+E17+1</f>
        <v>44292</v>
      </c>
      <c r="F20" s="35" t="s">
        <v>54</v>
      </c>
      <c r="G20" s="36">
        <v>9001</v>
      </c>
      <c r="H20" s="50" t="s">
        <v>195</v>
      </c>
      <c r="I20" s="36" t="s">
        <v>56</v>
      </c>
      <c r="J20" s="38">
        <v>9</v>
      </c>
    </row>
    <row r="21" spans="1:10" ht="22.5" customHeight="1" x14ac:dyDescent="0.2">
      <c r="A21" s="31">
        <f t="shared" si="0"/>
        <v>1</v>
      </c>
      <c r="B21" s="8">
        <f t="shared" si="1"/>
        <v>3</v>
      </c>
      <c r="C21" s="40"/>
      <c r="D21" s="44" t="str">
        <f t="shared" si="2"/>
        <v>Wed</v>
      </c>
      <c r="E21" s="45">
        <f>+E20+1</f>
        <v>44293</v>
      </c>
      <c r="F21" s="35" t="s">
        <v>54</v>
      </c>
      <c r="G21" s="36">
        <v>9001</v>
      </c>
      <c r="H21" s="48" t="s">
        <v>137</v>
      </c>
      <c r="I21" s="47" t="s">
        <v>113</v>
      </c>
      <c r="J21" s="49">
        <v>2</v>
      </c>
    </row>
    <row r="22" spans="1:10" ht="22.5" customHeight="1" x14ac:dyDescent="0.2">
      <c r="A22" s="31"/>
      <c r="C22" s="40"/>
      <c r="D22" s="44" t="str">
        <f>D21</f>
        <v>Wed</v>
      </c>
      <c r="E22" s="45">
        <f>E21</f>
        <v>44293</v>
      </c>
      <c r="F22" s="35" t="s">
        <v>54</v>
      </c>
      <c r="G22" s="36">
        <v>9001</v>
      </c>
      <c r="H22" s="48" t="s">
        <v>138</v>
      </c>
      <c r="I22" s="47" t="s">
        <v>56</v>
      </c>
      <c r="J22" s="49">
        <v>12</v>
      </c>
    </row>
    <row r="23" spans="1:10" ht="22.5" customHeight="1" x14ac:dyDescent="0.2">
      <c r="A23" s="31">
        <f t="shared" si="0"/>
        <v>1</v>
      </c>
      <c r="B23" s="8">
        <f t="shared" si="1"/>
        <v>4</v>
      </c>
      <c r="C23" s="40"/>
      <c r="D23" s="33" t="str">
        <f>IF(B23=1,"Mo",IF(B23=2,"Tue",IF(B23=3,"Wed",IF(B23=4,"Thu",IF(B23=5,"Fri",IF(B23=6,"Sat",IF(B23=7,"Sun","")))))))</f>
        <v>Thu</v>
      </c>
      <c r="E23" s="34">
        <f>+E21+1</f>
        <v>44294</v>
      </c>
      <c r="F23" s="35" t="s">
        <v>54</v>
      </c>
      <c r="G23" s="36">
        <v>9001</v>
      </c>
      <c r="H23" s="43" t="s">
        <v>197</v>
      </c>
      <c r="I23" s="36" t="s">
        <v>56</v>
      </c>
      <c r="J23" s="38">
        <v>9</v>
      </c>
    </row>
    <row r="24" spans="1:10" ht="22.5" customHeight="1" x14ac:dyDescent="0.2">
      <c r="A24" s="31">
        <f t="shared" si="0"/>
        <v>1</v>
      </c>
      <c r="B24" s="8">
        <f t="shared" si="1"/>
        <v>5</v>
      </c>
      <c r="C24" s="40"/>
      <c r="D24" s="44" t="str">
        <f>IF(B24=1,"Mo",IF(B24=2,"Tue",IF(B24=3,"Wed",IF(B24=4,"Thu",IF(B24=5,"Fri",IF(B24=6,"Sat",IF(B24=7,"Sun","")))))))</f>
        <v>Fri</v>
      </c>
      <c r="E24" s="45">
        <f>+E23+1</f>
        <v>44295</v>
      </c>
      <c r="F24" s="35" t="s">
        <v>54</v>
      </c>
      <c r="G24" s="36">
        <v>9001</v>
      </c>
      <c r="H24" s="48" t="s">
        <v>196</v>
      </c>
      <c r="I24" s="47" t="s">
        <v>56</v>
      </c>
      <c r="J24" s="49">
        <v>2.5</v>
      </c>
    </row>
    <row r="25" spans="1:10" ht="22.5" customHeight="1" x14ac:dyDescent="0.2">
      <c r="A25" s="31"/>
      <c r="C25" s="40"/>
      <c r="D25" s="44" t="str">
        <f>D24</f>
        <v>Fri</v>
      </c>
      <c r="E25" s="45">
        <f>E24</f>
        <v>44295</v>
      </c>
      <c r="F25" s="35" t="s">
        <v>54</v>
      </c>
      <c r="G25" s="36">
        <v>9001</v>
      </c>
      <c r="H25" s="48" t="s">
        <v>198</v>
      </c>
      <c r="I25" s="47" t="s">
        <v>56</v>
      </c>
      <c r="J25" s="49">
        <v>7</v>
      </c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40"/>
      <c r="D26" s="33" t="str">
        <f>IF(B26=1,"Mo",IF(B26=2,"Tue",IF(B26=3,"Wed",IF(B26=4,"Thu",IF(B26=5,"Fri",IF(B26=6,"Sat",IF(B26=7,"Sun","")))))))</f>
        <v>Sat</v>
      </c>
      <c r="E26" s="34">
        <f>+E24+1</f>
        <v>44296</v>
      </c>
      <c r="F26" s="35"/>
      <c r="G26" s="36"/>
      <c r="H26" s="37"/>
      <c r="I26" s="36"/>
      <c r="J26" s="38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40"/>
      <c r="D27" s="33" t="str">
        <f t="shared" si="2"/>
        <v>Sun</v>
      </c>
      <c r="E27" s="34">
        <f t="shared" si="3"/>
        <v>44297</v>
      </c>
      <c r="F27" s="35"/>
      <c r="G27" s="36"/>
      <c r="H27" s="43"/>
      <c r="I27" s="36"/>
      <c r="J27" s="38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40"/>
      <c r="D28" s="44" t="str">
        <f t="shared" si="2"/>
        <v>Mo</v>
      </c>
      <c r="E28" s="45">
        <f>+E27+1</f>
        <v>44298</v>
      </c>
      <c r="F28" s="35" t="s">
        <v>54</v>
      </c>
      <c r="G28" s="36">
        <v>9001</v>
      </c>
      <c r="H28" s="84" t="s">
        <v>199</v>
      </c>
      <c r="I28" s="47" t="s">
        <v>139</v>
      </c>
      <c r="J28" s="49">
        <v>10</v>
      </c>
    </row>
    <row r="29" spans="1:10" ht="22.5" customHeight="1" x14ac:dyDescent="0.2">
      <c r="A29" s="31">
        <f t="shared" si="0"/>
        <v>1</v>
      </c>
      <c r="B29" s="8">
        <f t="shared" si="1"/>
        <v>2</v>
      </c>
      <c r="C29" s="40"/>
      <c r="D29" s="33" t="str">
        <f t="shared" si="2"/>
        <v>Tue</v>
      </c>
      <c r="E29" s="34">
        <f>+E28+1</f>
        <v>44299</v>
      </c>
      <c r="F29" s="35" t="s">
        <v>54</v>
      </c>
      <c r="G29" s="36">
        <v>9001</v>
      </c>
      <c r="H29" s="43" t="s">
        <v>141</v>
      </c>
      <c r="I29" s="36" t="s">
        <v>139</v>
      </c>
      <c r="J29" s="38">
        <v>8</v>
      </c>
    </row>
    <row r="30" spans="1:10" ht="22.5" customHeight="1" x14ac:dyDescent="0.2">
      <c r="A30" s="31">
        <f t="shared" si="0"/>
        <v>1</v>
      </c>
      <c r="B30" s="8">
        <f t="shared" si="1"/>
        <v>3</v>
      </c>
      <c r="C30" s="40"/>
      <c r="D30" s="44" t="str">
        <f t="shared" si="2"/>
        <v>Wed</v>
      </c>
      <c r="E30" s="45">
        <f>+E29+1</f>
        <v>44300</v>
      </c>
      <c r="F30" s="35" t="s">
        <v>54</v>
      </c>
      <c r="G30" s="36">
        <v>9001</v>
      </c>
      <c r="H30" s="48" t="s">
        <v>200</v>
      </c>
      <c r="I30" s="47" t="s">
        <v>139</v>
      </c>
      <c r="J30" s="49">
        <v>9</v>
      </c>
    </row>
    <row r="31" spans="1:10" ht="22.5" customHeight="1" x14ac:dyDescent="0.2">
      <c r="A31" s="31">
        <f t="shared" si="0"/>
        <v>1</v>
      </c>
      <c r="B31" s="8">
        <f t="shared" si="1"/>
        <v>4</v>
      </c>
      <c r="C31" s="40"/>
      <c r="D31" s="33" t="str">
        <f t="shared" si="2"/>
        <v>Thu</v>
      </c>
      <c r="E31" s="34">
        <f>+E30+1</f>
        <v>44301</v>
      </c>
      <c r="F31" s="35" t="s">
        <v>54</v>
      </c>
      <c r="G31" s="36">
        <v>9001</v>
      </c>
      <c r="H31" s="43" t="s">
        <v>201</v>
      </c>
      <c r="I31" s="36" t="s">
        <v>139</v>
      </c>
      <c r="J31" s="38">
        <v>10</v>
      </c>
    </row>
    <row r="32" spans="1:10" ht="22.5" customHeight="1" x14ac:dyDescent="0.2">
      <c r="A32" s="31">
        <f t="shared" si="0"/>
        <v>1</v>
      </c>
      <c r="B32" s="8">
        <f t="shared" si="1"/>
        <v>5</v>
      </c>
      <c r="C32" s="40"/>
      <c r="D32" s="44" t="str">
        <f t="shared" si="2"/>
        <v>Fri</v>
      </c>
      <c r="E32" s="45">
        <f>+E31+1</f>
        <v>44302</v>
      </c>
      <c r="F32" s="35" t="s">
        <v>54</v>
      </c>
      <c r="G32" s="36">
        <v>9001</v>
      </c>
      <c r="H32" s="48" t="s">
        <v>140</v>
      </c>
      <c r="I32" s="47" t="s">
        <v>139</v>
      </c>
      <c r="J32" s="49">
        <v>6</v>
      </c>
    </row>
    <row r="33" spans="1:10" ht="22.5" customHeight="1" x14ac:dyDescent="0.2">
      <c r="A33" s="31"/>
      <c r="C33" s="40"/>
      <c r="D33" s="44" t="str">
        <f>D32</f>
        <v>Fri</v>
      </c>
      <c r="E33" s="45">
        <f>E32</f>
        <v>44302</v>
      </c>
      <c r="F33" s="35" t="s">
        <v>54</v>
      </c>
      <c r="G33" s="36">
        <v>9001</v>
      </c>
      <c r="H33" s="48" t="s">
        <v>202</v>
      </c>
      <c r="I33" s="47" t="s">
        <v>139</v>
      </c>
      <c r="J33" s="49">
        <v>10</v>
      </c>
    </row>
    <row r="34" spans="1:10" ht="22.5" customHeight="1" x14ac:dyDescent="0.2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>+E32+1</f>
        <v>44303</v>
      </c>
      <c r="F34" s="35" t="s">
        <v>54</v>
      </c>
      <c r="G34" s="36">
        <v>9001</v>
      </c>
      <c r="H34" s="43" t="s">
        <v>152</v>
      </c>
      <c r="I34" s="36" t="s">
        <v>139</v>
      </c>
      <c r="J34" s="38">
        <v>10</v>
      </c>
    </row>
    <row r="35" spans="1:10" ht="22.5" customHeight="1" x14ac:dyDescent="0.2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si="3"/>
        <v>44304</v>
      </c>
      <c r="F35" s="35" t="s">
        <v>54</v>
      </c>
      <c r="G35" s="36">
        <v>9001</v>
      </c>
      <c r="H35" s="43" t="s">
        <v>151</v>
      </c>
      <c r="I35" s="36" t="s">
        <v>139</v>
      </c>
      <c r="J35" s="38">
        <v>10</v>
      </c>
    </row>
    <row r="36" spans="1:10" ht="22.5" customHeight="1" x14ac:dyDescent="0.2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44305</v>
      </c>
      <c r="F36" s="35" t="s">
        <v>54</v>
      </c>
      <c r="G36" s="36">
        <v>9001</v>
      </c>
      <c r="H36" s="48" t="s">
        <v>142</v>
      </c>
      <c r="I36" s="47" t="s">
        <v>139</v>
      </c>
      <c r="J36" s="49">
        <v>10</v>
      </c>
    </row>
    <row r="37" spans="1:10" ht="22.5" customHeight="1" x14ac:dyDescent="0.2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44306</v>
      </c>
      <c r="F37" s="35" t="s">
        <v>54</v>
      </c>
      <c r="G37" s="36">
        <v>9001</v>
      </c>
      <c r="H37" s="43" t="s">
        <v>143</v>
      </c>
      <c r="I37" s="36" t="s">
        <v>139</v>
      </c>
      <c r="J37" s="38">
        <v>12</v>
      </c>
    </row>
    <row r="38" spans="1:10" ht="22.5" customHeight="1" x14ac:dyDescent="0.2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44307</v>
      </c>
      <c r="F38" s="35" t="s">
        <v>54</v>
      </c>
      <c r="G38" s="36">
        <v>9001</v>
      </c>
      <c r="H38" s="48" t="s">
        <v>144</v>
      </c>
      <c r="I38" s="47" t="s">
        <v>139</v>
      </c>
      <c r="J38" s="49">
        <v>5.5</v>
      </c>
    </row>
    <row r="39" spans="1:10" ht="22.5" customHeight="1" x14ac:dyDescent="0.2">
      <c r="A39" s="31"/>
      <c r="C39" s="40"/>
      <c r="D39" s="44" t="str">
        <f>D38</f>
        <v>Wed</v>
      </c>
      <c r="E39" s="45">
        <f>E38</f>
        <v>44307</v>
      </c>
      <c r="F39" s="35" t="s">
        <v>54</v>
      </c>
      <c r="G39" s="36">
        <v>9001</v>
      </c>
      <c r="H39" s="48" t="s">
        <v>145</v>
      </c>
      <c r="I39" s="47" t="s">
        <v>139</v>
      </c>
      <c r="J39" s="49">
        <v>8.5</v>
      </c>
    </row>
    <row r="40" spans="1:10" ht="22.5" customHeight="1" x14ac:dyDescent="0.2">
      <c r="A40" s="31">
        <f t="shared" si="0"/>
        <v>1</v>
      </c>
      <c r="B40" s="8">
        <f t="shared" si="1"/>
        <v>4</v>
      </c>
      <c r="C40" s="40"/>
      <c r="D40" s="33" t="str">
        <f t="shared" si="2"/>
        <v>Thu</v>
      </c>
      <c r="E40" s="34">
        <f>+E38+1</f>
        <v>44308</v>
      </c>
      <c r="F40" s="35" t="s">
        <v>54</v>
      </c>
      <c r="G40" s="36">
        <v>9001</v>
      </c>
      <c r="H40" s="43" t="s">
        <v>147</v>
      </c>
      <c r="I40" s="36" t="s">
        <v>139</v>
      </c>
      <c r="J40" s="38">
        <v>10.5</v>
      </c>
    </row>
    <row r="41" spans="1:10" ht="22.5" customHeight="1" x14ac:dyDescent="0.2">
      <c r="A41" s="31">
        <f t="shared" si="0"/>
        <v>1</v>
      </c>
      <c r="B41" s="8">
        <f t="shared" si="1"/>
        <v>5</v>
      </c>
      <c r="C41" s="40"/>
      <c r="D41" s="44" t="str">
        <f t="shared" si="2"/>
        <v>Fri</v>
      </c>
      <c r="E41" s="45">
        <f>+E40+1</f>
        <v>44309</v>
      </c>
      <c r="F41" s="35" t="s">
        <v>54</v>
      </c>
      <c r="G41" s="36">
        <v>9001</v>
      </c>
      <c r="H41" s="48" t="s">
        <v>146</v>
      </c>
      <c r="I41" s="47" t="s">
        <v>139</v>
      </c>
      <c r="J41" s="49">
        <v>3</v>
      </c>
    </row>
    <row r="42" spans="1:10" ht="22.5" customHeight="1" x14ac:dyDescent="0.2">
      <c r="A42" s="31"/>
      <c r="C42" s="40"/>
      <c r="D42" s="44" t="str">
        <f>D41</f>
        <v>Fri</v>
      </c>
      <c r="E42" s="45">
        <f>E41</f>
        <v>44309</v>
      </c>
      <c r="F42" s="35" t="s">
        <v>54</v>
      </c>
      <c r="G42" s="36">
        <v>9001</v>
      </c>
      <c r="H42" s="48" t="s">
        <v>145</v>
      </c>
      <c r="I42" s="47" t="s">
        <v>139</v>
      </c>
      <c r="J42" s="49">
        <v>10</v>
      </c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 t="shared" si="2"/>
        <v>Sat</v>
      </c>
      <c r="E43" s="34">
        <f>+E41+1</f>
        <v>44310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 t="shared" si="2"/>
        <v>Sun</v>
      </c>
      <c r="E44" s="34">
        <f t="shared" ref="E44" si="5">+E43+1</f>
        <v>44311</v>
      </c>
      <c r="F44" s="35"/>
      <c r="G44" s="36"/>
      <c r="H44" s="43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44" t="str">
        <f t="shared" si="2"/>
        <v>Mo</v>
      </c>
      <c r="E45" s="45">
        <f>+E44+1</f>
        <v>44312</v>
      </c>
      <c r="F45" s="35" t="s">
        <v>54</v>
      </c>
      <c r="G45" s="36">
        <v>9001</v>
      </c>
      <c r="H45" s="43" t="s">
        <v>153</v>
      </c>
      <c r="I45" s="36" t="s">
        <v>56</v>
      </c>
      <c r="J45" s="38">
        <v>7</v>
      </c>
    </row>
    <row r="46" spans="1:10" ht="22.5" customHeight="1" x14ac:dyDescent="0.2">
      <c r="A46" s="31"/>
      <c r="C46" s="40"/>
      <c r="D46" s="44" t="str">
        <f>D45</f>
        <v>Mo</v>
      </c>
      <c r="E46" s="45">
        <f>E45</f>
        <v>44312</v>
      </c>
      <c r="F46" s="35" t="s">
        <v>54</v>
      </c>
      <c r="G46" s="36">
        <v>9001</v>
      </c>
      <c r="H46" s="43" t="s">
        <v>154</v>
      </c>
      <c r="I46" s="36" t="s">
        <v>56</v>
      </c>
      <c r="J46" s="38">
        <v>6</v>
      </c>
    </row>
    <row r="47" spans="1:10" ht="22.5" customHeight="1" x14ac:dyDescent="0.2">
      <c r="A47" s="31">
        <f t="shared" si="0"/>
        <v>1</v>
      </c>
      <c r="B47" s="8">
        <f t="shared" si="1"/>
        <v>2</v>
      </c>
      <c r="C47" s="40"/>
      <c r="D47" s="33" t="str">
        <f t="shared" si="2"/>
        <v>Tue</v>
      </c>
      <c r="E47" s="34">
        <f>+E45+1</f>
        <v>44313</v>
      </c>
      <c r="F47" s="35" t="s">
        <v>54</v>
      </c>
      <c r="G47" s="36">
        <v>9001</v>
      </c>
      <c r="H47" s="43" t="s">
        <v>155</v>
      </c>
      <c r="I47" s="36" t="s">
        <v>56</v>
      </c>
      <c r="J47" s="38">
        <v>5</v>
      </c>
    </row>
    <row r="48" spans="1:10" ht="22.5" customHeight="1" x14ac:dyDescent="0.2">
      <c r="A48" s="31"/>
      <c r="C48" s="40"/>
      <c r="D48" s="33" t="str">
        <f>D47</f>
        <v>Tue</v>
      </c>
      <c r="E48" s="34">
        <f>E47</f>
        <v>44313</v>
      </c>
      <c r="F48" s="35" t="s">
        <v>54</v>
      </c>
      <c r="G48" s="36">
        <v>9001</v>
      </c>
      <c r="H48" s="43" t="s">
        <v>154</v>
      </c>
      <c r="I48" s="36" t="s">
        <v>56</v>
      </c>
      <c r="J48" s="38">
        <v>6</v>
      </c>
    </row>
    <row r="49" spans="1:10" ht="22.5" customHeight="1" x14ac:dyDescent="0.2">
      <c r="A49" s="31">
        <f t="shared" si="0"/>
        <v>1</v>
      </c>
      <c r="B49" s="8">
        <f t="shared" si="1"/>
        <v>3</v>
      </c>
      <c r="C49" s="40"/>
      <c r="D49" s="44" t="str">
        <f t="shared" si="2"/>
        <v>Wed</v>
      </c>
      <c r="E49" s="45">
        <f>+E47+1</f>
        <v>44314</v>
      </c>
      <c r="F49" s="35" t="s">
        <v>54</v>
      </c>
      <c r="G49" s="36">
        <v>9001</v>
      </c>
      <c r="H49" s="43" t="s">
        <v>155</v>
      </c>
      <c r="I49" s="36" t="s">
        <v>56</v>
      </c>
      <c r="J49" s="38">
        <v>5</v>
      </c>
    </row>
    <row r="50" spans="1:10" ht="22.5" customHeight="1" x14ac:dyDescent="0.2">
      <c r="A50" s="31"/>
      <c r="C50" s="40"/>
      <c r="D50" s="44" t="str">
        <f>D49</f>
        <v>Wed</v>
      </c>
      <c r="E50" s="45">
        <f>E49</f>
        <v>44314</v>
      </c>
      <c r="F50" s="35" t="s">
        <v>54</v>
      </c>
      <c r="G50" s="36">
        <v>9001</v>
      </c>
      <c r="H50" s="84" t="s">
        <v>157</v>
      </c>
      <c r="I50" s="47" t="s">
        <v>56</v>
      </c>
      <c r="J50" s="49">
        <v>6</v>
      </c>
    </row>
    <row r="51" spans="1:10" ht="22.5" customHeight="1" x14ac:dyDescent="0.2">
      <c r="A51" s="31">
        <f t="shared" si="0"/>
        <v>1</v>
      </c>
      <c r="B51" s="8">
        <f>WEEKDAY(E49+1,2)</f>
        <v>4</v>
      </c>
      <c r="C51" s="40"/>
      <c r="D51" s="33" t="str">
        <f>IF(B51=1,"Mo",IF(B51=2,"Tue",IF(B51=3,"Wed",IF(B51=4,"Thu",IF(B51=5,"Fri",IF(B51=6,"Sat",IF(B51=7,"Sun","")))))))</f>
        <v>Thu</v>
      </c>
      <c r="E51" s="34">
        <f>IF(MONTH(E49+1)&gt;MONTH(E49),"",E49+1)</f>
        <v>44315</v>
      </c>
      <c r="F51" s="35" t="s">
        <v>54</v>
      </c>
      <c r="G51" s="36">
        <v>9001</v>
      </c>
      <c r="H51" s="43" t="s">
        <v>158</v>
      </c>
      <c r="I51" s="36" t="s">
        <v>56</v>
      </c>
      <c r="J51" s="38">
        <v>10</v>
      </c>
    </row>
    <row r="52" spans="1:10" ht="21" customHeight="1" x14ac:dyDescent="0.2">
      <c r="A52" s="31">
        <f t="shared" si="0"/>
        <v>1</v>
      </c>
      <c r="B52" s="8">
        <v>5</v>
      </c>
      <c r="C52" s="40"/>
      <c r="D52" s="44" t="str">
        <f>IF(B52=1,"Mo",IF(B52=2,"Tue",IF(B52=3,"Wed",IF(B52=4,"Thu",IF(B52=5,"Fri",IF(B52=6,"Sat",IF(B52=7,"Sun","")))))))</f>
        <v>Fri</v>
      </c>
      <c r="E52" s="45">
        <f>IF(MONTH(E51+1)&gt;MONTH(E51),"",E51+1)</f>
        <v>44316</v>
      </c>
      <c r="F52" s="35" t="s">
        <v>54</v>
      </c>
      <c r="G52" s="36">
        <v>9001</v>
      </c>
      <c r="H52" s="48" t="s">
        <v>156</v>
      </c>
      <c r="I52" s="47" t="s">
        <v>56</v>
      </c>
      <c r="J52" s="49">
        <v>12</v>
      </c>
    </row>
    <row r="53" spans="1:10" ht="30" customHeight="1" x14ac:dyDescent="0.2"/>
    <row r="54" spans="1:10" ht="30" customHeight="1" x14ac:dyDescent="0.2"/>
    <row r="55" spans="1:10" ht="30" customHeight="1" x14ac:dyDescent="0.2"/>
    <row r="56" spans="1:10" ht="30" customHeight="1" x14ac:dyDescent="0.2"/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</sheetData>
  <mergeCells count="2">
    <mergeCell ref="D1:J1"/>
    <mergeCell ref="D4:E4"/>
  </mergeCells>
  <conditionalFormatting sqref="C11:C52">
    <cfRule type="expression" dxfId="452" priority="177" stopIfTrue="1">
      <formula>IF($A11=1,B11,)</formula>
    </cfRule>
    <cfRule type="expression" dxfId="451" priority="178" stopIfTrue="1">
      <formula>IF($A11="",B11,)</formula>
    </cfRule>
  </conditionalFormatting>
  <conditionalFormatting sqref="E11:E12">
    <cfRule type="expression" dxfId="450" priority="179" stopIfTrue="1">
      <formula>IF($A11="",B11,"")</formula>
    </cfRule>
  </conditionalFormatting>
  <conditionalFormatting sqref="E13:E52">
    <cfRule type="expression" dxfId="449" priority="180" stopIfTrue="1">
      <formula>IF($A13&lt;&gt;1,B13,"")</formula>
    </cfRule>
  </conditionalFormatting>
  <conditionalFormatting sqref="D11:D52">
    <cfRule type="expression" dxfId="448" priority="181" stopIfTrue="1">
      <formula>IF($A11="",B11,)</formula>
    </cfRule>
  </conditionalFormatting>
  <conditionalFormatting sqref="G16 G26:G27 G43:G44">
    <cfRule type="expression" dxfId="447" priority="182" stopIfTrue="1">
      <formula>#REF!="Freelancer"</formula>
    </cfRule>
    <cfRule type="expression" dxfId="446" priority="183" stopIfTrue="1">
      <formula>#REF!="DTC Int. Staff"</formula>
    </cfRule>
  </conditionalFormatting>
  <conditionalFormatting sqref="G16 G26:G27 G43:G44">
    <cfRule type="expression" dxfId="445" priority="175" stopIfTrue="1">
      <formula>$F$5="Freelancer"</formula>
    </cfRule>
    <cfRule type="expression" dxfId="444" priority="176" stopIfTrue="1">
      <formula>$F$5="DTC Int. Staff"</formula>
    </cfRule>
  </conditionalFormatting>
  <conditionalFormatting sqref="G15">
    <cfRule type="expression" dxfId="443" priority="169" stopIfTrue="1">
      <formula>#REF!="Freelancer"</formula>
    </cfRule>
    <cfRule type="expression" dxfId="442" priority="170" stopIfTrue="1">
      <formula>#REF!="DTC Int. Staff"</formula>
    </cfRule>
  </conditionalFormatting>
  <conditionalFormatting sqref="G15">
    <cfRule type="expression" dxfId="441" priority="167" stopIfTrue="1">
      <formula>$F$5="Freelancer"</formula>
    </cfRule>
    <cfRule type="expression" dxfId="440" priority="168" stopIfTrue="1">
      <formula>$F$5="DTC Int. Staff"</formula>
    </cfRule>
  </conditionalFormatting>
  <conditionalFormatting sqref="G11">
    <cfRule type="expression" dxfId="439" priority="151" stopIfTrue="1">
      <formula>#REF!="Freelancer"</formula>
    </cfRule>
    <cfRule type="expression" dxfId="438" priority="152" stopIfTrue="1">
      <formula>#REF!="DTC Int. Staff"</formula>
    </cfRule>
  </conditionalFormatting>
  <conditionalFormatting sqref="G11">
    <cfRule type="expression" dxfId="437" priority="149" stopIfTrue="1">
      <formula>$F$5="Freelancer"</formula>
    </cfRule>
    <cfRule type="expression" dxfId="436" priority="150" stopIfTrue="1">
      <formula>$F$5="DTC Int. Staff"</formula>
    </cfRule>
  </conditionalFormatting>
  <conditionalFormatting sqref="G12">
    <cfRule type="expression" dxfId="435" priority="147" stopIfTrue="1">
      <formula>#REF!="Freelancer"</formula>
    </cfRule>
    <cfRule type="expression" dxfId="434" priority="148" stopIfTrue="1">
      <formula>#REF!="DTC Int. Staff"</formula>
    </cfRule>
  </conditionalFormatting>
  <conditionalFormatting sqref="G12">
    <cfRule type="expression" dxfId="433" priority="145" stopIfTrue="1">
      <formula>$F$5="Freelancer"</formula>
    </cfRule>
    <cfRule type="expression" dxfId="432" priority="146" stopIfTrue="1">
      <formula>$F$5="DTC Int. Staff"</formula>
    </cfRule>
  </conditionalFormatting>
  <conditionalFormatting sqref="G13">
    <cfRule type="expression" dxfId="431" priority="143" stopIfTrue="1">
      <formula>#REF!="Freelancer"</formula>
    </cfRule>
    <cfRule type="expression" dxfId="430" priority="144" stopIfTrue="1">
      <formula>#REF!="DTC Int. Staff"</formula>
    </cfRule>
  </conditionalFormatting>
  <conditionalFormatting sqref="G13">
    <cfRule type="expression" dxfId="429" priority="141" stopIfTrue="1">
      <formula>$F$5="Freelancer"</formula>
    </cfRule>
    <cfRule type="expression" dxfId="428" priority="142" stopIfTrue="1">
      <formula>$F$5="DTC Int. Staff"</formula>
    </cfRule>
  </conditionalFormatting>
  <conditionalFormatting sqref="G14">
    <cfRule type="expression" dxfId="427" priority="139" stopIfTrue="1">
      <formula>#REF!="Freelancer"</formula>
    </cfRule>
    <cfRule type="expression" dxfId="426" priority="140" stopIfTrue="1">
      <formula>#REF!="DTC Int. Staff"</formula>
    </cfRule>
  </conditionalFormatting>
  <conditionalFormatting sqref="G14">
    <cfRule type="expression" dxfId="425" priority="137" stopIfTrue="1">
      <formula>$F$5="Freelancer"</formula>
    </cfRule>
    <cfRule type="expression" dxfId="424" priority="138" stopIfTrue="1">
      <formula>$F$5="DTC Int. Staff"</formula>
    </cfRule>
  </conditionalFormatting>
  <conditionalFormatting sqref="G17">
    <cfRule type="expression" dxfId="423" priority="135" stopIfTrue="1">
      <formula>#REF!="Freelancer"</formula>
    </cfRule>
    <cfRule type="expression" dxfId="422" priority="136" stopIfTrue="1">
      <formula>#REF!="DTC Int. Staff"</formula>
    </cfRule>
  </conditionalFormatting>
  <conditionalFormatting sqref="G17">
    <cfRule type="expression" dxfId="421" priority="133" stopIfTrue="1">
      <formula>$F$5="Freelancer"</formula>
    </cfRule>
    <cfRule type="expression" dxfId="420" priority="134" stopIfTrue="1">
      <formula>$F$5="DTC Int. Staff"</formula>
    </cfRule>
  </conditionalFormatting>
  <conditionalFormatting sqref="G18">
    <cfRule type="expression" dxfId="419" priority="131" stopIfTrue="1">
      <formula>#REF!="Freelancer"</formula>
    </cfRule>
    <cfRule type="expression" dxfId="418" priority="132" stopIfTrue="1">
      <formula>#REF!="DTC Int. Staff"</formula>
    </cfRule>
  </conditionalFormatting>
  <conditionalFormatting sqref="G18">
    <cfRule type="expression" dxfId="417" priority="129" stopIfTrue="1">
      <formula>$F$5="Freelancer"</formula>
    </cfRule>
    <cfRule type="expression" dxfId="416" priority="130" stopIfTrue="1">
      <formula>$F$5="DTC Int. Staff"</formula>
    </cfRule>
  </conditionalFormatting>
  <conditionalFormatting sqref="G19">
    <cfRule type="expression" dxfId="415" priority="127" stopIfTrue="1">
      <formula>#REF!="Freelancer"</formula>
    </cfRule>
    <cfRule type="expression" dxfId="414" priority="128" stopIfTrue="1">
      <formula>#REF!="DTC Int. Staff"</formula>
    </cfRule>
  </conditionalFormatting>
  <conditionalFormatting sqref="G19">
    <cfRule type="expression" dxfId="413" priority="125" stopIfTrue="1">
      <formula>$F$5="Freelancer"</formula>
    </cfRule>
    <cfRule type="expression" dxfId="412" priority="126" stopIfTrue="1">
      <formula>$F$5="DTC Int. Staff"</formula>
    </cfRule>
  </conditionalFormatting>
  <conditionalFormatting sqref="G20">
    <cfRule type="expression" dxfId="411" priority="123" stopIfTrue="1">
      <formula>#REF!="Freelancer"</formula>
    </cfRule>
    <cfRule type="expression" dxfId="410" priority="124" stopIfTrue="1">
      <formula>#REF!="DTC Int. Staff"</formula>
    </cfRule>
  </conditionalFormatting>
  <conditionalFormatting sqref="G20">
    <cfRule type="expression" dxfId="409" priority="121" stopIfTrue="1">
      <formula>$F$5="Freelancer"</formula>
    </cfRule>
    <cfRule type="expression" dxfId="408" priority="122" stopIfTrue="1">
      <formula>$F$5="DTC Int. Staff"</formula>
    </cfRule>
  </conditionalFormatting>
  <conditionalFormatting sqref="G21">
    <cfRule type="expression" dxfId="407" priority="119" stopIfTrue="1">
      <formula>#REF!="Freelancer"</formula>
    </cfRule>
    <cfRule type="expression" dxfId="406" priority="120" stopIfTrue="1">
      <formula>#REF!="DTC Int. Staff"</formula>
    </cfRule>
  </conditionalFormatting>
  <conditionalFormatting sqref="G21">
    <cfRule type="expression" dxfId="405" priority="117" stopIfTrue="1">
      <formula>$F$5="Freelancer"</formula>
    </cfRule>
    <cfRule type="expression" dxfId="404" priority="118" stopIfTrue="1">
      <formula>$F$5="DTC Int. Staff"</formula>
    </cfRule>
  </conditionalFormatting>
  <conditionalFormatting sqref="G22">
    <cfRule type="expression" dxfId="403" priority="115" stopIfTrue="1">
      <formula>#REF!="Freelancer"</formula>
    </cfRule>
    <cfRule type="expression" dxfId="402" priority="116" stopIfTrue="1">
      <formula>#REF!="DTC Int. Staff"</formula>
    </cfRule>
  </conditionalFormatting>
  <conditionalFormatting sqref="G22">
    <cfRule type="expression" dxfId="401" priority="113" stopIfTrue="1">
      <formula>$F$5="Freelancer"</formula>
    </cfRule>
    <cfRule type="expression" dxfId="400" priority="114" stopIfTrue="1">
      <formula>$F$5="DTC Int. Staff"</formula>
    </cfRule>
  </conditionalFormatting>
  <conditionalFormatting sqref="G23">
    <cfRule type="expression" dxfId="399" priority="111" stopIfTrue="1">
      <formula>#REF!="Freelancer"</formula>
    </cfRule>
    <cfRule type="expression" dxfId="398" priority="112" stopIfTrue="1">
      <formula>#REF!="DTC Int. Staff"</formula>
    </cfRule>
  </conditionalFormatting>
  <conditionalFormatting sqref="G23">
    <cfRule type="expression" dxfId="397" priority="109" stopIfTrue="1">
      <formula>$F$5="Freelancer"</formula>
    </cfRule>
    <cfRule type="expression" dxfId="396" priority="110" stopIfTrue="1">
      <formula>$F$5="DTC Int. Staff"</formula>
    </cfRule>
  </conditionalFormatting>
  <conditionalFormatting sqref="G24">
    <cfRule type="expression" dxfId="395" priority="107" stopIfTrue="1">
      <formula>#REF!="Freelancer"</formula>
    </cfRule>
    <cfRule type="expression" dxfId="394" priority="108" stopIfTrue="1">
      <formula>#REF!="DTC Int. Staff"</formula>
    </cfRule>
  </conditionalFormatting>
  <conditionalFormatting sqref="G24">
    <cfRule type="expression" dxfId="393" priority="105" stopIfTrue="1">
      <formula>$F$5="Freelancer"</formula>
    </cfRule>
    <cfRule type="expression" dxfId="392" priority="106" stopIfTrue="1">
      <formula>$F$5="DTC Int. Staff"</formula>
    </cfRule>
  </conditionalFormatting>
  <conditionalFormatting sqref="G25">
    <cfRule type="expression" dxfId="391" priority="103" stopIfTrue="1">
      <formula>#REF!="Freelancer"</formula>
    </cfRule>
    <cfRule type="expression" dxfId="390" priority="104" stopIfTrue="1">
      <formula>#REF!="DTC Int. Staff"</formula>
    </cfRule>
  </conditionalFormatting>
  <conditionalFormatting sqref="G25">
    <cfRule type="expression" dxfId="389" priority="101" stopIfTrue="1">
      <formula>$F$5="Freelancer"</formula>
    </cfRule>
    <cfRule type="expression" dxfId="388" priority="102" stopIfTrue="1">
      <formula>$F$5="DTC Int. Staff"</formula>
    </cfRule>
  </conditionalFormatting>
  <conditionalFormatting sqref="G28">
    <cfRule type="expression" dxfId="387" priority="99" stopIfTrue="1">
      <formula>#REF!="Freelancer"</formula>
    </cfRule>
    <cfRule type="expression" dxfId="386" priority="100" stopIfTrue="1">
      <formula>#REF!="DTC Int. Staff"</formula>
    </cfRule>
  </conditionalFormatting>
  <conditionalFormatting sqref="G28">
    <cfRule type="expression" dxfId="385" priority="97" stopIfTrue="1">
      <formula>$F$5="Freelancer"</formula>
    </cfRule>
    <cfRule type="expression" dxfId="384" priority="98" stopIfTrue="1">
      <formula>$F$5="DTC Int. Staff"</formula>
    </cfRule>
  </conditionalFormatting>
  <conditionalFormatting sqref="G30">
    <cfRule type="expression" dxfId="383" priority="95" stopIfTrue="1">
      <formula>#REF!="Freelancer"</formula>
    </cfRule>
    <cfRule type="expression" dxfId="382" priority="96" stopIfTrue="1">
      <formula>#REF!="DTC Int. Staff"</formula>
    </cfRule>
  </conditionalFormatting>
  <conditionalFormatting sqref="G30">
    <cfRule type="expression" dxfId="381" priority="93" stopIfTrue="1">
      <formula>$F$5="Freelancer"</formula>
    </cfRule>
    <cfRule type="expression" dxfId="380" priority="94" stopIfTrue="1">
      <formula>$F$5="DTC Int. Staff"</formula>
    </cfRule>
  </conditionalFormatting>
  <conditionalFormatting sqref="G31">
    <cfRule type="expression" dxfId="379" priority="91" stopIfTrue="1">
      <formula>#REF!="Freelancer"</formula>
    </cfRule>
    <cfRule type="expression" dxfId="378" priority="92" stopIfTrue="1">
      <formula>#REF!="DTC Int. Staff"</formula>
    </cfRule>
  </conditionalFormatting>
  <conditionalFormatting sqref="G31">
    <cfRule type="expression" dxfId="377" priority="89" stopIfTrue="1">
      <formula>$F$5="Freelancer"</formula>
    </cfRule>
    <cfRule type="expression" dxfId="376" priority="90" stopIfTrue="1">
      <formula>$F$5="DTC Int. Staff"</formula>
    </cfRule>
  </conditionalFormatting>
  <conditionalFormatting sqref="G32">
    <cfRule type="expression" dxfId="375" priority="87" stopIfTrue="1">
      <formula>#REF!="Freelancer"</formula>
    </cfRule>
    <cfRule type="expression" dxfId="374" priority="88" stopIfTrue="1">
      <formula>#REF!="DTC Int. Staff"</formula>
    </cfRule>
  </conditionalFormatting>
  <conditionalFormatting sqref="G32">
    <cfRule type="expression" dxfId="373" priority="85" stopIfTrue="1">
      <formula>$F$5="Freelancer"</formula>
    </cfRule>
    <cfRule type="expression" dxfId="372" priority="86" stopIfTrue="1">
      <formula>$F$5="DTC Int. Staff"</formula>
    </cfRule>
  </conditionalFormatting>
  <conditionalFormatting sqref="G33">
    <cfRule type="expression" dxfId="371" priority="83" stopIfTrue="1">
      <formula>#REF!="Freelancer"</formula>
    </cfRule>
    <cfRule type="expression" dxfId="370" priority="84" stopIfTrue="1">
      <formula>#REF!="DTC Int. Staff"</formula>
    </cfRule>
  </conditionalFormatting>
  <conditionalFormatting sqref="G33">
    <cfRule type="expression" dxfId="369" priority="81" stopIfTrue="1">
      <formula>$F$5="Freelancer"</formula>
    </cfRule>
    <cfRule type="expression" dxfId="368" priority="82" stopIfTrue="1">
      <formula>$F$5="DTC Int. Staff"</formula>
    </cfRule>
  </conditionalFormatting>
  <conditionalFormatting sqref="G36">
    <cfRule type="expression" dxfId="367" priority="79" stopIfTrue="1">
      <formula>#REF!="Freelancer"</formula>
    </cfRule>
    <cfRule type="expression" dxfId="366" priority="80" stopIfTrue="1">
      <formula>#REF!="DTC Int. Staff"</formula>
    </cfRule>
  </conditionalFormatting>
  <conditionalFormatting sqref="G36">
    <cfRule type="expression" dxfId="365" priority="77" stopIfTrue="1">
      <formula>$F$5="Freelancer"</formula>
    </cfRule>
    <cfRule type="expression" dxfId="364" priority="78" stopIfTrue="1">
      <formula>$F$5="DTC Int. Staff"</formula>
    </cfRule>
  </conditionalFormatting>
  <conditionalFormatting sqref="G29">
    <cfRule type="expression" dxfId="363" priority="75" stopIfTrue="1">
      <formula>#REF!="Freelancer"</formula>
    </cfRule>
    <cfRule type="expression" dxfId="362" priority="76" stopIfTrue="1">
      <formula>#REF!="DTC Int. Staff"</formula>
    </cfRule>
  </conditionalFormatting>
  <conditionalFormatting sqref="G29">
    <cfRule type="expression" dxfId="361" priority="73" stopIfTrue="1">
      <formula>$F$5="Freelancer"</formula>
    </cfRule>
    <cfRule type="expression" dxfId="360" priority="74" stopIfTrue="1">
      <formula>$F$5="DTC Int. Staff"</formula>
    </cfRule>
  </conditionalFormatting>
  <conditionalFormatting sqref="G37">
    <cfRule type="expression" dxfId="359" priority="71" stopIfTrue="1">
      <formula>#REF!="Freelancer"</formula>
    </cfRule>
    <cfRule type="expression" dxfId="358" priority="72" stopIfTrue="1">
      <formula>#REF!="DTC Int. Staff"</formula>
    </cfRule>
  </conditionalFormatting>
  <conditionalFormatting sqref="G37">
    <cfRule type="expression" dxfId="357" priority="69" stopIfTrue="1">
      <formula>$F$5="Freelancer"</formula>
    </cfRule>
    <cfRule type="expression" dxfId="356" priority="70" stopIfTrue="1">
      <formula>$F$5="DTC Int. Staff"</formula>
    </cfRule>
  </conditionalFormatting>
  <conditionalFormatting sqref="G38">
    <cfRule type="expression" dxfId="355" priority="67" stopIfTrue="1">
      <formula>#REF!="Freelancer"</formula>
    </cfRule>
    <cfRule type="expression" dxfId="354" priority="68" stopIfTrue="1">
      <formula>#REF!="DTC Int. Staff"</formula>
    </cfRule>
  </conditionalFormatting>
  <conditionalFormatting sqref="G38">
    <cfRule type="expression" dxfId="353" priority="65" stopIfTrue="1">
      <formula>$F$5="Freelancer"</formula>
    </cfRule>
    <cfRule type="expression" dxfId="352" priority="66" stopIfTrue="1">
      <formula>$F$5="DTC Int. Staff"</formula>
    </cfRule>
  </conditionalFormatting>
  <conditionalFormatting sqref="G39">
    <cfRule type="expression" dxfId="351" priority="63" stopIfTrue="1">
      <formula>#REF!="Freelancer"</formula>
    </cfRule>
    <cfRule type="expression" dxfId="350" priority="64" stopIfTrue="1">
      <formula>#REF!="DTC Int. Staff"</formula>
    </cfRule>
  </conditionalFormatting>
  <conditionalFormatting sqref="G39">
    <cfRule type="expression" dxfId="349" priority="61" stopIfTrue="1">
      <formula>$F$5="Freelancer"</formula>
    </cfRule>
    <cfRule type="expression" dxfId="348" priority="62" stopIfTrue="1">
      <formula>$F$5="DTC Int. Staff"</formula>
    </cfRule>
  </conditionalFormatting>
  <conditionalFormatting sqref="G40">
    <cfRule type="expression" dxfId="347" priority="59" stopIfTrue="1">
      <formula>#REF!="Freelancer"</formula>
    </cfRule>
    <cfRule type="expression" dxfId="346" priority="60" stopIfTrue="1">
      <formula>#REF!="DTC Int. Staff"</formula>
    </cfRule>
  </conditionalFormatting>
  <conditionalFormatting sqref="G40">
    <cfRule type="expression" dxfId="345" priority="57" stopIfTrue="1">
      <formula>$F$5="Freelancer"</formula>
    </cfRule>
    <cfRule type="expression" dxfId="344" priority="58" stopIfTrue="1">
      <formula>$F$5="DTC Int. Staff"</formula>
    </cfRule>
  </conditionalFormatting>
  <conditionalFormatting sqref="G41">
    <cfRule type="expression" dxfId="343" priority="55" stopIfTrue="1">
      <formula>#REF!="Freelancer"</formula>
    </cfRule>
    <cfRule type="expression" dxfId="342" priority="56" stopIfTrue="1">
      <formula>#REF!="DTC Int. Staff"</formula>
    </cfRule>
  </conditionalFormatting>
  <conditionalFormatting sqref="G41">
    <cfRule type="expression" dxfId="341" priority="53" stopIfTrue="1">
      <formula>$F$5="Freelancer"</formula>
    </cfRule>
    <cfRule type="expression" dxfId="340" priority="54" stopIfTrue="1">
      <formula>$F$5="DTC Int. Staff"</formula>
    </cfRule>
  </conditionalFormatting>
  <conditionalFormatting sqref="G42">
    <cfRule type="expression" dxfId="339" priority="51" stopIfTrue="1">
      <formula>#REF!="Freelancer"</formula>
    </cfRule>
    <cfRule type="expression" dxfId="338" priority="52" stopIfTrue="1">
      <formula>#REF!="DTC Int. Staff"</formula>
    </cfRule>
  </conditionalFormatting>
  <conditionalFormatting sqref="G42">
    <cfRule type="expression" dxfId="337" priority="49" stopIfTrue="1">
      <formula>$F$5="Freelancer"</formula>
    </cfRule>
    <cfRule type="expression" dxfId="336" priority="50" stopIfTrue="1">
      <formula>$F$5="DTC Int. Staff"</formula>
    </cfRule>
  </conditionalFormatting>
  <conditionalFormatting sqref="G34">
    <cfRule type="expression" dxfId="335" priority="47" stopIfTrue="1">
      <formula>#REF!="Freelancer"</formula>
    </cfRule>
    <cfRule type="expression" dxfId="334" priority="48" stopIfTrue="1">
      <formula>#REF!="DTC Int. Staff"</formula>
    </cfRule>
  </conditionalFormatting>
  <conditionalFormatting sqref="G34">
    <cfRule type="expression" dxfId="333" priority="45" stopIfTrue="1">
      <formula>$F$5="Freelancer"</formula>
    </cfRule>
    <cfRule type="expression" dxfId="332" priority="46" stopIfTrue="1">
      <formula>$F$5="DTC Int. Staff"</formula>
    </cfRule>
  </conditionalFormatting>
  <conditionalFormatting sqref="G35">
    <cfRule type="expression" dxfId="331" priority="43" stopIfTrue="1">
      <formula>#REF!="Freelancer"</formula>
    </cfRule>
    <cfRule type="expression" dxfId="330" priority="44" stopIfTrue="1">
      <formula>#REF!="DTC Int. Staff"</formula>
    </cfRule>
  </conditionalFormatting>
  <conditionalFormatting sqref="G35">
    <cfRule type="expression" dxfId="329" priority="41" stopIfTrue="1">
      <formula>$F$5="Freelancer"</formula>
    </cfRule>
    <cfRule type="expression" dxfId="328" priority="42" stopIfTrue="1">
      <formula>$F$5="DTC Int. Staff"</formula>
    </cfRule>
  </conditionalFormatting>
  <conditionalFormatting sqref="G45">
    <cfRule type="expression" dxfId="327" priority="31" stopIfTrue="1">
      <formula>#REF!="Freelancer"</formula>
    </cfRule>
    <cfRule type="expression" dxfId="326" priority="32" stopIfTrue="1">
      <formula>#REF!="DTC Int. Staff"</formula>
    </cfRule>
  </conditionalFormatting>
  <conditionalFormatting sqref="G45">
    <cfRule type="expression" dxfId="325" priority="29" stopIfTrue="1">
      <formula>$F$5="Freelancer"</formula>
    </cfRule>
    <cfRule type="expression" dxfId="324" priority="30" stopIfTrue="1">
      <formula>$F$5="DTC Int. Staff"</formula>
    </cfRule>
  </conditionalFormatting>
  <conditionalFormatting sqref="G46">
    <cfRule type="expression" dxfId="323" priority="27" stopIfTrue="1">
      <formula>#REF!="Freelancer"</formula>
    </cfRule>
    <cfRule type="expression" dxfId="322" priority="28" stopIfTrue="1">
      <formula>#REF!="DTC Int. Staff"</formula>
    </cfRule>
  </conditionalFormatting>
  <conditionalFormatting sqref="G46">
    <cfRule type="expression" dxfId="321" priority="25" stopIfTrue="1">
      <formula>$F$5="Freelancer"</formula>
    </cfRule>
    <cfRule type="expression" dxfId="320" priority="26" stopIfTrue="1">
      <formula>$F$5="DTC Int. Staff"</formula>
    </cfRule>
  </conditionalFormatting>
  <conditionalFormatting sqref="G47">
    <cfRule type="expression" dxfId="319" priority="23" stopIfTrue="1">
      <formula>#REF!="Freelancer"</formula>
    </cfRule>
    <cfRule type="expression" dxfId="318" priority="24" stopIfTrue="1">
      <formula>#REF!="DTC Int. Staff"</formula>
    </cfRule>
  </conditionalFormatting>
  <conditionalFormatting sqref="G47">
    <cfRule type="expression" dxfId="317" priority="21" stopIfTrue="1">
      <formula>$F$5="Freelancer"</formula>
    </cfRule>
    <cfRule type="expression" dxfId="316" priority="22" stopIfTrue="1">
      <formula>$F$5="DTC Int. Staff"</formula>
    </cfRule>
  </conditionalFormatting>
  <conditionalFormatting sqref="G48">
    <cfRule type="expression" dxfId="315" priority="19" stopIfTrue="1">
      <formula>#REF!="Freelancer"</formula>
    </cfRule>
    <cfRule type="expression" dxfId="314" priority="20" stopIfTrue="1">
      <formula>#REF!="DTC Int. Staff"</formula>
    </cfRule>
  </conditionalFormatting>
  <conditionalFormatting sqref="G48">
    <cfRule type="expression" dxfId="313" priority="17" stopIfTrue="1">
      <formula>$F$5="Freelancer"</formula>
    </cfRule>
    <cfRule type="expression" dxfId="312" priority="18" stopIfTrue="1">
      <formula>$F$5="DTC Int. Staff"</formula>
    </cfRule>
  </conditionalFormatting>
  <conditionalFormatting sqref="G49">
    <cfRule type="expression" dxfId="311" priority="15" stopIfTrue="1">
      <formula>#REF!="Freelancer"</formula>
    </cfRule>
    <cfRule type="expression" dxfId="310" priority="16" stopIfTrue="1">
      <formula>#REF!="DTC Int. Staff"</formula>
    </cfRule>
  </conditionalFormatting>
  <conditionalFormatting sqref="G49">
    <cfRule type="expression" dxfId="309" priority="13" stopIfTrue="1">
      <formula>$F$5="Freelancer"</formula>
    </cfRule>
    <cfRule type="expression" dxfId="308" priority="14" stopIfTrue="1">
      <formula>$F$5="DTC Int. Staff"</formula>
    </cfRule>
  </conditionalFormatting>
  <conditionalFormatting sqref="G52">
    <cfRule type="expression" dxfId="307" priority="11" stopIfTrue="1">
      <formula>#REF!="Freelancer"</formula>
    </cfRule>
    <cfRule type="expression" dxfId="306" priority="12" stopIfTrue="1">
      <formula>#REF!="DTC Int. Staff"</formula>
    </cfRule>
  </conditionalFormatting>
  <conditionalFormatting sqref="G52">
    <cfRule type="expression" dxfId="305" priority="9" stopIfTrue="1">
      <formula>$F$5="Freelancer"</formula>
    </cfRule>
    <cfRule type="expression" dxfId="304" priority="10" stopIfTrue="1">
      <formula>$F$5="DTC Int. Staff"</formula>
    </cfRule>
  </conditionalFormatting>
  <conditionalFormatting sqref="G50">
    <cfRule type="expression" dxfId="303" priority="7" stopIfTrue="1">
      <formula>#REF!="Freelancer"</formula>
    </cfRule>
    <cfRule type="expression" dxfId="302" priority="8" stopIfTrue="1">
      <formula>#REF!="DTC Int. Staff"</formula>
    </cfRule>
  </conditionalFormatting>
  <conditionalFormatting sqref="G50">
    <cfRule type="expression" dxfId="301" priority="5" stopIfTrue="1">
      <formula>$F$5="Freelancer"</formula>
    </cfRule>
    <cfRule type="expression" dxfId="300" priority="6" stopIfTrue="1">
      <formula>$F$5="DTC Int. Staff"</formula>
    </cfRule>
  </conditionalFormatting>
  <conditionalFormatting sqref="G51">
    <cfRule type="expression" dxfId="299" priority="3" stopIfTrue="1">
      <formula>#REF!="Freelancer"</formula>
    </cfRule>
    <cfRule type="expression" dxfId="298" priority="4" stopIfTrue="1">
      <formula>#REF!="DTC Int. Staff"</formula>
    </cfRule>
  </conditionalFormatting>
  <conditionalFormatting sqref="G51">
    <cfRule type="expression" dxfId="297" priority="1" stopIfTrue="1">
      <formula>$F$5="Freelancer"</formula>
    </cfRule>
    <cfRule type="expression" dxfId="2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98"/>
  <sheetViews>
    <sheetView showGridLines="0" topLeftCell="D7" zoomScale="90" zoomScaleNormal="90" workbookViewId="0">
      <selection activeCell="F13" sqref="F13:G1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46" t="s">
        <v>5</v>
      </c>
      <c r="E1" s="147"/>
      <c r="F1" s="147"/>
      <c r="G1" s="147"/>
      <c r="H1" s="147"/>
      <c r="I1" s="147"/>
      <c r="J1" s="14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44" t="s">
        <v>8</v>
      </c>
      <c r="E4" s="145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SUM(J10:J64)</f>
        <v>174</v>
      </c>
      <c r="J8" s="25">
        <f>I8/8</f>
        <v>21.75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85"/>
      <c r="D10" s="86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0" t="s">
        <v>2</v>
      </c>
    </row>
    <row r="11" spans="1:10" ht="22.5" customHeight="1" x14ac:dyDescent="0.2">
      <c r="A11" s="31" t="str">
        <f t="shared" ref="A11:A52" si="0">IF(OR(C11="f",C11="u",C11="F",C11="U"),"",IF(OR(B11=1,B11=2,B11=3,B11=4,B11=5),1,""))</f>
        <v/>
      </c>
      <c r="B11" s="8">
        <f t="shared" ref="B11:B49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1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8"/>
      <c r="D12" s="8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1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33" si="2">+E12+1</f>
        <v>44319</v>
      </c>
      <c r="F13" s="35" t="s">
        <v>54</v>
      </c>
      <c r="G13" s="36">
        <v>9001</v>
      </c>
      <c r="H13" s="48" t="s">
        <v>148</v>
      </c>
      <c r="I13" s="47" t="s">
        <v>56</v>
      </c>
      <c r="J13" s="49">
        <v>4.5</v>
      </c>
    </row>
    <row r="14" spans="1:10" ht="22.5" customHeight="1" x14ac:dyDescent="0.2">
      <c r="A14" s="31"/>
      <c r="C14" s="78"/>
      <c r="D14" s="79" t="str">
        <f>D13</f>
        <v>Mo</v>
      </c>
      <c r="E14" s="34">
        <f>E13</f>
        <v>44319</v>
      </c>
      <c r="F14" s="35" t="s">
        <v>54</v>
      </c>
      <c r="G14" s="36">
        <v>9001</v>
      </c>
      <c r="H14" s="48" t="s">
        <v>149</v>
      </c>
      <c r="I14" s="47" t="s">
        <v>56</v>
      </c>
      <c r="J14" s="49">
        <v>5.5</v>
      </c>
    </row>
    <row r="15" spans="1:10" ht="22.5" customHeight="1" x14ac:dyDescent="0.2">
      <c r="A15" s="31">
        <f t="shared" si="0"/>
        <v>1</v>
      </c>
      <c r="B15" s="8">
        <f t="shared" si="1"/>
        <v>2</v>
      </c>
      <c r="C15" s="78"/>
      <c r="D15" s="88" t="str">
        <f t="shared" ref="D15:D52" si="3">IF(B15=1,"Mo",IF(B15=2,"Tue",IF(B15=3,"Wed",IF(B15=4,"Thu",IF(B15=5,"Fri",IF(B15=6,"Sat",IF(B15=7,"Sun","")))))))</f>
        <v>Tue</v>
      </c>
      <c r="E15" s="45">
        <f>+E13+1</f>
        <v>44320</v>
      </c>
      <c r="F15" s="35" t="s">
        <v>54</v>
      </c>
      <c r="G15" s="36">
        <v>9001</v>
      </c>
      <c r="H15" s="48" t="s">
        <v>150</v>
      </c>
      <c r="I15" s="47" t="s">
        <v>56</v>
      </c>
      <c r="J15" s="49">
        <v>10</v>
      </c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8"/>
      <c r="D16" s="79" t="str">
        <f t="shared" si="3"/>
        <v>Wed</v>
      </c>
      <c r="E16" s="34">
        <f>+E15+1</f>
        <v>44321</v>
      </c>
      <c r="F16" s="35" t="s">
        <v>54</v>
      </c>
      <c r="G16" s="36">
        <v>9001</v>
      </c>
      <c r="H16" s="48" t="s">
        <v>150</v>
      </c>
      <c r="I16" s="65" t="s">
        <v>56</v>
      </c>
      <c r="J16" s="83">
        <v>10.5</v>
      </c>
    </row>
    <row r="17" spans="1:10" ht="22.5" customHeight="1" x14ac:dyDescent="0.2">
      <c r="A17" s="31"/>
      <c r="C17" s="78"/>
      <c r="D17" s="79" t="str">
        <f>D16</f>
        <v>Wed</v>
      </c>
      <c r="E17" s="34">
        <f>E16</f>
        <v>44321</v>
      </c>
      <c r="F17" s="35" t="s">
        <v>54</v>
      </c>
      <c r="G17" s="36">
        <v>9001</v>
      </c>
      <c r="H17" s="48" t="s">
        <v>159</v>
      </c>
      <c r="I17" s="65" t="s">
        <v>56</v>
      </c>
      <c r="J17" s="83">
        <v>3</v>
      </c>
    </row>
    <row r="18" spans="1:10" ht="22.5" customHeight="1" x14ac:dyDescent="0.2">
      <c r="A18" s="31">
        <f t="shared" si="0"/>
        <v>1</v>
      </c>
      <c r="B18" s="8">
        <f t="shared" si="1"/>
        <v>4</v>
      </c>
      <c r="C18" s="78"/>
      <c r="D18" s="88" t="str">
        <f t="shared" si="3"/>
        <v>Thu</v>
      </c>
      <c r="E18" s="45">
        <f>+E16+1</f>
        <v>44322</v>
      </c>
      <c r="F18" s="35" t="s">
        <v>54</v>
      </c>
      <c r="G18" s="36">
        <v>9001</v>
      </c>
      <c r="H18" s="84" t="s">
        <v>191</v>
      </c>
      <c r="I18" s="47" t="s">
        <v>113</v>
      </c>
      <c r="J18" s="82">
        <v>8</v>
      </c>
    </row>
    <row r="19" spans="1:10" ht="22.5" customHeight="1" x14ac:dyDescent="0.2">
      <c r="A19" s="31"/>
      <c r="C19" s="78"/>
      <c r="D19" s="88" t="str">
        <f>D18</f>
        <v>Thu</v>
      </c>
      <c r="E19" s="45">
        <f>E18</f>
        <v>44322</v>
      </c>
      <c r="F19" s="35" t="s">
        <v>54</v>
      </c>
      <c r="G19" s="36">
        <v>9001</v>
      </c>
      <c r="H19" s="84" t="s">
        <v>189</v>
      </c>
      <c r="I19" s="47" t="s">
        <v>56</v>
      </c>
      <c r="J19" s="82">
        <v>6</v>
      </c>
    </row>
    <row r="20" spans="1:10" ht="22.5" customHeight="1" x14ac:dyDescent="0.2">
      <c r="A20" s="31">
        <f t="shared" si="0"/>
        <v>1</v>
      </c>
      <c r="B20" s="8">
        <f t="shared" si="1"/>
        <v>5</v>
      </c>
      <c r="C20" s="78"/>
      <c r="D20" s="79" t="str">
        <f t="shared" si="3"/>
        <v>Fri</v>
      </c>
      <c r="E20" s="34">
        <f>+E18+1</f>
        <v>44323</v>
      </c>
      <c r="F20" s="35" t="s">
        <v>54</v>
      </c>
      <c r="G20" s="36">
        <v>9001</v>
      </c>
      <c r="H20" s="84" t="s">
        <v>190</v>
      </c>
      <c r="I20" s="47" t="s">
        <v>56</v>
      </c>
      <c r="J20" s="82">
        <v>8</v>
      </c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78"/>
      <c r="D21" s="79" t="str">
        <f>IF(B21=1,"Mo",IF(B21=2,"Tue",IF(B21=3,"Wed",IF(B21=4,"Thu",IF(B21=5,"Fri",IF(B21=6,"Sat",IF(B21=7,"Sun","")))))))</f>
        <v>Sat</v>
      </c>
      <c r="E21" s="34">
        <f>+E20+1</f>
        <v>44324</v>
      </c>
      <c r="F21" s="35"/>
      <c r="G21" s="36"/>
      <c r="H21" s="43"/>
      <c r="I21" s="36"/>
      <c r="J21" s="81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78"/>
      <c r="D22" s="79" t="str">
        <f>IF(B22=1,"Mo",IF(B22=2,"Tue",IF(B22=3,"Wed",IF(B22=4,"Thu",IF(B22=5,"Fri",IF(B22=6,"Sat",IF(B22=7,"Sun","")))))))</f>
        <v>Sun</v>
      </c>
      <c r="E22" s="34">
        <f>+E21+1</f>
        <v>44325</v>
      </c>
      <c r="F22" s="35"/>
      <c r="G22" s="36"/>
      <c r="H22" s="43"/>
      <c r="I22" s="36"/>
      <c r="J22" s="81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78"/>
      <c r="D23" s="88" t="str">
        <f>IF(B23=1,"Mo",IF(B23=2,"Tue",IF(B23=3,"Wed",IF(B23=4,"Thu",IF(B23=5,"Fri",IF(B23=6,"Sat",IF(B23=7,"Sun","")))))))</f>
        <v>Mo</v>
      </c>
      <c r="E23" s="45">
        <f t="shared" si="2"/>
        <v>44326</v>
      </c>
      <c r="F23" s="46"/>
      <c r="G23" s="47">
        <v>9013</v>
      </c>
      <c r="H23" s="70" t="s">
        <v>12</v>
      </c>
      <c r="I23" s="47"/>
      <c r="J23" s="82"/>
    </row>
    <row r="24" spans="1:10" ht="22.5" customHeight="1" x14ac:dyDescent="0.2">
      <c r="A24" s="31">
        <f t="shared" si="0"/>
        <v>1</v>
      </c>
      <c r="B24" s="8">
        <f t="shared" si="1"/>
        <v>2</v>
      </c>
      <c r="C24" s="78"/>
      <c r="D24" s="79" t="str">
        <f t="shared" si="3"/>
        <v>Tue</v>
      </c>
      <c r="E24" s="34">
        <f>+E23+1</f>
        <v>44327</v>
      </c>
      <c r="F24" s="35" t="s">
        <v>54</v>
      </c>
      <c r="G24" s="36">
        <v>9001</v>
      </c>
      <c r="H24" s="43" t="s">
        <v>160</v>
      </c>
      <c r="I24" s="36" t="s">
        <v>89</v>
      </c>
      <c r="J24" s="81">
        <v>1.5</v>
      </c>
    </row>
    <row r="25" spans="1:10" ht="22.5" customHeight="1" x14ac:dyDescent="0.2">
      <c r="A25" s="31"/>
      <c r="C25" s="78"/>
      <c r="D25" s="79" t="str">
        <f>D24</f>
        <v>Tue</v>
      </c>
      <c r="E25" s="34">
        <f>E24</f>
        <v>44327</v>
      </c>
      <c r="F25" s="35" t="s">
        <v>54</v>
      </c>
      <c r="G25" s="36">
        <v>9001</v>
      </c>
      <c r="H25" s="43" t="s">
        <v>192</v>
      </c>
      <c r="I25" s="36" t="s">
        <v>89</v>
      </c>
      <c r="J25" s="81">
        <v>6.5</v>
      </c>
    </row>
    <row r="26" spans="1:10" ht="22.5" customHeight="1" x14ac:dyDescent="0.2">
      <c r="A26" s="31">
        <f t="shared" si="0"/>
        <v>1</v>
      </c>
      <c r="B26" s="8">
        <f t="shared" si="1"/>
        <v>3</v>
      </c>
      <c r="C26" s="78"/>
      <c r="D26" s="88" t="str">
        <f t="shared" si="3"/>
        <v>Wed</v>
      </c>
      <c r="E26" s="45">
        <f>+E24+1</f>
        <v>44328</v>
      </c>
      <c r="F26" s="35" t="s">
        <v>54</v>
      </c>
      <c r="G26" s="36">
        <v>9001</v>
      </c>
      <c r="H26" s="84" t="s">
        <v>161</v>
      </c>
      <c r="I26" s="47" t="s">
        <v>56</v>
      </c>
      <c r="J26" s="82">
        <v>2</v>
      </c>
    </row>
    <row r="27" spans="1:10" ht="22.5" customHeight="1" x14ac:dyDescent="0.2">
      <c r="A27" s="31"/>
      <c r="C27" s="78"/>
      <c r="D27" s="88" t="str">
        <f t="shared" ref="D27:E27" si="4">D26</f>
        <v>Wed</v>
      </c>
      <c r="E27" s="45">
        <f t="shared" si="4"/>
        <v>44328</v>
      </c>
      <c r="F27" s="35" t="s">
        <v>54</v>
      </c>
      <c r="G27" s="36">
        <v>9001</v>
      </c>
      <c r="H27" s="48" t="s">
        <v>150</v>
      </c>
      <c r="I27" s="47" t="s">
        <v>56</v>
      </c>
      <c r="J27" s="82">
        <v>6</v>
      </c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8"/>
      <c r="D28" s="79" t="str">
        <f t="shared" si="3"/>
        <v>Thu</v>
      </c>
      <c r="E28" s="34">
        <f>+E26+1</f>
        <v>44329</v>
      </c>
      <c r="F28" s="35" t="s">
        <v>54</v>
      </c>
      <c r="G28" s="36">
        <v>9001</v>
      </c>
      <c r="H28" s="97" t="s">
        <v>164</v>
      </c>
      <c r="I28" s="98" t="s">
        <v>56</v>
      </c>
      <c r="J28" s="99">
        <v>8</v>
      </c>
    </row>
    <row r="29" spans="1:10" ht="22.5" customHeight="1" x14ac:dyDescent="0.2">
      <c r="A29" s="31">
        <f t="shared" si="0"/>
        <v>1</v>
      </c>
      <c r="B29" s="8">
        <f t="shared" si="1"/>
        <v>5</v>
      </c>
      <c r="C29" s="78"/>
      <c r="D29" s="88" t="str">
        <f t="shared" si="3"/>
        <v>Fri</v>
      </c>
      <c r="E29" s="45">
        <f>+E28+1</f>
        <v>44330</v>
      </c>
      <c r="F29" s="35" t="s">
        <v>54</v>
      </c>
      <c r="G29" s="36">
        <v>9001</v>
      </c>
      <c r="H29" s="97" t="s">
        <v>162</v>
      </c>
      <c r="I29" s="47" t="s">
        <v>56</v>
      </c>
      <c r="J29" s="82">
        <v>7</v>
      </c>
    </row>
    <row r="30" spans="1:10" ht="22.5" customHeight="1" x14ac:dyDescent="0.2">
      <c r="A30" s="31"/>
      <c r="C30" s="78"/>
      <c r="D30" s="88" t="str">
        <f>D29</f>
        <v>Fri</v>
      </c>
      <c r="E30" s="45">
        <f>E29</f>
        <v>44330</v>
      </c>
      <c r="F30" s="46" t="s">
        <v>109</v>
      </c>
      <c r="G30" s="47">
        <v>9001</v>
      </c>
      <c r="H30" s="48" t="s">
        <v>163</v>
      </c>
      <c r="I30" s="47" t="s">
        <v>56</v>
      </c>
      <c r="J30" s="82">
        <v>1.5</v>
      </c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8"/>
      <c r="D31" s="79" t="str">
        <f t="shared" si="3"/>
        <v>Sat</v>
      </c>
      <c r="E31" s="34">
        <f>+E29+1</f>
        <v>44331</v>
      </c>
      <c r="F31" s="35"/>
      <c r="G31" s="36"/>
      <c r="H31" s="43"/>
      <c r="I31" s="36"/>
      <c r="J31" s="81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8"/>
      <c r="D32" s="79" t="str">
        <f t="shared" si="3"/>
        <v>Sun</v>
      </c>
      <c r="E32" s="34">
        <f>+E31+1</f>
        <v>44332</v>
      </c>
      <c r="F32" s="35"/>
      <c r="G32" s="36"/>
      <c r="H32" s="43"/>
      <c r="I32" s="36"/>
      <c r="J32" s="81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8"/>
      <c r="D33" s="79" t="str">
        <f t="shared" si="3"/>
        <v>Mo</v>
      </c>
      <c r="E33" s="34">
        <f t="shared" si="2"/>
        <v>44333</v>
      </c>
      <c r="F33" s="35" t="s">
        <v>54</v>
      </c>
      <c r="G33" s="36">
        <v>9001</v>
      </c>
      <c r="H33" s="43" t="s">
        <v>165</v>
      </c>
      <c r="I33" s="36" t="s">
        <v>89</v>
      </c>
      <c r="J33" s="81">
        <v>2.5</v>
      </c>
    </row>
    <row r="34" spans="1:10" ht="22.5" customHeight="1" x14ac:dyDescent="0.2">
      <c r="A34" s="31"/>
      <c r="C34" s="78"/>
      <c r="D34" s="79" t="str">
        <f>D33</f>
        <v>Mo</v>
      </c>
      <c r="E34" s="34">
        <f>E33</f>
        <v>44333</v>
      </c>
      <c r="F34" s="35" t="s">
        <v>54</v>
      </c>
      <c r="G34" s="36">
        <v>9001</v>
      </c>
      <c r="H34" s="43" t="s">
        <v>166</v>
      </c>
      <c r="I34" s="36" t="s">
        <v>89</v>
      </c>
      <c r="J34" s="81">
        <v>5.5</v>
      </c>
    </row>
    <row r="35" spans="1:10" ht="22.5" customHeight="1" x14ac:dyDescent="0.2">
      <c r="A35" s="31">
        <f t="shared" si="0"/>
        <v>1</v>
      </c>
      <c r="B35" s="8">
        <f t="shared" si="1"/>
        <v>2</v>
      </c>
      <c r="C35" s="78"/>
      <c r="D35" s="88" t="str">
        <f t="shared" si="3"/>
        <v>Tue</v>
      </c>
      <c r="E35" s="45">
        <f>+E33+1</f>
        <v>44334</v>
      </c>
      <c r="F35" s="35" t="s">
        <v>54</v>
      </c>
      <c r="G35" s="36">
        <v>9001</v>
      </c>
      <c r="H35" s="48" t="s">
        <v>167</v>
      </c>
      <c r="I35" s="47" t="s">
        <v>113</v>
      </c>
      <c r="J35" s="82">
        <v>1.5</v>
      </c>
    </row>
    <row r="36" spans="1:10" ht="22.5" customHeight="1" x14ac:dyDescent="0.2">
      <c r="A36" s="31"/>
      <c r="C36" s="78"/>
      <c r="D36" s="88" t="str">
        <f>D35</f>
        <v>Tue</v>
      </c>
      <c r="E36" s="45">
        <f>E35</f>
        <v>44334</v>
      </c>
      <c r="F36" s="35" t="s">
        <v>54</v>
      </c>
      <c r="G36" s="36">
        <v>9001</v>
      </c>
      <c r="H36" s="48" t="s">
        <v>193</v>
      </c>
      <c r="I36" s="47" t="s">
        <v>56</v>
      </c>
      <c r="J36" s="82">
        <v>4</v>
      </c>
    </row>
    <row r="37" spans="1:10" ht="22.5" customHeight="1" x14ac:dyDescent="0.2">
      <c r="A37" s="31"/>
      <c r="C37" s="78"/>
      <c r="D37" s="88" t="str">
        <f t="shared" ref="D37:E37" si="5">D36</f>
        <v>Tue</v>
      </c>
      <c r="E37" s="45">
        <f t="shared" si="5"/>
        <v>44334</v>
      </c>
      <c r="F37" s="35" t="s">
        <v>54</v>
      </c>
      <c r="G37" s="36">
        <v>9001</v>
      </c>
      <c r="H37" s="48" t="s">
        <v>168</v>
      </c>
      <c r="I37" s="47" t="s">
        <v>56</v>
      </c>
      <c r="J37" s="82">
        <v>3</v>
      </c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8"/>
      <c r="D38" s="79" t="str">
        <f t="shared" si="3"/>
        <v>Wed</v>
      </c>
      <c r="E38" s="34">
        <f>+E35+1</f>
        <v>44335</v>
      </c>
      <c r="F38" s="35" t="s">
        <v>54</v>
      </c>
      <c r="G38" s="36">
        <v>9001</v>
      </c>
      <c r="H38" s="66" t="s">
        <v>169</v>
      </c>
      <c r="I38" s="65" t="s">
        <v>89</v>
      </c>
      <c r="J38" s="83">
        <v>1</v>
      </c>
    </row>
    <row r="39" spans="1:10" ht="22.5" customHeight="1" x14ac:dyDescent="0.2">
      <c r="A39" s="31"/>
      <c r="C39" s="78"/>
      <c r="D39" s="79" t="str">
        <f>D38</f>
        <v>Wed</v>
      </c>
      <c r="E39" s="34">
        <f>E38</f>
        <v>44335</v>
      </c>
      <c r="F39" s="35" t="s">
        <v>54</v>
      </c>
      <c r="G39" s="36">
        <v>9001</v>
      </c>
      <c r="H39" s="43" t="s">
        <v>170</v>
      </c>
      <c r="I39" s="65" t="s">
        <v>89</v>
      </c>
      <c r="J39" s="83">
        <v>7.5</v>
      </c>
    </row>
    <row r="40" spans="1:10" ht="22.5" customHeight="1" x14ac:dyDescent="0.2">
      <c r="A40" s="31">
        <f t="shared" si="0"/>
        <v>1</v>
      </c>
      <c r="B40" s="8">
        <f t="shared" si="1"/>
        <v>4</v>
      </c>
      <c r="C40" s="78"/>
      <c r="D40" s="88" t="str">
        <f t="shared" si="3"/>
        <v>Thu</v>
      </c>
      <c r="E40" s="45">
        <f>+E38+1</f>
        <v>44336</v>
      </c>
      <c r="F40" s="35" t="s">
        <v>54</v>
      </c>
      <c r="G40" s="36">
        <v>9001</v>
      </c>
      <c r="H40" s="48" t="s">
        <v>173</v>
      </c>
      <c r="I40" s="47" t="s">
        <v>89</v>
      </c>
      <c r="J40" s="82">
        <v>8</v>
      </c>
    </row>
    <row r="41" spans="1:10" ht="22.5" customHeight="1" x14ac:dyDescent="0.2">
      <c r="A41" s="31">
        <f t="shared" si="0"/>
        <v>1</v>
      </c>
      <c r="B41" s="8">
        <f t="shared" si="1"/>
        <v>5</v>
      </c>
      <c r="C41" s="78"/>
      <c r="D41" s="79" t="str">
        <f t="shared" si="3"/>
        <v>Fri</v>
      </c>
      <c r="E41" s="34">
        <f>+E40+1</f>
        <v>44337</v>
      </c>
      <c r="F41" s="35" t="s">
        <v>54</v>
      </c>
      <c r="G41" s="36">
        <v>9001</v>
      </c>
      <c r="H41" s="66" t="s">
        <v>171</v>
      </c>
      <c r="I41" s="65" t="s">
        <v>56</v>
      </c>
      <c r="J41" s="83">
        <v>7</v>
      </c>
    </row>
    <row r="42" spans="1:10" ht="22.5" customHeight="1" x14ac:dyDescent="0.2">
      <c r="A42" s="31"/>
      <c r="C42" s="78"/>
      <c r="D42" s="79" t="str">
        <f>D41</f>
        <v>Fri</v>
      </c>
      <c r="E42" s="34">
        <f>E41</f>
        <v>44337</v>
      </c>
      <c r="F42" s="64" t="s">
        <v>109</v>
      </c>
      <c r="G42" s="65">
        <v>9001</v>
      </c>
      <c r="H42" s="66" t="s">
        <v>172</v>
      </c>
      <c r="I42" s="65" t="s">
        <v>56</v>
      </c>
      <c r="J42" s="83">
        <v>1.5</v>
      </c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78"/>
      <c r="D43" s="79" t="str">
        <f t="shared" si="3"/>
        <v>Sat</v>
      </c>
      <c r="E43" s="34">
        <f>+E41+1</f>
        <v>44338</v>
      </c>
      <c r="F43" s="35"/>
      <c r="G43" s="36"/>
      <c r="H43" s="43"/>
      <c r="I43" s="36"/>
      <c r="J43" s="81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78"/>
      <c r="D44" s="79" t="str">
        <f t="shared" si="3"/>
        <v>Sun</v>
      </c>
      <c r="E44" s="34">
        <f>+E43+1</f>
        <v>44339</v>
      </c>
      <c r="F44" s="35"/>
      <c r="G44" s="36"/>
      <c r="H44" s="37"/>
      <c r="I44" s="36"/>
      <c r="J44" s="81"/>
    </row>
    <row r="45" spans="1:10" ht="25.5" customHeight="1" x14ac:dyDescent="0.2">
      <c r="A45" s="31">
        <f t="shared" si="0"/>
        <v>1</v>
      </c>
      <c r="B45" s="8">
        <f t="shared" si="1"/>
        <v>1</v>
      </c>
      <c r="C45" s="78"/>
      <c r="D45" s="79" t="str">
        <f t="shared" si="3"/>
        <v>Mo</v>
      </c>
      <c r="E45" s="34">
        <f t="shared" ref="E45" si="6">+E44+1</f>
        <v>44340</v>
      </c>
      <c r="F45" s="35" t="s">
        <v>54</v>
      </c>
      <c r="G45" s="36">
        <v>9001</v>
      </c>
      <c r="H45" s="43" t="s">
        <v>176</v>
      </c>
      <c r="I45" s="36" t="s">
        <v>56</v>
      </c>
      <c r="J45" s="81">
        <v>8.5</v>
      </c>
    </row>
    <row r="46" spans="1:10" ht="22.5" customHeight="1" x14ac:dyDescent="0.2">
      <c r="A46" s="31">
        <f t="shared" si="0"/>
        <v>1</v>
      </c>
      <c r="B46" s="8">
        <f t="shared" si="1"/>
        <v>2</v>
      </c>
      <c r="C46" s="78"/>
      <c r="D46" s="88" t="str">
        <f t="shared" si="3"/>
        <v>Tue</v>
      </c>
      <c r="E46" s="45">
        <f>+E45+1</f>
        <v>44341</v>
      </c>
      <c r="F46" s="35" t="s">
        <v>54</v>
      </c>
      <c r="G46" s="36">
        <v>9001</v>
      </c>
      <c r="H46" s="48" t="s">
        <v>177</v>
      </c>
      <c r="I46" s="47" t="s">
        <v>89</v>
      </c>
      <c r="J46" s="82">
        <v>8</v>
      </c>
    </row>
    <row r="47" spans="1:10" ht="22.5" customHeight="1" x14ac:dyDescent="0.2">
      <c r="A47" s="31">
        <f t="shared" si="0"/>
        <v>1</v>
      </c>
      <c r="B47" s="8">
        <f t="shared" si="1"/>
        <v>3</v>
      </c>
      <c r="C47" s="78"/>
      <c r="D47" s="79" t="str">
        <f t="shared" si="3"/>
        <v>Wed</v>
      </c>
      <c r="E47" s="34">
        <f>+E46+1</f>
        <v>44342</v>
      </c>
      <c r="F47" s="64"/>
      <c r="G47" s="65"/>
      <c r="H47" s="94" t="s">
        <v>174</v>
      </c>
      <c r="I47" s="65"/>
      <c r="J47" s="83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8"/>
      <c r="D48" s="88" t="str">
        <f t="shared" si="3"/>
        <v>Thu</v>
      </c>
      <c r="E48" s="45">
        <f>+E47+1</f>
        <v>44343</v>
      </c>
      <c r="F48" s="35" t="s">
        <v>54</v>
      </c>
      <c r="G48" s="36">
        <v>9001</v>
      </c>
      <c r="H48" s="43" t="s">
        <v>178</v>
      </c>
      <c r="I48" s="47" t="s">
        <v>56</v>
      </c>
      <c r="J48" s="82">
        <v>10</v>
      </c>
    </row>
    <row r="49" spans="1:10" ht="22.5" customHeight="1" x14ac:dyDescent="0.2">
      <c r="A49" s="31">
        <f t="shared" si="0"/>
        <v>1</v>
      </c>
      <c r="B49" s="8">
        <f t="shared" si="1"/>
        <v>5</v>
      </c>
      <c r="C49" s="78"/>
      <c r="D49" s="79" t="str">
        <f t="shared" si="3"/>
        <v>Fri</v>
      </c>
      <c r="E49" s="34">
        <f>+E48+1</f>
        <v>44344</v>
      </c>
      <c r="F49" s="35" t="s">
        <v>54</v>
      </c>
      <c r="G49" s="36">
        <v>9001</v>
      </c>
      <c r="H49" s="43" t="s">
        <v>175</v>
      </c>
      <c r="I49" s="65" t="s">
        <v>56</v>
      </c>
      <c r="J49" s="83">
        <v>8</v>
      </c>
    </row>
    <row r="50" spans="1:10" ht="24" customHeight="1" x14ac:dyDescent="0.2">
      <c r="A50" s="31" t="str">
        <f t="shared" si="0"/>
        <v/>
      </c>
      <c r="B50" s="8">
        <f>WEEKDAY(E49+1,2)</f>
        <v>6</v>
      </c>
      <c r="C50" s="78"/>
      <c r="D50" s="79" t="str">
        <f>IF(B50=1,"Mo",IF(B50=2,"Tue",IF(B50=3,"Wed",IF(B50=4,"Thu",IF(B50=5,"Fri",IF(B50=6,"Sat",IF(B50=7,"Sun","")))))))</f>
        <v>Sat</v>
      </c>
      <c r="E50" s="34">
        <f>IF(MONTH(E49+1)&gt;MONTH(E49),"",E49+1)</f>
        <v>44345</v>
      </c>
      <c r="F50" s="35"/>
      <c r="G50" s="36"/>
      <c r="H50" s="43"/>
      <c r="I50" s="36"/>
      <c r="J50" s="81"/>
    </row>
    <row r="51" spans="1:10" ht="24" customHeight="1" x14ac:dyDescent="0.2">
      <c r="A51" s="31" t="str">
        <f t="shared" si="0"/>
        <v/>
      </c>
      <c r="B51" s="8">
        <v>7</v>
      </c>
      <c r="C51" s="78"/>
      <c r="D51" s="79" t="str">
        <f>IF(B51=1,"Mo",IF(B51=2,"Tue",IF(B51=3,"Wed",IF(B51=4,"Thu",IF(B51=5,"Fri",IF(B51=6,"Sat",IF(B51=7,"Sun","")))))))</f>
        <v>Sun</v>
      </c>
      <c r="E51" s="34">
        <f>IF(MONTH(E50+1)&gt;MONTH(E50),"",E50+1)</f>
        <v>44346</v>
      </c>
      <c r="F51" s="35"/>
      <c r="G51" s="36"/>
      <c r="H51" s="37"/>
      <c r="I51" s="36"/>
      <c r="J51" s="81"/>
    </row>
    <row r="52" spans="1:10" ht="24" customHeight="1" x14ac:dyDescent="0.2">
      <c r="A52" s="31">
        <f t="shared" si="0"/>
        <v>1</v>
      </c>
      <c r="B52" s="8">
        <v>1</v>
      </c>
      <c r="C52" s="78"/>
      <c r="D52" s="79" t="str">
        <f t="shared" si="3"/>
        <v>Mo</v>
      </c>
      <c r="E52" s="34">
        <f>IF(MONTH(E51+1)&gt;MONTH(E51),"",E51+1)</f>
        <v>44347</v>
      </c>
      <c r="F52" s="35" t="s">
        <v>54</v>
      </c>
      <c r="G52" s="36">
        <v>9001</v>
      </c>
      <c r="H52" s="43" t="s">
        <v>179</v>
      </c>
      <c r="I52" s="36" t="s">
        <v>56</v>
      </c>
      <c r="J52" s="81">
        <v>2</v>
      </c>
    </row>
    <row r="53" spans="1:10" ht="24" customHeight="1" x14ac:dyDescent="0.2">
      <c r="C53" s="78"/>
      <c r="D53" s="79" t="str">
        <f>D52</f>
        <v>Mo</v>
      </c>
      <c r="E53" s="34">
        <f>E52</f>
        <v>44347</v>
      </c>
      <c r="F53" s="35" t="s">
        <v>54</v>
      </c>
      <c r="G53" s="36">
        <v>9001</v>
      </c>
      <c r="H53" s="43" t="s">
        <v>170</v>
      </c>
      <c r="I53" s="36" t="s">
        <v>56</v>
      </c>
      <c r="J53" s="81">
        <v>8</v>
      </c>
    </row>
    <row r="54" spans="1:10" ht="30" customHeight="1" x14ac:dyDescent="0.2"/>
    <row r="55" spans="1:10" ht="30" customHeight="1" x14ac:dyDescent="0.2"/>
    <row r="56" spans="1:10" ht="30" customHeight="1" x14ac:dyDescent="0.2"/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</sheetData>
  <mergeCells count="2">
    <mergeCell ref="D1:J1"/>
    <mergeCell ref="D4:E4"/>
  </mergeCells>
  <phoneticPr fontId="14" type="noConversion"/>
  <conditionalFormatting sqref="C11:C50 C52:C53">
    <cfRule type="expression" dxfId="295" priority="141" stopIfTrue="1">
      <formula>IF($A11=1,B11,)</formula>
    </cfRule>
    <cfRule type="expression" dxfId="294" priority="142" stopIfTrue="1">
      <formula>IF($A11="",B11,)</formula>
    </cfRule>
  </conditionalFormatting>
  <conditionalFormatting sqref="E11">
    <cfRule type="expression" dxfId="293" priority="143" stopIfTrue="1">
      <formula>IF($A11="",B11,"")</formula>
    </cfRule>
  </conditionalFormatting>
  <conditionalFormatting sqref="E12:E50 E52:E53">
    <cfRule type="expression" dxfId="292" priority="144" stopIfTrue="1">
      <formula>IF($A12&lt;&gt;1,B12,"")</formula>
    </cfRule>
  </conditionalFormatting>
  <conditionalFormatting sqref="D11:D50 D52:D53">
    <cfRule type="expression" dxfId="291" priority="145" stopIfTrue="1">
      <formula>IF($A11="",B11,)</formula>
    </cfRule>
  </conditionalFormatting>
  <conditionalFormatting sqref="G11:G12 G21:G23 G30:G32 G42:G44 G47">
    <cfRule type="expression" dxfId="290" priority="146" stopIfTrue="1">
      <formula>#REF!="Freelancer"</formula>
    </cfRule>
    <cfRule type="expression" dxfId="289" priority="147" stopIfTrue="1">
      <formula>#REF!="DTC Int. Staff"</formula>
    </cfRule>
  </conditionalFormatting>
  <conditionalFormatting sqref="G21:G23 G30:G32 G42:G44">
    <cfRule type="expression" dxfId="288" priority="139" stopIfTrue="1">
      <formula>$F$5="Freelancer"</formula>
    </cfRule>
    <cfRule type="expression" dxfId="287" priority="140" stopIfTrue="1">
      <formula>$F$5="DTC Int. Staff"</formula>
    </cfRule>
  </conditionalFormatting>
  <conditionalFormatting sqref="G12">
    <cfRule type="expression" dxfId="286" priority="137" stopIfTrue="1">
      <formula>#REF!="Freelancer"</formula>
    </cfRule>
    <cfRule type="expression" dxfId="285" priority="138" stopIfTrue="1">
      <formula>#REF!="DTC Int. Staff"</formula>
    </cfRule>
  </conditionalFormatting>
  <conditionalFormatting sqref="G12">
    <cfRule type="expression" dxfId="284" priority="135" stopIfTrue="1">
      <formula>$F$5="Freelancer"</formula>
    </cfRule>
    <cfRule type="expression" dxfId="283" priority="136" stopIfTrue="1">
      <formula>$F$5="DTC Int. Staff"</formula>
    </cfRule>
  </conditionalFormatting>
  <conditionalFormatting sqref="C51">
    <cfRule type="expression" dxfId="282" priority="125" stopIfTrue="1">
      <formula>IF($A51=1,B51,)</formula>
    </cfRule>
    <cfRule type="expression" dxfId="281" priority="126" stopIfTrue="1">
      <formula>IF($A51="",B51,)</formula>
    </cfRule>
  </conditionalFormatting>
  <conditionalFormatting sqref="D51">
    <cfRule type="expression" dxfId="280" priority="127" stopIfTrue="1">
      <formula>IF($A51="",B51,)</formula>
    </cfRule>
  </conditionalFormatting>
  <conditionalFormatting sqref="E51">
    <cfRule type="expression" dxfId="279" priority="124" stopIfTrue="1">
      <formula>IF($A51&lt;&gt;1,B51,"")</formula>
    </cfRule>
  </conditionalFormatting>
  <conditionalFormatting sqref="G15">
    <cfRule type="expression" dxfId="278" priority="105" stopIfTrue="1">
      <formula>$F$5="Freelancer"</formula>
    </cfRule>
    <cfRule type="expression" dxfId="277" priority="106" stopIfTrue="1">
      <formula>$F$5="DTC Int. Staff"</formula>
    </cfRule>
  </conditionalFormatting>
  <conditionalFormatting sqref="G15">
    <cfRule type="expression" dxfId="276" priority="107" stopIfTrue="1">
      <formula>#REF!="Freelancer"</formula>
    </cfRule>
    <cfRule type="expression" dxfId="275" priority="108" stopIfTrue="1">
      <formula>#REF!="DTC Int. Staff"</formula>
    </cfRule>
  </conditionalFormatting>
  <conditionalFormatting sqref="G13">
    <cfRule type="expression" dxfId="274" priority="115" stopIfTrue="1">
      <formula>#REF!="Freelancer"</formula>
    </cfRule>
    <cfRule type="expression" dxfId="273" priority="116" stopIfTrue="1">
      <formula>#REF!="DTC Int. Staff"</formula>
    </cfRule>
  </conditionalFormatting>
  <conditionalFormatting sqref="G13">
    <cfRule type="expression" dxfId="272" priority="113" stopIfTrue="1">
      <formula>$F$5="Freelancer"</formula>
    </cfRule>
    <cfRule type="expression" dxfId="271" priority="114" stopIfTrue="1">
      <formula>$F$5="DTC Int. Staff"</formula>
    </cfRule>
  </conditionalFormatting>
  <conditionalFormatting sqref="G14">
    <cfRule type="expression" dxfId="270" priority="111" stopIfTrue="1">
      <formula>#REF!="Freelancer"</formula>
    </cfRule>
    <cfRule type="expression" dxfId="269" priority="112" stopIfTrue="1">
      <formula>#REF!="DTC Int. Staff"</formula>
    </cfRule>
  </conditionalFormatting>
  <conditionalFormatting sqref="G14">
    <cfRule type="expression" dxfId="268" priority="109" stopIfTrue="1">
      <formula>$F$5="Freelancer"</formula>
    </cfRule>
    <cfRule type="expression" dxfId="267" priority="110" stopIfTrue="1">
      <formula>$F$5="DTC Int. Staff"</formula>
    </cfRule>
  </conditionalFormatting>
  <conditionalFormatting sqref="G16">
    <cfRule type="expression" dxfId="266" priority="103" stopIfTrue="1">
      <formula>#REF!="Freelancer"</formula>
    </cfRule>
    <cfRule type="expression" dxfId="265" priority="104" stopIfTrue="1">
      <formula>#REF!="DTC Int. Staff"</formula>
    </cfRule>
  </conditionalFormatting>
  <conditionalFormatting sqref="G16">
    <cfRule type="expression" dxfId="264" priority="101" stopIfTrue="1">
      <formula>$F$5="Freelancer"</formula>
    </cfRule>
    <cfRule type="expression" dxfId="263" priority="102" stopIfTrue="1">
      <formula>$F$5="DTC Int. Staff"</formula>
    </cfRule>
  </conditionalFormatting>
  <conditionalFormatting sqref="G17">
    <cfRule type="expression" dxfId="262" priority="99" stopIfTrue="1">
      <formula>#REF!="Freelancer"</formula>
    </cfRule>
    <cfRule type="expression" dxfId="261" priority="100" stopIfTrue="1">
      <formula>#REF!="DTC Int. Staff"</formula>
    </cfRule>
  </conditionalFormatting>
  <conditionalFormatting sqref="G17">
    <cfRule type="expression" dxfId="260" priority="97" stopIfTrue="1">
      <formula>$F$5="Freelancer"</formula>
    </cfRule>
    <cfRule type="expression" dxfId="259" priority="98" stopIfTrue="1">
      <formula>$F$5="DTC Int. Staff"</formula>
    </cfRule>
  </conditionalFormatting>
  <conditionalFormatting sqref="G18">
    <cfRule type="expression" dxfId="258" priority="95" stopIfTrue="1">
      <formula>#REF!="Freelancer"</formula>
    </cfRule>
    <cfRule type="expression" dxfId="257" priority="96" stopIfTrue="1">
      <formula>#REF!="DTC Int. Staff"</formula>
    </cfRule>
  </conditionalFormatting>
  <conditionalFormatting sqref="G18">
    <cfRule type="expression" dxfId="256" priority="93" stopIfTrue="1">
      <formula>$F$5="Freelancer"</formula>
    </cfRule>
    <cfRule type="expression" dxfId="255" priority="94" stopIfTrue="1">
      <formula>$F$5="DTC Int. Staff"</formula>
    </cfRule>
  </conditionalFormatting>
  <conditionalFormatting sqref="G19">
    <cfRule type="expression" dxfId="254" priority="91" stopIfTrue="1">
      <formula>#REF!="Freelancer"</formula>
    </cfRule>
    <cfRule type="expression" dxfId="253" priority="92" stopIfTrue="1">
      <formula>#REF!="DTC Int. Staff"</formula>
    </cfRule>
  </conditionalFormatting>
  <conditionalFormatting sqref="G19">
    <cfRule type="expression" dxfId="252" priority="89" stopIfTrue="1">
      <formula>$F$5="Freelancer"</formula>
    </cfRule>
    <cfRule type="expression" dxfId="251" priority="90" stopIfTrue="1">
      <formula>$F$5="DTC Int. Staff"</formula>
    </cfRule>
  </conditionalFormatting>
  <conditionalFormatting sqref="G20">
    <cfRule type="expression" dxfId="250" priority="87" stopIfTrue="1">
      <formula>#REF!="Freelancer"</formula>
    </cfRule>
    <cfRule type="expression" dxfId="249" priority="88" stopIfTrue="1">
      <formula>#REF!="DTC Int. Staff"</formula>
    </cfRule>
  </conditionalFormatting>
  <conditionalFormatting sqref="G20">
    <cfRule type="expression" dxfId="248" priority="85" stopIfTrue="1">
      <formula>$F$5="Freelancer"</formula>
    </cfRule>
    <cfRule type="expression" dxfId="247" priority="86" stopIfTrue="1">
      <formula>$F$5="DTC Int. Staff"</formula>
    </cfRule>
  </conditionalFormatting>
  <conditionalFormatting sqref="G24">
    <cfRule type="expression" dxfId="246" priority="83" stopIfTrue="1">
      <formula>#REF!="Freelancer"</formula>
    </cfRule>
    <cfRule type="expression" dxfId="245" priority="84" stopIfTrue="1">
      <formula>#REF!="DTC Int. Staff"</formula>
    </cfRule>
  </conditionalFormatting>
  <conditionalFormatting sqref="G24">
    <cfRule type="expression" dxfId="244" priority="81" stopIfTrue="1">
      <formula>$F$5="Freelancer"</formula>
    </cfRule>
    <cfRule type="expression" dxfId="243" priority="82" stopIfTrue="1">
      <formula>$F$5="DTC Int. Staff"</formula>
    </cfRule>
  </conditionalFormatting>
  <conditionalFormatting sqref="G25">
    <cfRule type="expression" dxfId="242" priority="79" stopIfTrue="1">
      <formula>#REF!="Freelancer"</formula>
    </cfRule>
    <cfRule type="expression" dxfId="241" priority="80" stopIfTrue="1">
      <formula>#REF!="DTC Int. Staff"</formula>
    </cfRule>
  </conditionalFormatting>
  <conditionalFormatting sqref="G25">
    <cfRule type="expression" dxfId="240" priority="77" stopIfTrue="1">
      <formula>$F$5="Freelancer"</formula>
    </cfRule>
    <cfRule type="expression" dxfId="239" priority="78" stopIfTrue="1">
      <formula>$F$5="DTC Int. Staff"</formula>
    </cfRule>
  </conditionalFormatting>
  <conditionalFormatting sqref="G26">
    <cfRule type="expression" dxfId="238" priority="75" stopIfTrue="1">
      <formula>#REF!="Freelancer"</formula>
    </cfRule>
    <cfRule type="expression" dxfId="237" priority="76" stopIfTrue="1">
      <formula>#REF!="DTC Int. Staff"</formula>
    </cfRule>
  </conditionalFormatting>
  <conditionalFormatting sqref="G26">
    <cfRule type="expression" dxfId="236" priority="73" stopIfTrue="1">
      <formula>$F$5="Freelancer"</formula>
    </cfRule>
    <cfRule type="expression" dxfId="235" priority="74" stopIfTrue="1">
      <formula>$F$5="DTC Int. Staff"</formula>
    </cfRule>
  </conditionalFormatting>
  <conditionalFormatting sqref="G27">
    <cfRule type="expression" dxfId="234" priority="71" stopIfTrue="1">
      <formula>#REF!="Freelancer"</formula>
    </cfRule>
    <cfRule type="expression" dxfId="233" priority="72" stopIfTrue="1">
      <formula>#REF!="DTC Int. Staff"</formula>
    </cfRule>
  </conditionalFormatting>
  <conditionalFormatting sqref="G27">
    <cfRule type="expression" dxfId="232" priority="69" stopIfTrue="1">
      <formula>$F$5="Freelancer"</formula>
    </cfRule>
    <cfRule type="expression" dxfId="231" priority="70" stopIfTrue="1">
      <formula>$F$5="DTC Int. Staff"</formula>
    </cfRule>
  </conditionalFormatting>
  <conditionalFormatting sqref="G28">
    <cfRule type="expression" dxfId="230" priority="67" stopIfTrue="1">
      <formula>#REF!="Freelancer"</formula>
    </cfRule>
    <cfRule type="expression" dxfId="229" priority="68" stopIfTrue="1">
      <formula>#REF!="DTC Int. Staff"</formula>
    </cfRule>
  </conditionalFormatting>
  <conditionalFormatting sqref="G28">
    <cfRule type="expression" dxfId="228" priority="65" stopIfTrue="1">
      <formula>$F$5="Freelancer"</formula>
    </cfRule>
    <cfRule type="expression" dxfId="227" priority="66" stopIfTrue="1">
      <formula>$F$5="DTC Int. Staff"</formula>
    </cfRule>
  </conditionalFormatting>
  <conditionalFormatting sqref="G29">
    <cfRule type="expression" dxfId="226" priority="63" stopIfTrue="1">
      <formula>#REF!="Freelancer"</formula>
    </cfRule>
    <cfRule type="expression" dxfId="225" priority="64" stopIfTrue="1">
      <formula>#REF!="DTC Int. Staff"</formula>
    </cfRule>
  </conditionalFormatting>
  <conditionalFormatting sqref="G29">
    <cfRule type="expression" dxfId="224" priority="61" stopIfTrue="1">
      <formula>$F$5="Freelancer"</formula>
    </cfRule>
    <cfRule type="expression" dxfId="223" priority="62" stopIfTrue="1">
      <formula>$F$5="DTC Int. Staff"</formula>
    </cfRule>
  </conditionalFormatting>
  <conditionalFormatting sqref="G33">
    <cfRule type="expression" dxfId="222" priority="59" stopIfTrue="1">
      <formula>#REF!="Freelancer"</formula>
    </cfRule>
    <cfRule type="expression" dxfId="221" priority="60" stopIfTrue="1">
      <formula>#REF!="DTC Int. Staff"</formula>
    </cfRule>
  </conditionalFormatting>
  <conditionalFormatting sqref="G33">
    <cfRule type="expression" dxfId="220" priority="57" stopIfTrue="1">
      <formula>$F$5="Freelancer"</formula>
    </cfRule>
    <cfRule type="expression" dxfId="219" priority="58" stopIfTrue="1">
      <formula>$F$5="DTC Int. Staff"</formula>
    </cfRule>
  </conditionalFormatting>
  <conditionalFormatting sqref="G34">
    <cfRule type="expression" dxfId="218" priority="55" stopIfTrue="1">
      <formula>#REF!="Freelancer"</formula>
    </cfRule>
    <cfRule type="expression" dxfId="217" priority="56" stopIfTrue="1">
      <formula>#REF!="DTC Int. Staff"</formula>
    </cfRule>
  </conditionalFormatting>
  <conditionalFormatting sqref="G34">
    <cfRule type="expression" dxfId="216" priority="53" stopIfTrue="1">
      <formula>$F$5="Freelancer"</formula>
    </cfRule>
    <cfRule type="expression" dxfId="215" priority="54" stopIfTrue="1">
      <formula>$F$5="DTC Int. Staff"</formula>
    </cfRule>
  </conditionalFormatting>
  <conditionalFormatting sqref="G35">
    <cfRule type="expression" dxfId="214" priority="51" stopIfTrue="1">
      <formula>#REF!="Freelancer"</formula>
    </cfRule>
    <cfRule type="expression" dxfId="213" priority="52" stopIfTrue="1">
      <formula>#REF!="DTC Int. Staff"</formula>
    </cfRule>
  </conditionalFormatting>
  <conditionalFormatting sqref="G35">
    <cfRule type="expression" dxfId="212" priority="49" stopIfTrue="1">
      <formula>$F$5="Freelancer"</formula>
    </cfRule>
    <cfRule type="expression" dxfId="211" priority="50" stopIfTrue="1">
      <formula>$F$5="DTC Int. Staff"</formula>
    </cfRule>
  </conditionalFormatting>
  <conditionalFormatting sqref="G36">
    <cfRule type="expression" dxfId="210" priority="47" stopIfTrue="1">
      <formula>#REF!="Freelancer"</formula>
    </cfRule>
    <cfRule type="expression" dxfId="209" priority="48" stopIfTrue="1">
      <formula>#REF!="DTC Int. Staff"</formula>
    </cfRule>
  </conditionalFormatting>
  <conditionalFormatting sqref="G36">
    <cfRule type="expression" dxfId="208" priority="45" stopIfTrue="1">
      <formula>$F$5="Freelancer"</formula>
    </cfRule>
    <cfRule type="expression" dxfId="207" priority="46" stopIfTrue="1">
      <formula>$F$5="DTC Int. Staff"</formula>
    </cfRule>
  </conditionalFormatting>
  <conditionalFormatting sqref="G37">
    <cfRule type="expression" dxfId="206" priority="43" stopIfTrue="1">
      <formula>#REF!="Freelancer"</formula>
    </cfRule>
    <cfRule type="expression" dxfId="205" priority="44" stopIfTrue="1">
      <formula>#REF!="DTC Int. Staff"</formula>
    </cfRule>
  </conditionalFormatting>
  <conditionalFormatting sqref="G37">
    <cfRule type="expression" dxfId="204" priority="41" stopIfTrue="1">
      <formula>$F$5="Freelancer"</formula>
    </cfRule>
    <cfRule type="expression" dxfId="203" priority="42" stopIfTrue="1">
      <formula>$F$5="DTC Int. Staff"</formula>
    </cfRule>
  </conditionalFormatting>
  <conditionalFormatting sqref="G38">
    <cfRule type="expression" dxfId="202" priority="39" stopIfTrue="1">
      <formula>#REF!="Freelancer"</formula>
    </cfRule>
    <cfRule type="expression" dxfId="201" priority="40" stopIfTrue="1">
      <formula>#REF!="DTC Int. Staff"</formula>
    </cfRule>
  </conditionalFormatting>
  <conditionalFormatting sqref="G38">
    <cfRule type="expression" dxfId="200" priority="37" stopIfTrue="1">
      <formula>$F$5="Freelancer"</formula>
    </cfRule>
    <cfRule type="expression" dxfId="199" priority="38" stopIfTrue="1">
      <formula>$F$5="DTC Int. Staff"</formula>
    </cfRule>
  </conditionalFormatting>
  <conditionalFormatting sqref="G39">
    <cfRule type="expression" dxfId="198" priority="35" stopIfTrue="1">
      <formula>#REF!="Freelancer"</formula>
    </cfRule>
    <cfRule type="expression" dxfId="197" priority="36" stopIfTrue="1">
      <formula>#REF!="DTC Int. Staff"</formula>
    </cfRule>
  </conditionalFormatting>
  <conditionalFormatting sqref="G39">
    <cfRule type="expression" dxfId="196" priority="33" stopIfTrue="1">
      <formula>$F$5="Freelancer"</formula>
    </cfRule>
    <cfRule type="expression" dxfId="195" priority="34" stopIfTrue="1">
      <formula>$F$5="DTC Int. Staff"</formula>
    </cfRule>
  </conditionalFormatting>
  <conditionalFormatting sqref="G40">
    <cfRule type="expression" dxfId="194" priority="31" stopIfTrue="1">
      <formula>#REF!="Freelancer"</formula>
    </cfRule>
    <cfRule type="expression" dxfId="193" priority="32" stopIfTrue="1">
      <formula>#REF!="DTC Int. Staff"</formula>
    </cfRule>
  </conditionalFormatting>
  <conditionalFormatting sqref="G40">
    <cfRule type="expression" dxfId="192" priority="29" stopIfTrue="1">
      <formula>$F$5="Freelancer"</formula>
    </cfRule>
    <cfRule type="expression" dxfId="191" priority="30" stopIfTrue="1">
      <formula>$F$5="DTC Int. Staff"</formula>
    </cfRule>
  </conditionalFormatting>
  <conditionalFormatting sqref="G41">
    <cfRule type="expression" dxfId="190" priority="27" stopIfTrue="1">
      <formula>#REF!="Freelancer"</formula>
    </cfRule>
    <cfRule type="expression" dxfId="189" priority="28" stopIfTrue="1">
      <formula>#REF!="DTC Int. Staff"</formula>
    </cfRule>
  </conditionalFormatting>
  <conditionalFormatting sqref="G41">
    <cfRule type="expression" dxfId="188" priority="25" stopIfTrue="1">
      <formula>$F$5="Freelancer"</formula>
    </cfRule>
    <cfRule type="expression" dxfId="187" priority="26" stopIfTrue="1">
      <formula>$F$5="DTC Int. Staff"</formula>
    </cfRule>
  </conditionalFormatting>
  <conditionalFormatting sqref="G45">
    <cfRule type="expression" dxfId="186" priority="23" stopIfTrue="1">
      <formula>#REF!="Freelancer"</formula>
    </cfRule>
    <cfRule type="expression" dxfId="185" priority="24" stopIfTrue="1">
      <formula>#REF!="DTC Int. Staff"</formula>
    </cfRule>
  </conditionalFormatting>
  <conditionalFormatting sqref="G45">
    <cfRule type="expression" dxfId="184" priority="21" stopIfTrue="1">
      <formula>$F$5="Freelancer"</formula>
    </cfRule>
    <cfRule type="expression" dxfId="183" priority="22" stopIfTrue="1">
      <formula>$F$5="DTC Int. Staff"</formula>
    </cfRule>
  </conditionalFormatting>
  <conditionalFormatting sqref="G46">
    <cfRule type="expression" dxfId="182" priority="19" stopIfTrue="1">
      <formula>#REF!="Freelancer"</formula>
    </cfRule>
    <cfRule type="expression" dxfId="181" priority="20" stopIfTrue="1">
      <formula>#REF!="DTC Int. Staff"</formula>
    </cfRule>
  </conditionalFormatting>
  <conditionalFormatting sqref="G46">
    <cfRule type="expression" dxfId="180" priority="17" stopIfTrue="1">
      <formula>$F$5="Freelancer"</formula>
    </cfRule>
    <cfRule type="expression" dxfId="179" priority="18" stopIfTrue="1">
      <formula>$F$5="DTC Int. Staff"</formula>
    </cfRule>
  </conditionalFormatting>
  <conditionalFormatting sqref="G49">
    <cfRule type="expression" dxfId="178" priority="15" stopIfTrue="1">
      <formula>#REF!="Freelancer"</formula>
    </cfRule>
    <cfRule type="expression" dxfId="177" priority="16" stopIfTrue="1">
      <formula>#REF!="DTC Int. Staff"</formula>
    </cfRule>
  </conditionalFormatting>
  <conditionalFormatting sqref="G49">
    <cfRule type="expression" dxfId="176" priority="13" stopIfTrue="1">
      <formula>$F$5="Freelancer"</formula>
    </cfRule>
    <cfRule type="expression" dxfId="175" priority="14" stopIfTrue="1">
      <formula>$F$5="DTC Int. Staff"</formula>
    </cfRule>
  </conditionalFormatting>
  <conditionalFormatting sqref="G48">
    <cfRule type="expression" dxfId="174" priority="11" stopIfTrue="1">
      <formula>#REF!="Freelancer"</formula>
    </cfRule>
    <cfRule type="expression" dxfId="173" priority="12" stopIfTrue="1">
      <formula>#REF!="DTC Int. Staff"</formula>
    </cfRule>
  </conditionalFormatting>
  <conditionalFormatting sqref="G48">
    <cfRule type="expression" dxfId="172" priority="9" stopIfTrue="1">
      <formula>$F$5="Freelancer"</formula>
    </cfRule>
    <cfRule type="expression" dxfId="171" priority="10" stopIfTrue="1">
      <formula>$F$5="DTC Int. Staff"</formula>
    </cfRule>
  </conditionalFormatting>
  <conditionalFormatting sqref="G52">
    <cfRule type="expression" dxfId="170" priority="7" stopIfTrue="1">
      <formula>#REF!="Freelancer"</formula>
    </cfRule>
    <cfRule type="expression" dxfId="169" priority="8" stopIfTrue="1">
      <formula>#REF!="DTC Int. Staff"</formula>
    </cfRule>
  </conditionalFormatting>
  <conditionalFormatting sqref="G52">
    <cfRule type="expression" dxfId="168" priority="5" stopIfTrue="1">
      <formula>$F$5="Freelancer"</formula>
    </cfRule>
    <cfRule type="expression" dxfId="167" priority="6" stopIfTrue="1">
      <formula>$F$5="DTC Int. Staff"</formula>
    </cfRule>
  </conditionalFormatting>
  <conditionalFormatting sqref="G53">
    <cfRule type="expression" dxfId="166" priority="3" stopIfTrue="1">
      <formula>#REF!="Freelancer"</formula>
    </cfRule>
    <cfRule type="expression" dxfId="165" priority="4" stopIfTrue="1">
      <formula>#REF!="DTC Int. Staff"</formula>
    </cfRule>
  </conditionalFormatting>
  <conditionalFormatting sqref="G53">
    <cfRule type="expression" dxfId="164" priority="1" stopIfTrue="1">
      <formula>$F$5="Freelancer"</formula>
    </cfRule>
    <cfRule type="expression" dxfId="16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02"/>
  <sheetViews>
    <sheetView showGridLines="0" tabSelected="1" topLeftCell="E1" zoomScale="90" zoomScaleNormal="90" workbookViewId="0">
      <selection activeCell="L49" sqref="L4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46" t="s">
        <v>5</v>
      </c>
      <c r="E1" s="147"/>
      <c r="F1" s="147"/>
      <c r="G1" s="147"/>
      <c r="H1" s="147"/>
      <c r="I1" s="147"/>
      <c r="J1" s="14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44" t="s">
        <v>8</v>
      </c>
      <c r="E4" s="145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SUM(J10:J68)</f>
        <v>182</v>
      </c>
      <c r="J8" s="25">
        <f>I8/8</f>
        <v>22.75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0" t="s">
        <v>2</v>
      </c>
    </row>
    <row r="11" spans="1:10" ht="22.5" customHeight="1" x14ac:dyDescent="0.2">
      <c r="A11" s="31">
        <f t="shared" ref="A11:A56" si="0">IF(OR(C11="f",C11="u",C11="F",C11="U"),"",IF(OR(B11=1,B11=2,B11=3,B11=4,B11=5),1,""))</f>
        <v>1</v>
      </c>
      <c r="B11" s="8">
        <f t="shared" ref="B11:B52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54</v>
      </c>
      <c r="G11" s="36">
        <v>9001</v>
      </c>
      <c r="H11" s="43" t="s">
        <v>180</v>
      </c>
      <c r="I11" s="36" t="s">
        <v>56</v>
      </c>
      <c r="J11" s="81">
        <v>2</v>
      </c>
    </row>
    <row r="12" spans="1:10" ht="22.5" customHeight="1" x14ac:dyDescent="0.2">
      <c r="A12" s="31"/>
      <c r="C12" s="74"/>
      <c r="D12" s="73" t="str">
        <f>D11</f>
        <v>Tue</v>
      </c>
      <c r="E12" s="34">
        <f>E11</f>
        <v>44348</v>
      </c>
      <c r="F12" s="35" t="s">
        <v>54</v>
      </c>
      <c r="G12" s="36">
        <v>9001</v>
      </c>
      <c r="H12" s="43" t="s">
        <v>181</v>
      </c>
      <c r="I12" s="36" t="s">
        <v>56</v>
      </c>
      <c r="J12" s="81">
        <v>6.5</v>
      </c>
    </row>
    <row r="13" spans="1:10" ht="22.5" customHeight="1" x14ac:dyDescent="0.2">
      <c r="A13" s="31">
        <f t="shared" si="0"/>
        <v>1</v>
      </c>
      <c r="B13" s="8">
        <f t="shared" si="1"/>
        <v>3</v>
      </c>
      <c r="C13" s="75"/>
      <c r="D13" s="76" t="str">
        <f>IF(B13=1,"Mo",IF(B13=2,"Tue",IF(B13=3,"Wed",IF(B13=4,"Thu",IF(B13=5,"Fri",IF(B13=6,"Sat",IF(B13=7,"Sun","")))))))</f>
        <v>Wed</v>
      </c>
      <c r="E13" s="45">
        <f>+E11+1</f>
        <v>44349</v>
      </c>
      <c r="F13" s="64" t="s">
        <v>109</v>
      </c>
      <c r="G13" s="65">
        <v>9001</v>
      </c>
      <c r="H13" s="48" t="s">
        <v>184</v>
      </c>
      <c r="I13" s="47" t="s">
        <v>56</v>
      </c>
      <c r="J13" s="82">
        <v>9</v>
      </c>
    </row>
    <row r="14" spans="1:10" ht="22.5" customHeight="1" x14ac:dyDescent="0.2">
      <c r="A14" s="31">
        <f t="shared" si="0"/>
        <v>1</v>
      </c>
      <c r="B14" s="8">
        <f t="shared" si="1"/>
        <v>4</v>
      </c>
      <c r="C14" s="75"/>
      <c r="D14" s="73" t="str">
        <f>IF(B14=1,"Mo",IF(B14=2,"Tue",IF(B14=3,"Wed",IF(B14=4,"Thu",IF(B14=5,"Fri",IF(B14=6,"Sat",IF(B14=7,"Sun","")))))))</f>
        <v>Thu</v>
      </c>
      <c r="E14" s="34">
        <f>+E13+1</f>
        <v>44350</v>
      </c>
      <c r="F14" s="35"/>
      <c r="G14" s="36"/>
      <c r="H14" s="37" t="s">
        <v>182</v>
      </c>
      <c r="I14" s="36"/>
      <c r="J14" s="81"/>
    </row>
    <row r="15" spans="1:10" ht="22.5" customHeight="1" x14ac:dyDescent="0.2">
      <c r="A15" s="31">
        <f t="shared" si="0"/>
        <v>1</v>
      </c>
      <c r="B15" s="8">
        <f t="shared" si="1"/>
        <v>5</v>
      </c>
      <c r="C15" s="75"/>
      <c r="D15" s="76" t="str">
        <f t="shared" ref="D15:D52" si="2">IF(B15=1,"Mo",IF(B15=2,"Tue",IF(B15=3,"Wed",IF(B15=4,"Thu",IF(B15=5,"Fri",IF(B15=6,"Sat",IF(B15=7,"Sun","")))))))</f>
        <v>Fri</v>
      </c>
      <c r="E15" s="45">
        <f>+E14+1</f>
        <v>44351</v>
      </c>
      <c r="F15" s="46" t="s">
        <v>234</v>
      </c>
      <c r="G15" s="47">
        <v>9003</v>
      </c>
      <c r="H15" s="48" t="s">
        <v>183</v>
      </c>
      <c r="I15" s="47" t="s">
        <v>56</v>
      </c>
      <c r="J15" s="82">
        <v>9</v>
      </c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75"/>
      <c r="D16" s="76" t="str">
        <f t="shared" si="2"/>
        <v>Sat</v>
      </c>
      <c r="E16" s="45">
        <f>+E15+1</f>
        <v>44352</v>
      </c>
      <c r="F16" s="46"/>
      <c r="G16" s="47"/>
      <c r="H16" s="48"/>
      <c r="I16" s="47"/>
      <c r="J16" s="82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75"/>
      <c r="D17" s="73" t="str">
        <f t="shared" si="2"/>
        <v>Sun</v>
      </c>
      <c r="E17" s="34">
        <f>+E16+1</f>
        <v>44353</v>
      </c>
      <c r="F17" s="35"/>
      <c r="G17" s="36"/>
      <c r="H17" s="50"/>
      <c r="I17" s="36"/>
      <c r="J17" s="81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75"/>
      <c r="D18" s="76" t="str">
        <f t="shared" si="2"/>
        <v>Mo</v>
      </c>
      <c r="E18" s="45">
        <f>+E17+1</f>
        <v>44354</v>
      </c>
      <c r="F18" s="46" t="s">
        <v>234</v>
      </c>
      <c r="G18" s="47">
        <v>9003</v>
      </c>
      <c r="H18" s="48" t="s">
        <v>185</v>
      </c>
      <c r="I18" s="47" t="s">
        <v>56</v>
      </c>
      <c r="J18" s="82">
        <v>4.5</v>
      </c>
    </row>
    <row r="19" spans="1:10" ht="22.5" customHeight="1" x14ac:dyDescent="0.2">
      <c r="A19" s="31"/>
      <c r="C19" s="75"/>
      <c r="D19" s="76" t="str">
        <f>D18</f>
        <v>Mo</v>
      </c>
      <c r="E19" s="45">
        <f>E18</f>
        <v>44354</v>
      </c>
      <c r="F19" s="35" t="s">
        <v>233</v>
      </c>
      <c r="G19" s="36">
        <v>9003</v>
      </c>
      <c r="H19" s="48" t="s">
        <v>186</v>
      </c>
      <c r="I19" s="47" t="s">
        <v>56</v>
      </c>
      <c r="J19" s="82">
        <v>4</v>
      </c>
    </row>
    <row r="20" spans="1:10" ht="22.5" customHeight="1" x14ac:dyDescent="0.2">
      <c r="A20" s="31">
        <f t="shared" si="0"/>
        <v>1</v>
      </c>
      <c r="B20" s="8">
        <f t="shared" si="1"/>
        <v>2</v>
      </c>
      <c r="C20" s="75"/>
      <c r="D20" s="73" t="str">
        <f>IF(B20=1,"Mo",IF(B20=2,"Tue",IF(B20=3,"Wed",IF(B20=4,"Thu",IF(B20=5,"Fri",IF(B20=6,"Sat",IF(B20=7,"Sun","")))))))</f>
        <v>Tue</v>
      </c>
      <c r="E20" s="34">
        <f>+E18+1</f>
        <v>44355</v>
      </c>
      <c r="F20" s="35" t="s">
        <v>233</v>
      </c>
      <c r="G20" s="36">
        <v>9003</v>
      </c>
      <c r="H20" s="43" t="s">
        <v>206</v>
      </c>
      <c r="I20" s="36" t="s">
        <v>56</v>
      </c>
      <c r="J20" s="81">
        <v>8.5</v>
      </c>
    </row>
    <row r="21" spans="1:10" ht="22.5" customHeight="1" x14ac:dyDescent="0.2">
      <c r="A21" s="31">
        <f t="shared" si="0"/>
        <v>1</v>
      </c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+E20+1</f>
        <v>44356</v>
      </c>
      <c r="F21" s="35" t="s">
        <v>54</v>
      </c>
      <c r="G21" s="36">
        <v>9001</v>
      </c>
      <c r="H21" s="48" t="s">
        <v>187</v>
      </c>
      <c r="I21" s="47" t="s">
        <v>56</v>
      </c>
      <c r="J21" s="82">
        <v>2</v>
      </c>
    </row>
    <row r="22" spans="1:10" ht="22.5" customHeight="1" x14ac:dyDescent="0.2">
      <c r="A22" s="31"/>
      <c r="C22" s="75"/>
      <c r="D22" s="76" t="str">
        <f>D21</f>
        <v>Wed</v>
      </c>
      <c r="E22" s="45">
        <f>E21</f>
        <v>44356</v>
      </c>
      <c r="F22" s="35" t="s">
        <v>233</v>
      </c>
      <c r="G22" s="36">
        <v>9003</v>
      </c>
      <c r="H22" s="48" t="s">
        <v>207</v>
      </c>
      <c r="I22" s="47" t="s">
        <v>56</v>
      </c>
      <c r="J22" s="82">
        <v>6.5</v>
      </c>
    </row>
    <row r="23" spans="1:10" ht="22.5" customHeight="1" x14ac:dyDescent="0.2">
      <c r="A23" s="31">
        <f t="shared" si="0"/>
        <v>1</v>
      </c>
      <c r="B23" s="8">
        <f t="shared" si="1"/>
        <v>4</v>
      </c>
      <c r="C23" s="75"/>
      <c r="D23" s="73" t="str">
        <f>IF(B23=1,"Mo",IF(B23=2,"Tue",IF(B23=3,"Wed",IF(B23=4,"Thu",IF(B23=5,"Fri",IF(B23=6,"Sat",IF(B23=7,"Sun","")))))))</f>
        <v>Thu</v>
      </c>
      <c r="E23" s="34">
        <f>+E21+1</f>
        <v>44357</v>
      </c>
      <c r="F23" s="64" t="s">
        <v>109</v>
      </c>
      <c r="G23" s="65">
        <v>9001</v>
      </c>
      <c r="H23" s="66" t="s">
        <v>172</v>
      </c>
      <c r="I23" s="36" t="s">
        <v>56</v>
      </c>
      <c r="J23" s="81">
        <v>2.5</v>
      </c>
    </row>
    <row r="24" spans="1:10" ht="22.5" customHeight="1" x14ac:dyDescent="0.2">
      <c r="A24" s="31"/>
      <c r="C24" s="75"/>
      <c r="D24" s="73" t="str">
        <f>D23</f>
        <v>Thu</v>
      </c>
      <c r="E24" s="34">
        <f>E23</f>
        <v>44357</v>
      </c>
      <c r="F24" s="35" t="s">
        <v>233</v>
      </c>
      <c r="G24" s="36">
        <v>9003</v>
      </c>
      <c r="H24" s="43" t="s">
        <v>208</v>
      </c>
      <c r="I24" s="36" t="s">
        <v>56</v>
      </c>
      <c r="J24" s="81">
        <v>5</v>
      </c>
    </row>
    <row r="25" spans="1:10" ht="22.5" customHeight="1" x14ac:dyDescent="0.2">
      <c r="A25" s="31"/>
      <c r="C25" s="75"/>
      <c r="D25" s="73" t="str">
        <f t="shared" ref="D25" si="3">D24</f>
        <v>Thu</v>
      </c>
      <c r="E25" s="34">
        <f t="shared" ref="E25" si="4">E24</f>
        <v>44357</v>
      </c>
      <c r="F25" s="35" t="s">
        <v>54</v>
      </c>
      <c r="G25" s="36">
        <v>9001</v>
      </c>
      <c r="H25" s="43" t="s">
        <v>188</v>
      </c>
      <c r="I25" s="36" t="s">
        <v>56</v>
      </c>
      <c r="J25" s="81">
        <v>1</v>
      </c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5"/>
      <c r="D26" s="76" t="str">
        <f t="shared" si="2"/>
        <v>Fri</v>
      </c>
      <c r="E26" s="45">
        <f>+E23+1</f>
        <v>44358</v>
      </c>
      <c r="F26" s="35" t="s">
        <v>233</v>
      </c>
      <c r="G26" s="36">
        <v>9003</v>
      </c>
      <c r="H26" s="48" t="s">
        <v>210</v>
      </c>
      <c r="I26" s="47" t="s">
        <v>56</v>
      </c>
      <c r="J26" s="82">
        <v>8</v>
      </c>
    </row>
    <row r="27" spans="1:10" ht="22.5" customHeight="1" x14ac:dyDescent="0.2">
      <c r="A27" s="31" t="str">
        <f t="shared" si="0"/>
        <v/>
      </c>
      <c r="B27" s="8">
        <f t="shared" si="1"/>
        <v>6</v>
      </c>
      <c r="C27" s="75"/>
      <c r="D27" s="76" t="str">
        <f t="shared" si="2"/>
        <v>Sat</v>
      </c>
      <c r="E27" s="45">
        <f>+E26+1</f>
        <v>44359</v>
      </c>
      <c r="F27" s="64"/>
      <c r="G27" s="65"/>
      <c r="H27" s="67"/>
      <c r="I27" s="65"/>
      <c r="J27" s="83"/>
    </row>
    <row r="28" spans="1:10" ht="22.5" customHeight="1" x14ac:dyDescent="0.2">
      <c r="A28" s="31" t="str">
        <f t="shared" si="0"/>
        <v/>
      </c>
      <c r="B28" s="8">
        <f t="shared" si="1"/>
        <v>7</v>
      </c>
      <c r="C28" s="75"/>
      <c r="D28" s="73" t="str">
        <f t="shared" si="2"/>
        <v>Sun</v>
      </c>
      <c r="E28" s="34">
        <f>+E27+1</f>
        <v>44360</v>
      </c>
      <c r="F28" s="35"/>
      <c r="G28" s="36"/>
      <c r="H28" s="43"/>
      <c r="I28" s="36"/>
      <c r="J28" s="81"/>
    </row>
    <row r="29" spans="1:10" ht="22.5" customHeight="1" x14ac:dyDescent="0.2">
      <c r="A29" s="31">
        <f t="shared" si="0"/>
        <v>1</v>
      </c>
      <c r="B29" s="8">
        <f t="shared" si="1"/>
        <v>1</v>
      </c>
      <c r="C29" s="75"/>
      <c r="D29" s="76" t="str">
        <f t="shared" si="2"/>
        <v>Mo</v>
      </c>
      <c r="E29" s="45">
        <f>+E28+1</f>
        <v>44361</v>
      </c>
      <c r="F29" s="35" t="s">
        <v>233</v>
      </c>
      <c r="G29" s="36">
        <v>9003</v>
      </c>
      <c r="H29" s="48" t="s">
        <v>203</v>
      </c>
      <c r="I29" s="47" t="s">
        <v>56</v>
      </c>
      <c r="J29" s="82">
        <v>1.5</v>
      </c>
    </row>
    <row r="30" spans="1:10" ht="22.5" customHeight="1" x14ac:dyDescent="0.2">
      <c r="A30" s="31"/>
      <c r="C30" s="75"/>
      <c r="D30" s="76" t="str">
        <f>D29</f>
        <v>Mo</v>
      </c>
      <c r="E30" s="45">
        <f>E29</f>
        <v>44361</v>
      </c>
      <c r="F30" s="35" t="s">
        <v>233</v>
      </c>
      <c r="G30" s="36">
        <v>9003</v>
      </c>
      <c r="H30" s="48" t="s">
        <v>209</v>
      </c>
      <c r="I30" s="47" t="s">
        <v>56</v>
      </c>
      <c r="J30" s="82">
        <v>7</v>
      </c>
    </row>
    <row r="31" spans="1:10" ht="22.5" customHeight="1" x14ac:dyDescent="0.2">
      <c r="A31" s="31">
        <f t="shared" si="0"/>
        <v>1</v>
      </c>
      <c r="B31" s="8">
        <f t="shared" si="1"/>
        <v>2</v>
      </c>
      <c r="C31" s="75"/>
      <c r="D31" s="73" t="str">
        <f t="shared" si="2"/>
        <v>Tue</v>
      </c>
      <c r="E31" s="34">
        <f>+E29+1</f>
        <v>44362</v>
      </c>
      <c r="F31" s="64" t="s">
        <v>109</v>
      </c>
      <c r="G31" s="65">
        <v>9001</v>
      </c>
      <c r="H31" s="43" t="s">
        <v>204</v>
      </c>
      <c r="I31" s="36" t="s">
        <v>205</v>
      </c>
      <c r="J31" s="81">
        <v>8</v>
      </c>
    </row>
    <row r="32" spans="1:10" ht="22.5" customHeight="1" x14ac:dyDescent="0.2">
      <c r="A32" s="31">
        <f t="shared" si="0"/>
        <v>1</v>
      </c>
      <c r="B32" s="8">
        <f t="shared" si="1"/>
        <v>3</v>
      </c>
      <c r="C32" s="75"/>
      <c r="D32" s="76" t="str">
        <f t="shared" si="2"/>
        <v>Wed</v>
      </c>
      <c r="E32" s="45">
        <f>+E31+1</f>
        <v>44363</v>
      </c>
      <c r="F32" s="64" t="s">
        <v>109</v>
      </c>
      <c r="G32" s="65">
        <v>9001</v>
      </c>
      <c r="H32" s="48" t="s">
        <v>211</v>
      </c>
      <c r="I32" s="47" t="s">
        <v>56</v>
      </c>
      <c r="J32" s="82">
        <v>2.5</v>
      </c>
    </row>
    <row r="33" spans="1:10" ht="22.5" customHeight="1" x14ac:dyDescent="0.2">
      <c r="A33" s="31"/>
      <c r="C33" s="75"/>
      <c r="D33" s="76" t="str">
        <f>D32</f>
        <v>Wed</v>
      </c>
      <c r="E33" s="45">
        <f>E32</f>
        <v>44363</v>
      </c>
      <c r="F33" s="35" t="s">
        <v>233</v>
      </c>
      <c r="G33" s="36">
        <v>9003</v>
      </c>
      <c r="H33" s="48" t="s">
        <v>212</v>
      </c>
      <c r="I33" s="47" t="s">
        <v>56</v>
      </c>
      <c r="J33" s="82">
        <v>7</v>
      </c>
    </row>
    <row r="34" spans="1:10" ht="22.5" customHeight="1" x14ac:dyDescent="0.2">
      <c r="A34" s="31">
        <f t="shared" si="0"/>
        <v>1</v>
      </c>
      <c r="B34" s="8">
        <f t="shared" si="1"/>
        <v>4</v>
      </c>
      <c r="C34" s="75"/>
      <c r="D34" s="73" t="str">
        <f t="shared" si="2"/>
        <v>Thu</v>
      </c>
      <c r="E34" s="34">
        <f>+E32+1</f>
        <v>44364</v>
      </c>
      <c r="F34" s="64" t="s">
        <v>109</v>
      </c>
      <c r="G34" s="65">
        <v>9001</v>
      </c>
      <c r="H34" s="43" t="s">
        <v>213</v>
      </c>
      <c r="I34" s="36" t="s">
        <v>56</v>
      </c>
      <c r="J34" s="81">
        <v>2.5</v>
      </c>
    </row>
    <row r="35" spans="1:10" ht="22.5" customHeight="1" x14ac:dyDescent="0.2">
      <c r="A35" s="31"/>
      <c r="C35" s="75"/>
      <c r="D35" s="73" t="str">
        <f>D34</f>
        <v>Thu</v>
      </c>
      <c r="E35" s="34">
        <f>E34</f>
        <v>44364</v>
      </c>
      <c r="F35" s="35" t="s">
        <v>233</v>
      </c>
      <c r="G35" s="36">
        <v>9003</v>
      </c>
      <c r="H35" s="66" t="s">
        <v>214</v>
      </c>
      <c r="I35" s="36" t="s">
        <v>56</v>
      </c>
      <c r="J35" s="81">
        <v>8</v>
      </c>
    </row>
    <row r="36" spans="1:10" ht="22.5" customHeight="1" x14ac:dyDescent="0.2">
      <c r="A36" s="31">
        <f t="shared" si="0"/>
        <v>1</v>
      </c>
      <c r="B36" s="8">
        <f t="shared" si="1"/>
        <v>5</v>
      </c>
      <c r="C36" s="75"/>
      <c r="D36" s="76" t="str">
        <f t="shared" si="2"/>
        <v>Fri</v>
      </c>
      <c r="E36" s="45">
        <f>+E34+1</f>
        <v>44365</v>
      </c>
      <c r="F36" s="35" t="s">
        <v>233</v>
      </c>
      <c r="G36" s="36">
        <v>9003</v>
      </c>
      <c r="H36" s="48" t="s">
        <v>215</v>
      </c>
      <c r="I36" s="47" t="s">
        <v>56</v>
      </c>
      <c r="J36" s="82">
        <v>4</v>
      </c>
    </row>
    <row r="37" spans="1:10" ht="22.5" customHeight="1" x14ac:dyDescent="0.2">
      <c r="A37" s="31"/>
      <c r="C37" s="75"/>
      <c r="D37" s="76" t="str">
        <f>D36</f>
        <v>Fri</v>
      </c>
      <c r="E37" s="45">
        <f>E36</f>
        <v>44365</v>
      </c>
      <c r="F37" s="64" t="s">
        <v>109</v>
      </c>
      <c r="G37" s="65">
        <v>9001</v>
      </c>
      <c r="H37" s="48" t="s">
        <v>229</v>
      </c>
      <c r="I37" s="47" t="s">
        <v>56</v>
      </c>
      <c r="J37" s="82">
        <v>5</v>
      </c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5"/>
      <c r="D38" s="76" t="str">
        <f t="shared" si="2"/>
        <v>Sat</v>
      </c>
      <c r="E38" s="45">
        <f>+E36+1</f>
        <v>44366</v>
      </c>
      <c r="F38" s="64"/>
      <c r="G38" s="65"/>
      <c r="H38" s="66"/>
      <c r="I38" s="65"/>
      <c r="J38" s="83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5"/>
      <c r="D39" s="73" t="str">
        <f t="shared" si="2"/>
        <v>Sun</v>
      </c>
      <c r="E39" s="34">
        <f>+E38+1</f>
        <v>44367</v>
      </c>
      <c r="F39" s="35"/>
      <c r="G39" s="36"/>
      <c r="H39" s="43"/>
      <c r="I39" s="36"/>
      <c r="J39" s="81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5"/>
      <c r="D40" s="76" t="str">
        <f t="shared" si="2"/>
        <v>Mo</v>
      </c>
      <c r="E40" s="45">
        <f>+E39+1</f>
        <v>44368</v>
      </c>
      <c r="F40" s="64" t="s">
        <v>109</v>
      </c>
      <c r="G40" s="65">
        <v>9001</v>
      </c>
      <c r="H40" s="48" t="s">
        <v>216</v>
      </c>
      <c r="I40" s="47" t="s">
        <v>56</v>
      </c>
      <c r="J40" s="82">
        <v>8</v>
      </c>
    </row>
    <row r="41" spans="1:10" ht="22.5" customHeight="1" x14ac:dyDescent="0.2">
      <c r="A41" s="31">
        <f t="shared" si="0"/>
        <v>1</v>
      </c>
      <c r="B41" s="8">
        <f t="shared" si="1"/>
        <v>2</v>
      </c>
      <c r="C41" s="75"/>
      <c r="D41" s="73" t="str">
        <f t="shared" si="2"/>
        <v>Tue</v>
      </c>
      <c r="E41" s="34">
        <f>+E40+1</f>
        <v>44369</v>
      </c>
      <c r="F41" s="46" t="s">
        <v>234</v>
      </c>
      <c r="G41" s="47">
        <v>9003</v>
      </c>
      <c r="H41" s="43" t="s">
        <v>217</v>
      </c>
      <c r="I41" s="36" t="s">
        <v>56</v>
      </c>
      <c r="J41" s="81">
        <v>3</v>
      </c>
    </row>
    <row r="42" spans="1:10" ht="22.5" customHeight="1" x14ac:dyDescent="0.2">
      <c r="A42" s="31"/>
      <c r="C42" s="75"/>
      <c r="D42" s="73" t="str">
        <f>D41</f>
        <v>Tue</v>
      </c>
      <c r="E42" s="34">
        <f>E41</f>
        <v>44369</v>
      </c>
      <c r="F42" s="64" t="s">
        <v>109</v>
      </c>
      <c r="G42" s="65">
        <v>9001</v>
      </c>
      <c r="H42" s="48" t="s">
        <v>221</v>
      </c>
      <c r="I42" s="36" t="s">
        <v>56</v>
      </c>
      <c r="J42" s="81">
        <v>5.5</v>
      </c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5"/>
      <c r="D43" s="76" t="str">
        <f t="shared" si="2"/>
        <v>Wed</v>
      </c>
      <c r="E43" s="45">
        <f>+E41+1</f>
        <v>44370</v>
      </c>
      <c r="F43" s="64" t="s">
        <v>109</v>
      </c>
      <c r="G43" s="65">
        <v>9001</v>
      </c>
      <c r="H43" s="48" t="s">
        <v>218</v>
      </c>
      <c r="I43" s="47" t="s">
        <v>56</v>
      </c>
      <c r="J43" s="82">
        <v>3</v>
      </c>
    </row>
    <row r="44" spans="1:10" ht="22.5" customHeight="1" x14ac:dyDescent="0.2">
      <c r="A44" s="31"/>
      <c r="C44" s="75"/>
      <c r="D44" s="76" t="str">
        <f>D43</f>
        <v>Wed</v>
      </c>
      <c r="E44" s="45">
        <f>E43</f>
        <v>44370</v>
      </c>
      <c r="F44" s="64" t="s">
        <v>109</v>
      </c>
      <c r="G44" s="65">
        <v>9001</v>
      </c>
      <c r="H44" s="48" t="s">
        <v>219</v>
      </c>
      <c r="I44" s="47" t="s">
        <v>56</v>
      </c>
      <c r="J44" s="82">
        <v>1.5</v>
      </c>
    </row>
    <row r="45" spans="1:10" ht="22.5" customHeight="1" x14ac:dyDescent="0.2">
      <c r="A45" s="31"/>
      <c r="C45" s="75"/>
      <c r="D45" s="76" t="str">
        <f t="shared" ref="D45" si="5">D44</f>
        <v>Wed</v>
      </c>
      <c r="E45" s="45">
        <f t="shared" ref="E45" si="6">E44</f>
        <v>44370</v>
      </c>
      <c r="F45" s="64" t="s">
        <v>109</v>
      </c>
      <c r="G45" s="65">
        <v>9001</v>
      </c>
      <c r="H45" s="48" t="s">
        <v>220</v>
      </c>
      <c r="I45" s="47" t="s">
        <v>56</v>
      </c>
      <c r="J45" s="82">
        <v>4</v>
      </c>
    </row>
    <row r="46" spans="1:10" ht="22.5" customHeight="1" x14ac:dyDescent="0.2">
      <c r="A46" s="31">
        <f t="shared" si="0"/>
        <v>1</v>
      </c>
      <c r="B46" s="8">
        <f t="shared" si="1"/>
        <v>4</v>
      </c>
      <c r="C46" s="75"/>
      <c r="D46" s="73" t="str">
        <f t="shared" si="2"/>
        <v>Thu</v>
      </c>
      <c r="E46" s="34">
        <f>+E43+1</f>
        <v>44371</v>
      </c>
      <c r="F46" s="35" t="s">
        <v>233</v>
      </c>
      <c r="G46" s="36">
        <v>9003</v>
      </c>
      <c r="H46" s="43" t="s">
        <v>230</v>
      </c>
      <c r="I46" s="36" t="s">
        <v>56</v>
      </c>
      <c r="J46" s="81">
        <v>1.5</v>
      </c>
    </row>
    <row r="47" spans="1:10" ht="22.5" customHeight="1" x14ac:dyDescent="0.2">
      <c r="A47" s="31"/>
      <c r="C47" s="75"/>
      <c r="D47" s="73" t="str">
        <f>D46</f>
        <v>Thu</v>
      </c>
      <c r="E47" s="34">
        <f>E46</f>
        <v>44371</v>
      </c>
      <c r="F47" s="64" t="s">
        <v>109</v>
      </c>
      <c r="G47" s="65">
        <v>9001</v>
      </c>
      <c r="H47" s="43" t="s">
        <v>224</v>
      </c>
      <c r="I47" s="36" t="s">
        <v>56</v>
      </c>
      <c r="J47" s="81">
        <v>7</v>
      </c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5"/>
      <c r="D48" s="76" t="str">
        <f t="shared" si="2"/>
        <v>Fri</v>
      </c>
      <c r="E48" s="45">
        <f>+E46+1</f>
        <v>44372</v>
      </c>
      <c r="F48" s="64" t="s">
        <v>109</v>
      </c>
      <c r="G48" s="65">
        <v>9001</v>
      </c>
      <c r="H48" s="48" t="s">
        <v>223</v>
      </c>
      <c r="I48" s="47" t="s">
        <v>56</v>
      </c>
      <c r="J48" s="82">
        <v>7</v>
      </c>
    </row>
    <row r="49" spans="1:10" ht="22.5" customHeight="1" x14ac:dyDescent="0.2">
      <c r="A49" s="31"/>
      <c r="C49" s="75"/>
      <c r="D49" s="76" t="str">
        <f>D48</f>
        <v>Fri</v>
      </c>
      <c r="E49" s="45">
        <f>E48</f>
        <v>44372</v>
      </c>
      <c r="F49" s="46" t="s">
        <v>234</v>
      </c>
      <c r="G49" s="47">
        <v>9003</v>
      </c>
      <c r="H49" s="48" t="s">
        <v>222</v>
      </c>
      <c r="I49" s="47" t="s">
        <v>56</v>
      </c>
      <c r="J49" s="82">
        <v>1</v>
      </c>
    </row>
    <row r="50" spans="1:10" ht="22.5" customHeight="1" x14ac:dyDescent="0.2">
      <c r="A50" s="31" t="str">
        <f t="shared" si="0"/>
        <v/>
      </c>
      <c r="B50" s="8">
        <f t="shared" si="1"/>
        <v>6</v>
      </c>
      <c r="C50" s="75"/>
      <c r="D50" s="76" t="str">
        <f t="shared" si="2"/>
        <v>Sat</v>
      </c>
      <c r="E50" s="45">
        <f>+E48+1</f>
        <v>44373</v>
      </c>
      <c r="F50" s="64"/>
      <c r="G50" s="65"/>
      <c r="H50" s="66"/>
      <c r="I50" s="65"/>
      <c r="J50" s="83"/>
    </row>
    <row r="51" spans="1:10" ht="22.5" customHeight="1" x14ac:dyDescent="0.2">
      <c r="A51" s="31" t="str">
        <f t="shared" si="0"/>
        <v/>
      </c>
      <c r="B51" s="8">
        <f t="shared" si="1"/>
        <v>7</v>
      </c>
      <c r="C51" s="75"/>
      <c r="D51" s="73" t="str">
        <f t="shared" si="2"/>
        <v>Sun</v>
      </c>
      <c r="E51" s="34">
        <f>+E50+1</f>
        <v>44374</v>
      </c>
      <c r="F51" s="35"/>
      <c r="G51" s="36"/>
      <c r="H51" s="43"/>
      <c r="I51" s="36"/>
      <c r="J51" s="81"/>
    </row>
    <row r="52" spans="1:10" ht="22.5" customHeight="1" x14ac:dyDescent="0.2">
      <c r="A52" s="31">
        <f t="shared" si="0"/>
        <v>1</v>
      </c>
      <c r="B52" s="8">
        <f t="shared" si="1"/>
        <v>1</v>
      </c>
      <c r="C52" s="75"/>
      <c r="D52" s="76" t="str">
        <f t="shared" si="2"/>
        <v>Mo</v>
      </c>
      <c r="E52" s="45">
        <f>+E51+1</f>
        <v>44375</v>
      </c>
      <c r="F52" s="64" t="s">
        <v>109</v>
      </c>
      <c r="G52" s="65">
        <v>9001</v>
      </c>
      <c r="H52" s="84" t="s">
        <v>225</v>
      </c>
      <c r="I52" s="47" t="s">
        <v>56</v>
      </c>
      <c r="J52" s="82">
        <v>8</v>
      </c>
    </row>
    <row r="53" spans="1:10" ht="22.5" customHeight="1" x14ac:dyDescent="0.2">
      <c r="A53" s="31"/>
      <c r="C53" s="75"/>
      <c r="D53" s="76" t="str">
        <f>D52</f>
        <v>Mo</v>
      </c>
      <c r="E53" s="45">
        <f>E52</f>
        <v>44375</v>
      </c>
      <c r="F53" s="46"/>
      <c r="G53" s="47">
        <v>9009</v>
      </c>
      <c r="H53" s="84" t="s">
        <v>226</v>
      </c>
      <c r="I53" s="47" t="s">
        <v>56</v>
      </c>
      <c r="J53" s="82">
        <v>1</v>
      </c>
    </row>
    <row r="54" spans="1:10" ht="22.5" customHeight="1" x14ac:dyDescent="0.2">
      <c r="A54" s="31">
        <f t="shared" si="0"/>
        <v>1</v>
      </c>
      <c r="B54" s="8">
        <f>WEEKDAY(E52+1,2)</f>
        <v>2</v>
      </c>
      <c r="C54" s="75"/>
      <c r="D54" s="73" t="str">
        <f>IF(B54=1,"Mo",IF(B54=2,"Tue",IF(B54=3,"Wed",IF(B54=4,"Thu",IF(B54=5,"Fri",IF(B54=6,"Sat",IF(B54=7,"Sun","")))))))</f>
        <v>Tue</v>
      </c>
      <c r="E54" s="34">
        <f>IF(MONTH(E52+1)&gt;MONTH(E52),"",E52+1)</f>
        <v>44376</v>
      </c>
      <c r="F54" s="35" t="s">
        <v>54</v>
      </c>
      <c r="G54" s="36">
        <v>9001</v>
      </c>
      <c r="H54" s="43" t="s">
        <v>228</v>
      </c>
      <c r="I54" s="36" t="s">
        <v>89</v>
      </c>
      <c r="J54" s="81">
        <v>3</v>
      </c>
    </row>
    <row r="55" spans="1:10" ht="22.5" customHeight="1" x14ac:dyDescent="0.2">
      <c r="A55" s="31"/>
      <c r="C55" s="75"/>
      <c r="D55" s="73" t="str">
        <f>D54</f>
        <v>Tue</v>
      </c>
      <c r="E55" s="34">
        <f>E54</f>
        <v>44376</v>
      </c>
      <c r="F55" s="64" t="s">
        <v>109</v>
      </c>
      <c r="G55" s="65">
        <v>9001</v>
      </c>
      <c r="H55" s="43" t="s">
        <v>227</v>
      </c>
      <c r="I55" s="36" t="s">
        <v>89</v>
      </c>
      <c r="J55" s="81">
        <v>6.5</v>
      </c>
    </row>
    <row r="56" spans="1:10" ht="22.5" customHeight="1" x14ac:dyDescent="0.2">
      <c r="A56" s="31">
        <f t="shared" si="0"/>
        <v>1</v>
      </c>
      <c r="B56" s="8">
        <v>3</v>
      </c>
      <c r="C56" s="75"/>
      <c r="D56" s="76" t="str">
        <f>IF(B56=1,"Mo",IF(B56=2,"Tue",IF(B56=3,"Wed",IF(B56=4,"Thu",IF(B56=5,"Fri",IF(B56=6,"Sat",IF(B56=7,"Sun","")))))))</f>
        <v>Wed</v>
      </c>
      <c r="E56" s="45">
        <f>IF(MONTH(E54+1)&gt;MONTH(E54),"",E54+1)</f>
        <v>44377</v>
      </c>
      <c r="F56" s="64" t="s">
        <v>109</v>
      </c>
      <c r="G56" s="65">
        <v>9001</v>
      </c>
      <c r="H56" s="48" t="s">
        <v>231</v>
      </c>
      <c r="I56" s="47" t="s">
        <v>56</v>
      </c>
      <c r="J56" s="82">
        <v>2</v>
      </c>
    </row>
    <row r="57" spans="1:10" ht="22.5" customHeight="1" x14ac:dyDescent="0.2">
      <c r="A57" s="31"/>
      <c r="C57" s="75"/>
      <c r="D57" s="89" t="str">
        <f>D56</f>
        <v>Wed</v>
      </c>
      <c r="E57" s="90">
        <f>E56</f>
        <v>44377</v>
      </c>
      <c r="F57" s="64" t="s">
        <v>109</v>
      </c>
      <c r="G57" s="65">
        <v>9001</v>
      </c>
      <c r="H57" s="96" t="s">
        <v>232</v>
      </c>
      <c r="I57" s="91" t="s">
        <v>56</v>
      </c>
      <c r="J57" s="92">
        <v>6</v>
      </c>
    </row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</sheetData>
  <mergeCells count="2">
    <mergeCell ref="D1:J1"/>
    <mergeCell ref="D4:E4"/>
  </mergeCells>
  <phoneticPr fontId="2" type="noConversion"/>
  <conditionalFormatting sqref="C11:C57">
    <cfRule type="expression" dxfId="162" priority="169" stopIfTrue="1">
      <formula>IF($A11=1,B11,)</formula>
    </cfRule>
    <cfRule type="expression" dxfId="161" priority="170" stopIfTrue="1">
      <formula>IF($A11="",B11,)</formula>
    </cfRule>
  </conditionalFormatting>
  <conditionalFormatting sqref="E11:E12">
    <cfRule type="expression" dxfId="160" priority="171" stopIfTrue="1">
      <formula>IF($A11="",B11,"")</formula>
    </cfRule>
  </conditionalFormatting>
  <conditionalFormatting sqref="E13:E57">
    <cfRule type="expression" dxfId="159" priority="172" stopIfTrue="1">
      <formula>IF($A13&lt;&gt;1,B13,"")</formula>
    </cfRule>
  </conditionalFormatting>
  <conditionalFormatting sqref="D11:D57">
    <cfRule type="expression" dxfId="158" priority="173" stopIfTrue="1">
      <formula>IF($A11="",B11,)</formula>
    </cfRule>
  </conditionalFormatting>
  <conditionalFormatting sqref="G16:G17 G27:G28 G39 G49:G51 G53 G20">
    <cfRule type="expression" dxfId="157" priority="174" stopIfTrue="1">
      <formula>#REF!="Freelancer"</formula>
    </cfRule>
    <cfRule type="expression" dxfId="156" priority="175" stopIfTrue="1">
      <formula>#REF!="DTC Int. Staff"</formula>
    </cfRule>
  </conditionalFormatting>
  <conditionalFormatting sqref="G53 G20 G49">
    <cfRule type="expression" dxfId="155" priority="167" stopIfTrue="1">
      <formula>$F$5="Freelancer"</formula>
    </cfRule>
    <cfRule type="expression" dxfId="154" priority="168" stopIfTrue="1">
      <formula>$F$5="DTC Int. Staff"</formula>
    </cfRule>
  </conditionalFormatting>
  <conditionalFormatting sqref="G14">
    <cfRule type="expression" dxfId="153" priority="161" stopIfTrue="1">
      <formula>#REF!="Freelancer"</formula>
    </cfRule>
    <cfRule type="expression" dxfId="152" priority="162" stopIfTrue="1">
      <formula>#REF!="DTC Int. Staff"</formula>
    </cfRule>
  </conditionalFormatting>
  <conditionalFormatting sqref="G14">
    <cfRule type="expression" dxfId="151" priority="159" stopIfTrue="1">
      <formula>$F$5="Freelancer"</formula>
    </cfRule>
    <cfRule type="expression" dxfId="150" priority="160" stopIfTrue="1">
      <formula>$F$5="DTC Int. Staff"</formula>
    </cfRule>
  </conditionalFormatting>
  <conditionalFormatting sqref="G28">
    <cfRule type="expression" dxfId="149" priority="149" stopIfTrue="1">
      <formula>$F$5="Freelancer"</formula>
    </cfRule>
    <cfRule type="expression" dxfId="148" priority="150" stopIfTrue="1">
      <formula>$F$5="DTC Int. Staff"</formula>
    </cfRule>
  </conditionalFormatting>
  <conditionalFormatting sqref="G38">
    <cfRule type="expression" dxfId="147" priority="147" stopIfTrue="1">
      <formula>#REF!="Freelancer"</formula>
    </cfRule>
    <cfRule type="expression" dxfId="146" priority="148" stopIfTrue="1">
      <formula>#REF!="DTC Int. Staff"</formula>
    </cfRule>
  </conditionalFormatting>
  <conditionalFormatting sqref="G38">
    <cfRule type="expression" dxfId="145" priority="145" stopIfTrue="1">
      <formula>$F$5="Freelancer"</formula>
    </cfRule>
    <cfRule type="expression" dxfId="144" priority="146" stopIfTrue="1">
      <formula>$F$5="DTC Int. Staff"</formula>
    </cfRule>
  </conditionalFormatting>
  <conditionalFormatting sqref="G11">
    <cfRule type="expression" dxfId="143" priority="143" stopIfTrue="1">
      <formula>#REF!="Freelancer"</formula>
    </cfRule>
    <cfRule type="expression" dxfId="142" priority="144" stopIfTrue="1">
      <formula>#REF!="DTC Int. Staff"</formula>
    </cfRule>
  </conditionalFormatting>
  <conditionalFormatting sqref="G11">
    <cfRule type="expression" dxfId="141" priority="141" stopIfTrue="1">
      <formula>$F$5="Freelancer"</formula>
    </cfRule>
    <cfRule type="expression" dxfId="140" priority="142" stopIfTrue="1">
      <formula>$F$5="DTC Int. Staff"</formula>
    </cfRule>
  </conditionalFormatting>
  <conditionalFormatting sqref="G12">
    <cfRule type="expression" dxfId="139" priority="139" stopIfTrue="1">
      <formula>#REF!="Freelancer"</formula>
    </cfRule>
    <cfRule type="expression" dxfId="138" priority="140" stopIfTrue="1">
      <formula>#REF!="DTC Int. Staff"</formula>
    </cfRule>
  </conditionalFormatting>
  <conditionalFormatting sqref="G12">
    <cfRule type="expression" dxfId="137" priority="137" stopIfTrue="1">
      <formula>$F$5="Freelancer"</formula>
    </cfRule>
    <cfRule type="expression" dxfId="136" priority="138" stopIfTrue="1">
      <formula>$F$5="DTC Int. Staff"</formula>
    </cfRule>
  </conditionalFormatting>
  <conditionalFormatting sqref="G21">
    <cfRule type="expression" dxfId="135" priority="135" stopIfTrue="1">
      <formula>#REF!="Freelancer"</formula>
    </cfRule>
    <cfRule type="expression" dxfId="134" priority="136" stopIfTrue="1">
      <formula>#REF!="DTC Int. Staff"</formula>
    </cfRule>
  </conditionalFormatting>
  <conditionalFormatting sqref="G21">
    <cfRule type="expression" dxfId="133" priority="133" stopIfTrue="1">
      <formula>$F$5="Freelancer"</formula>
    </cfRule>
    <cfRule type="expression" dxfId="132" priority="134" stopIfTrue="1">
      <formula>$F$5="DTC Int. Staff"</formula>
    </cfRule>
  </conditionalFormatting>
  <conditionalFormatting sqref="G23">
    <cfRule type="expression" dxfId="131" priority="131" stopIfTrue="1">
      <formula>#REF!="Freelancer"</formula>
    </cfRule>
    <cfRule type="expression" dxfId="130" priority="132" stopIfTrue="1">
      <formula>#REF!="DTC Int. Staff"</formula>
    </cfRule>
  </conditionalFormatting>
  <conditionalFormatting sqref="G23">
    <cfRule type="expression" dxfId="129" priority="129" stopIfTrue="1">
      <formula>$F$5="Freelancer"</formula>
    </cfRule>
    <cfRule type="expression" dxfId="128" priority="130" stopIfTrue="1">
      <formula>$F$5="DTC Int. Staff"</formula>
    </cfRule>
  </conditionalFormatting>
  <conditionalFormatting sqref="G25">
    <cfRule type="expression" dxfId="127" priority="127" stopIfTrue="1">
      <formula>#REF!="Freelancer"</formula>
    </cfRule>
    <cfRule type="expression" dxfId="126" priority="128" stopIfTrue="1">
      <formula>#REF!="DTC Int. Staff"</formula>
    </cfRule>
  </conditionalFormatting>
  <conditionalFormatting sqref="G25">
    <cfRule type="expression" dxfId="125" priority="125" stopIfTrue="1">
      <formula>$F$5="Freelancer"</formula>
    </cfRule>
    <cfRule type="expression" dxfId="124" priority="126" stopIfTrue="1">
      <formula>$F$5="DTC Int. Staff"</formula>
    </cfRule>
  </conditionalFormatting>
  <conditionalFormatting sqref="G31">
    <cfRule type="expression" dxfId="123" priority="123" stopIfTrue="1">
      <formula>#REF!="Freelancer"</formula>
    </cfRule>
    <cfRule type="expression" dxfId="122" priority="124" stopIfTrue="1">
      <formula>#REF!="DTC Int. Staff"</formula>
    </cfRule>
  </conditionalFormatting>
  <conditionalFormatting sqref="G31">
    <cfRule type="expression" dxfId="121" priority="121" stopIfTrue="1">
      <formula>$F$5="Freelancer"</formula>
    </cfRule>
    <cfRule type="expression" dxfId="120" priority="122" stopIfTrue="1">
      <formula>$F$5="DTC Int. Staff"</formula>
    </cfRule>
  </conditionalFormatting>
  <conditionalFormatting sqref="G13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13">
    <cfRule type="expression" dxfId="117" priority="117" stopIfTrue="1">
      <formula>$F$5="Freelancer"</formula>
    </cfRule>
    <cfRule type="expression" dxfId="116" priority="118" stopIfTrue="1">
      <formula>$F$5="DTC Int. Staff"</formula>
    </cfRule>
  </conditionalFormatting>
  <conditionalFormatting sqref="G32">
    <cfRule type="expression" dxfId="115" priority="115" stopIfTrue="1">
      <formula>#REF!="Freelancer"</formula>
    </cfRule>
    <cfRule type="expression" dxfId="114" priority="116" stopIfTrue="1">
      <formula>#REF!="DTC Int. Staff"</formula>
    </cfRule>
  </conditionalFormatting>
  <conditionalFormatting sqref="G32">
    <cfRule type="expression" dxfId="113" priority="113" stopIfTrue="1">
      <formula>$F$5="Freelancer"</formula>
    </cfRule>
    <cfRule type="expression" dxfId="112" priority="114" stopIfTrue="1">
      <formula>$F$5="DTC Int. Staff"</formula>
    </cfRule>
  </conditionalFormatting>
  <conditionalFormatting sqref="G34">
    <cfRule type="expression" dxfId="111" priority="111" stopIfTrue="1">
      <formula>#REF!="Freelancer"</formula>
    </cfRule>
    <cfRule type="expression" dxfId="110" priority="112" stopIfTrue="1">
      <formula>#REF!="DTC Int. Staff"</formula>
    </cfRule>
  </conditionalFormatting>
  <conditionalFormatting sqref="G34">
    <cfRule type="expression" dxfId="109" priority="109" stopIfTrue="1">
      <formula>$F$5="Freelancer"</formula>
    </cfRule>
    <cfRule type="expression" dxfId="108" priority="110" stopIfTrue="1">
      <formula>$F$5="DTC Int. Staff"</formula>
    </cfRule>
  </conditionalFormatting>
  <conditionalFormatting sqref="G40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40">
    <cfRule type="expression" dxfId="105" priority="105" stopIfTrue="1">
      <formula>$F$5="Freelancer"</formula>
    </cfRule>
    <cfRule type="expression" dxfId="104" priority="106" stopIfTrue="1">
      <formula>$F$5="DTC Int. Staff"</formula>
    </cfRule>
  </conditionalFormatting>
  <conditionalFormatting sqref="G37">
    <cfRule type="expression" dxfId="103" priority="103" stopIfTrue="1">
      <formula>#REF!="Freelancer"</formula>
    </cfRule>
    <cfRule type="expression" dxfId="102" priority="104" stopIfTrue="1">
      <formula>#REF!="DTC Int. Staff"</formula>
    </cfRule>
  </conditionalFormatting>
  <conditionalFormatting sqref="G37">
    <cfRule type="expression" dxfId="101" priority="101" stopIfTrue="1">
      <formula>$F$5="Freelancer"</formula>
    </cfRule>
    <cfRule type="expression" dxfId="100" priority="102" stopIfTrue="1">
      <formula>$F$5="DTC Int. Staff"</formula>
    </cfRule>
  </conditionalFormatting>
  <conditionalFormatting sqref="G42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42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43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43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44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44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45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45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48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48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47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47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52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52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54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54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55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55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22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22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24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24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26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26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29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9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30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30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33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33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3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6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6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46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46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56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56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57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57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4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4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8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2021-07-07T15:05:48Z</dcterms:modified>
</cp:coreProperties>
</file>