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50A69765-4A41-487C-8B65-9690BB7EF649}" xr6:coauthVersionLast="47" xr6:coauthVersionMax="47" xr10:uidLastSave="{00000000-0000-0000-0000-000000000000}"/>
  <bookViews>
    <workbookView xWindow="-110" yWindow="-110" windowWidth="19420" windowHeight="10420" tabRatio="766" activeTab="6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J8" i="39" l="1"/>
  <c r="I8" i="40"/>
  <c r="J8" i="40" s="1"/>
  <c r="I8" i="41"/>
  <c r="J8" i="41" s="1"/>
  <c r="I8" i="42"/>
  <c r="J8" i="42" s="1"/>
  <c r="D50" i="42"/>
  <c r="A50" i="42"/>
  <c r="E11" i="42"/>
  <c r="E12" i="42" s="1"/>
  <c r="F5" i="42"/>
  <c r="F4" i="42"/>
  <c r="F3" i="42"/>
  <c r="D54" i="41"/>
  <c r="D55" i="41" s="1"/>
  <c r="A54" i="41"/>
  <c r="D53" i="41"/>
  <c r="A53" i="41"/>
  <c r="E11" i="41"/>
  <c r="E12" i="41" s="1"/>
  <c r="F5" i="41"/>
  <c r="F4" i="41"/>
  <c r="F3" i="41"/>
  <c r="D45" i="40"/>
  <c r="D46" i="40" s="1"/>
  <c r="A45" i="40"/>
  <c r="E11" i="40"/>
  <c r="F4" i="40"/>
  <c r="F3" i="40"/>
  <c r="I8" i="36"/>
  <c r="J8" i="36" s="1"/>
  <c r="I8" i="37"/>
  <c r="J8" i="37" s="1"/>
  <c r="D53" i="39"/>
  <c r="A53" i="39"/>
  <c r="D52" i="39"/>
  <c r="A52" i="39"/>
  <c r="E11" i="39"/>
  <c r="E12" i="39" s="1"/>
  <c r="F4" i="39"/>
  <c r="F3" i="39"/>
  <c r="E11" i="37"/>
  <c r="E16" i="37" s="1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1" i="37"/>
  <c r="A11" i="37" s="1"/>
  <c r="B11" i="42"/>
  <c r="D11" i="42" s="1"/>
  <c r="E13" i="42"/>
  <c r="E14" i="42" s="1"/>
  <c r="B12" i="42"/>
  <c r="B10" i="42"/>
  <c r="B11" i="41"/>
  <c r="D11" i="41" s="1"/>
  <c r="E13" i="41"/>
  <c r="B12" i="41"/>
  <c r="B10" i="41"/>
  <c r="B11" i="40"/>
  <c r="E12" i="40"/>
  <c r="B10" i="40"/>
  <c r="B11" i="39"/>
  <c r="A11" i="39" s="1"/>
  <c r="B10" i="39"/>
  <c r="E13" i="39"/>
  <c r="E21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14" i="39" l="1"/>
  <c r="B14" i="39" s="1"/>
  <c r="D14" i="39" s="1"/>
  <c r="B21" i="37"/>
  <c r="E22" i="37"/>
  <c r="E23" i="37" s="1"/>
  <c r="E24" i="37" s="1"/>
  <c r="E25" i="37" s="1"/>
  <c r="A11" i="42"/>
  <c r="A12" i="42"/>
  <c r="D12" i="42"/>
  <c r="B13" i="42"/>
  <c r="E15" i="42"/>
  <c r="A11" i="41"/>
  <c r="B13" i="41"/>
  <c r="E14" i="41"/>
  <c r="A12" i="41"/>
  <c r="D12" i="41"/>
  <c r="D11" i="40"/>
  <c r="A11" i="40"/>
  <c r="B12" i="40"/>
  <c r="E13" i="40"/>
  <c r="D11" i="39"/>
  <c r="D12" i="39" s="1"/>
  <c r="B13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15" i="39" l="1"/>
  <c r="E17" i="42"/>
  <c r="B15" i="42"/>
  <c r="E16" i="42"/>
  <c r="D13" i="42"/>
  <c r="D14" i="42" s="1"/>
  <c r="A13" i="42"/>
  <c r="D13" i="41"/>
  <c r="A13" i="41"/>
  <c r="E15" i="41"/>
  <c r="B14" i="41"/>
  <c r="D12" i="40"/>
  <c r="A12" i="40"/>
  <c r="B13" i="40"/>
  <c r="E14" i="40"/>
  <c r="D13" i="39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16" i="39" l="1"/>
  <c r="B15" i="39"/>
  <c r="D15" i="42"/>
  <c r="D16" i="42" s="1"/>
  <c r="A15" i="42"/>
  <c r="B17" i="42"/>
  <c r="E18" i="42"/>
  <c r="D14" i="41"/>
  <c r="A14" i="41"/>
  <c r="B15" i="41"/>
  <c r="E18" i="41"/>
  <c r="E16" i="41"/>
  <c r="E17" i="41" s="1"/>
  <c r="D13" i="40"/>
  <c r="A13" i="40"/>
  <c r="B14" i="40"/>
  <c r="E15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A15" i="39" l="1"/>
  <c r="D15" i="39"/>
  <c r="E18" i="39"/>
  <c r="E17" i="39"/>
  <c r="B16" i="39"/>
  <c r="E19" i="42"/>
  <c r="B18" i="42"/>
  <c r="D17" i="42"/>
  <c r="A17" i="42"/>
  <c r="D15" i="41"/>
  <c r="D16" i="41" s="1"/>
  <c r="D17" i="41" s="1"/>
  <c r="A15" i="41"/>
  <c r="E19" i="41"/>
  <c r="B18" i="41"/>
  <c r="B15" i="40"/>
  <c r="E16" i="40"/>
  <c r="D14" i="40"/>
  <c r="A14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A16" i="39" l="1"/>
  <c r="D16" i="39"/>
  <c r="D17" i="39" s="1"/>
  <c r="E19" i="39"/>
  <c r="B18" i="39"/>
  <c r="B19" i="42"/>
  <c r="E20" i="42"/>
  <c r="D18" i="42"/>
  <c r="A18" i="42"/>
  <c r="D18" i="41"/>
  <c r="A18" i="41"/>
  <c r="B19" i="41"/>
  <c r="E21" i="41"/>
  <c r="E20" i="41"/>
  <c r="B16" i="40"/>
  <c r="E17" i="40"/>
  <c r="D15" i="40"/>
  <c r="A15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18" i="39" l="1"/>
  <c r="A18" i="39"/>
  <c r="B19" i="39"/>
  <c r="E20" i="39"/>
  <c r="E21" i="42"/>
  <c r="B20" i="42"/>
  <c r="D19" i="42"/>
  <c r="A19" i="42"/>
  <c r="D19" i="41"/>
  <c r="D20" i="41" s="1"/>
  <c r="A19" i="41"/>
  <c r="E22" i="41"/>
  <c r="B21" i="41"/>
  <c r="D16" i="40"/>
  <c r="A16" i="40"/>
  <c r="B17" i="40"/>
  <c r="E18" i="40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E21" i="39" l="1"/>
  <c r="B20" i="39"/>
  <c r="D19" i="39"/>
  <c r="A19" i="39"/>
  <c r="D20" i="42"/>
  <c r="A20" i="42"/>
  <c r="B21" i="42"/>
  <c r="E22" i="42"/>
  <c r="E23" i="42" s="1"/>
  <c r="D21" i="41"/>
  <c r="A21" i="41"/>
  <c r="B22" i="41"/>
  <c r="E23" i="41"/>
  <c r="E24" i="41" s="1"/>
  <c r="E19" i="40"/>
  <c r="B18" i="40"/>
  <c r="E20" i="40"/>
  <c r="E21" i="40" s="1"/>
  <c r="D17" i="40"/>
  <c r="A17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20" i="39" l="1"/>
  <c r="A20" i="39"/>
  <c r="E22" i="39"/>
  <c r="E23" i="39"/>
  <c r="B21" i="39"/>
  <c r="E24" i="42"/>
  <c r="B22" i="42"/>
  <c r="D21" i="42"/>
  <c r="A21" i="42"/>
  <c r="E25" i="41"/>
  <c r="B23" i="41"/>
  <c r="D22" i="41"/>
  <c r="A22" i="41"/>
  <c r="D18" i="40"/>
  <c r="D19" i="40" s="1"/>
  <c r="A18" i="40"/>
  <c r="B20" i="40"/>
  <c r="E22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21" i="39" l="1"/>
  <c r="D22" i="39" s="1"/>
  <c r="A21" i="39"/>
  <c r="E24" i="39"/>
  <c r="E25" i="39" s="1"/>
  <c r="B23" i="39"/>
  <c r="E26" i="39"/>
  <c r="D22" i="42"/>
  <c r="D23" i="42" s="1"/>
  <c r="A22" i="42"/>
  <c r="E26" i="42"/>
  <c r="E25" i="42"/>
  <c r="B24" i="42"/>
  <c r="D23" i="41"/>
  <c r="D24" i="41" s="1"/>
  <c r="A23" i="41"/>
  <c r="B25" i="41"/>
  <c r="E27" i="41"/>
  <c r="E26" i="41"/>
  <c r="B22" i="40"/>
  <c r="E23" i="40"/>
  <c r="D20" i="40"/>
  <c r="D21" i="40" s="1"/>
  <c r="A20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E27" i="39" l="1"/>
  <c r="B26" i="39"/>
  <c r="D23" i="39"/>
  <c r="D24" i="39" s="1"/>
  <c r="A23" i="39"/>
  <c r="D24" i="42"/>
  <c r="D25" i="42" s="1"/>
  <c r="A24" i="42"/>
  <c r="E27" i="42"/>
  <c r="E28" i="42" s="1"/>
  <c r="B26" i="42"/>
  <c r="E28" i="41"/>
  <c r="B27" i="41"/>
  <c r="D25" i="41"/>
  <c r="D26" i="41" s="1"/>
  <c r="A25" i="41"/>
  <c r="B23" i="40"/>
  <c r="E24" i="40"/>
  <c r="D22" i="40"/>
  <c r="A22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B28" i="42" l="1"/>
  <c r="D25" i="39"/>
  <c r="D26" i="39" s="1"/>
  <c r="A26" i="39"/>
  <c r="E28" i="39"/>
  <c r="B27" i="39"/>
  <c r="A26" i="42"/>
  <c r="D26" i="42"/>
  <c r="B27" i="42"/>
  <c r="D27" i="41"/>
  <c r="A27" i="41"/>
  <c r="B28" i="41"/>
  <c r="E30" i="41"/>
  <c r="E29" i="41"/>
  <c r="B24" i="40"/>
  <c r="E25" i="40"/>
  <c r="D23" i="40"/>
  <c r="A23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A28" i="42" l="1"/>
  <c r="D28" i="42"/>
  <c r="D27" i="39"/>
  <c r="A27" i="39"/>
  <c r="B28" i="39"/>
  <c r="E29" i="39"/>
  <c r="E29" i="42"/>
  <c r="D27" i="42"/>
  <c r="A27" i="42"/>
  <c r="E31" i="41"/>
  <c r="B30" i="41"/>
  <c r="D28" i="41"/>
  <c r="D29" i="41" s="1"/>
  <c r="A28" i="41"/>
  <c r="D24" i="40"/>
  <c r="A24" i="40"/>
  <c r="B25" i="40"/>
  <c r="E26" i="40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30" i="39" l="1"/>
  <c r="B29" i="39"/>
  <c r="D28" i="39"/>
  <c r="A28" i="39"/>
  <c r="B29" i="42"/>
  <c r="E31" i="42"/>
  <c r="E32" i="42" s="1"/>
  <c r="E33" i="42" s="1"/>
  <c r="E30" i="42"/>
  <c r="D30" i="41"/>
  <c r="A30" i="41"/>
  <c r="B31" i="41"/>
  <c r="E32" i="41"/>
  <c r="B26" i="40"/>
  <c r="E27" i="40"/>
  <c r="D25" i="40"/>
  <c r="A25" i="40"/>
  <c r="D64" i="37"/>
  <c r="A64" i="37"/>
  <c r="B65" i="37"/>
  <c r="E70" i="37"/>
  <c r="E71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29" i="39" l="1"/>
  <c r="A29" i="39"/>
  <c r="B30" i="39"/>
  <c r="E32" i="39"/>
  <c r="E31" i="39"/>
  <c r="E34" i="42"/>
  <c r="E35" i="42" s="1"/>
  <c r="B31" i="42"/>
  <c r="D29" i="42"/>
  <c r="D30" i="42" s="1"/>
  <c r="A29" i="42"/>
  <c r="E33" i="41"/>
  <c r="E34" i="41" s="1"/>
  <c r="B32" i="41"/>
  <c r="D31" i="41"/>
  <c r="A31" i="41"/>
  <c r="B27" i="40"/>
  <c r="E28" i="40"/>
  <c r="A26" i="40"/>
  <c r="D26" i="40"/>
  <c r="E72" i="37"/>
  <c r="E73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33" i="39" l="1"/>
  <c r="B32" i="39"/>
  <c r="D30" i="39"/>
  <c r="D31" i="39" s="1"/>
  <c r="A30" i="39"/>
  <c r="A31" i="42"/>
  <c r="D31" i="42"/>
  <c r="D32" i="42" s="1"/>
  <c r="D33" i="42" s="1"/>
  <c r="B34" i="42"/>
  <c r="E36" i="42"/>
  <c r="B33" i="41"/>
  <c r="E35" i="41"/>
  <c r="D32" i="41"/>
  <c r="A32" i="41"/>
  <c r="B28" i="40"/>
  <c r="E29" i="40"/>
  <c r="D27" i="40"/>
  <c r="A27" i="40"/>
  <c r="D70" i="37"/>
  <c r="D71" i="37" s="1"/>
  <c r="A70" i="37"/>
  <c r="E74" i="37"/>
  <c r="E75" i="37" s="1"/>
  <c r="B72" i="37"/>
  <c r="E72" i="36"/>
  <c r="E73" i="36" s="1"/>
  <c r="E74" i="36" s="1"/>
  <c r="E75" i="36" s="1"/>
  <c r="E76" i="36" s="1"/>
  <c r="B71" i="36"/>
  <c r="D70" i="36"/>
  <c r="A70" i="36"/>
  <c r="D32" i="39" l="1"/>
  <c r="A32" i="39"/>
  <c r="E34" i="39"/>
  <c r="B33" i="39"/>
  <c r="E35" i="39"/>
  <c r="E37" i="42"/>
  <c r="B36" i="42"/>
  <c r="D34" i="42"/>
  <c r="D35" i="42" s="1"/>
  <c r="A34" i="42"/>
  <c r="E36" i="41"/>
  <c r="E37" i="41" s="1"/>
  <c r="B35" i="41"/>
  <c r="D33" i="41"/>
  <c r="D34" i="41" s="1"/>
  <c r="A33" i="41"/>
  <c r="B29" i="40"/>
  <c r="E30" i="40"/>
  <c r="A28" i="40"/>
  <c r="D28" i="40"/>
  <c r="A72" i="37"/>
  <c r="D72" i="37"/>
  <c r="D73" i="37" s="1"/>
  <c r="E76" i="37"/>
  <c r="B74" i="37"/>
  <c r="D71" i="36"/>
  <c r="A71" i="36"/>
  <c r="B72" i="36"/>
  <c r="E77" i="36"/>
  <c r="E78" i="36" s="1"/>
  <c r="E79" i="36" s="1"/>
  <c r="E80" i="36" s="1"/>
  <c r="E81" i="36" s="1"/>
  <c r="B35" i="39" l="1"/>
  <c r="E36" i="39"/>
  <c r="A33" i="39"/>
  <c r="D33" i="39"/>
  <c r="D34" i="39" s="1"/>
  <c r="A36" i="42"/>
  <c r="D36" i="42"/>
  <c r="B37" i="42"/>
  <c r="E38" i="42"/>
  <c r="D35" i="41"/>
  <c r="A35" i="41"/>
  <c r="B36" i="41"/>
  <c r="E38" i="41"/>
  <c r="B30" i="40"/>
  <c r="E31" i="40"/>
  <c r="D29" i="40"/>
  <c r="A29" i="40"/>
  <c r="B76" i="37"/>
  <c r="E77" i="37"/>
  <c r="D74" i="37"/>
  <c r="D75" i="37" s="1"/>
  <c r="A74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37" i="39" l="1"/>
  <c r="B36" i="39"/>
  <c r="A35" i="39"/>
  <c r="D35" i="39"/>
  <c r="E39" i="42"/>
  <c r="B38" i="42"/>
  <c r="D37" i="42"/>
  <c r="A37" i="42"/>
  <c r="D36" i="41"/>
  <c r="D37" i="41" s="1"/>
  <c r="A36" i="41"/>
  <c r="E41" i="41"/>
  <c r="E39" i="41"/>
  <c r="E40" i="41" s="1"/>
  <c r="B38" i="41"/>
  <c r="B31" i="40"/>
  <c r="E32" i="40"/>
  <c r="A30" i="40"/>
  <c r="D30" i="40"/>
  <c r="E78" i="37"/>
  <c r="B77" i="37"/>
  <c r="A76" i="37"/>
  <c r="D76" i="37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36" i="39" l="1"/>
  <c r="A36" i="39"/>
  <c r="E38" i="39"/>
  <c r="B37" i="39"/>
  <c r="D38" i="42"/>
  <c r="A38" i="42"/>
  <c r="B39" i="42"/>
  <c r="E40" i="42"/>
  <c r="D38" i="41"/>
  <c r="D39" i="41" s="1"/>
  <c r="D40" i="41" s="1"/>
  <c r="A38" i="41"/>
  <c r="B41" i="41"/>
  <c r="E43" i="41"/>
  <c r="E42" i="41"/>
  <c r="E33" i="40"/>
  <c r="B32" i="40"/>
  <c r="E34" i="40"/>
  <c r="D31" i="40"/>
  <c r="A31" i="40"/>
  <c r="D77" i="37"/>
  <c r="A77" i="37"/>
  <c r="E79" i="37"/>
  <c r="E80" i="37" s="1"/>
  <c r="B78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37" i="39" l="1"/>
  <c r="A37" i="39"/>
  <c r="E39" i="39"/>
  <c r="B38" i="39"/>
  <c r="E41" i="42"/>
  <c r="B40" i="42"/>
  <c r="D39" i="42"/>
  <c r="A39" i="42"/>
  <c r="E44" i="41"/>
  <c r="B43" i="41"/>
  <c r="D41" i="41"/>
  <c r="D42" i="41" s="1"/>
  <c r="A41" i="41"/>
  <c r="B34" i="40"/>
  <c r="E35" i="40"/>
  <c r="D32" i="40"/>
  <c r="D33" i="40" s="1"/>
  <c r="A32" i="40"/>
  <c r="A78" i="37"/>
  <c r="D78" i="37"/>
  <c r="E81" i="37"/>
  <c r="B79" i="37"/>
  <c r="A87" i="36"/>
  <c r="D87" i="36"/>
  <c r="D88" i="36" s="1"/>
  <c r="D89" i="36" s="1"/>
  <c r="D90" i="36" s="1"/>
  <c r="D91" i="36" s="1"/>
  <c r="B92" i="36"/>
  <c r="E98" i="36"/>
  <c r="D38" i="39" l="1"/>
  <c r="A38" i="39"/>
  <c r="E40" i="39"/>
  <c r="E41" i="39" s="1"/>
  <c r="E42" i="39"/>
  <c r="B39" i="39"/>
  <c r="B41" i="42"/>
  <c r="E42" i="42"/>
  <c r="E43" i="42" s="1"/>
  <c r="A40" i="42"/>
  <c r="D40" i="42"/>
  <c r="D43" i="41"/>
  <c r="A43" i="41"/>
  <c r="B44" i="41"/>
  <c r="E45" i="41"/>
  <c r="E46" i="41" s="1"/>
  <c r="E36" i="40"/>
  <c r="E37" i="40"/>
  <c r="B35" i="40"/>
  <c r="D34" i="40"/>
  <c r="A34" i="40"/>
  <c r="D79" i="37"/>
  <c r="D80" i="37" s="1"/>
  <c r="A79" i="37"/>
  <c r="B81" i="37"/>
  <c r="E82" i="37"/>
  <c r="E83" i="37" s="1"/>
  <c r="D92" i="36"/>
  <c r="D93" i="36" s="1"/>
  <c r="D94" i="36" s="1"/>
  <c r="D95" i="36" s="1"/>
  <c r="D96" i="36" s="1"/>
  <c r="D97" i="36" s="1"/>
  <c r="A92" i="36"/>
  <c r="B98" i="36"/>
  <c r="E99" i="36"/>
  <c r="D39" i="39" l="1"/>
  <c r="D40" i="39" s="1"/>
  <c r="D41" i="39" s="1"/>
  <c r="A39" i="39"/>
  <c r="E43" i="39"/>
  <c r="B42" i="39"/>
  <c r="E44" i="39"/>
  <c r="B42" i="42"/>
  <c r="E44" i="42"/>
  <c r="A41" i="42"/>
  <c r="D41" i="42"/>
  <c r="A44" i="41"/>
  <c r="D44" i="41"/>
  <c r="B45" i="41"/>
  <c r="E47" i="41"/>
  <c r="D35" i="40"/>
  <c r="D36" i="40" s="1"/>
  <c r="A35" i="40"/>
  <c r="E38" i="40"/>
  <c r="B37" i="40"/>
  <c r="B82" i="37"/>
  <c r="E84" i="37"/>
  <c r="A81" i="37"/>
  <c r="D81" i="37"/>
  <c r="B99" i="36"/>
  <c r="E100" i="36"/>
  <c r="E101" i="36" s="1"/>
  <c r="E102" i="36" s="1"/>
  <c r="E103" i="36" s="1"/>
  <c r="E104" i="36" s="1"/>
  <c r="A98" i="36"/>
  <c r="D98" i="36"/>
  <c r="A42" i="39" l="1"/>
  <c r="D42" i="39"/>
  <c r="D43" i="39" s="1"/>
  <c r="E45" i="39"/>
  <c r="B44" i="39"/>
  <c r="E46" i="39"/>
  <c r="B44" i="42"/>
  <c r="E46" i="42"/>
  <c r="E45" i="42"/>
  <c r="D42" i="42"/>
  <c r="D43" i="42" s="1"/>
  <c r="A42" i="42"/>
  <c r="D45" i="41"/>
  <c r="D46" i="41" s="1"/>
  <c r="A45" i="41"/>
  <c r="B47" i="41"/>
  <c r="E48" i="41"/>
  <c r="A37" i="40"/>
  <c r="D37" i="40"/>
  <c r="B38" i="40"/>
  <c r="E39" i="40"/>
  <c r="D82" i="37"/>
  <c r="D83" i="37" s="1"/>
  <c r="A82" i="37"/>
  <c r="B84" i="37"/>
  <c r="E85" i="37"/>
  <c r="B100" i="36"/>
  <c r="E105" i="36"/>
  <c r="E106" i="36" s="1"/>
  <c r="E107" i="36" s="1"/>
  <c r="E108" i="36" s="1"/>
  <c r="E109" i="36" s="1"/>
  <c r="D99" i="36"/>
  <c r="A99" i="36"/>
  <c r="E48" i="39" l="1"/>
  <c r="E47" i="39"/>
  <c r="B46" i="39"/>
  <c r="D44" i="39"/>
  <c r="D45" i="39" s="1"/>
  <c r="A44" i="39"/>
  <c r="A44" i="42"/>
  <c r="D44" i="42"/>
  <c r="D45" i="42" s="1"/>
  <c r="B46" i="42"/>
  <c r="E47" i="42"/>
  <c r="A47" i="41"/>
  <c r="D47" i="41"/>
  <c r="B48" i="41"/>
  <c r="E49" i="41"/>
  <c r="E40" i="40"/>
  <c r="B39" i="40"/>
  <c r="D38" i="40"/>
  <c r="A38" i="40"/>
  <c r="E86" i="37"/>
  <c r="E87" i="37" s="1"/>
  <c r="E88" i="37" s="1"/>
  <c r="E89" i="37" s="1"/>
  <c r="B85" i="37"/>
  <c r="E90" i="37"/>
  <c r="A84" i="37"/>
  <c r="D84" i="37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46" i="39" l="1"/>
  <c r="D47" i="39" s="1"/>
  <c r="A46" i="39"/>
  <c r="B48" i="39"/>
  <c r="E49" i="39"/>
  <c r="B47" i="42"/>
  <c r="E48" i="42"/>
  <c r="D46" i="42"/>
  <c r="A46" i="42"/>
  <c r="D48" i="41"/>
  <c r="A48" i="41"/>
  <c r="B49" i="41"/>
  <c r="E51" i="41"/>
  <c r="E50" i="41"/>
  <c r="A39" i="40"/>
  <c r="D39" i="40"/>
  <c r="B40" i="40"/>
  <c r="E41" i="40"/>
  <c r="B90" i="37"/>
  <c r="E91" i="37"/>
  <c r="D85" i="37"/>
  <c r="D86" i="37" s="1"/>
  <c r="D87" i="37" s="1"/>
  <c r="D88" i="37" s="1"/>
  <c r="D89" i="37" s="1"/>
  <c r="A85" i="37"/>
  <c r="B110" i="36"/>
  <c r="E115" i="36"/>
  <c r="D105" i="36"/>
  <c r="D106" i="36" s="1"/>
  <c r="D107" i="36" s="1"/>
  <c r="D108" i="36" s="1"/>
  <c r="D109" i="36" s="1"/>
  <c r="A105" i="36"/>
  <c r="B49" i="39" l="1"/>
  <c r="E50" i="39"/>
  <c r="D48" i="39"/>
  <c r="A48" i="39"/>
  <c r="B49" i="42"/>
  <c r="B48" i="42"/>
  <c r="E49" i="42"/>
  <c r="A47" i="42"/>
  <c r="D47" i="42"/>
  <c r="B52" i="41"/>
  <c r="B51" i="41"/>
  <c r="E52" i="41"/>
  <c r="A49" i="41"/>
  <c r="D49" i="41"/>
  <c r="D50" i="41" s="1"/>
  <c r="D40" i="40"/>
  <c r="A40" i="40"/>
  <c r="E42" i="40"/>
  <c r="B41" i="40"/>
  <c r="B91" i="37"/>
  <c r="A90" i="37"/>
  <c r="D90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B51" i="39" l="1"/>
  <c r="B50" i="39"/>
  <c r="E51" i="39"/>
  <c r="A49" i="39"/>
  <c r="D49" i="39"/>
  <c r="D48" i="42"/>
  <c r="A48" i="42"/>
  <c r="E50" i="42"/>
  <c r="A49" i="42"/>
  <c r="D49" i="42"/>
  <c r="E53" i="41"/>
  <c r="E54" i="41" s="1"/>
  <c r="E55" i="41" s="1"/>
  <c r="D51" i="41"/>
  <c r="A51" i="41"/>
  <c r="A52" i="41"/>
  <c r="D52" i="41"/>
  <c r="A41" i="40"/>
  <c r="D41" i="40"/>
  <c r="B42" i="40"/>
  <c r="E43" i="40"/>
  <c r="B43" i="40"/>
  <c r="D91" i="37"/>
  <c r="A91" i="37"/>
  <c r="E126" i="36"/>
  <c r="D126" i="36"/>
  <c r="A120" i="36"/>
  <c r="A115" i="36"/>
  <c r="A125" i="36"/>
  <c r="E52" i="39" l="1"/>
  <c r="A50" i="39"/>
  <c r="D50" i="39"/>
  <c r="A51" i="39"/>
  <c r="D51" i="39"/>
  <c r="A43" i="40"/>
  <c r="D43" i="40"/>
  <c r="D44" i="40" s="1"/>
  <c r="E45" i="40"/>
  <c r="E44" i="40"/>
  <c r="D42" i="40"/>
  <c r="A42" i="40"/>
  <c r="A126" i="36"/>
  <c r="E46" i="40" l="1"/>
  <c r="E53" i="39"/>
</calcChain>
</file>

<file path=xl/sharedStrings.xml><?xml version="1.0" encoding="utf-8"?>
<sst xmlns="http://schemas.openxmlformats.org/spreadsheetml/2006/main" count="529" uniqueCount="140">
  <si>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</si>
  <si>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</si>
  <si>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</si>
  <si>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</si>
  <si>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</si>
  <si>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</si>
  <si>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</si>
  <si>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</si>
  <si>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</si>
  <si>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</si>
  <si>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</si>
  <si>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</si>
  <si>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</si>
  <si>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</si>
  <si>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</si>
  <si>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</si>
  <si>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</si>
  <si>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</si>
  <si>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</si>
  <si>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</si>
  <si>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</si>
  <si>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</si>
  <si>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</si>
  <si>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</si>
  <si>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</si>
  <si>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</si>
  <si>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</si>
  <si>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</si>
  <si>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</si>
  <si>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</si>
  <si>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</si>
  <si>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</si>
  <si>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</si>
  <si>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</si>
  <si>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</si>
  <si>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</si>
  <si>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</si>
  <si>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</si>
  <si>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</si>
  <si>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</si>
  <si>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</si>
  <si>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</si>
  <si>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</si>
  <si>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</si>
  <si>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</si>
  <si>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</si>
  <si>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</si>
  <si>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</si>
  <si>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</si>
  <si>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</si>
  <si>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</si>
  <si>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Bunthita</t>
  </si>
  <si>
    <t>Samai</t>
  </si>
  <si>
    <t>TIME</t>
  </si>
  <si>
    <t>Orientation</t>
  </si>
  <si>
    <t>Study Project TOR</t>
  </si>
  <si>
    <t>TIME-202090</t>
  </si>
  <si>
    <t>Meeting with EDTA</t>
  </si>
  <si>
    <t>EDTA</t>
  </si>
  <si>
    <t>Interview with OPDC</t>
  </si>
  <si>
    <t>OPDC</t>
  </si>
  <si>
    <t>Prepare Miniutes of Meeting, Study Universal Indicator</t>
  </si>
  <si>
    <t>Interview with NXPO</t>
  </si>
  <si>
    <t>Sit-in EDTA Office, Prepare Interview Notes</t>
  </si>
  <si>
    <t>Study Ministry Strategic Plan, Prepare Interview Notes</t>
  </si>
  <si>
    <t>Study Ministry Strategic Plan, Inception Report</t>
  </si>
  <si>
    <t>Prepare Interview Notes, Study Universal Indicator</t>
  </si>
  <si>
    <t>Study Universal Indicator</t>
  </si>
  <si>
    <t>Interview with NBTC</t>
  </si>
  <si>
    <t>NBTC</t>
  </si>
  <si>
    <t>Prepare Interview Notes, Monthly Report to EDTA</t>
  </si>
  <si>
    <t>TIME147</t>
  </si>
  <si>
    <t>Interview with DIP</t>
  </si>
  <si>
    <t>ETDA</t>
  </si>
  <si>
    <t>Prepare International Panel Meeting</t>
  </si>
  <si>
    <t>Prepare International Panel Meeting, Detailes for Monthly Meeting</t>
  </si>
  <si>
    <t>Monthly Project Meething</t>
  </si>
  <si>
    <t>Interview Note and Desk Research</t>
  </si>
  <si>
    <t>Prepare Miniutes of Meeting, Prepare Guest List</t>
  </si>
  <si>
    <t>Interview With ONDE</t>
  </si>
  <si>
    <t>Prepare Miniutes of Meeting, Interview Note and Desk Research</t>
  </si>
  <si>
    <t>Contact Guest by List</t>
  </si>
  <si>
    <t>Interview with BOT</t>
  </si>
  <si>
    <t>Send Invitation Letter</t>
  </si>
  <si>
    <t>Meeting with ETDA executive/senior</t>
  </si>
  <si>
    <t>Meeting with Technician</t>
  </si>
  <si>
    <t>Prepare Miniutes of Meeting and Desk Research</t>
  </si>
  <si>
    <t>Follow-up Guest Registration</t>
  </si>
  <si>
    <t>Prepare Document for Technician</t>
  </si>
  <si>
    <t>International Panel Meeting</t>
  </si>
  <si>
    <t>Desk Research</t>
  </si>
  <si>
    <t>Summary Meeting and Desk Research</t>
  </si>
  <si>
    <t>Prepare Panel Report</t>
  </si>
  <si>
    <t>Desk Research on Bechmarking Country</t>
  </si>
  <si>
    <t>Holiday</t>
  </si>
  <si>
    <t>Interview with CBS</t>
  </si>
  <si>
    <t>Prepare Minutes of Meeting</t>
  </si>
  <si>
    <t>Prepare Panel Report, Contacting CBS for Interviewing</t>
  </si>
  <si>
    <t>Prepare Panel Report, Contating DEPA for Interviewing</t>
  </si>
  <si>
    <t>HOME</t>
  </si>
  <si>
    <t>Interview with DEPA</t>
  </si>
  <si>
    <t>Prepare Minutes of Meeting and Desk Research</t>
  </si>
  <si>
    <t>Monthly Project Meeting</t>
  </si>
  <si>
    <t>Delivering Report and supporting document in line with agreed timeline</t>
  </si>
  <si>
    <t>Desk research</t>
  </si>
  <si>
    <t>Desk research to adjust report</t>
  </si>
  <si>
    <t>Prepare and deliver Adjusted In-progress report and attachments</t>
  </si>
  <si>
    <t>Meeting of In-progress Report #1 with clients</t>
  </si>
  <si>
    <t>Desk research and contact CBS for International Panel</t>
  </si>
  <si>
    <t>Contact panelists and guest speakers</t>
  </si>
  <si>
    <t>Prepare Invitation Letter</t>
  </si>
  <si>
    <t>Deliver Invitation Letter and provide information for any incoming calls</t>
  </si>
  <si>
    <t>Discuss about International Panel</t>
  </si>
  <si>
    <t>Follow-up and prepare list of attendee</t>
  </si>
  <si>
    <t>Coordinate and prepare Monthly meeting</t>
  </si>
  <si>
    <t>Meeting with technician</t>
  </si>
  <si>
    <t>Monthly meeting with client</t>
  </si>
  <si>
    <t>Prepare Final list of attendees</t>
  </si>
  <si>
    <t>Set-up Meeting</t>
  </si>
  <si>
    <t>Internationa Panel</t>
  </si>
  <si>
    <t>Attend Focus group and take notes</t>
  </si>
  <si>
    <t>Prepare Letter regarding Workshop</t>
  </si>
  <si>
    <t>Prepare Workshop sildes</t>
  </si>
  <si>
    <t>Literature review, bechmarking</t>
  </si>
  <si>
    <t>Home</t>
  </si>
  <si>
    <t>Prepare documents for Workshop, Coordinate with Client</t>
  </si>
  <si>
    <t>Data collection (Govt Plans)</t>
  </si>
  <si>
    <t>Prepare documents for Workshop, Coordinate with Clien, Prepare Guest List</t>
  </si>
  <si>
    <t>Prepare Workshop ex. Location, Technical requirements, Visitor forms</t>
  </si>
  <si>
    <t>Prepare documents for Workshop, Coordinate with Clien, Prepare Final Guest List</t>
  </si>
  <si>
    <t>Send Invitation Letter to Guests, Q&amp;A</t>
  </si>
  <si>
    <t>Final check Workshop setting and equipments</t>
  </si>
  <si>
    <t>Organize Workshop</t>
  </si>
  <si>
    <t>Workshop's minutes of meeting &amp; key takeaways</t>
  </si>
  <si>
    <t>Prepare materials for delivery ex. Photo, Video, Report etc.</t>
  </si>
  <si>
    <t>Monthly Meeting</t>
  </si>
  <si>
    <t>Literature review, Key result from Workshop</t>
  </si>
  <si>
    <t>Minutes of Monthly meeting</t>
  </si>
  <si>
    <t>Literature review, Questionanire of global ranking/index</t>
  </si>
  <si>
    <t>Prepare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</si>
</sst>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3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39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45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8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1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29" xfId="0" applyNumberFormat="1" applyFont="1" applyFill="1" applyBorder="1" applyAlignment="1" applyProtection="1">
      <alignment horizontal="center" vertical="center"/>
    </xf>
    <xf numFmtId="14" fontId="7" fillId="0" borderId="32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4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29" xfId="0" applyNumberFormat="1" applyFont="1" applyFill="1" applyBorder="1" applyAlignment="1" applyProtection="1">
      <alignment horizontal="center" vertical="center"/>
    </xf>
    <xf numFmtId="14" fontId="7" fillId="5" borderId="32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29" xfId="0" applyNumberFormat="1" applyFont="1" applyFill="1" applyBorder="1" applyAlignment="1" applyProtection="1">
      <alignment horizontal="center" vertical="center"/>
    </xf>
    <xf numFmtId="14" fontId="7" fillId="8" borderId="32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7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5" xfId="0" applyFont="1" applyFill="1" applyBorder="1" applyAlignment="1" applyProtection="1">
      <alignment horizontal="center" vertical="center" textRotation="90" wrapText="1"/>
      <protection locked="0"/>
    </xf>
    <xf numFmtId="20" fontId="7" fillId="2" borderId="28" xfId="0" applyNumberFormat="1" applyFont="1" applyFill="1" applyBorder="1" applyAlignment="1" applyProtection="1">
      <alignment horizontal="center" vertical="center"/>
      <protection locked="0"/>
    </xf>
    <xf numFmtId="20" fontId="7" fillId="0" borderId="32" xfId="0" applyNumberFormat="1" applyFont="1" applyFill="1" applyBorder="1" applyAlignment="1" applyProtection="1">
      <alignment horizontal="center" vertical="center"/>
    </xf>
    <xf numFmtId="20" fontId="7" fillId="2" borderId="36" xfId="0" applyNumberFormat="1" applyFont="1" applyFill="1" applyBorder="1" applyAlignment="1" applyProtection="1">
      <alignment horizontal="center" vertical="center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8" borderId="32" xfId="0" applyNumberFormat="1" applyFont="1" applyFill="1" applyBorder="1" applyAlignment="1" applyProtection="1">
      <alignment horizontal="center" vertical="center"/>
    </xf>
    <xf numFmtId="20" fontId="7" fillId="0" borderId="29" xfId="0" applyNumberFormat="1" applyFont="1" applyFill="1" applyBorder="1" applyAlignment="1" applyProtection="1">
      <alignment horizontal="center" vertical="center"/>
      <protection locked="0"/>
    </xf>
    <xf numFmtId="20" fontId="7" fillId="2" borderId="37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38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left" vertical="center"/>
    </xf>
    <xf numFmtId="0" fontId="7" fillId="0" borderId="0" xfId="0" applyFont="1" applyBorder="1" applyAlignment="1" applyProtection="1">
      <alignment horizontal="left" vertical="center"/>
    </xf>
    <xf numFmtId="0" fontId="7" fillId="0" borderId="10" xfId="0" applyFont="1" applyBorder="1" applyAlignment="1" applyProtection="1">
      <alignment horizontal="center" vertical="center" wrapText="1"/>
      <protection locked="0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9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4" zoomScaleNormal="100" workbookViewId="0">
      <selection activeCell="C16" sqref="C16:G16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14" t="s">
        <v>24</v>
      </c>
      <c r="C2" s="115"/>
      <c r="D2" s="115"/>
      <c r="E2" s="115"/>
      <c r="F2" s="115"/>
      <c r="G2" s="116"/>
      <c r="H2" s="2"/>
      <c r="I2" s="2"/>
    </row>
    <row r="3" spans="2:9" x14ac:dyDescent="0.3">
      <c r="B3" s="7" t="s">
        <v>25</v>
      </c>
      <c r="C3" s="120" t="s">
        <v>51</v>
      </c>
      <c r="D3" s="121"/>
      <c r="E3" s="121"/>
      <c r="F3" s="121"/>
      <c r="G3" s="122"/>
      <c r="H3" s="3"/>
      <c r="I3" s="3"/>
    </row>
    <row r="4" spans="2:9" x14ac:dyDescent="0.3">
      <c r="B4" s="6" t="s">
        <v>26</v>
      </c>
      <c r="C4" s="123" t="s">
        <v>52</v>
      </c>
      <c r="D4" s="124"/>
      <c r="E4" s="124"/>
      <c r="F4" s="124"/>
      <c r="G4" s="125"/>
      <c r="H4" s="3"/>
      <c r="I4" s="3"/>
    </row>
    <row r="5" spans="2:9" x14ac:dyDescent="0.3">
      <c r="B5" s="6" t="s">
        <v>27</v>
      </c>
      <c r="C5" s="123" t="s">
        <v>45</v>
      </c>
      <c r="D5" s="124"/>
      <c r="E5" s="124"/>
      <c r="F5" s="124"/>
      <c r="G5" s="125"/>
      <c r="H5" s="3"/>
      <c r="I5" s="3"/>
    </row>
    <row r="7" spans="2:9" ht="32.25" customHeight="1" x14ac:dyDescent="0.3">
      <c r="B7" s="134" t="s">
        <v>31</v>
      </c>
      <c r="C7" s="135"/>
      <c r="D7" s="135"/>
      <c r="E7" s="135"/>
      <c r="F7" s="135"/>
      <c r="G7" s="136"/>
      <c r="H7" s="3"/>
      <c r="I7" s="3"/>
    </row>
    <row r="8" spans="2:9" x14ac:dyDescent="0.3">
      <c r="B8" s="117" t="s">
        <v>28</v>
      </c>
      <c r="C8" s="118"/>
      <c r="D8" s="118"/>
      <c r="E8" s="118"/>
      <c r="F8" s="118"/>
      <c r="G8" s="119"/>
      <c r="H8" s="3"/>
      <c r="I8" s="3"/>
    </row>
    <row r="9" spans="2:9" x14ac:dyDescent="0.3">
      <c r="B9" s="131" t="s">
        <v>29</v>
      </c>
      <c r="C9" s="132"/>
      <c r="D9" s="132"/>
      <c r="E9" s="132"/>
      <c r="F9" s="132"/>
      <c r="G9" s="133"/>
      <c r="H9" s="3"/>
      <c r="I9" s="3"/>
    </row>
    <row r="10" spans="2:9" x14ac:dyDescent="0.3">
      <c r="B10" s="102" t="s">
        <v>30</v>
      </c>
      <c r="C10" s="103"/>
      <c r="D10" s="103"/>
      <c r="E10" s="103"/>
      <c r="F10" s="103"/>
      <c r="G10" s="104"/>
      <c r="H10" s="3"/>
      <c r="I10" s="3"/>
    </row>
    <row r="12" spans="2:9" x14ac:dyDescent="0.3">
      <c r="B12" s="58" t="s">
        <v>47</v>
      </c>
      <c r="C12" s="126" t="s">
        <v>16</v>
      </c>
      <c r="D12" s="127"/>
      <c r="E12" s="127"/>
      <c r="F12" s="127"/>
      <c r="G12" s="127"/>
      <c r="H12" s="4"/>
      <c r="I12" s="4"/>
    </row>
    <row r="13" spans="2:9" ht="19.5" customHeight="1" x14ac:dyDescent="0.3">
      <c r="B13" s="60">
        <v>9001</v>
      </c>
      <c r="C13" s="96" t="s">
        <v>36</v>
      </c>
      <c r="D13" s="97"/>
      <c r="E13" s="97"/>
      <c r="F13" s="97"/>
      <c r="G13" s="98"/>
      <c r="H13" s="4"/>
      <c r="I13" s="4"/>
    </row>
    <row r="14" spans="2:9" ht="19.5" customHeight="1" x14ac:dyDescent="0.3">
      <c r="B14" s="7" t="s">
        <v>23</v>
      </c>
      <c r="C14" s="102"/>
      <c r="D14" s="103"/>
      <c r="E14" s="103"/>
      <c r="F14" s="103"/>
      <c r="G14" s="104"/>
      <c r="H14" s="4"/>
      <c r="I14" s="4"/>
    </row>
    <row r="15" spans="2:9" ht="18.75" customHeight="1" x14ac:dyDescent="0.3">
      <c r="B15" s="60">
        <v>9002</v>
      </c>
      <c r="C15" s="128" t="s">
        <v>46</v>
      </c>
      <c r="D15" s="129"/>
      <c r="E15" s="129"/>
      <c r="F15" s="129"/>
      <c r="G15" s="130"/>
      <c r="H15" s="4"/>
      <c r="I15" s="4"/>
    </row>
    <row r="16" spans="2:9" ht="18.75" customHeight="1" x14ac:dyDescent="0.3">
      <c r="B16" s="61"/>
      <c r="C16" s="137" t="s">
        <v>43</v>
      </c>
      <c r="D16" s="138"/>
      <c r="E16" s="138"/>
      <c r="F16" s="138"/>
      <c r="G16" s="139"/>
      <c r="H16" s="4"/>
      <c r="I16" s="4"/>
    </row>
    <row r="17" spans="2:9" ht="18.75" customHeight="1" x14ac:dyDescent="0.3">
      <c r="B17" s="7" t="s">
        <v>15</v>
      </c>
      <c r="C17" s="99" t="s">
        <v>44</v>
      </c>
      <c r="D17" s="100"/>
      <c r="E17" s="100"/>
      <c r="F17" s="100"/>
      <c r="G17" s="101"/>
      <c r="H17" s="4"/>
      <c r="I17" s="4"/>
    </row>
    <row r="18" spans="2:9" ht="19.5" customHeight="1" x14ac:dyDescent="0.3">
      <c r="B18" s="62">
        <v>9003</v>
      </c>
      <c r="C18" s="105" t="s">
        <v>37</v>
      </c>
      <c r="D18" s="106"/>
      <c r="E18" s="106"/>
      <c r="F18" s="106"/>
      <c r="G18" s="107"/>
      <c r="H18" s="4"/>
      <c r="I18" s="4"/>
    </row>
    <row r="19" spans="2:9" x14ac:dyDescent="0.3">
      <c r="B19" s="63" t="s">
        <v>17</v>
      </c>
      <c r="C19" s="108"/>
      <c r="D19" s="109"/>
      <c r="E19" s="109"/>
      <c r="F19" s="109"/>
      <c r="G19" s="110"/>
      <c r="H19" s="4"/>
      <c r="I19" s="4"/>
    </row>
    <row r="20" spans="2:9" ht="19.5" customHeight="1" x14ac:dyDescent="0.3">
      <c r="B20" s="62">
        <v>9004</v>
      </c>
      <c r="C20" s="105" t="s">
        <v>42</v>
      </c>
      <c r="D20" s="106"/>
      <c r="E20" s="106"/>
      <c r="F20" s="106"/>
      <c r="G20" s="107"/>
      <c r="H20" s="4"/>
      <c r="I20" s="4"/>
    </row>
    <row r="21" spans="2:9" ht="19.5" customHeight="1" x14ac:dyDescent="0.3">
      <c r="B21" s="63" t="s">
        <v>17</v>
      </c>
      <c r="C21" s="108"/>
      <c r="D21" s="109"/>
      <c r="E21" s="109"/>
      <c r="F21" s="109"/>
      <c r="G21" s="110"/>
      <c r="H21" s="4"/>
      <c r="I21" s="4"/>
    </row>
    <row r="22" spans="2:9" ht="19.5" customHeight="1" x14ac:dyDescent="0.3">
      <c r="B22" s="60">
        <v>9005</v>
      </c>
      <c r="C22" s="96" t="s">
        <v>41</v>
      </c>
      <c r="D22" s="97"/>
      <c r="E22" s="97"/>
      <c r="F22" s="97"/>
      <c r="G22" s="98"/>
    </row>
    <row r="23" spans="2:9" ht="19.5" customHeight="1" x14ac:dyDescent="0.3">
      <c r="B23" s="7" t="s">
        <v>32</v>
      </c>
      <c r="C23" s="102"/>
      <c r="D23" s="103"/>
      <c r="E23" s="103"/>
      <c r="F23" s="103"/>
      <c r="G23" s="104"/>
    </row>
    <row r="24" spans="2:9" ht="19.5" customHeight="1" x14ac:dyDescent="0.3">
      <c r="B24" s="60">
        <v>9006</v>
      </c>
      <c r="C24" s="105" t="s">
        <v>40</v>
      </c>
      <c r="D24" s="106"/>
      <c r="E24" s="106"/>
      <c r="F24" s="106"/>
      <c r="G24" s="107"/>
    </row>
    <row r="25" spans="2:9" x14ac:dyDescent="0.3">
      <c r="B25" s="7" t="s">
        <v>22</v>
      </c>
      <c r="C25" s="108"/>
      <c r="D25" s="109"/>
      <c r="E25" s="109"/>
      <c r="F25" s="109"/>
      <c r="G25" s="110"/>
    </row>
    <row r="26" spans="2:9" ht="19.5" customHeight="1" x14ac:dyDescent="0.3">
      <c r="B26" s="60">
        <v>9007</v>
      </c>
      <c r="C26" s="96" t="s">
        <v>39</v>
      </c>
      <c r="D26" s="97"/>
      <c r="E26" s="97"/>
      <c r="F26" s="97"/>
      <c r="G26" s="98"/>
    </row>
    <row r="27" spans="2:9" ht="19.5" customHeight="1" x14ac:dyDescent="0.3">
      <c r="B27" s="7" t="s">
        <v>9</v>
      </c>
      <c r="C27" s="102"/>
      <c r="D27" s="103"/>
      <c r="E27" s="103"/>
      <c r="F27" s="103"/>
      <c r="G27" s="104"/>
    </row>
    <row r="28" spans="2:9" ht="19.5" customHeight="1" x14ac:dyDescent="0.3">
      <c r="B28" s="60">
        <v>9008</v>
      </c>
      <c r="C28" s="96" t="s">
        <v>38</v>
      </c>
      <c r="D28" s="97"/>
      <c r="E28" s="97"/>
      <c r="F28" s="97"/>
      <c r="G28" s="98"/>
    </row>
    <row r="29" spans="2:9" ht="19.5" customHeight="1" x14ac:dyDescent="0.3">
      <c r="B29" s="7" t="s">
        <v>10</v>
      </c>
      <c r="C29" s="102"/>
      <c r="D29" s="103"/>
      <c r="E29" s="103"/>
      <c r="F29" s="103"/>
      <c r="G29" s="104"/>
    </row>
    <row r="30" spans="2:9" ht="15" customHeight="1" x14ac:dyDescent="0.3">
      <c r="B30" s="60">
        <v>9009</v>
      </c>
      <c r="C30" s="105" t="s">
        <v>48</v>
      </c>
      <c r="D30" s="106"/>
      <c r="E30" s="106"/>
      <c r="F30" s="106"/>
      <c r="G30" s="107"/>
    </row>
    <row r="31" spans="2:9" x14ac:dyDescent="0.3">
      <c r="B31" s="61"/>
      <c r="C31" s="111" t="s">
        <v>49</v>
      </c>
      <c r="D31" s="112"/>
      <c r="E31" s="112"/>
      <c r="F31" s="112"/>
      <c r="G31" s="113"/>
    </row>
    <row r="32" spans="2:9" ht="19.5" customHeight="1" x14ac:dyDescent="0.3">
      <c r="B32" s="7" t="s">
        <v>21</v>
      </c>
      <c r="C32" s="108" t="s">
        <v>50</v>
      </c>
      <c r="D32" s="109"/>
      <c r="E32" s="109"/>
      <c r="F32" s="109"/>
      <c r="G32" s="110"/>
    </row>
    <row r="33" spans="2:7" ht="19.5" customHeight="1" x14ac:dyDescent="0.3">
      <c r="B33" s="60">
        <v>9010</v>
      </c>
      <c r="C33" s="96" t="s">
        <v>18</v>
      </c>
      <c r="D33" s="97"/>
      <c r="E33" s="97"/>
      <c r="F33" s="97"/>
      <c r="G33" s="98"/>
    </row>
    <row r="34" spans="2:7" ht="19.5" customHeight="1" x14ac:dyDescent="0.3">
      <c r="B34" s="7" t="s">
        <v>11</v>
      </c>
      <c r="C34" s="102"/>
      <c r="D34" s="103"/>
      <c r="E34" s="103"/>
      <c r="F34" s="103"/>
      <c r="G34" s="104"/>
    </row>
    <row r="35" spans="2:7" ht="19.5" customHeight="1" x14ac:dyDescent="0.3">
      <c r="B35" s="60">
        <v>9013</v>
      </c>
      <c r="C35" s="96" t="s">
        <v>19</v>
      </c>
      <c r="D35" s="97"/>
      <c r="E35" s="97"/>
      <c r="F35" s="97"/>
      <c r="G35" s="98"/>
    </row>
    <row r="36" spans="2:7" ht="19.5" customHeight="1" x14ac:dyDescent="0.3">
      <c r="B36" s="7" t="s">
        <v>12</v>
      </c>
      <c r="C36" s="102"/>
      <c r="D36" s="103"/>
      <c r="E36" s="103"/>
      <c r="F36" s="103"/>
      <c r="G36" s="104"/>
    </row>
    <row r="37" spans="2:7" ht="19.5" customHeight="1" x14ac:dyDescent="0.3">
      <c r="B37" s="60">
        <v>9014</v>
      </c>
      <c r="C37" s="96" t="s">
        <v>13</v>
      </c>
      <c r="D37" s="97"/>
      <c r="E37" s="97"/>
      <c r="F37" s="97"/>
      <c r="G37" s="98"/>
    </row>
    <row r="38" spans="2:7" ht="19.5" customHeight="1" x14ac:dyDescent="0.3">
      <c r="B38" s="64" t="s">
        <v>13</v>
      </c>
      <c r="C38" s="99"/>
      <c r="D38" s="100"/>
      <c r="E38" s="100"/>
      <c r="F38" s="100"/>
      <c r="G38" s="101"/>
    </row>
    <row r="39" spans="2:7" ht="19.5" customHeight="1" x14ac:dyDescent="0.3">
      <c r="B39" s="60">
        <v>9015</v>
      </c>
      <c r="C39" s="96" t="s">
        <v>20</v>
      </c>
      <c r="D39" s="97"/>
      <c r="E39" s="97"/>
      <c r="F39" s="97"/>
      <c r="G39" s="98"/>
    </row>
    <row r="40" spans="2:7" ht="19.5" customHeight="1" x14ac:dyDescent="0.3">
      <c r="B40" s="64" t="s">
        <v>14</v>
      </c>
      <c r="C40" s="102"/>
      <c r="D40" s="103"/>
      <c r="E40" s="103"/>
      <c r="F40" s="103"/>
      <c r="G40" s="104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28" zoomScale="90" zoomScaleNormal="90" workbookViewId="0">
      <selection activeCell="G13" sqref="G1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42" t="s">
        <v>5</v>
      </c>
      <c r="E1" s="143"/>
      <c r="F1" s="143"/>
      <c r="G1" s="143"/>
      <c r="H1" s="143"/>
      <c r="I1" s="143"/>
      <c r="J1" s="14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Bunthita</v>
      </c>
      <c r="G3" s="14"/>
      <c r="I3" s="15"/>
      <c r="J3" s="15"/>
    </row>
    <row r="4" spans="1:10" ht="20.25" customHeight="1" x14ac:dyDescent="0.25">
      <c r="D4" s="140" t="s">
        <v>8</v>
      </c>
      <c r="E4" s="141"/>
      <c r="F4" s="13" t="str">
        <f>'Information-General Settings'!C4</f>
        <v>Samai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98" priority="29" stopIfTrue="1">
      <formula>IF($A11=1,B11,)</formula>
    </cfRule>
    <cfRule type="expression" dxfId="397" priority="30" stopIfTrue="1">
      <formula>IF($A11="",B11,)</formula>
    </cfRule>
  </conditionalFormatting>
  <conditionalFormatting sqref="E11:E15">
    <cfRule type="expression" dxfId="396" priority="31" stopIfTrue="1">
      <formula>IF($A11="",B11,"")</formula>
    </cfRule>
  </conditionalFormatting>
  <conditionalFormatting sqref="E16:E124">
    <cfRule type="expression" dxfId="395" priority="32" stopIfTrue="1">
      <formula>IF($A16&lt;&gt;1,B16,"")</formula>
    </cfRule>
  </conditionalFormatting>
  <conditionalFormatting sqref="D11:D124">
    <cfRule type="expression" dxfId="394" priority="33" stopIfTrue="1">
      <formula>IF($A11="",B11,)</formula>
    </cfRule>
  </conditionalFormatting>
  <conditionalFormatting sqref="G11:G16 G82:G119 G18:G76">
    <cfRule type="expression" dxfId="393" priority="34" stopIfTrue="1">
      <formula>#REF!="Freelancer"</formula>
    </cfRule>
    <cfRule type="expression" dxfId="392" priority="35" stopIfTrue="1">
      <formula>#REF!="DTC Int. Staff"</formula>
    </cfRule>
  </conditionalFormatting>
  <conditionalFormatting sqref="G115:G119 G87:G104 G18:G22 G33:G49 G60:G76">
    <cfRule type="expression" dxfId="391" priority="27" stopIfTrue="1">
      <formula>$F$5="Freelancer"</formula>
    </cfRule>
    <cfRule type="expression" dxfId="390" priority="28" stopIfTrue="1">
      <formula>$F$5="DTC Int. Staff"</formula>
    </cfRule>
  </conditionalFormatting>
  <conditionalFormatting sqref="G16">
    <cfRule type="expression" dxfId="389" priority="25" stopIfTrue="1">
      <formula>#REF!="Freelancer"</formula>
    </cfRule>
    <cfRule type="expression" dxfId="388" priority="26" stopIfTrue="1">
      <formula>#REF!="DTC Int. Staff"</formula>
    </cfRule>
  </conditionalFormatting>
  <conditionalFormatting sqref="G16">
    <cfRule type="expression" dxfId="387" priority="23" stopIfTrue="1">
      <formula>$F$5="Freelancer"</formula>
    </cfRule>
    <cfRule type="expression" dxfId="386" priority="24" stopIfTrue="1">
      <formula>$F$5="DTC Int. Staff"</formula>
    </cfRule>
  </conditionalFormatting>
  <conditionalFormatting sqref="G17">
    <cfRule type="expression" dxfId="385" priority="21" stopIfTrue="1">
      <formula>#REF!="Freelancer"</formula>
    </cfRule>
    <cfRule type="expression" dxfId="384" priority="22" stopIfTrue="1">
      <formula>#REF!="DTC Int. Staff"</formula>
    </cfRule>
  </conditionalFormatting>
  <conditionalFormatting sqref="G17">
    <cfRule type="expression" dxfId="383" priority="19" stopIfTrue="1">
      <formula>$F$5="Freelancer"</formula>
    </cfRule>
    <cfRule type="expression" dxfId="382" priority="20" stopIfTrue="1">
      <formula>$F$5="DTC Int. Staff"</formula>
    </cfRule>
  </conditionalFormatting>
  <conditionalFormatting sqref="C126">
    <cfRule type="expression" dxfId="381" priority="16" stopIfTrue="1">
      <formula>IF($A126=1,B126,)</formula>
    </cfRule>
    <cfRule type="expression" dxfId="380" priority="17" stopIfTrue="1">
      <formula>IF($A126="",B126,)</formula>
    </cfRule>
  </conditionalFormatting>
  <conditionalFormatting sqref="D126">
    <cfRule type="expression" dxfId="379" priority="18" stopIfTrue="1">
      <formula>IF($A126="",B126,)</formula>
    </cfRule>
  </conditionalFormatting>
  <conditionalFormatting sqref="C125">
    <cfRule type="expression" dxfId="378" priority="13" stopIfTrue="1">
      <formula>IF($A125=1,B125,)</formula>
    </cfRule>
    <cfRule type="expression" dxfId="377" priority="14" stopIfTrue="1">
      <formula>IF($A125="",B125,)</formula>
    </cfRule>
  </conditionalFormatting>
  <conditionalFormatting sqref="D125">
    <cfRule type="expression" dxfId="376" priority="15" stopIfTrue="1">
      <formula>IF($A125="",B125,)</formula>
    </cfRule>
  </conditionalFormatting>
  <conditionalFormatting sqref="E125">
    <cfRule type="expression" dxfId="375" priority="12" stopIfTrue="1">
      <formula>IF($A125&lt;&gt;1,B125,"")</formula>
    </cfRule>
  </conditionalFormatting>
  <conditionalFormatting sqref="E126">
    <cfRule type="expression" dxfId="374" priority="11" stopIfTrue="1">
      <formula>IF($A126&lt;&gt;1,B126,"")</formula>
    </cfRule>
  </conditionalFormatting>
  <conditionalFormatting sqref="G55:G59">
    <cfRule type="expression" dxfId="373" priority="9" stopIfTrue="1">
      <formula>$F$5="Freelancer"</formula>
    </cfRule>
    <cfRule type="expression" dxfId="372" priority="10" stopIfTrue="1">
      <formula>$F$5="DTC Int. Staff"</formula>
    </cfRule>
  </conditionalFormatting>
  <conditionalFormatting sqref="G77:G81">
    <cfRule type="expression" dxfId="371" priority="7" stopIfTrue="1">
      <formula>#REF!="Freelancer"</formula>
    </cfRule>
    <cfRule type="expression" dxfId="370" priority="8" stopIfTrue="1">
      <formula>#REF!="DTC Int. Staff"</formula>
    </cfRule>
  </conditionalFormatting>
  <conditionalFormatting sqref="G77:G81">
    <cfRule type="expression" dxfId="369" priority="5" stopIfTrue="1">
      <formula>$F$5="Freelancer"</formula>
    </cfRule>
    <cfRule type="expression" dxfId="36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40"/>
  <sheetViews>
    <sheetView showGridLines="0" topLeftCell="D73" zoomScale="90" zoomScaleNormal="90" workbookViewId="0">
      <selection activeCell="H76" sqref="H76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42" t="s">
        <v>5</v>
      </c>
      <c r="E1" s="143"/>
      <c r="F1" s="143"/>
      <c r="G1" s="143"/>
      <c r="H1" s="143"/>
      <c r="I1" s="143"/>
      <c r="J1" s="14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Bunthita</v>
      </c>
      <c r="G3" s="14"/>
      <c r="I3" s="15"/>
      <c r="J3" s="15"/>
    </row>
    <row r="4" spans="1:10" ht="20.25" customHeight="1" x14ac:dyDescent="0.25">
      <c r="D4" s="140" t="s">
        <v>8</v>
      </c>
      <c r="E4" s="141"/>
      <c r="F4" s="13" t="str">
        <f>'Information-General Settings'!C4</f>
        <v>Samai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71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SUM(J10:J105)</f>
        <v>64</v>
      </c>
      <c r="J8" s="25">
        <f>I8/8</f>
        <v>8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91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91" si="6">WEEKDAY(E26,2)</f>
        <v>4</v>
      </c>
      <c r="C26" s="40"/>
      <c r="D26" s="44" t="str">
        <f t="shared" ref="D26:D91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90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90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90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90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90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0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90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90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90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90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90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90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0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>
        <v>9009</v>
      </c>
      <c r="H70" s="48" t="s">
        <v>54</v>
      </c>
      <c r="I70" s="47" t="s">
        <v>53</v>
      </c>
      <c r="J70" s="49">
        <v>3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 t="s">
        <v>56</v>
      </c>
      <c r="G71" s="47">
        <v>9002</v>
      </c>
      <c r="H71" s="48" t="s">
        <v>55</v>
      </c>
      <c r="I71" s="47" t="s">
        <v>53</v>
      </c>
      <c r="J71" s="49">
        <v>5</v>
      </c>
    </row>
    <row r="72" spans="1:10" ht="22.5" customHeight="1" x14ac:dyDescent="0.25">
      <c r="A72" s="31">
        <f t="shared" si="0"/>
        <v>1</v>
      </c>
      <c r="B72" s="8">
        <f t="shared" si="6"/>
        <v>3</v>
      </c>
      <c r="C72" s="40"/>
      <c r="D72" s="33" t="str">
        <f t="shared" si="7"/>
        <v>Wed</v>
      </c>
      <c r="E72" s="34">
        <f>+E70+1</f>
        <v>44244</v>
      </c>
      <c r="F72" s="35" t="s">
        <v>56</v>
      </c>
      <c r="G72" s="36">
        <v>9002</v>
      </c>
      <c r="H72" s="43" t="s">
        <v>65</v>
      </c>
      <c r="I72" s="36" t="s">
        <v>53</v>
      </c>
      <c r="J72" s="38">
        <v>5</v>
      </c>
    </row>
    <row r="73" spans="1:10" ht="22.5" customHeight="1" x14ac:dyDescent="0.25">
      <c r="A73" s="31"/>
      <c r="C73" s="40"/>
      <c r="D73" s="33" t="str">
        <f>D72</f>
        <v>Wed</v>
      </c>
      <c r="E73" s="34">
        <f>E72</f>
        <v>44244</v>
      </c>
      <c r="F73" s="35" t="s">
        <v>56</v>
      </c>
      <c r="G73" s="36">
        <v>9002</v>
      </c>
      <c r="H73" s="43" t="s">
        <v>57</v>
      </c>
      <c r="I73" s="36" t="s">
        <v>58</v>
      </c>
      <c r="J73" s="38">
        <v>3</v>
      </c>
    </row>
    <row r="74" spans="1:10" ht="22.5" customHeight="1" x14ac:dyDescent="0.25">
      <c r="A74" s="31">
        <f t="shared" si="0"/>
        <v>1</v>
      </c>
      <c r="B74" s="8">
        <f t="shared" si="6"/>
        <v>4</v>
      </c>
      <c r="C74" s="40"/>
      <c r="D74" s="44" t="str">
        <f t="shared" si="7"/>
        <v>Thu</v>
      </c>
      <c r="E74" s="45">
        <f>+E72+1</f>
        <v>44245</v>
      </c>
      <c r="F74" s="46" t="s">
        <v>56</v>
      </c>
      <c r="G74" s="47">
        <v>9002</v>
      </c>
      <c r="H74" s="48" t="s">
        <v>59</v>
      </c>
      <c r="I74" s="47" t="s">
        <v>60</v>
      </c>
      <c r="J74" s="49">
        <v>2</v>
      </c>
    </row>
    <row r="75" spans="1:10" ht="22.5" customHeight="1" x14ac:dyDescent="0.25">
      <c r="A75" s="31"/>
      <c r="C75" s="40"/>
      <c r="D75" s="44" t="str">
        <f>D74</f>
        <v>Thu</v>
      </c>
      <c r="E75" s="45">
        <f>E74</f>
        <v>44245</v>
      </c>
      <c r="F75" s="46" t="s">
        <v>56</v>
      </c>
      <c r="G75" s="47">
        <v>9002</v>
      </c>
      <c r="H75" s="48" t="s">
        <v>64</v>
      </c>
      <c r="I75" s="47" t="s">
        <v>53</v>
      </c>
      <c r="J75" s="49">
        <v>6</v>
      </c>
    </row>
    <row r="76" spans="1:10" ht="22.5" customHeight="1" x14ac:dyDescent="0.25">
      <c r="A76" s="31">
        <f t="shared" si="0"/>
        <v>1</v>
      </c>
      <c r="B76" s="8">
        <f t="shared" si="6"/>
        <v>5</v>
      </c>
      <c r="C76" s="40"/>
      <c r="D76" s="33" t="str">
        <f t="shared" si="7"/>
        <v>Fri</v>
      </c>
      <c r="E76" s="34">
        <f>+E74+1</f>
        <v>44246</v>
      </c>
      <c r="F76" s="35" t="s">
        <v>56</v>
      </c>
      <c r="G76" s="36">
        <v>9002</v>
      </c>
      <c r="H76" s="67" t="s">
        <v>61</v>
      </c>
      <c r="I76" s="66" t="s">
        <v>53</v>
      </c>
      <c r="J76" s="90">
        <v>8</v>
      </c>
    </row>
    <row r="77" spans="1:10" ht="22.5" customHeight="1" x14ac:dyDescent="0.25">
      <c r="A77" s="31" t="str">
        <f t="shared" si="0"/>
        <v/>
      </c>
      <c r="B77" s="8">
        <f t="shared" si="6"/>
        <v>6</v>
      </c>
      <c r="C77" s="40"/>
      <c r="D77" s="33" t="str">
        <f t="shared" si="7"/>
        <v>Sat</v>
      </c>
      <c r="E77" s="34">
        <f>+E76+1</f>
        <v>44247</v>
      </c>
      <c r="F77" s="65"/>
      <c r="G77" s="66"/>
      <c r="H77" s="91"/>
      <c r="I77" s="91"/>
      <c r="J77" s="91"/>
    </row>
    <row r="78" spans="1:10" ht="22.5" customHeight="1" x14ac:dyDescent="0.25">
      <c r="A78" s="31" t="str">
        <f t="shared" si="0"/>
        <v/>
      </c>
      <c r="B78" s="8">
        <f t="shared" si="6"/>
        <v>7</v>
      </c>
      <c r="C78" s="40"/>
      <c r="D78" s="33" t="str">
        <f t="shared" si="7"/>
        <v>Sun</v>
      </c>
      <c r="E78" s="34">
        <f>+E77+1</f>
        <v>44248</v>
      </c>
      <c r="F78" s="65"/>
      <c r="G78" s="66"/>
      <c r="H78" s="67"/>
      <c r="I78" s="66"/>
      <c r="J78" s="90"/>
    </row>
    <row r="79" spans="1:10" ht="22.5" customHeight="1" x14ac:dyDescent="0.25">
      <c r="A79" s="31">
        <f t="shared" si="0"/>
        <v>1</v>
      </c>
      <c r="B79" s="8">
        <f t="shared" si="6"/>
        <v>1</v>
      </c>
      <c r="C79" s="40"/>
      <c r="D79" s="33" t="str">
        <f t="shared" si="7"/>
        <v>Mo</v>
      </c>
      <c r="E79" s="34">
        <f>+E78+1</f>
        <v>44249</v>
      </c>
      <c r="F79" s="35" t="s">
        <v>56</v>
      </c>
      <c r="G79" s="36">
        <v>9002</v>
      </c>
      <c r="H79" s="43" t="s">
        <v>62</v>
      </c>
      <c r="I79" s="66" t="s">
        <v>53</v>
      </c>
      <c r="J79" s="38">
        <v>2</v>
      </c>
    </row>
    <row r="80" spans="1:10" ht="22.5" customHeight="1" x14ac:dyDescent="0.25">
      <c r="A80" s="31"/>
      <c r="C80" s="40"/>
      <c r="D80" s="33" t="str">
        <f>D79</f>
        <v>Mo</v>
      </c>
      <c r="E80" s="34">
        <f>E79</f>
        <v>44249</v>
      </c>
      <c r="F80" s="35" t="s">
        <v>56</v>
      </c>
      <c r="G80" s="36">
        <v>9002</v>
      </c>
      <c r="H80" s="67" t="s">
        <v>66</v>
      </c>
      <c r="I80" s="36" t="s">
        <v>53</v>
      </c>
      <c r="J80" s="38">
        <v>6</v>
      </c>
    </row>
    <row r="81" spans="1:10" ht="22.5" customHeight="1" x14ac:dyDescent="0.25">
      <c r="A81" s="31">
        <f t="shared" si="0"/>
        <v>1</v>
      </c>
      <c r="B81" s="8">
        <f t="shared" si="6"/>
        <v>2</v>
      </c>
      <c r="C81" s="40"/>
      <c r="D81" s="44" t="str">
        <f t="shared" si="7"/>
        <v>Tue</v>
      </c>
      <c r="E81" s="45">
        <f>+E79+1</f>
        <v>44250</v>
      </c>
      <c r="F81" s="46" t="s">
        <v>56</v>
      </c>
      <c r="G81" s="47">
        <v>9002</v>
      </c>
      <c r="H81" s="48" t="s">
        <v>63</v>
      </c>
      <c r="I81" s="47" t="s">
        <v>58</v>
      </c>
      <c r="J81" s="49">
        <v>8</v>
      </c>
    </row>
    <row r="82" spans="1:10" ht="22.5" customHeight="1" x14ac:dyDescent="0.25">
      <c r="A82" s="31">
        <f t="shared" si="0"/>
        <v>1</v>
      </c>
      <c r="B82" s="8">
        <f t="shared" si="6"/>
        <v>3</v>
      </c>
      <c r="C82" s="40"/>
      <c r="D82" s="33" t="str">
        <f t="shared" si="7"/>
        <v>Wed</v>
      </c>
      <c r="E82" s="34">
        <f>+E81+1</f>
        <v>44251</v>
      </c>
      <c r="F82" s="35" t="s">
        <v>56</v>
      </c>
      <c r="G82" s="36">
        <v>9002</v>
      </c>
      <c r="H82" s="43" t="s">
        <v>67</v>
      </c>
      <c r="I82" s="36" t="s">
        <v>53</v>
      </c>
      <c r="J82" s="38">
        <v>6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44251</v>
      </c>
      <c r="F83" s="35" t="s">
        <v>56</v>
      </c>
      <c r="G83" s="36">
        <v>9002</v>
      </c>
      <c r="H83" s="43" t="s">
        <v>68</v>
      </c>
      <c r="I83" s="36" t="s">
        <v>69</v>
      </c>
      <c r="J83" s="38">
        <v>2</v>
      </c>
    </row>
    <row r="84" spans="1:10" ht="22.5" customHeight="1" x14ac:dyDescent="0.25">
      <c r="A84" s="31">
        <f t="shared" si="0"/>
        <v>1</v>
      </c>
      <c r="B84" s="8">
        <f t="shared" si="6"/>
        <v>4</v>
      </c>
      <c r="C84" s="40"/>
      <c r="D84" s="44" t="str">
        <f t="shared" si="7"/>
        <v>Thu</v>
      </c>
      <c r="E84" s="45">
        <f>+E82+1</f>
        <v>44252</v>
      </c>
      <c r="F84" s="46" t="s">
        <v>56</v>
      </c>
      <c r="G84" s="47">
        <v>9002</v>
      </c>
      <c r="H84" s="48" t="s">
        <v>70</v>
      </c>
      <c r="I84" s="47" t="s">
        <v>53</v>
      </c>
      <c r="J84" s="49">
        <v>8</v>
      </c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+E84+1</f>
        <v>44253</v>
      </c>
      <c r="F85" s="65"/>
      <c r="G85" s="66"/>
      <c r="H85" s="67"/>
      <c r="I85" s="66"/>
      <c r="J85" s="90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44253</v>
      </c>
      <c r="F86" s="65"/>
      <c r="G86" s="66"/>
      <c r="H86" s="67"/>
      <c r="I86" s="66"/>
      <c r="J86" s="90"/>
    </row>
    <row r="87" spans="1:10" ht="22.5" customHeight="1" x14ac:dyDescent="0.25">
      <c r="A87" s="31"/>
      <c r="C87" s="40"/>
      <c r="D87" s="33" t="str">
        <f t="shared" ref="D87:E89" si="19">D86</f>
        <v>Fri</v>
      </c>
      <c r="E87" s="34">
        <f t="shared" si="19"/>
        <v>44253</v>
      </c>
      <c r="F87" s="65"/>
      <c r="G87" s="66"/>
      <c r="H87" s="67"/>
      <c r="I87" s="66"/>
      <c r="J87" s="90"/>
    </row>
    <row r="88" spans="1:10" ht="22.5" customHeight="1" x14ac:dyDescent="0.25">
      <c r="A88" s="31"/>
      <c r="C88" s="40"/>
      <c r="D88" s="33" t="str">
        <f t="shared" si="19"/>
        <v>Fri</v>
      </c>
      <c r="E88" s="34">
        <f t="shared" si="19"/>
        <v>44253</v>
      </c>
      <c r="F88" s="65"/>
      <c r="G88" s="66"/>
      <c r="H88" s="67"/>
      <c r="I88" s="66"/>
      <c r="J88" s="90"/>
    </row>
    <row r="89" spans="1:10" ht="22.5" customHeight="1" x14ac:dyDescent="0.25">
      <c r="A89" s="31"/>
      <c r="C89" s="40"/>
      <c r="D89" s="33" t="str">
        <f t="shared" si="19"/>
        <v>Fri</v>
      </c>
      <c r="E89" s="34">
        <f t="shared" si="19"/>
        <v>44253</v>
      </c>
      <c r="F89" s="65"/>
      <c r="G89" s="66"/>
      <c r="H89" s="67"/>
      <c r="I89" s="66"/>
      <c r="J89" s="90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44254</v>
      </c>
      <c r="F90" s="35"/>
      <c r="G90" s="36"/>
      <c r="H90" s="43"/>
      <c r="I90" s="36"/>
      <c r="J90" s="38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44" t="str">
        <f t="shared" si="7"/>
        <v>Sun</v>
      </c>
      <c r="E91" s="45">
        <f>+E90+1</f>
        <v>44255</v>
      </c>
      <c r="F91" s="65"/>
      <c r="G91" s="66"/>
      <c r="H91" s="68"/>
      <c r="I91" s="66"/>
      <c r="J91" s="90"/>
    </row>
    <row r="92" spans="1:10" ht="30" customHeight="1" x14ac:dyDescent="0.25"/>
    <row r="93" spans="1:10" ht="30" customHeight="1" x14ac:dyDescent="0.25"/>
    <row r="94" spans="1:10" ht="30" customHeight="1" x14ac:dyDescent="0.25"/>
    <row r="95" spans="1:10" ht="30" customHeight="1" x14ac:dyDescent="0.25"/>
    <row r="96" spans="1:10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9" customHeight="1" x14ac:dyDescent="0.25"/>
    <row r="230" ht="39" customHeight="1" x14ac:dyDescent="0.25"/>
    <row r="231" ht="39" customHeight="1" x14ac:dyDescent="0.25"/>
    <row r="232" ht="39" customHeight="1" x14ac:dyDescent="0.25"/>
    <row r="233" ht="39" customHeight="1" x14ac:dyDescent="0.25"/>
    <row r="234" ht="39" customHeight="1" x14ac:dyDescent="0.25"/>
    <row r="235" ht="39" customHeight="1" x14ac:dyDescent="0.25"/>
    <row r="236" ht="39" customHeight="1" x14ac:dyDescent="0.25"/>
    <row r="237" ht="39" customHeight="1" x14ac:dyDescent="0.25"/>
    <row r="238" ht="39" customHeight="1" x14ac:dyDescent="0.25"/>
    <row r="239" ht="39" customHeight="1" x14ac:dyDescent="0.25"/>
    <row r="240" ht="39" customHeight="1" x14ac:dyDescent="0.25"/>
  </sheetData>
  <mergeCells count="2">
    <mergeCell ref="D1:J1"/>
    <mergeCell ref="D4:E4"/>
  </mergeCells>
  <phoneticPr fontId="12" type="noConversion"/>
  <conditionalFormatting sqref="C11:C15 C17:C20 C22:C91">
    <cfRule type="expression" dxfId="367" priority="66" stopIfTrue="1">
      <formula>IF($A11=1,B11,)</formula>
    </cfRule>
    <cfRule type="expression" dxfId="366" priority="67" stopIfTrue="1">
      <formula>IF($A11="",B11,)</formula>
    </cfRule>
  </conditionalFormatting>
  <conditionalFormatting sqref="E11:E15">
    <cfRule type="expression" dxfId="365" priority="68" stopIfTrue="1">
      <formula>IF($A11="",B11,"")</formula>
    </cfRule>
  </conditionalFormatting>
  <conditionalFormatting sqref="E17:E20 E26:E43 E48 E53:E91">
    <cfRule type="expression" dxfId="364" priority="69" stopIfTrue="1">
      <formula>IF($A17&lt;&gt;1,B17,"")</formula>
    </cfRule>
  </conditionalFormatting>
  <conditionalFormatting sqref="D11:D15 D26:D43 D48 D17:D20 D53:D91">
    <cfRule type="expression" dxfId="363" priority="70" stopIfTrue="1">
      <formula>IF($A11="",B11,)</formula>
    </cfRule>
  </conditionalFormatting>
  <conditionalFormatting sqref="G11:G20 G77:G78 G26:G74 G85:G91">
    <cfRule type="expression" dxfId="362" priority="71" stopIfTrue="1">
      <formula>#REF!="Freelancer"</formula>
    </cfRule>
    <cfRule type="expression" dxfId="361" priority="72" stopIfTrue="1">
      <formula>#REF!="DTC Int. Staff"</formula>
    </cfRule>
  </conditionalFormatting>
  <conditionalFormatting sqref="G91 G26:G30 G37:G57 G78 G64:G74">
    <cfRule type="expression" dxfId="360" priority="64" stopIfTrue="1">
      <formula>$F$5="Freelancer"</formula>
    </cfRule>
    <cfRule type="expression" dxfId="359" priority="65" stopIfTrue="1">
      <formula>$F$5="DTC Int. Staff"</formula>
    </cfRule>
  </conditionalFormatting>
  <conditionalFormatting sqref="G16:G20">
    <cfRule type="expression" dxfId="358" priority="62" stopIfTrue="1">
      <formula>#REF!="Freelancer"</formula>
    </cfRule>
    <cfRule type="expression" dxfId="357" priority="63" stopIfTrue="1">
      <formula>#REF!="DTC Int. Staff"</formula>
    </cfRule>
  </conditionalFormatting>
  <conditionalFormatting sqref="G16:G20">
    <cfRule type="expression" dxfId="356" priority="60" stopIfTrue="1">
      <formula>$F$5="Freelancer"</formula>
    </cfRule>
    <cfRule type="expression" dxfId="355" priority="61" stopIfTrue="1">
      <formula>$F$5="DTC Int. Staff"</formula>
    </cfRule>
  </conditionalFormatting>
  <conditionalFormatting sqref="G21:G25">
    <cfRule type="expression" dxfId="354" priority="58" stopIfTrue="1">
      <formula>#REF!="Freelancer"</formula>
    </cfRule>
    <cfRule type="expression" dxfId="353" priority="59" stopIfTrue="1">
      <formula>#REF!="DTC Int. Staff"</formula>
    </cfRule>
  </conditionalFormatting>
  <conditionalFormatting sqref="G21:G25">
    <cfRule type="expression" dxfId="352" priority="56" stopIfTrue="1">
      <formula>$F$5="Freelancer"</formula>
    </cfRule>
    <cfRule type="expression" dxfId="351" priority="57" stopIfTrue="1">
      <formula>$F$5="DTC Int. Staff"</formula>
    </cfRule>
  </conditionalFormatting>
  <conditionalFormatting sqref="G63">
    <cfRule type="expression" dxfId="350" priority="46" stopIfTrue="1">
      <formula>$F$5="Freelancer"</formula>
    </cfRule>
    <cfRule type="expression" dxfId="349" priority="47" stopIfTrue="1">
      <formula>$F$5="DTC Int. Staff"</formula>
    </cfRule>
  </conditionalFormatting>
  <conditionalFormatting sqref="E22:E25">
    <cfRule type="expression" dxfId="348" priority="40" stopIfTrue="1">
      <formula>IF($A22&lt;&gt;1,B22,"")</formula>
    </cfRule>
  </conditionalFormatting>
  <conditionalFormatting sqref="D22:D25">
    <cfRule type="expression" dxfId="347" priority="41" stopIfTrue="1">
      <formula>IF($A22="",B22,)</formula>
    </cfRule>
  </conditionalFormatting>
  <conditionalFormatting sqref="E44:E47">
    <cfRule type="expression" dxfId="346" priority="38" stopIfTrue="1">
      <formula>IF($A44&lt;&gt;1,B44,"")</formula>
    </cfRule>
  </conditionalFormatting>
  <conditionalFormatting sqref="D44:D47">
    <cfRule type="expression" dxfId="345" priority="39" stopIfTrue="1">
      <formula>IF($A44="",B44,)</formula>
    </cfRule>
  </conditionalFormatting>
  <conditionalFormatting sqref="E49:E52">
    <cfRule type="expression" dxfId="344" priority="36" stopIfTrue="1">
      <formula>IF($A49&lt;&gt;1,B49,"")</formula>
    </cfRule>
  </conditionalFormatting>
  <conditionalFormatting sqref="D49:D52">
    <cfRule type="expression" dxfId="343" priority="37" stopIfTrue="1">
      <formula>IF($A49="",B49,)</formula>
    </cfRule>
  </conditionalFormatting>
  <conditionalFormatting sqref="E80">
    <cfRule type="timePeriod" dxfId="342" priority="31" timePeriod="lastWeek">
      <formula>AND(TODAY()-ROUNDDOWN(E80,0)&gt;=(WEEKDAY(TODAY())),TODAY()-ROUNDDOWN(E80,0)&lt;(WEEKDAY(TODAY())+7))</formula>
    </cfRule>
  </conditionalFormatting>
  <conditionalFormatting sqref="E83">
    <cfRule type="timePeriod" dxfId="341" priority="25" timePeriod="lastWeek">
      <formula>AND(TODAY()-ROUNDDOWN(E83,0)&gt;=(WEEKDAY(TODAY())),TODAY()-ROUNDDOWN(E83,0)&lt;(WEEKDAY(TODAY())+7))</formula>
    </cfRule>
  </conditionalFormatting>
  <conditionalFormatting sqref="G75">
    <cfRule type="expression" dxfId="340" priority="23" stopIfTrue="1">
      <formula>#REF!="Freelancer"</formula>
    </cfRule>
    <cfRule type="expression" dxfId="339" priority="24" stopIfTrue="1">
      <formula>#REF!="DTC Int. Staff"</formula>
    </cfRule>
  </conditionalFormatting>
  <conditionalFormatting sqref="G75">
    <cfRule type="expression" dxfId="338" priority="21" stopIfTrue="1">
      <formula>$F$5="Freelancer"</formula>
    </cfRule>
    <cfRule type="expression" dxfId="337" priority="22" stopIfTrue="1">
      <formula>$F$5="DTC Int. Staff"</formula>
    </cfRule>
  </conditionalFormatting>
  <conditionalFormatting sqref="G76">
    <cfRule type="expression" dxfId="336" priority="19" stopIfTrue="1">
      <formula>#REF!="Freelancer"</formula>
    </cfRule>
    <cfRule type="expression" dxfId="335" priority="20" stopIfTrue="1">
      <formula>#REF!="DTC Int. Staff"</formula>
    </cfRule>
  </conditionalFormatting>
  <conditionalFormatting sqref="G76">
    <cfRule type="expression" dxfId="334" priority="17" stopIfTrue="1">
      <formula>$F$5="Freelancer"</formula>
    </cfRule>
    <cfRule type="expression" dxfId="333" priority="18" stopIfTrue="1">
      <formula>$F$5="DTC Int. Staff"</formula>
    </cfRule>
  </conditionalFormatting>
  <conditionalFormatting sqref="G79:G80">
    <cfRule type="expression" dxfId="332" priority="15" stopIfTrue="1">
      <formula>#REF!="Freelancer"</formula>
    </cfRule>
    <cfRule type="expression" dxfId="331" priority="16" stopIfTrue="1">
      <formula>#REF!="DTC Int. Staff"</formula>
    </cfRule>
  </conditionalFormatting>
  <conditionalFormatting sqref="G79:G80">
    <cfRule type="expression" dxfId="330" priority="13" stopIfTrue="1">
      <formula>$F$5="Freelancer"</formula>
    </cfRule>
    <cfRule type="expression" dxfId="329" priority="14" stopIfTrue="1">
      <formula>$F$5="DTC Int. Staff"</formula>
    </cfRule>
  </conditionalFormatting>
  <conditionalFormatting sqref="G81">
    <cfRule type="expression" dxfId="328" priority="11" stopIfTrue="1">
      <formula>#REF!="Freelancer"</formula>
    </cfRule>
    <cfRule type="expression" dxfId="327" priority="12" stopIfTrue="1">
      <formula>#REF!="DTC Int. Staff"</formula>
    </cfRule>
  </conditionalFormatting>
  <conditionalFormatting sqref="G81">
    <cfRule type="expression" dxfId="326" priority="9" stopIfTrue="1">
      <formula>$F$5="Freelancer"</formula>
    </cfRule>
    <cfRule type="expression" dxfId="325" priority="10" stopIfTrue="1">
      <formula>$F$5="DTC Int. Staff"</formula>
    </cfRule>
  </conditionalFormatting>
  <conditionalFormatting sqref="G82:G83">
    <cfRule type="expression" dxfId="324" priority="7" stopIfTrue="1">
      <formula>#REF!="Freelancer"</formula>
    </cfRule>
    <cfRule type="expression" dxfId="323" priority="8" stopIfTrue="1">
      <formula>#REF!="DTC Int. Staff"</formula>
    </cfRule>
  </conditionalFormatting>
  <conditionalFormatting sqref="G82:G83">
    <cfRule type="expression" dxfId="322" priority="5" stopIfTrue="1">
      <formula>$F$5="Freelancer"</formula>
    </cfRule>
    <cfRule type="expression" dxfId="321" priority="6" stopIfTrue="1">
      <formula>$F$5="DTC Int. Staff"</formula>
    </cfRule>
  </conditionalFormatting>
  <conditionalFormatting sqref="G84">
    <cfRule type="expression" dxfId="320" priority="3" stopIfTrue="1">
      <formula>#REF!="Freelancer"</formula>
    </cfRule>
    <cfRule type="expression" dxfId="319" priority="4" stopIfTrue="1">
      <formula>#REF!="DTC Int. Staff"</formula>
    </cfRule>
  </conditionalFormatting>
  <conditionalFormatting sqref="G84">
    <cfRule type="expression" dxfId="318" priority="1" stopIfTrue="1">
      <formula>$F$5="Freelancer"</formula>
    </cfRule>
    <cfRule type="expression" dxfId="31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02"/>
  <sheetViews>
    <sheetView showGridLines="0" topLeftCell="D28" zoomScale="90" zoomScaleNormal="90" workbookViewId="0">
      <selection activeCell="H33" sqref="H3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42" t="s">
        <v>5</v>
      </c>
      <c r="E1" s="143"/>
      <c r="F1" s="143"/>
      <c r="G1" s="143"/>
      <c r="H1" s="143"/>
      <c r="I1" s="143"/>
      <c r="J1" s="144"/>
    </row>
    <row r="2" spans="1:10" ht="13.5" customHeight="1" x14ac:dyDescent="0.25">
      <c r="D2" s="9"/>
      <c r="E2" s="9"/>
      <c r="F2" s="9"/>
      <c r="G2" s="9"/>
      <c r="H2" s="92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Bunthita</v>
      </c>
      <c r="G3" s="14"/>
      <c r="I3" s="15"/>
      <c r="J3" s="15"/>
    </row>
    <row r="4" spans="1:10" ht="20.25" customHeight="1" x14ac:dyDescent="0.25">
      <c r="D4" s="140" t="s">
        <v>8</v>
      </c>
      <c r="E4" s="141"/>
      <c r="F4" s="13" t="str">
        <f>'Information-General Settings'!C4</f>
        <v>Samai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71</v>
      </c>
      <c r="G5" s="14"/>
      <c r="I5" s="15"/>
      <c r="J5" s="15"/>
    </row>
    <row r="6" spans="1:10" ht="20.25" customHeight="1" x14ac:dyDescent="0.25">
      <c r="E6" s="15"/>
      <c r="F6" s="15"/>
      <c r="G6" s="15"/>
      <c r="H6" s="93"/>
      <c r="I6" s="18"/>
      <c r="J6" s="19"/>
    </row>
    <row r="7" spans="1:10" ht="28" x14ac:dyDescent="0.25">
      <c r="G7" s="20"/>
      <c r="H7" s="93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94"/>
      <c r="I8" s="24">
        <f>SUM(J10:J117)</f>
        <v>184</v>
      </c>
      <c r="J8" s="25">
        <f>I8/8</f>
        <v>23</v>
      </c>
    </row>
    <row r="9" spans="1:10" ht="20.25" customHeight="1" thickBot="1" x14ac:dyDescent="0.3">
      <c r="E9" s="15"/>
      <c r="F9" s="15"/>
      <c r="G9" s="15"/>
      <c r="H9" s="93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1" t="s">
        <v>2</v>
      </c>
    </row>
    <row r="11" spans="1:10" ht="22.5" customHeight="1" x14ac:dyDescent="0.25">
      <c r="A11" s="31">
        <f t="shared" ref="A11:A53" si="0">IF(OR(C11="f",C11="u",C11="F",C11="U"),"",IF(OR(B11=1,B11=2,B11=3,B11=4,B11=5),1,""))</f>
        <v>1</v>
      </c>
      <c r="B11" s="8">
        <f t="shared" ref="B11:B50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56</v>
      </c>
      <c r="G11" s="47">
        <v>9002</v>
      </c>
      <c r="H11" s="48" t="s">
        <v>72</v>
      </c>
      <c r="I11" s="47" t="s">
        <v>73</v>
      </c>
      <c r="J11" s="83">
        <v>2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 t="s">
        <v>56</v>
      </c>
      <c r="G12" s="47">
        <v>9002</v>
      </c>
      <c r="H12" s="48" t="s">
        <v>77</v>
      </c>
      <c r="I12" s="47" t="s">
        <v>73</v>
      </c>
      <c r="J12" s="83">
        <v>6</v>
      </c>
    </row>
    <row r="13" spans="1:10" ht="22.5" customHeight="1" x14ac:dyDescent="0.25">
      <c r="A13" s="31"/>
      <c r="B13" s="8">
        <f t="shared" si="1"/>
        <v>2</v>
      </c>
      <c r="C13" s="76"/>
      <c r="D13" s="74" t="str">
        <f>IF(B13=1,"Mo",IF(B13=2,"Tue",IF(B13=3,"Wed",IF(B13=4,"Thu",IF(B13=5,"Fri",IF(B13=6,"Sat",IF(B13=7,"Sun","")))))))</f>
        <v>Tue</v>
      </c>
      <c r="E13" s="34">
        <f>+E11+1</f>
        <v>44257</v>
      </c>
      <c r="F13" s="35" t="s">
        <v>56</v>
      </c>
      <c r="G13" s="36">
        <v>9002</v>
      </c>
      <c r="H13" s="67" t="s">
        <v>61</v>
      </c>
      <c r="I13" s="36" t="s">
        <v>53</v>
      </c>
      <c r="J13" s="82">
        <v>8</v>
      </c>
    </row>
    <row r="14" spans="1:10" ht="22.5" customHeight="1" x14ac:dyDescent="0.25">
      <c r="A14" s="31"/>
      <c r="B14" s="8">
        <f t="shared" si="1"/>
        <v>3</v>
      </c>
      <c r="C14" s="76"/>
      <c r="D14" s="77" t="str">
        <f>IF(B14=1,"Mo",IF(B14=2,"Tue",IF(B14=3,"Wed",IF(B14=4,"Thu",IF(B14=5,"Fri",IF(B14=6,"Sat",IF(B14=7,"Sun","")))))))</f>
        <v>Wed</v>
      </c>
      <c r="E14" s="45">
        <f>+E13+1</f>
        <v>44258</v>
      </c>
      <c r="F14" s="46" t="s">
        <v>56</v>
      </c>
      <c r="G14" s="47">
        <v>9002</v>
      </c>
      <c r="H14" s="48" t="s">
        <v>74</v>
      </c>
      <c r="I14" s="47" t="s">
        <v>53</v>
      </c>
      <c r="J14" s="83">
        <v>8</v>
      </c>
    </row>
    <row r="15" spans="1:10" ht="22.5" customHeight="1" x14ac:dyDescent="0.25">
      <c r="A15" s="31">
        <f t="shared" si="0"/>
        <v>1</v>
      </c>
      <c r="B15" s="8">
        <f t="shared" si="1"/>
        <v>4</v>
      </c>
      <c r="C15" s="76"/>
      <c r="D15" s="74" t="str">
        <f t="shared" ref="D15:D53" si="2">IF(B15=1,"Mo",IF(B15=2,"Tue",IF(B15=3,"Wed",IF(B15=4,"Thu",IF(B15=5,"Fri",IF(B15=6,"Sat",IF(B15=7,"Sun","")))))))</f>
        <v>Thu</v>
      </c>
      <c r="E15" s="34">
        <f>+E14+1</f>
        <v>44259</v>
      </c>
      <c r="F15" s="35" t="s">
        <v>56</v>
      </c>
      <c r="G15" s="36">
        <v>9002</v>
      </c>
      <c r="H15" s="43" t="s">
        <v>75</v>
      </c>
      <c r="I15" s="36" t="s">
        <v>53</v>
      </c>
      <c r="J15" s="82">
        <v>8</v>
      </c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76"/>
      <c r="D16" s="77" t="str">
        <f t="shared" si="2"/>
        <v>Fri</v>
      </c>
      <c r="E16" s="45">
        <f>+E15+1</f>
        <v>44260</v>
      </c>
      <c r="F16" s="46" t="s">
        <v>56</v>
      </c>
      <c r="G16" s="47">
        <v>9002</v>
      </c>
      <c r="H16" s="48" t="s">
        <v>75</v>
      </c>
      <c r="I16" s="47" t="s">
        <v>73</v>
      </c>
      <c r="J16" s="83">
        <v>6</v>
      </c>
    </row>
    <row r="17" spans="1:10" ht="22.5" customHeight="1" x14ac:dyDescent="0.25">
      <c r="A17" s="31"/>
      <c r="C17" s="76"/>
      <c r="D17" s="77" t="str">
        <f>D16</f>
        <v>Fri</v>
      </c>
      <c r="E17" s="45">
        <f>E16</f>
        <v>44260</v>
      </c>
      <c r="F17" s="46" t="s">
        <v>56</v>
      </c>
      <c r="G17" s="47">
        <v>9002</v>
      </c>
      <c r="H17" s="48" t="s">
        <v>76</v>
      </c>
      <c r="I17" s="47" t="s">
        <v>73</v>
      </c>
      <c r="J17" s="83">
        <v>2</v>
      </c>
    </row>
    <row r="18" spans="1:10" ht="22.5" customHeight="1" x14ac:dyDescent="0.25">
      <c r="A18" s="31" t="str">
        <f t="shared" si="0"/>
        <v/>
      </c>
      <c r="B18" s="8">
        <f t="shared" si="1"/>
        <v>6</v>
      </c>
      <c r="C18" s="76"/>
      <c r="D18" s="74" t="str">
        <f t="shared" si="2"/>
        <v>Sat</v>
      </c>
      <c r="E18" s="34">
        <f>+E16+1</f>
        <v>44261</v>
      </c>
      <c r="F18" s="65"/>
      <c r="G18" s="66"/>
      <c r="H18" s="70"/>
      <c r="I18" s="66"/>
      <c r="J18" s="84"/>
    </row>
    <row r="19" spans="1:10" ht="22.5" customHeight="1" x14ac:dyDescent="0.25">
      <c r="A19" s="31" t="str">
        <f t="shared" si="0"/>
        <v/>
      </c>
      <c r="B19" s="8">
        <f t="shared" si="1"/>
        <v>7</v>
      </c>
      <c r="C19" s="76"/>
      <c r="D19" s="77" t="str">
        <f t="shared" si="2"/>
        <v>Sun</v>
      </c>
      <c r="E19" s="45">
        <f>+E18+1</f>
        <v>44262</v>
      </c>
      <c r="F19" s="65"/>
      <c r="G19" s="66"/>
      <c r="H19" s="67"/>
      <c r="I19" s="66"/>
      <c r="J19" s="84"/>
    </row>
    <row r="20" spans="1:10" ht="22.5" customHeight="1" x14ac:dyDescent="0.25">
      <c r="A20" s="31">
        <f t="shared" si="0"/>
        <v>1</v>
      </c>
      <c r="B20" s="8">
        <f t="shared" si="1"/>
        <v>1</v>
      </c>
      <c r="C20" s="76"/>
      <c r="D20" s="74" t="str">
        <f>IF(B20=1,"Mo",IF(B20=2,"Tue",IF(B20=3,"Wed",IF(B20=4,"Thu",IF(B20=5,"Fri",IF(B20=6,"Sat",IF(B20=7,"Sun","")))))))</f>
        <v>Mo</v>
      </c>
      <c r="E20" s="34">
        <f>+E19+1</f>
        <v>44263</v>
      </c>
      <c r="F20" s="35" t="s">
        <v>56</v>
      </c>
      <c r="G20" s="36">
        <v>9002</v>
      </c>
      <c r="H20" s="67" t="s">
        <v>78</v>
      </c>
      <c r="I20" s="36" t="s">
        <v>53</v>
      </c>
      <c r="J20" s="82">
        <v>8</v>
      </c>
    </row>
    <row r="21" spans="1:10" ht="22.5" customHeight="1" x14ac:dyDescent="0.25">
      <c r="A21" s="31">
        <f t="shared" si="0"/>
        <v>1</v>
      </c>
      <c r="B21" s="8">
        <f t="shared" si="1"/>
        <v>2</v>
      </c>
      <c r="C21" s="76"/>
      <c r="D21" s="77" t="str">
        <f>IF(B21=1,"Mo",IF(B21=2,"Tue",IF(B21=3,"Wed",IF(B21=4,"Thu",IF(B21=5,"Fri",IF(B21=6,"Sat",IF(B21=7,"Sun","")))))))</f>
        <v>Tue</v>
      </c>
      <c r="E21" s="45">
        <f>+E20+1</f>
        <v>44264</v>
      </c>
      <c r="F21" s="46" t="s">
        <v>56</v>
      </c>
      <c r="G21" s="47">
        <v>9002</v>
      </c>
      <c r="H21" s="48" t="s">
        <v>79</v>
      </c>
      <c r="I21" s="47" t="s">
        <v>73</v>
      </c>
      <c r="J21" s="83">
        <v>2</v>
      </c>
    </row>
    <row r="22" spans="1:10" ht="22.5" customHeight="1" x14ac:dyDescent="0.25">
      <c r="A22" s="31"/>
      <c r="C22" s="76"/>
      <c r="D22" s="77" t="str">
        <f>D21</f>
        <v>Tue</v>
      </c>
      <c r="E22" s="45">
        <f>E21</f>
        <v>44264</v>
      </c>
      <c r="F22" s="46" t="s">
        <v>56</v>
      </c>
      <c r="G22" s="47">
        <v>9002</v>
      </c>
      <c r="H22" s="48" t="s">
        <v>80</v>
      </c>
      <c r="I22" s="47" t="s">
        <v>73</v>
      </c>
      <c r="J22" s="83">
        <v>6</v>
      </c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>IF(B23=1,"Mo",IF(B23=2,"Tue",IF(B23=3,"Wed",IF(B23=4,"Thu",IF(B23=5,"Fri",IF(B23=6,"Sat",IF(B23=7,"Sun","")))))))</f>
        <v>Wed</v>
      </c>
      <c r="E23" s="34">
        <f>+E21+1</f>
        <v>44265</v>
      </c>
      <c r="F23" s="35" t="s">
        <v>56</v>
      </c>
      <c r="G23" s="36">
        <v>9002</v>
      </c>
      <c r="H23" s="43" t="s">
        <v>81</v>
      </c>
      <c r="I23" s="36" t="s">
        <v>53</v>
      </c>
      <c r="J23" s="82">
        <v>4</v>
      </c>
    </row>
    <row r="24" spans="1:10" ht="22.5" customHeight="1" x14ac:dyDescent="0.25">
      <c r="A24" s="31"/>
      <c r="C24" s="76"/>
      <c r="D24" s="74" t="str">
        <f>D23</f>
        <v>Wed</v>
      </c>
      <c r="E24" s="34">
        <f>E23</f>
        <v>44265</v>
      </c>
      <c r="F24" s="35" t="s">
        <v>56</v>
      </c>
      <c r="G24" s="36">
        <v>9002</v>
      </c>
      <c r="H24" s="43" t="s">
        <v>74</v>
      </c>
      <c r="I24" s="36" t="s">
        <v>53</v>
      </c>
      <c r="J24" s="82">
        <v>4</v>
      </c>
    </row>
    <row r="25" spans="1:10" ht="22.5" customHeight="1" x14ac:dyDescent="0.25">
      <c r="A25" s="31"/>
      <c r="C25" s="76"/>
      <c r="D25" s="77" t="str">
        <f>IF(B26=1,"Mo",IF(B26=2,"Tue",IF(B26=3,"Wed",IF(B26=4,"Thu",IF(B26=5,"Fri",IF(B26=6,"Sat",IF(B26=7,"Sun","")))))))</f>
        <v>Thu</v>
      </c>
      <c r="E25" s="45">
        <f>+E24+1</f>
        <v>44266</v>
      </c>
      <c r="F25" s="46" t="s">
        <v>56</v>
      </c>
      <c r="G25" s="47">
        <v>9002</v>
      </c>
      <c r="H25" s="48" t="s">
        <v>82</v>
      </c>
      <c r="I25" s="47" t="s">
        <v>73</v>
      </c>
      <c r="J25" s="83">
        <v>2</v>
      </c>
    </row>
    <row r="26" spans="1:10" s="69" customFormat="1" ht="22.5" customHeight="1" x14ac:dyDescent="0.25">
      <c r="A26" s="31">
        <f t="shared" si="0"/>
        <v>1</v>
      </c>
      <c r="B26" s="69">
        <f t="shared" si="1"/>
        <v>4</v>
      </c>
      <c r="C26" s="78"/>
      <c r="D26" s="77" t="str">
        <f>D25</f>
        <v>Thu</v>
      </c>
      <c r="E26" s="45">
        <f>+E23+1</f>
        <v>44266</v>
      </c>
      <c r="F26" s="46" t="s">
        <v>56</v>
      </c>
      <c r="G26" s="47">
        <v>9002</v>
      </c>
      <c r="H26" s="48" t="s">
        <v>74</v>
      </c>
      <c r="I26" s="47" t="s">
        <v>73</v>
      </c>
      <c r="J26" s="83">
        <v>6</v>
      </c>
    </row>
    <row r="27" spans="1:10" s="69" customFormat="1" ht="22.5" customHeight="1" x14ac:dyDescent="0.25">
      <c r="A27" s="31">
        <f t="shared" si="0"/>
        <v>1</v>
      </c>
      <c r="B27" s="69">
        <f t="shared" si="1"/>
        <v>5</v>
      </c>
      <c r="C27" s="78"/>
      <c r="D27" s="74" t="str">
        <f t="shared" si="2"/>
        <v>Fri</v>
      </c>
      <c r="E27" s="34">
        <f>+E26+1</f>
        <v>44267</v>
      </c>
      <c r="F27" s="65" t="s">
        <v>56</v>
      </c>
      <c r="G27" s="66">
        <v>9002</v>
      </c>
      <c r="H27" s="70" t="s">
        <v>74</v>
      </c>
      <c r="I27" s="66" t="s">
        <v>73</v>
      </c>
      <c r="J27" s="84">
        <v>8</v>
      </c>
    </row>
    <row r="28" spans="1:10" ht="22.5" customHeight="1" x14ac:dyDescent="0.25">
      <c r="A28" s="31" t="str">
        <f t="shared" si="0"/>
        <v/>
      </c>
      <c r="B28" s="8">
        <f t="shared" si="1"/>
        <v>6</v>
      </c>
      <c r="C28" s="76"/>
      <c r="D28" s="74" t="str">
        <f t="shared" si="2"/>
        <v>Sat</v>
      </c>
      <c r="E28" s="34">
        <f>+E27+1</f>
        <v>44268</v>
      </c>
      <c r="F28" s="35"/>
      <c r="G28" s="36"/>
      <c r="H28" s="43"/>
      <c r="I28" s="36"/>
      <c r="J28" s="82"/>
    </row>
    <row r="29" spans="1:10" ht="22.5" customHeight="1" x14ac:dyDescent="0.25">
      <c r="A29" s="31" t="str">
        <f t="shared" si="0"/>
        <v/>
      </c>
      <c r="B29" s="8">
        <f t="shared" si="1"/>
        <v>7</v>
      </c>
      <c r="C29" s="76"/>
      <c r="D29" s="77" t="str">
        <f t="shared" si="2"/>
        <v>Sun</v>
      </c>
      <c r="E29" s="45">
        <f>+E28+1</f>
        <v>44269</v>
      </c>
      <c r="F29" s="65"/>
      <c r="G29" s="66"/>
      <c r="H29" s="67"/>
      <c r="I29" s="66"/>
      <c r="J29" s="84"/>
    </row>
    <row r="30" spans="1:10" ht="22.5" customHeight="1" x14ac:dyDescent="0.25">
      <c r="A30" s="31">
        <f t="shared" si="0"/>
        <v>1</v>
      </c>
      <c r="B30" s="8">
        <f t="shared" si="1"/>
        <v>1</v>
      </c>
      <c r="C30" s="76"/>
      <c r="D30" s="74" t="str">
        <f t="shared" si="2"/>
        <v>Mo</v>
      </c>
      <c r="E30" s="34">
        <f>+E29+1</f>
        <v>44270</v>
      </c>
      <c r="F30" s="65" t="s">
        <v>56</v>
      </c>
      <c r="G30" s="66">
        <v>9002</v>
      </c>
      <c r="H30" s="70" t="s">
        <v>83</v>
      </c>
      <c r="I30" s="36" t="s">
        <v>53</v>
      </c>
      <c r="J30" s="82">
        <v>4</v>
      </c>
    </row>
    <row r="31" spans="1:10" ht="22.5" customHeight="1" x14ac:dyDescent="0.25">
      <c r="A31" s="31"/>
      <c r="C31" s="76"/>
      <c r="D31" s="74" t="str">
        <f>D30</f>
        <v>Mo</v>
      </c>
      <c r="E31" s="34">
        <f>E30</f>
        <v>44270</v>
      </c>
      <c r="F31" s="65" t="s">
        <v>56</v>
      </c>
      <c r="G31" s="66">
        <v>9002</v>
      </c>
      <c r="H31" s="70" t="s">
        <v>74</v>
      </c>
      <c r="I31" s="36" t="s">
        <v>53</v>
      </c>
      <c r="J31" s="82">
        <v>4</v>
      </c>
    </row>
    <row r="32" spans="1:10" ht="22.5" customHeight="1" x14ac:dyDescent="0.25">
      <c r="A32" s="31">
        <f t="shared" si="0"/>
        <v>1</v>
      </c>
      <c r="B32" s="8">
        <f t="shared" si="1"/>
        <v>2</v>
      </c>
      <c r="C32" s="76"/>
      <c r="D32" s="77" t="str">
        <f t="shared" si="2"/>
        <v>Tue</v>
      </c>
      <c r="E32" s="45">
        <f>+E30+1</f>
        <v>44271</v>
      </c>
      <c r="F32" s="46" t="s">
        <v>56</v>
      </c>
      <c r="G32" s="47">
        <v>9002</v>
      </c>
      <c r="H32" s="48" t="s">
        <v>74</v>
      </c>
      <c r="I32" s="47" t="s">
        <v>53</v>
      </c>
      <c r="J32" s="83">
        <v>8</v>
      </c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76"/>
      <c r="D33" s="74" t="str">
        <f t="shared" si="2"/>
        <v>Wed</v>
      </c>
      <c r="E33" s="34">
        <f>+E32+1</f>
        <v>44272</v>
      </c>
      <c r="F33" s="65" t="s">
        <v>56</v>
      </c>
      <c r="G33" s="66">
        <v>9002</v>
      </c>
      <c r="H33" s="43" t="s">
        <v>84</v>
      </c>
      <c r="I33" s="36" t="s">
        <v>73</v>
      </c>
      <c r="J33" s="82">
        <v>2</v>
      </c>
    </row>
    <row r="34" spans="1:10" ht="22.5" customHeight="1" x14ac:dyDescent="0.25">
      <c r="A34" s="31"/>
      <c r="C34" s="76"/>
      <c r="D34" s="74" t="str">
        <f>D33</f>
        <v>Wed</v>
      </c>
      <c r="E34" s="34">
        <f>E33</f>
        <v>44272</v>
      </c>
      <c r="F34" s="65" t="s">
        <v>56</v>
      </c>
      <c r="G34" s="66">
        <v>9002</v>
      </c>
      <c r="H34" s="70" t="s">
        <v>74</v>
      </c>
      <c r="I34" s="36" t="s">
        <v>73</v>
      </c>
      <c r="J34" s="82">
        <v>6</v>
      </c>
    </row>
    <row r="35" spans="1:10" ht="22.5" customHeight="1" x14ac:dyDescent="0.25">
      <c r="A35" s="31">
        <f t="shared" si="0"/>
        <v>1</v>
      </c>
      <c r="B35" s="8">
        <f t="shared" si="1"/>
        <v>4</v>
      </c>
      <c r="C35" s="76"/>
      <c r="D35" s="77" t="str">
        <f t="shared" si="2"/>
        <v>Thu</v>
      </c>
      <c r="E35" s="45">
        <f>+E33+1</f>
        <v>44273</v>
      </c>
      <c r="F35" s="46" t="s">
        <v>56</v>
      </c>
      <c r="G35" s="47">
        <v>9002</v>
      </c>
      <c r="H35" s="48" t="s">
        <v>74</v>
      </c>
      <c r="I35" s="47" t="s">
        <v>73</v>
      </c>
      <c r="J35" s="83">
        <v>8</v>
      </c>
    </row>
    <row r="36" spans="1:10" ht="22.5" customHeight="1" x14ac:dyDescent="0.25">
      <c r="A36" s="31">
        <f t="shared" si="0"/>
        <v>1</v>
      </c>
      <c r="B36" s="8">
        <f t="shared" si="1"/>
        <v>5</v>
      </c>
      <c r="C36" s="76"/>
      <c r="D36" s="74" t="str">
        <f t="shared" si="2"/>
        <v>Fri</v>
      </c>
      <c r="E36" s="34">
        <f>+E35+1</f>
        <v>44274</v>
      </c>
      <c r="F36" s="65" t="s">
        <v>56</v>
      </c>
      <c r="G36" s="66">
        <v>9002</v>
      </c>
      <c r="H36" s="70" t="s">
        <v>74</v>
      </c>
      <c r="I36" s="36" t="s">
        <v>73</v>
      </c>
      <c r="J36" s="84">
        <v>8</v>
      </c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4" t="str">
        <f t="shared" si="2"/>
        <v>Sat</v>
      </c>
      <c r="E37" s="34">
        <f>+E36+1</f>
        <v>44275</v>
      </c>
      <c r="F37" s="35"/>
      <c r="G37" s="36"/>
      <c r="H37" s="43"/>
      <c r="I37" s="36"/>
      <c r="J37" s="82"/>
    </row>
    <row r="38" spans="1:10" ht="22.5" customHeight="1" x14ac:dyDescent="0.25">
      <c r="A38" s="31" t="str">
        <f t="shared" si="0"/>
        <v/>
      </c>
      <c r="B38" s="8">
        <f t="shared" si="1"/>
        <v>7</v>
      </c>
      <c r="C38" s="76"/>
      <c r="D38" s="77" t="str">
        <f t="shared" si="2"/>
        <v>Sun</v>
      </c>
      <c r="E38" s="45">
        <f>+E37+1</f>
        <v>44276</v>
      </c>
      <c r="F38" s="46"/>
      <c r="G38" s="47"/>
      <c r="H38" s="48"/>
      <c r="I38" s="47"/>
      <c r="J38" s="83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 t="shared" si="2"/>
        <v>Mo</v>
      </c>
      <c r="E39" s="34">
        <f>+E38+1</f>
        <v>44277</v>
      </c>
      <c r="F39" s="35" t="s">
        <v>56</v>
      </c>
      <c r="G39" s="36">
        <v>9002</v>
      </c>
      <c r="H39" s="43" t="s">
        <v>85</v>
      </c>
      <c r="I39" s="36" t="s">
        <v>73</v>
      </c>
      <c r="J39" s="82">
        <v>2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44277</v>
      </c>
      <c r="F40" s="35" t="s">
        <v>56</v>
      </c>
      <c r="G40" s="36">
        <v>9002</v>
      </c>
      <c r="H40" s="43" t="s">
        <v>82</v>
      </c>
      <c r="I40" s="36" t="s">
        <v>73</v>
      </c>
      <c r="J40" s="82">
        <v>2</v>
      </c>
    </row>
    <row r="41" spans="1:10" ht="22.5" customHeight="1" x14ac:dyDescent="0.25">
      <c r="A41" s="31"/>
      <c r="C41" s="76"/>
      <c r="D41" s="74" t="str">
        <f t="shared" ref="D41:E41" si="3">D40</f>
        <v>Mo</v>
      </c>
      <c r="E41" s="34">
        <f t="shared" si="3"/>
        <v>44277</v>
      </c>
      <c r="F41" s="35" t="s">
        <v>56</v>
      </c>
      <c r="G41" s="36">
        <v>9002</v>
      </c>
      <c r="H41" s="67" t="s">
        <v>86</v>
      </c>
      <c r="I41" s="36" t="s">
        <v>73</v>
      </c>
      <c r="J41" s="82">
        <v>4</v>
      </c>
    </row>
    <row r="42" spans="1:10" ht="22.5" customHeight="1" x14ac:dyDescent="0.25">
      <c r="A42" s="31">
        <f t="shared" si="0"/>
        <v>1</v>
      </c>
      <c r="B42" s="8">
        <f t="shared" si="1"/>
        <v>2</v>
      </c>
      <c r="C42" s="76"/>
      <c r="D42" s="77" t="str">
        <f t="shared" si="2"/>
        <v>Tue</v>
      </c>
      <c r="E42" s="45">
        <f>+E39+1</f>
        <v>44278</v>
      </c>
      <c r="F42" s="46" t="s">
        <v>56</v>
      </c>
      <c r="G42" s="47">
        <v>9002</v>
      </c>
      <c r="H42" s="48" t="s">
        <v>85</v>
      </c>
      <c r="I42" s="47" t="s">
        <v>73</v>
      </c>
      <c r="J42" s="83">
        <v>1</v>
      </c>
    </row>
    <row r="43" spans="1:10" ht="22.5" customHeight="1" x14ac:dyDescent="0.25">
      <c r="A43" s="31"/>
      <c r="C43" s="76"/>
      <c r="D43" s="77" t="str">
        <f>D42</f>
        <v>Tue</v>
      </c>
      <c r="E43" s="45">
        <f>E42</f>
        <v>44278</v>
      </c>
      <c r="F43" s="46" t="s">
        <v>56</v>
      </c>
      <c r="G43" s="47">
        <v>9002</v>
      </c>
      <c r="H43" s="48" t="s">
        <v>74</v>
      </c>
      <c r="I43" s="47" t="s">
        <v>73</v>
      </c>
      <c r="J43" s="83">
        <v>7</v>
      </c>
    </row>
    <row r="44" spans="1:10" ht="22.5" customHeight="1" x14ac:dyDescent="0.25">
      <c r="A44" s="31">
        <f t="shared" si="0"/>
        <v>1</v>
      </c>
      <c r="B44" s="8">
        <f t="shared" si="1"/>
        <v>3</v>
      </c>
      <c r="C44" s="76"/>
      <c r="D44" s="74" t="str">
        <f t="shared" si="2"/>
        <v>Wed</v>
      </c>
      <c r="E44" s="34">
        <f>+E42+1</f>
        <v>44279</v>
      </c>
      <c r="F44" s="35" t="s">
        <v>56</v>
      </c>
      <c r="G44" s="36">
        <v>9002</v>
      </c>
      <c r="H44" s="43" t="s">
        <v>74</v>
      </c>
      <c r="I44" s="36" t="s">
        <v>73</v>
      </c>
      <c r="J44" s="82">
        <v>7</v>
      </c>
    </row>
    <row r="45" spans="1:10" ht="22.5" customHeight="1" x14ac:dyDescent="0.25">
      <c r="A45" s="31"/>
      <c r="C45" s="76"/>
      <c r="D45" s="74" t="str">
        <f>D44</f>
        <v>Wed</v>
      </c>
      <c r="E45" s="34">
        <f>E44</f>
        <v>44279</v>
      </c>
      <c r="F45" s="35" t="s">
        <v>56</v>
      </c>
      <c r="G45" s="36">
        <v>9002</v>
      </c>
      <c r="H45" s="43" t="s">
        <v>87</v>
      </c>
      <c r="I45" s="36" t="s">
        <v>73</v>
      </c>
      <c r="J45" s="82">
        <v>1</v>
      </c>
    </row>
    <row r="46" spans="1:10" ht="22.5" customHeight="1" x14ac:dyDescent="0.25">
      <c r="A46" s="31">
        <f t="shared" si="0"/>
        <v>1</v>
      </c>
      <c r="B46" s="8">
        <f t="shared" si="1"/>
        <v>4</v>
      </c>
      <c r="C46" s="76"/>
      <c r="D46" s="77" t="str">
        <f t="shared" si="2"/>
        <v>Thu</v>
      </c>
      <c r="E46" s="45">
        <f>+E44+1</f>
        <v>44280</v>
      </c>
      <c r="F46" s="46" t="s">
        <v>56</v>
      </c>
      <c r="G46" s="47">
        <v>9002</v>
      </c>
      <c r="H46" s="48" t="s">
        <v>74</v>
      </c>
      <c r="I46" s="47" t="s">
        <v>73</v>
      </c>
      <c r="J46" s="83">
        <v>6</v>
      </c>
    </row>
    <row r="47" spans="1:10" ht="22.5" customHeight="1" x14ac:dyDescent="0.25">
      <c r="A47" s="31"/>
      <c r="C47" s="76"/>
      <c r="D47" s="77" t="str">
        <f>D46</f>
        <v>Thu</v>
      </c>
      <c r="E47" s="45">
        <f>E46</f>
        <v>44280</v>
      </c>
      <c r="F47" s="46" t="s">
        <v>56</v>
      </c>
      <c r="G47" s="47">
        <v>9002</v>
      </c>
      <c r="H47" s="48" t="s">
        <v>88</v>
      </c>
      <c r="I47" s="47" t="s">
        <v>73</v>
      </c>
      <c r="J47" s="83">
        <v>2</v>
      </c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 t="shared" si="2"/>
        <v>Fri</v>
      </c>
      <c r="E48" s="34">
        <f>+E46+1</f>
        <v>44281</v>
      </c>
      <c r="F48" s="35" t="s">
        <v>56</v>
      </c>
      <c r="G48" s="36">
        <v>9002</v>
      </c>
      <c r="H48" s="67" t="s">
        <v>89</v>
      </c>
      <c r="I48" s="66" t="s">
        <v>73</v>
      </c>
      <c r="J48" s="84">
        <v>8</v>
      </c>
    </row>
    <row r="49" spans="1:10" ht="22.5" customHeight="1" x14ac:dyDescent="0.25">
      <c r="A49" s="31" t="str">
        <f t="shared" si="0"/>
        <v/>
      </c>
      <c r="B49" s="8">
        <f t="shared" si="1"/>
        <v>6</v>
      </c>
      <c r="C49" s="76"/>
      <c r="D49" s="74" t="str">
        <f t="shared" si="2"/>
        <v>Sat</v>
      </c>
      <c r="E49" s="34">
        <f>+E48+1</f>
        <v>44282</v>
      </c>
      <c r="F49" s="35"/>
      <c r="G49" s="36"/>
      <c r="H49" s="43"/>
      <c r="I49" s="36"/>
      <c r="J49" s="82"/>
    </row>
    <row r="50" spans="1:10" ht="22.5" customHeight="1" x14ac:dyDescent="0.25">
      <c r="A50" s="31" t="str">
        <f t="shared" si="0"/>
        <v/>
      </c>
      <c r="B50" s="8">
        <f t="shared" si="1"/>
        <v>7</v>
      </c>
      <c r="C50" s="76"/>
      <c r="D50" s="77" t="str">
        <f t="shared" si="2"/>
        <v>Sun</v>
      </c>
      <c r="E50" s="45">
        <f>+E49+1</f>
        <v>44283</v>
      </c>
      <c r="F50" s="65"/>
      <c r="G50" s="66"/>
      <c r="H50" s="70"/>
      <c r="I50" s="66"/>
      <c r="J50" s="84"/>
    </row>
    <row r="51" spans="1:10" ht="22.5" customHeight="1" x14ac:dyDescent="0.25">
      <c r="A51" s="31">
        <f t="shared" si="0"/>
        <v>1</v>
      </c>
      <c r="B51" s="8">
        <f>WEEKDAY(E50+1,2)</f>
        <v>1</v>
      </c>
      <c r="C51" s="76"/>
      <c r="D51" s="74" t="str">
        <f>IF(B51=1,"Mo",IF(B51=2,"Tue",IF(B51=3,"Wed",IF(B51=4,"Thu",IF(B51=5,"Fri",IF(B51=6,"Sat",IF(B51=7,"Sun","")))))))</f>
        <v>Mo</v>
      </c>
      <c r="E51" s="34">
        <f>IF(MONTH(E50+1)&gt;MONTH(E50),"",E50+1)</f>
        <v>44284</v>
      </c>
      <c r="F51" s="35" t="s">
        <v>56</v>
      </c>
      <c r="G51" s="36">
        <v>9002</v>
      </c>
      <c r="H51" s="43" t="s">
        <v>91</v>
      </c>
      <c r="I51" s="66" t="s">
        <v>73</v>
      </c>
      <c r="J51" s="84">
        <v>8</v>
      </c>
    </row>
    <row r="52" spans="1:10" ht="22.5" customHeight="1" x14ac:dyDescent="0.25">
      <c r="A52" s="31">
        <f t="shared" si="0"/>
        <v>1</v>
      </c>
      <c r="B52" s="8">
        <v>2</v>
      </c>
      <c r="C52" s="76"/>
      <c r="D52" s="77" t="str">
        <f>IF(B52=1,"Mo",IF(B52=2,"Tue",IF(B52=3,"Wed",IF(B52=4,"Thu",IF(B52=5,"Fri",IF(B52=6,"Sat",IF(B52=7,"Sun","")))))))</f>
        <v>Tue</v>
      </c>
      <c r="E52" s="45">
        <f>IF(MONTH(E51+1)&gt;MONTH(E51),"",E51+1)</f>
        <v>44285</v>
      </c>
      <c r="F52" s="46" t="s">
        <v>56</v>
      </c>
      <c r="G52" s="47">
        <v>9002</v>
      </c>
      <c r="H52" s="48" t="s">
        <v>90</v>
      </c>
      <c r="I52" s="47" t="s">
        <v>73</v>
      </c>
      <c r="J52" s="83">
        <v>8</v>
      </c>
    </row>
    <row r="53" spans="1:10" ht="22.5" customHeight="1" x14ac:dyDescent="0.25">
      <c r="A53" s="31">
        <f t="shared" si="0"/>
        <v>1</v>
      </c>
      <c r="B53" s="8">
        <v>3</v>
      </c>
      <c r="C53" s="76"/>
      <c r="D53" s="74" t="str">
        <f t="shared" si="2"/>
        <v>Wed</v>
      </c>
      <c r="E53" s="34">
        <f>IF(MONTH(E52+1)&gt;MONTH(E52),"",E52+1)</f>
        <v>44286</v>
      </c>
      <c r="F53" s="35" t="s">
        <v>56</v>
      </c>
      <c r="G53" s="36">
        <v>9002</v>
      </c>
      <c r="H53" s="43" t="s">
        <v>92</v>
      </c>
      <c r="I53" s="36" t="s">
        <v>73</v>
      </c>
      <c r="J53" s="82">
        <v>8</v>
      </c>
    </row>
    <row r="54" spans="1:10" ht="30" customHeight="1" x14ac:dyDescent="0.25"/>
    <row r="55" spans="1:10" ht="30" customHeight="1" x14ac:dyDescent="0.25"/>
    <row r="56" spans="1:10" ht="30" customHeight="1" x14ac:dyDescent="0.25"/>
    <row r="57" spans="1:10" ht="30" customHeight="1" x14ac:dyDescent="0.25"/>
    <row r="58" spans="1:10" ht="30" customHeight="1" x14ac:dyDescent="0.25"/>
    <row r="59" spans="1:10" ht="30" customHeight="1" x14ac:dyDescent="0.25"/>
    <row r="60" spans="1:10" ht="30" customHeight="1" x14ac:dyDescent="0.25"/>
    <row r="61" spans="1:10" ht="30" customHeight="1" x14ac:dyDescent="0.25"/>
    <row r="62" spans="1:10" ht="30" customHeight="1" x14ac:dyDescent="0.25"/>
    <row r="63" spans="1:10" ht="30" customHeight="1" x14ac:dyDescent="0.25"/>
    <row r="64" spans="1:10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9" customHeight="1" x14ac:dyDescent="0.25"/>
    <row r="192" ht="39" customHeight="1" x14ac:dyDescent="0.25"/>
    <row r="193" ht="39" customHeight="1" x14ac:dyDescent="0.25"/>
    <row r="194" ht="39" customHeight="1" x14ac:dyDescent="0.25"/>
    <row r="195" ht="39" customHeight="1" x14ac:dyDescent="0.25"/>
    <row r="196" ht="39" customHeight="1" x14ac:dyDescent="0.25"/>
    <row r="197" ht="39" customHeight="1" x14ac:dyDescent="0.25"/>
    <row r="198" ht="39" customHeight="1" x14ac:dyDescent="0.25"/>
    <row r="199" ht="39" customHeight="1" x14ac:dyDescent="0.25"/>
    <row r="200" ht="39" customHeight="1" x14ac:dyDescent="0.25"/>
    <row r="201" ht="39" customHeight="1" x14ac:dyDescent="0.25"/>
    <row r="202" ht="39" customHeight="1" x14ac:dyDescent="0.25"/>
  </sheetData>
  <mergeCells count="2">
    <mergeCell ref="D1:J1"/>
    <mergeCell ref="D4:E4"/>
  </mergeCells>
  <conditionalFormatting sqref="C11:C12 C15:C53">
    <cfRule type="expression" dxfId="316" priority="118" stopIfTrue="1">
      <formula>IF($A11=1,B11,)</formula>
    </cfRule>
    <cfRule type="expression" dxfId="315" priority="119" stopIfTrue="1">
      <formula>IF($A11="",B11,)</formula>
    </cfRule>
  </conditionalFormatting>
  <conditionalFormatting sqref="E11:E12">
    <cfRule type="expression" dxfId="314" priority="120" stopIfTrue="1">
      <formula>IF($A11="",B11,"")</formula>
    </cfRule>
  </conditionalFormatting>
  <conditionalFormatting sqref="E15:E24 E26:E53">
    <cfRule type="expression" dxfId="313" priority="121" stopIfTrue="1">
      <formula>IF($A15&lt;&gt;1,B15,"")</formula>
    </cfRule>
  </conditionalFormatting>
  <conditionalFormatting sqref="D11:D12 D15:D24 D27:D53">
    <cfRule type="expression" dxfId="312" priority="122" stopIfTrue="1">
      <formula>IF($A11="",B11,)</formula>
    </cfRule>
  </conditionalFormatting>
  <conditionalFormatting sqref="G11 G37:G38 G13 G15 G18:G19 G21:G22 G26:G29 G40 G42 G44 G49:G50">
    <cfRule type="expression" dxfId="311" priority="123" stopIfTrue="1">
      <formula>#REF!="Freelancer"</formula>
    </cfRule>
    <cfRule type="expression" dxfId="310" priority="124" stopIfTrue="1">
      <formula>#REF!="DTC Int. Staff"</formula>
    </cfRule>
  </conditionalFormatting>
  <conditionalFormatting sqref="G50 G15 G19 G29 G38 G21:G22 G26 G40 G42 G44">
    <cfRule type="expression" dxfId="309" priority="116" stopIfTrue="1">
      <formula>$F$5="Freelancer"</formula>
    </cfRule>
    <cfRule type="expression" dxfId="308" priority="117" stopIfTrue="1">
      <formula>$F$5="DTC Int. Staff"</formula>
    </cfRule>
  </conditionalFormatting>
  <conditionalFormatting sqref="G13">
    <cfRule type="expression" dxfId="307" priority="114" stopIfTrue="1">
      <formula>#REF!="Freelancer"</formula>
    </cfRule>
    <cfRule type="expression" dxfId="306" priority="115" stopIfTrue="1">
      <formula>#REF!="DTC Int. Staff"</formula>
    </cfRule>
  </conditionalFormatting>
  <conditionalFormatting sqref="G13">
    <cfRule type="expression" dxfId="305" priority="112" stopIfTrue="1">
      <formula>$F$5="Freelancer"</formula>
    </cfRule>
    <cfRule type="expression" dxfId="304" priority="113" stopIfTrue="1">
      <formula>$F$5="DTC Int. Staff"</formula>
    </cfRule>
  </conditionalFormatting>
  <conditionalFormatting sqref="G14">
    <cfRule type="expression" dxfId="303" priority="110" stopIfTrue="1">
      <formula>#REF!="Freelancer"</formula>
    </cfRule>
    <cfRule type="expression" dxfId="302" priority="111" stopIfTrue="1">
      <formula>#REF!="DTC Int. Staff"</formula>
    </cfRule>
  </conditionalFormatting>
  <conditionalFormatting sqref="G14">
    <cfRule type="expression" dxfId="301" priority="108" stopIfTrue="1">
      <formula>$F$5="Freelancer"</formula>
    </cfRule>
    <cfRule type="expression" dxfId="300" priority="109" stopIfTrue="1">
      <formula>$F$5="DTC Int. Staff"</formula>
    </cfRule>
  </conditionalFormatting>
  <conditionalFormatting sqref="G28">
    <cfRule type="expression" dxfId="299" priority="98" stopIfTrue="1">
      <formula>$F$5="Freelancer"</formula>
    </cfRule>
    <cfRule type="expression" dxfId="298" priority="99" stopIfTrue="1">
      <formula>$F$5="DTC Int. Staff"</formula>
    </cfRule>
  </conditionalFormatting>
  <conditionalFormatting sqref="G12">
    <cfRule type="expression" dxfId="297" priority="88" stopIfTrue="1">
      <formula>#REF!="Freelancer"</formula>
    </cfRule>
    <cfRule type="expression" dxfId="296" priority="89" stopIfTrue="1">
      <formula>#REF!="DTC Int. Staff"</formula>
    </cfRule>
  </conditionalFormatting>
  <conditionalFormatting sqref="G16">
    <cfRule type="expression" dxfId="295" priority="86" stopIfTrue="1">
      <formula>#REF!="Freelancer"</formula>
    </cfRule>
    <cfRule type="expression" dxfId="294" priority="87" stopIfTrue="1">
      <formula>#REF!="DTC Int. Staff"</formula>
    </cfRule>
  </conditionalFormatting>
  <conditionalFormatting sqref="G16">
    <cfRule type="expression" dxfId="293" priority="84" stopIfTrue="1">
      <formula>$F$5="Freelancer"</formula>
    </cfRule>
    <cfRule type="expression" dxfId="292" priority="85" stopIfTrue="1">
      <formula>$F$5="DTC Int. Staff"</formula>
    </cfRule>
  </conditionalFormatting>
  <conditionalFormatting sqref="G17">
    <cfRule type="expression" dxfId="291" priority="82" stopIfTrue="1">
      <formula>#REF!="Freelancer"</formula>
    </cfRule>
    <cfRule type="expression" dxfId="290" priority="83" stopIfTrue="1">
      <formula>#REF!="DTC Int. Staff"</formula>
    </cfRule>
  </conditionalFormatting>
  <conditionalFormatting sqref="G17">
    <cfRule type="expression" dxfId="289" priority="80" stopIfTrue="1">
      <formula>$F$5="Freelancer"</formula>
    </cfRule>
    <cfRule type="expression" dxfId="288" priority="81" stopIfTrue="1">
      <formula>$F$5="DTC Int. Staff"</formula>
    </cfRule>
  </conditionalFormatting>
  <conditionalFormatting sqref="G20">
    <cfRule type="expression" dxfId="287" priority="78" stopIfTrue="1">
      <formula>#REF!="Freelancer"</formula>
    </cfRule>
    <cfRule type="expression" dxfId="286" priority="79" stopIfTrue="1">
      <formula>#REF!="DTC Int. Staff"</formula>
    </cfRule>
  </conditionalFormatting>
  <conditionalFormatting sqref="G20">
    <cfRule type="expression" dxfId="285" priority="76" stopIfTrue="1">
      <formula>$F$5="Freelancer"</formula>
    </cfRule>
    <cfRule type="expression" dxfId="284" priority="77" stopIfTrue="1">
      <formula>$F$5="DTC Int. Staff"</formula>
    </cfRule>
  </conditionalFormatting>
  <conditionalFormatting sqref="G23">
    <cfRule type="expression" dxfId="283" priority="74" stopIfTrue="1">
      <formula>#REF!="Freelancer"</formula>
    </cfRule>
    <cfRule type="expression" dxfId="282" priority="75" stopIfTrue="1">
      <formula>#REF!="DTC Int. Staff"</formula>
    </cfRule>
  </conditionalFormatting>
  <conditionalFormatting sqref="G23">
    <cfRule type="expression" dxfId="281" priority="72" stopIfTrue="1">
      <formula>$F$5="Freelancer"</formula>
    </cfRule>
    <cfRule type="expression" dxfId="280" priority="73" stopIfTrue="1">
      <formula>$F$5="DTC Int. Staff"</formula>
    </cfRule>
  </conditionalFormatting>
  <conditionalFormatting sqref="G24">
    <cfRule type="expression" dxfId="279" priority="70" stopIfTrue="1">
      <formula>#REF!="Freelancer"</formula>
    </cfRule>
    <cfRule type="expression" dxfId="278" priority="71" stopIfTrue="1">
      <formula>#REF!="DTC Int. Staff"</formula>
    </cfRule>
  </conditionalFormatting>
  <conditionalFormatting sqref="G24">
    <cfRule type="expression" dxfId="277" priority="68" stopIfTrue="1">
      <formula>$F$5="Freelancer"</formula>
    </cfRule>
    <cfRule type="expression" dxfId="276" priority="69" stopIfTrue="1">
      <formula>$F$5="DTC Int. Staff"</formula>
    </cfRule>
  </conditionalFormatting>
  <conditionalFormatting sqref="E25">
    <cfRule type="expression" dxfId="275" priority="64" stopIfTrue="1">
      <formula>IF($A25&lt;&gt;1,B25,"")</formula>
    </cfRule>
  </conditionalFormatting>
  <conditionalFormatting sqref="G25">
    <cfRule type="expression" dxfId="274" priority="66" stopIfTrue="1">
      <formula>#REF!="Freelancer"</formula>
    </cfRule>
    <cfRule type="expression" dxfId="273" priority="67" stopIfTrue="1">
      <formula>#REF!="DTC Int. Staff"</formula>
    </cfRule>
  </conditionalFormatting>
  <conditionalFormatting sqref="G25">
    <cfRule type="expression" dxfId="272" priority="62" stopIfTrue="1">
      <formula>$F$5="Freelancer"</formula>
    </cfRule>
    <cfRule type="expression" dxfId="271" priority="63" stopIfTrue="1">
      <formula>$F$5="DTC Int. Staff"</formula>
    </cfRule>
  </conditionalFormatting>
  <conditionalFormatting sqref="D25">
    <cfRule type="expression" dxfId="270" priority="135" stopIfTrue="1">
      <formula>IF($A26="",B26,)</formula>
    </cfRule>
  </conditionalFormatting>
  <conditionalFormatting sqref="D26">
    <cfRule type="expression" dxfId="269" priority="61" stopIfTrue="1">
      <formula>IF($A27="",B27,)</formula>
    </cfRule>
  </conditionalFormatting>
  <conditionalFormatting sqref="G31">
    <cfRule type="expression" dxfId="268" priority="59" stopIfTrue="1">
      <formula>#REF!="Freelancer"</formula>
    </cfRule>
    <cfRule type="expression" dxfId="267" priority="60" stopIfTrue="1">
      <formula>#REF!="DTC Int. Staff"</formula>
    </cfRule>
  </conditionalFormatting>
  <conditionalFormatting sqref="G30">
    <cfRule type="expression" dxfId="266" priority="57" stopIfTrue="1">
      <formula>#REF!="Freelancer"</formula>
    </cfRule>
    <cfRule type="expression" dxfId="265" priority="58" stopIfTrue="1">
      <formula>#REF!="DTC Int. Staff"</formula>
    </cfRule>
  </conditionalFormatting>
  <conditionalFormatting sqref="G32">
    <cfRule type="expression" dxfId="264" priority="55" stopIfTrue="1">
      <formula>#REF!="Freelancer"</formula>
    </cfRule>
    <cfRule type="expression" dxfId="263" priority="56" stopIfTrue="1">
      <formula>#REF!="DTC Int. Staff"</formula>
    </cfRule>
  </conditionalFormatting>
  <conditionalFormatting sqref="G32">
    <cfRule type="expression" dxfId="262" priority="53" stopIfTrue="1">
      <formula>$F$5="Freelancer"</formula>
    </cfRule>
    <cfRule type="expression" dxfId="261" priority="54" stopIfTrue="1">
      <formula>$F$5="DTC Int. Staff"</formula>
    </cfRule>
  </conditionalFormatting>
  <conditionalFormatting sqref="G33">
    <cfRule type="expression" dxfId="260" priority="51" stopIfTrue="1">
      <formula>#REF!="Freelancer"</formula>
    </cfRule>
    <cfRule type="expression" dxfId="259" priority="52" stopIfTrue="1">
      <formula>#REF!="DTC Int. Staff"</formula>
    </cfRule>
  </conditionalFormatting>
  <conditionalFormatting sqref="G34">
    <cfRule type="expression" dxfId="258" priority="49" stopIfTrue="1">
      <formula>#REF!="Freelancer"</formula>
    </cfRule>
    <cfRule type="expression" dxfId="257" priority="50" stopIfTrue="1">
      <formula>#REF!="DTC Int. Staff"</formula>
    </cfRule>
  </conditionalFormatting>
  <conditionalFormatting sqref="G35">
    <cfRule type="expression" dxfId="256" priority="47" stopIfTrue="1">
      <formula>#REF!="Freelancer"</formula>
    </cfRule>
    <cfRule type="expression" dxfId="255" priority="48" stopIfTrue="1">
      <formula>#REF!="DTC Int. Staff"</formula>
    </cfRule>
  </conditionalFormatting>
  <conditionalFormatting sqref="G35">
    <cfRule type="expression" dxfId="254" priority="45" stopIfTrue="1">
      <formula>$F$5="Freelancer"</formula>
    </cfRule>
    <cfRule type="expression" dxfId="253" priority="46" stopIfTrue="1">
      <formula>$F$5="DTC Int. Staff"</formula>
    </cfRule>
  </conditionalFormatting>
  <conditionalFormatting sqref="G36">
    <cfRule type="expression" dxfId="252" priority="43" stopIfTrue="1">
      <formula>#REF!="Freelancer"</formula>
    </cfRule>
    <cfRule type="expression" dxfId="251" priority="44" stopIfTrue="1">
      <formula>#REF!="DTC Int. Staff"</formula>
    </cfRule>
  </conditionalFormatting>
  <conditionalFormatting sqref="G39">
    <cfRule type="expression" dxfId="250" priority="41" stopIfTrue="1">
      <formula>#REF!="Freelancer"</formula>
    </cfRule>
    <cfRule type="expression" dxfId="249" priority="42" stopIfTrue="1">
      <formula>#REF!="DTC Int. Staff"</formula>
    </cfRule>
  </conditionalFormatting>
  <conditionalFormatting sqref="G39">
    <cfRule type="expression" dxfId="248" priority="39" stopIfTrue="1">
      <formula>$F$5="Freelancer"</formula>
    </cfRule>
    <cfRule type="expression" dxfId="247" priority="40" stopIfTrue="1">
      <formula>$F$5="DTC Int. Staff"</formula>
    </cfRule>
  </conditionalFormatting>
  <conditionalFormatting sqref="G41">
    <cfRule type="expression" dxfId="246" priority="37" stopIfTrue="1">
      <formula>#REF!="Freelancer"</formula>
    </cfRule>
    <cfRule type="expression" dxfId="245" priority="38" stopIfTrue="1">
      <formula>#REF!="DTC Int. Staff"</formula>
    </cfRule>
  </conditionalFormatting>
  <conditionalFormatting sqref="G41">
    <cfRule type="expression" dxfId="244" priority="35" stopIfTrue="1">
      <formula>#REF!="Freelancer"</formula>
    </cfRule>
    <cfRule type="expression" dxfId="243" priority="36" stopIfTrue="1">
      <formula>#REF!="DTC Int. Staff"</formula>
    </cfRule>
  </conditionalFormatting>
  <conditionalFormatting sqref="G41">
    <cfRule type="expression" dxfId="242" priority="33" stopIfTrue="1">
      <formula>$F$5="Freelancer"</formula>
    </cfRule>
    <cfRule type="expression" dxfId="241" priority="34" stopIfTrue="1">
      <formula>$F$5="DTC Int. Staff"</formula>
    </cfRule>
  </conditionalFormatting>
  <conditionalFormatting sqref="G43">
    <cfRule type="expression" dxfId="240" priority="31" stopIfTrue="1">
      <formula>#REF!="Freelancer"</formula>
    </cfRule>
    <cfRule type="expression" dxfId="239" priority="32" stopIfTrue="1">
      <formula>#REF!="DTC Int. Staff"</formula>
    </cfRule>
  </conditionalFormatting>
  <conditionalFormatting sqref="G43">
    <cfRule type="expression" dxfId="238" priority="29" stopIfTrue="1">
      <formula>$F$5="Freelancer"</formula>
    </cfRule>
    <cfRule type="expression" dxfId="237" priority="30" stopIfTrue="1">
      <formula>$F$5="DTC Int. Staff"</formula>
    </cfRule>
  </conditionalFormatting>
  <conditionalFormatting sqref="G45">
    <cfRule type="expression" dxfId="236" priority="25" stopIfTrue="1">
      <formula>$F$5="Freelancer"</formula>
    </cfRule>
    <cfRule type="expression" dxfId="235" priority="26" stopIfTrue="1">
      <formula>$F$5="DTC Int. Staff"</formula>
    </cfRule>
  </conditionalFormatting>
  <conditionalFormatting sqref="G45">
    <cfRule type="expression" dxfId="234" priority="27" stopIfTrue="1">
      <formula>#REF!="Freelancer"</formula>
    </cfRule>
    <cfRule type="expression" dxfId="233" priority="28" stopIfTrue="1">
      <formula>#REF!="DTC Int. Staff"</formula>
    </cfRule>
  </conditionalFormatting>
  <conditionalFormatting sqref="G46">
    <cfRule type="expression" dxfId="232" priority="23" stopIfTrue="1">
      <formula>#REF!="Freelancer"</formula>
    </cfRule>
    <cfRule type="expression" dxfId="231" priority="24" stopIfTrue="1">
      <formula>#REF!="DTC Int. Staff"</formula>
    </cfRule>
  </conditionalFormatting>
  <conditionalFormatting sqref="G46">
    <cfRule type="expression" dxfId="230" priority="21" stopIfTrue="1">
      <formula>$F$5="Freelancer"</formula>
    </cfRule>
    <cfRule type="expression" dxfId="229" priority="22" stopIfTrue="1">
      <formula>$F$5="DTC Int. Staff"</formula>
    </cfRule>
  </conditionalFormatting>
  <conditionalFormatting sqref="G47">
    <cfRule type="expression" dxfId="228" priority="19" stopIfTrue="1">
      <formula>#REF!="Freelancer"</formula>
    </cfRule>
    <cfRule type="expression" dxfId="227" priority="20" stopIfTrue="1">
      <formula>#REF!="DTC Int. Staff"</formula>
    </cfRule>
  </conditionalFormatting>
  <conditionalFormatting sqref="G47">
    <cfRule type="expression" dxfId="226" priority="17" stopIfTrue="1">
      <formula>$F$5="Freelancer"</formula>
    </cfRule>
    <cfRule type="expression" dxfId="225" priority="18" stopIfTrue="1">
      <formula>$F$5="DTC Int. Staff"</formula>
    </cfRule>
  </conditionalFormatting>
  <conditionalFormatting sqref="G48">
    <cfRule type="expression" dxfId="224" priority="13" stopIfTrue="1">
      <formula>$F$5="Freelancer"</formula>
    </cfRule>
    <cfRule type="expression" dxfId="223" priority="14" stopIfTrue="1">
      <formula>$F$5="DTC Int. Staff"</formula>
    </cfRule>
  </conditionalFormatting>
  <conditionalFormatting sqref="G48">
    <cfRule type="expression" dxfId="222" priority="15" stopIfTrue="1">
      <formula>#REF!="Freelancer"</formula>
    </cfRule>
    <cfRule type="expression" dxfId="221" priority="16" stopIfTrue="1">
      <formula>#REF!="DTC Int. Staff"</formula>
    </cfRule>
  </conditionalFormatting>
  <conditionalFormatting sqref="G51">
    <cfRule type="expression" dxfId="220" priority="9" stopIfTrue="1">
      <formula>$F$5="Freelancer"</formula>
    </cfRule>
    <cfRule type="expression" dxfId="219" priority="10" stopIfTrue="1">
      <formula>$F$5="DTC Int. Staff"</formula>
    </cfRule>
  </conditionalFormatting>
  <conditionalFormatting sqref="G51">
    <cfRule type="expression" dxfId="218" priority="11" stopIfTrue="1">
      <formula>#REF!="Freelancer"</formula>
    </cfRule>
    <cfRule type="expression" dxfId="217" priority="12" stopIfTrue="1">
      <formula>#REF!="DTC Int. Staff"</formula>
    </cfRule>
  </conditionalFormatting>
  <conditionalFormatting sqref="G52">
    <cfRule type="expression" dxfId="216" priority="7" stopIfTrue="1">
      <formula>#REF!="Freelancer"</formula>
    </cfRule>
    <cfRule type="expression" dxfId="215" priority="8" stopIfTrue="1">
      <formula>#REF!="DTC Int. Staff"</formula>
    </cfRule>
  </conditionalFormatting>
  <conditionalFormatting sqref="G52">
    <cfRule type="expression" dxfId="214" priority="5" stopIfTrue="1">
      <formula>$F$5="Freelancer"</formula>
    </cfRule>
    <cfRule type="expression" dxfId="213" priority="6" stopIfTrue="1">
      <formula>$F$5="DTC Int. Staff"</formula>
    </cfRule>
  </conditionalFormatting>
  <conditionalFormatting sqref="G53">
    <cfRule type="expression" dxfId="212" priority="1" stopIfTrue="1">
      <formula>$F$5="Freelancer"</formula>
    </cfRule>
    <cfRule type="expression" dxfId="211" priority="2" stopIfTrue="1">
      <formula>$F$5="DTC Int. Staff"</formula>
    </cfRule>
  </conditionalFormatting>
  <conditionalFormatting sqref="G53">
    <cfRule type="expression" dxfId="210" priority="3" stopIfTrue="1">
      <formula>#REF!="Freelancer"</formula>
    </cfRule>
    <cfRule type="expression" dxfId="209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191"/>
  <sheetViews>
    <sheetView showGridLines="0" topLeftCell="D1" zoomScale="90" zoomScaleNormal="90" workbookViewId="0">
      <selection activeCell="F41" sqref="F41:G4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42" t="s">
        <v>5</v>
      </c>
      <c r="E1" s="143"/>
      <c r="F1" s="143"/>
      <c r="G1" s="143"/>
      <c r="H1" s="143"/>
      <c r="I1" s="143"/>
      <c r="J1" s="14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Bunthita</v>
      </c>
      <c r="G3" s="14"/>
      <c r="I3" s="15"/>
      <c r="J3" s="15"/>
    </row>
    <row r="4" spans="1:10" ht="20.25" customHeight="1" x14ac:dyDescent="0.25">
      <c r="D4" s="140" t="s">
        <v>8</v>
      </c>
      <c r="E4" s="141"/>
      <c r="F4" s="13" t="str">
        <f>'Information-General Settings'!C4</f>
        <v>Samai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71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SUM(J10:J57)</f>
        <v>144</v>
      </c>
      <c r="J8" s="25">
        <f>I8/8</f>
        <v>18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45" si="0">IF(OR(C11="f",C11="u",C11="F",C11="U"),"",IF(OR(B11=1,B11=2,B11=3,B11=4,B11=5),1,""))</f>
        <v>1</v>
      </c>
      <c r="B11" s="8">
        <f t="shared" ref="B11:B42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56</v>
      </c>
      <c r="G11" s="36">
        <v>9002</v>
      </c>
      <c r="H11" s="43" t="s">
        <v>97</v>
      </c>
      <c r="I11" s="36" t="s">
        <v>73</v>
      </c>
      <c r="J11" s="82">
        <v>8</v>
      </c>
    </row>
    <row r="12" spans="1:10" ht="22.5" customHeight="1" x14ac:dyDescent="0.25">
      <c r="A12" s="31">
        <f t="shared" si="0"/>
        <v>1</v>
      </c>
      <c r="B12" s="8">
        <f t="shared" si="1"/>
        <v>5</v>
      </c>
      <c r="C12" s="40"/>
      <c r="D12" s="44" t="str">
        <f>IF(B12=1,"Mo",IF(B12=2,"Tue",IF(B12=3,"Wed",IF(B12=4,"Thu",IF(B12=5,"Fri",IF(B12=6,"Sat",IF(B12=7,"Sun","")))))))</f>
        <v>Fri</v>
      </c>
      <c r="E12" s="45">
        <f>+E11+1</f>
        <v>44288</v>
      </c>
      <c r="F12" s="46" t="s">
        <v>56</v>
      </c>
      <c r="G12" s="47">
        <v>9002</v>
      </c>
      <c r="H12" s="48" t="s">
        <v>98</v>
      </c>
      <c r="I12" s="47" t="s">
        <v>73</v>
      </c>
      <c r="J12" s="49">
        <v>8</v>
      </c>
    </row>
    <row r="13" spans="1:10" ht="22.5" customHeight="1" x14ac:dyDescent="0.25">
      <c r="A13" s="31" t="str">
        <f t="shared" si="0"/>
        <v/>
      </c>
      <c r="B13" s="8">
        <f t="shared" si="1"/>
        <v>6</v>
      </c>
      <c r="C13" s="40"/>
      <c r="D13" s="41" t="str">
        <f>IF(B13=1,"Mo",IF(B13=2,"Tue",IF(B13=3,"Wed",IF(B13=4,"Thu",IF(B13=5,"Fri",IF(B13=6,"Sat",IF(B13=7,"Sun","")))))))</f>
        <v>Sat</v>
      </c>
      <c r="E13" s="42">
        <f>+E12+1</f>
        <v>44289</v>
      </c>
      <c r="F13" s="35"/>
      <c r="G13" s="36"/>
      <c r="H13" s="37"/>
      <c r="I13" s="36"/>
      <c r="J13" s="38"/>
    </row>
    <row r="14" spans="1:10" ht="22.5" customHeight="1" x14ac:dyDescent="0.25">
      <c r="A14" s="31" t="str">
        <f t="shared" si="0"/>
        <v/>
      </c>
      <c r="B14" s="8">
        <f t="shared" si="1"/>
        <v>7</v>
      </c>
      <c r="C14" s="40"/>
      <c r="D14" s="33" t="str">
        <f t="shared" ref="D14:D42" si="2">IF(B14=1,"Mo",IF(B14=2,"Tue",IF(B14=3,"Wed",IF(B14=4,"Thu",IF(B14=5,"Fri",IF(B14=6,"Sat",IF(B14=7,"Sun","")))))))</f>
        <v>Sun</v>
      </c>
      <c r="E14" s="34">
        <f t="shared" ref="E14:E30" si="3">+E13+1</f>
        <v>44290</v>
      </c>
      <c r="F14" s="35"/>
      <c r="G14" s="36"/>
      <c r="H14" s="37"/>
      <c r="I14" s="36"/>
      <c r="J14" s="38"/>
    </row>
    <row r="15" spans="1:10" ht="22.5" customHeight="1" x14ac:dyDescent="0.25">
      <c r="A15" s="31">
        <f t="shared" si="0"/>
        <v>1</v>
      </c>
      <c r="B15" s="8">
        <f t="shared" si="1"/>
        <v>1</v>
      </c>
      <c r="C15" s="40"/>
      <c r="D15" s="44" t="str">
        <f t="shared" si="2"/>
        <v>Mo</v>
      </c>
      <c r="E15" s="45">
        <f>+E14+1</f>
        <v>44291</v>
      </c>
      <c r="F15" s="46" t="s">
        <v>56</v>
      </c>
      <c r="G15" s="47">
        <v>9002</v>
      </c>
      <c r="H15" s="48" t="s">
        <v>93</v>
      </c>
      <c r="I15" s="47" t="s">
        <v>73</v>
      </c>
      <c r="J15" s="49">
        <v>8</v>
      </c>
    </row>
    <row r="16" spans="1:10" ht="22.5" customHeight="1" x14ac:dyDescent="0.25">
      <c r="A16" s="31">
        <f t="shared" si="0"/>
        <v>1</v>
      </c>
      <c r="B16" s="8">
        <f t="shared" si="1"/>
        <v>2</v>
      </c>
      <c r="C16" s="40"/>
      <c r="D16" s="33" t="str">
        <f t="shared" si="2"/>
        <v>Tue</v>
      </c>
      <c r="E16" s="34">
        <f>+E15+1</f>
        <v>44292</v>
      </c>
      <c r="F16" s="35"/>
      <c r="G16" s="36"/>
      <c r="H16" s="50" t="s">
        <v>94</v>
      </c>
      <c r="I16" s="36"/>
      <c r="J16" s="38"/>
    </row>
    <row r="17" spans="1:10" ht="22.5" customHeight="1" x14ac:dyDescent="0.25">
      <c r="A17" s="31">
        <f t="shared" si="0"/>
        <v>1</v>
      </c>
      <c r="B17" s="8">
        <f t="shared" si="1"/>
        <v>3</v>
      </c>
      <c r="C17" s="40"/>
      <c r="D17" s="44" t="str">
        <f t="shared" si="2"/>
        <v>Wed</v>
      </c>
      <c r="E17" s="45">
        <f>+E16+1</f>
        <v>44293</v>
      </c>
      <c r="F17" s="46" t="s">
        <v>56</v>
      </c>
      <c r="G17" s="47">
        <v>9002</v>
      </c>
      <c r="H17" s="48" t="s">
        <v>93</v>
      </c>
      <c r="I17" s="47" t="s">
        <v>73</v>
      </c>
      <c r="J17" s="49">
        <v>8</v>
      </c>
    </row>
    <row r="18" spans="1:10" ht="22.5" customHeight="1" x14ac:dyDescent="0.25">
      <c r="A18" s="31">
        <f t="shared" si="0"/>
        <v>1</v>
      </c>
      <c r="B18" s="8">
        <f t="shared" si="1"/>
        <v>4</v>
      </c>
      <c r="C18" s="40"/>
      <c r="D18" s="33" t="str">
        <f>IF(B18=1,"Mo",IF(B18=2,"Tue",IF(B18=3,"Wed",IF(B18=4,"Thu",IF(B18=5,"Fri",IF(B18=6,"Sat",IF(B18=7,"Sun","")))))))</f>
        <v>Thu</v>
      </c>
      <c r="E18" s="34">
        <f>+E17+1</f>
        <v>44294</v>
      </c>
      <c r="F18" s="35" t="s">
        <v>56</v>
      </c>
      <c r="G18" s="36">
        <v>9002</v>
      </c>
      <c r="H18" s="43" t="s">
        <v>93</v>
      </c>
      <c r="I18" s="36" t="s">
        <v>53</v>
      </c>
      <c r="J18" s="38">
        <v>6</v>
      </c>
    </row>
    <row r="19" spans="1:10" ht="22.5" customHeight="1" x14ac:dyDescent="0.25">
      <c r="A19" s="31"/>
      <c r="C19" s="40"/>
      <c r="D19" s="33" t="str">
        <f t="shared" ref="D19:E19" si="4">D18</f>
        <v>Thu</v>
      </c>
      <c r="E19" s="34">
        <f t="shared" si="4"/>
        <v>44294</v>
      </c>
      <c r="F19" s="35" t="s">
        <v>56</v>
      </c>
      <c r="G19" s="36">
        <v>9002</v>
      </c>
      <c r="H19" s="43" t="s">
        <v>95</v>
      </c>
      <c r="I19" s="36" t="s">
        <v>53</v>
      </c>
      <c r="J19" s="38">
        <v>2</v>
      </c>
    </row>
    <row r="20" spans="1:10" ht="22.5" customHeight="1" x14ac:dyDescent="0.25">
      <c r="A20" s="31">
        <f t="shared" si="0"/>
        <v>1</v>
      </c>
      <c r="B20" s="8">
        <f t="shared" si="1"/>
        <v>5</v>
      </c>
      <c r="C20" s="40"/>
      <c r="D20" s="44" t="str">
        <f>IF(B20=1,"Mo",IF(B20=2,"Tue",IF(B20=3,"Wed",IF(B20=4,"Thu",IF(B20=5,"Fri",IF(B20=6,"Sat",IF(B20=7,"Sun","")))))))</f>
        <v>Fri</v>
      </c>
      <c r="E20" s="45">
        <f>+E18+1</f>
        <v>44295</v>
      </c>
      <c r="F20" s="46" t="s">
        <v>56</v>
      </c>
      <c r="G20" s="47">
        <v>9002</v>
      </c>
      <c r="H20" s="48" t="s">
        <v>96</v>
      </c>
      <c r="I20" s="47" t="s">
        <v>53</v>
      </c>
      <c r="J20" s="49">
        <v>4</v>
      </c>
    </row>
    <row r="21" spans="1:10" ht="22.5" customHeight="1" x14ac:dyDescent="0.25">
      <c r="A21" s="31"/>
      <c r="C21" s="40"/>
      <c r="D21" s="44" t="str">
        <f>D20</f>
        <v>Fri</v>
      </c>
      <c r="E21" s="45">
        <f>E20</f>
        <v>44295</v>
      </c>
      <c r="F21" s="46" t="s">
        <v>56</v>
      </c>
      <c r="G21" s="47">
        <v>9002</v>
      </c>
      <c r="H21" s="48" t="s">
        <v>93</v>
      </c>
      <c r="I21" s="47" t="s">
        <v>53</v>
      </c>
      <c r="J21" s="49">
        <v>4</v>
      </c>
    </row>
    <row r="22" spans="1:10" ht="22.5" customHeight="1" x14ac:dyDescent="0.25">
      <c r="A22" s="31" t="str">
        <f t="shared" si="0"/>
        <v/>
      </c>
      <c r="B22" s="8">
        <f t="shared" si="1"/>
        <v>6</v>
      </c>
      <c r="C22" s="40"/>
      <c r="D22" s="33" t="str">
        <f>IF(B22=1,"Mo",IF(B22=2,"Tue",IF(B22=3,"Wed",IF(B22=4,"Thu",IF(B22=5,"Fri",IF(B22=6,"Sat",IF(B22=7,"Sun","")))))))</f>
        <v>Sat</v>
      </c>
      <c r="E22" s="34">
        <f>+E20+1</f>
        <v>44296</v>
      </c>
      <c r="F22" s="35"/>
      <c r="G22" s="36"/>
      <c r="H22" s="37"/>
      <c r="I22" s="36"/>
      <c r="J22" s="38"/>
    </row>
    <row r="23" spans="1:10" ht="22.5" customHeight="1" x14ac:dyDescent="0.25">
      <c r="A23" s="31" t="str">
        <f t="shared" si="0"/>
        <v/>
      </c>
      <c r="B23" s="8">
        <f t="shared" si="1"/>
        <v>7</v>
      </c>
      <c r="C23" s="40"/>
      <c r="D23" s="33" t="str">
        <f t="shared" si="2"/>
        <v>Sun</v>
      </c>
      <c r="E23" s="34">
        <f t="shared" si="3"/>
        <v>44297</v>
      </c>
      <c r="F23" s="35"/>
      <c r="G23" s="36"/>
      <c r="H23" s="43"/>
      <c r="I23" s="36"/>
      <c r="J23" s="38"/>
    </row>
    <row r="24" spans="1:10" ht="22.5" customHeight="1" x14ac:dyDescent="0.25">
      <c r="A24" s="31">
        <f t="shared" si="0"/>
        <v>1</v>
      </c>
      <c r="B24" s="8">
        <f t="shared" si="1"/>
        <v>1</v>
      </c>
      <c r="C24" s="40"/>
      <c r="D24" s="44" t="str">
        <f t="shared" si="2"/>
        <v>Mo</v>
      </c>
      <c r="E24" s="45">
        <f t="shared" ref="E24:E29" si="5">+E23+1</f>
        <v>44298</v>
      </c>
      <c r="F24" s="46" t="s">
        <v>56</v>
      </c>
      <c r="G24" s="47">
        <v>9002</v>
      </c>
      <c r="H24" s="48" t="s">
        <v>93</v>
      </c>
      <c r="I24" s="47" t="s">
        <v>99</v>
      </c>
      <c r="J24" s="49">
        <v>8</v>
      </c>
    </row>
    <row r="25" spans="1:10" ht="22.5" customHeight="1" x14ac:dyDescent="0.25">
      <c r="A25" s="31">
        <f t="shared" si="0"/>
        <v>1</v>
      </c>
      <c r="B25" s="8">
        <f t="shared" si="1"/>
        <v>2</v>
      </c>
      <c r="C25" s="40"/>
      <c r="D25" s="33" t="str">
        <f t="shared" si="2"/>
        <v>Tue</v>
      </c>
      <c r="E25" s="34">
        <f t="shared" si="5"/>
        <v>44299</v>
      </c>
      <c r="F25" s="35"/>
      <c r="G25" s="36"/>
      <c r="H25" s="43" t="s">
        <v>94</v>
      </c>
      <c r="I25" s="95"/>
      <c r="J25" s="38"/>
    </row>
    <row r="26" spans="1:10" ht="22.5" customHeight="1" x14ac:dyDescent="0.25">
      <c r="A26" s="31">
        <f t="shared" si="0"/>
        <v>1</v>
      </c>
      <c r="B26" s="8">
        <f t="shared" si="1"/>
        <v>3</v>
      </c>
      <c r="C26" s="40"/>
      <c r="D26" s="44" t="str">
        <f t="shared" si="2"/>
        <v>Wed</v>
      </c>
      <c r="E26" s="45">
        <f t="shared" si="5"/>
        <v>44300</v>
      </c>
      <c r="F26" s="46"/>
      <c r="G26" s="47"/>
      <c r="H26" s="48" t="s">
        <v>94</v>
      </c>
      <c r="I26" s="47"/>
      <c r="J26" s="49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40"/>
      <c r="D27" s="33" t="str">
        <f t="shared" si="2"/>
        <v>Thu</v>
      </c>
      <c r="E27" s="34">
        <f t="shared" si="5"/>
        <v>44301</v>
      </c>
      <c r="F27" s="35"/>
      <c r="G27" s="36"/>
      <c r="H27" s="43" t="s">
        <v>94</v>
      </c>
      <c r="I27" s="95"/>
      <c r="J27" s="38"/>
    </row>
    <row r="28" spans="1:10" ht="22.5" customHeight="1" x14ac:dyDescent="0.25">
      <c r="A28" s="31">
        <f t="shared" si="0"/>
        <v>1</v>
      </c>
      <c r="B28" s="8">
        <f t="shared" si="1"/>
        <v>5</v>
      </c>
      <c r="C28" s="40"/>
      <c r="D28" s="44" t="str">
        <f t="shared" si="2"/>
        <v>Fri</v>
      </c>
      <c r="E28" s="45">
        <f t="shared" si="5"/>
        <v>44302</v>
      </c>
      <c r="F28" s="46" t="s">
        <v>56</v>
      </c>
      <c r="G28" s="47">
        <v>9002</v>
      </c>
      <c r="H28" s="48" t="s">
        <v>93</v>
      </c>
      <c r="I28" s="47" t="s">
        <v>99</v>
      </c>
      <c r="J28" s="49">
        <v>8</v>
      </c>
    </row>
    <row r="29" spans="1:10" ht="22.5" customHeight="1" x14ac:dyDescent="0.25">
      <c r="A29" s="31" t="str">
        <f t="shared" si="0"/>
        <v/>
      </c>
      <c r="B29" s="8">
        <f t="shared" si="1"/>
        <v>6</v>
      </c>
      <c r="C29" s="40"/>
      <c r="D29" s="33" t="str">
        <f t="shared" si="2"/>
        <v>Sat</v>
      </c>
      <c r="E29" s="34">
        <f t="shared" si="5"/>
        <v>44303</v>
      </c>
      <c r="F29" s="35"/>
      <c r="G29" s="36"/>
      <c r="H29" s="43"/>
      <c r="I29" s="36"/>
      <c r="J29" s="38"/>
    </row>
    <row r="30" spans="1:10" ht="22.5" customHeight="1" x14ac:dyDescent="0.25">
      <c r="A30" s="31" t="str">
        <f t="shared" si="0"/>
        <v/>
      </c>
      <c r="B30" s="8">
        <f t="shared" si="1"/>
        <v>7</v>
      </c>
      <c r="C30" s="40"/>
      <c r="D30" s="33" t="str">
        <f t="shared" si="2"/>
        <v>Sun</v>
      </c>
      <c r="E30" s="34">
        <f t="shared" si="3"/>
        <v>44304</v>
      </c>
      <c r="F30" s="35"/>
      <c r="G30" s="36"/>
      <c r="H30" s="43"/>
      <c r="I30" s="36"/>
      <c r="J30" s="38"/>
    </row>
    <row r="31" spans="1:10" ht="22.5" customHeight="1" x14ac:dyDescent="0.25">
      <c r="A31" s="31">
        <f t="shared" si="0"/>
        <v>1</v>
      </c>
      <c r="B31" s="8">
        <f t="shared" si="1"/>
        <v>1</v>
      </c>
      <c r="C31" s="40"/>
      <c r="D31" s="44" t="str">
        <f t="shared" si="2"/>
        <v>Mo</v>
      </c>
      <c r="E31" s="45">
        <f>+E30+1</f>
        <v>44305</v>
      </c>
      <c r="F31" s="46" t="s">
        <v>56</v>
      </c>
      <c r="G31" s="47">
        <v>9002</v>
      </c>
      <c r="H31" s="48" t="s">
        <v>93</v>
      </c>
      <c r="I31" s="47" t="s">
        <v>99</v>
      </c>
      <c r="J31" s="49">
        <v>8</v>
      </c>
    </row>
    <row r="32" spans="1:10" ht="22.5" customHeight="1" x14ac:dyDescent="0.25">
      <c r="A32" s="31">
        <f t="shared" si="0"/>
        <v>1</v>
      </c>
      <c r="B32" s="8">
        <f t="shared" si="1"/>
        <v>2</v>
      </c>
      <c r="C32" s="40"/>
      <c r="D32" s="33" t="str">
        <f t="shared" si="2"/>
        <v>Tue</v>
      </c>
      <c r="E32" s="34">
        <f>+E31+1</f>
        <v>44306</v>
      </c>
      <c r="F32" s="35" t="s">
        <v>56</v>
      </c>
      <c r="G32" s="36">
        <v>9002</v>
      </c>
      <c r="H32" s="43" t="s">
        <v>100</v>
      </c>
      <c r="I32" s="36" t="s">
        <v>99</v>
      </c>
      <c r="J32" s="38">
        <v>2</v>
      </c>
    </row>
    <row r="33" spans="1:10" ht="22.5" customHeight="1" x14ac:dyDescent="0.25">
      <c r="A33" s="31"/>
      <c r="C33" s="40"/>
      <c r="D33" s="33" t="str">
        <f>D32</f>
        <v>Tue</v>
      </c>
      <c r="E33" s="34">
        <f>E32</f>
        <v>44306</v>
      </c>
      <c r="F33" s="35" t="s">
        <v>56</v>
      </c>
      <c r="G33" s="36">
        <v>9002</v>
      </c>
      <c r="H33" s="43" t="s">
        <v>101</v>
      </c>
      <c r="I33" s="36" t="s">
        <v>99</v>
      </c>
      <c r="J33" s="38">
        <v>6</v>
      </c>
    </row>
    <row r="34" spans="1:10" ht="22.5" customHeight="1" x14ac:dyDescent="0.25">
      <c r="A34" s="31">
        <f t="shared" si="0"/>
        <v>1</v>
      </c>
      <c r="B34" s="8">
        <f t="shared" si="1"/>
        <v>3</v>
      </c>
      <c r="C34" s="40"/>
      <c r="D34" s="44" t="str">
        <f t="shared" si="2"/>
        <v>Wed</v>
      </c>
      <c r="E34" s="45">
        <f>+E32+1</f>
        <v>44307</v>
      </c>
      <c r="F34" s="46" t="s">
        <v>56</v>
      </c>
      <c r="G34" s="47">
        <v>9002</v>
      </c>
      <c r="H34" s="48" t="s">
        <v>93</v>
      </c>
      <c r="I34" s="47" t="s">
        <v>99</v>
      </c>
      <c r="J34" s="49">
        <v>8</v>
      </c>
    </row>
    <row r="35" spans="1:10" ht="22.5" customHeight="1" x14ac:dyDescent="0.25">
      <c r="A35" s="31">
        <f t="shared" si="0"/>
        <v>1</v>
      </c>
      <c r="B35" s="8">
        <f t="shared" si="1"/>
        <v>4</v>
      </c>
      <c r="C35" s="40"/>
      <c r="D35" s="33" t="str">
        <f t="shared" si="2"/>
        <v>Thu</v>
      </c>
      <c r="E35" s="34">
        <f>+E34+1</f>
        <v>44308</v>
      </c>
      <c r="F35" s="35" t="s">
        <v>56</v>
      </c>
      <c r="G35" s="36">
        <v>9002</v>
      </c>
      <c r="H35" s="43" t="s">
        <v>93</v>
      </c>
      <c r="I35" s="36" t="s">
        <v>99</v>
      </c>
      <c r="J35" s="38">
        <v>6</v>
      </c>
    </row>
    <row r="36" spans="1:10" ht="22.5" customHeight="1" x14ac:dyDescent="0.25">
      <c r="A36" s="31"/>
      <c r="C36" s="40"/>
      <c r="D36" s="33" t="str">
        <f>D35</f>
        <v>Thu</v>
      </c>
      <c r="E36" s="34">
        <f>E35</f>
        <v>44308</v>
      </c>
      <c r="F36" s="35" t="s">
        <v>56</v>
      </c>
      <c r="G36" s="36">
        <v>9002</v>
      </c>
      <c r="H36" s="43" t="s">
        <v>102</v>
      </c>
      <c r="I36" s="36" t="s">
        <v>99</v>
      </c>
      <c r="J36" s="38">
        <v>2</v>
      </c>
    </row>
    <row r="37" spans="1:10" ht="22.5" customHeight="1" x14ac:dyDescent="0.25">
      <c r="A37" s="31">
        <f t="shared" si="0"/>
        <v>1</v>
      </c>
      <c r="B37" s="8">
        <f t="shared" si="1"/>
        <v>5</v>
      </c>
      <c r="C37" s="40"/>
      <c r="D37" s="44" t="str">
        <f t="shared" si="2"/>
        <v>Fri</v>
      </c>
      <c r="E37" s="45">
        <f>+E35+1</f>
        <v>44309</v>
      </c>
      <c r="F37" s="46" t="s">
        <v>56</v>
      </c>
      <c r="G37" s="47">
        <v>9002</v>
      </c>
      <c r="H37" s="48" t="s">
        <v>101</v>
      </c>
      <c r="I37" s="47" t="s">
        <v>99</v>
      </c>
      <c r="J37" s="49">
        <v>8</v>
      </c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40"/>
      <c r="D38" s="33" t="str">
        <f t="shared" si="2"/>
        <v>Sat</v>
      </c>
      <c r="E38" s="34">
        <f>+E37+1</f>
        <v>44310</v>
      </c>
      <c r="F38" s="35"/>
      <c r="G38" s="36"/>
      <c r="H38" s="43"/>
      <c r="I38" s="36"/>
      <c r="J38" s="38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40"/>
      <c r="D39" s="33" t="str">
        <f t="shared" si="2"/>
        <v>Sun</v>
      </c>
      <c r="E39" s="34">
        <f t="shared" ref="E39" si="6">+E38+1</f>
        <v>44311</v>
      </c>
      <c r="F39" s="35"/>
      <c r="G39" s="36"/>
      <c r="H39" s="43"/>
      <c r="I39" s="36"/>
      <c r="J39" s="38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40"/>
      <c r="D40" s="44" t="str">
        <f t="shared" si="2"/>
        <v>Mo</v>
      </c>
      <c r="E40" s="45">
        <f>+E39+1</f>
        <v>44312</v>
      </c>
      <c r="F40" s="46" t="s">
        <v>56</v>
      </c>
      <c r="G40" s="47">
        <v>9002</v>
      </c>
      <c r="H40" s="48" t="s">
        <v>93</v>
      </c>
      <c r="I40" s="47" t="s">
        <v>99</v>
      </c>
      <c r="J40" s="49">
        <v>8</v>
      </c>
    </row>
    <row r="41" spans="1:10" ht="22.5" customHeight="1" x14ac:dyDescent="0.25">
      <c r="A41" s="31">
        <f t="shared" si="0"/>
        <v>1</v>
      </c>
      <c r="B41" s="8">
        <f t="shared" si="1"/>
        <v>2</v>
      </c>
      <c r="C41" s="40"/>
      <c r="D41" s="33" t="str">
        <f t="shared" si="2"/>
        <v>Tue</v>
      </c>
      <c r="E41" s="34">
        <f>+E40+1</f>
        <v>44313</v>
      </c>
      <c r="F41" s="35" t="s">
        <v>56</v>
      </c>
      <c r="G41" s="36">
        <v>9002</v>
      </c>
      <c r="H41" s="43" t="s">
        <v>93</v>
      </c>
      <c r="I41" s="36" t="s">
        <v>99</v>
      </c>
      <c r="J41" s="38">
        <v>8</v>
      </c>
    </row>
    <row r="42" spans="1:10" ht="22.5" customHeight="1" x14ac:dyDescent="0.25">
      <c r="A42" s="31">
        <f t="shared" si="0"/>
        <v>1</v>
      </c>
      <c r="B42" s="8">
        <f t="shared" si="1"/>
        <v>3</v>
      </c>
      <c r="C42" s="40"/>
      <c r="D42" s="44" t="str">
        <f t="shared" si="2"/>
        <v>Wed</v>
      </c>
      <c r="E42" s="45">
        <f>+E41+1</f>
        <v>44314</v>
      </c>
      <c r="F42" s="46" t="s">
        <v>56</v>
      </c>
      <c r="G42" s="47">
        <v>9002</v>
      </c>
      <c r="H42" s="85" t="s">
        <v>93</v>
      </c>
      <c r="I42" s="47" t="s">
        <v>99</v>
      </c>
      <c r="J42" s="49">
        <v>8</v>
      </c>
    </row>
    <row r="43" spans="1:10" ht="22.5" customHeight="1" x14ac:dyDescent="0.25">
      <c r="A43" s="31">
        <f t="shared" si="0"/>
        <v>1</v>
      </c>
      <c r="B43" s="8">
        <f>WEEKDAY(E42+1,2)</f>
        <v>4</v>
      </c>
      <c r="C43" s="40"/>
      <c r="D43" s="33" t="str">
        <f>IF(B43=1,"Mo",IF(B43=2,"Tue",IF(B43=3,"Wed",IF(B43=4,"Thu",IF(B43=5,"Fri",IF(B43=6,"Sat",IF(B43=7,"Sun","")))))))</f>
        <v>Thu</v>
      </c>
      <c r="E43" s="34">
        <f>IF(MONTH(E42+1)&gt;MONTH(E42),"",E42+1)</f>
        <v>44315</v>
      </c>
      <c r="F43" s="35" t="s">
        <v>56</v>
      </c>
      <c r="G43" s="36">
        <v>9002</v>
      </c>
      <c r="H43" s="43" t="s">
        <v>93</v>
      </c>
      <c r="I43" s="36" t="s">
        <v>99</v>
      </c>
      <c r="J43" s="38">
        <v>7</v>
      </c>
    </row>
    <row r="44" spans="1:10" ht="22.5" customHeight="1" x14ac:dyDescent="0.25">
      <c r="A44" s="31"/>
      <c r="C44" s="40"/>
      <c r="D44" s="33" t="str">
        <f>D43</f>
        <v>Thu</v>
      </c>
      <c r="E44" s="34">
        <f>E43</f>
        <v>44315</v>
      </c>
      <c r="F44" s="35" t="s">
        <v>56</v>
      </c>
      <c r="G44" s="36">
        <v>9002</v>
      </c>
      <c r="H44" s="43" t="s">
        <v>84</v>
      </c>
      <c r="I44" s="36" t="s">
        <v>99</v>
      </c>
      <c r="J44" s="38">
        <v>1</v>
      </c>
    </row>
    <row r="45" spans="1:10" ht="21" customHeight="1" x14ac:dyDescent="0.25">
      <c r="A45" s="31">
        <f t="shared" si="0"/>
        <v>1</v>
      </c>
      <c r="B45" s="8">
        <v>5</v>
      </c>
      <c r="C45" s="40"/>
      <c r="D45" s="44" t="str">
        <f>IF(B45=1,"Mo",IF(B45=2,"Tue",IF(B45=3,"Wed",IF(B45=4,"Thu",IF(B45=5,"Fri",IF(B45=6,"Sat",IF(B45=7,"Sun","")))))))</f>
        <v>Fri</v>
      </c>
      <c r="E45" s="45">
        <f>IF(MONTH(E43+1)&gt;MONTH(E43),"",E43+1)</f>
        <v>44316</v>
      </c>
      <c r="F45" s="46" t="s">
        <v>56</v>
      </c>
      <c r="G45" s="47">
        <v>9002</v>
      </c>
      <c r="H45" s="48" t="s">
        <v>93</v>
      </c>
      <c r="I45" s="47" t="s">
        <v>99</v>
      </c>
      <c r="J45" s="49">
        <v>7</v>
      </c>
    </row>
    <row r="46" spans="1:10" ht="21" customHeight="1" x14ac:dyDescent="0.25">
      <c r="C46" s="40"/>
      <c r="D46" s="44" t="str">
        <f>D45</f>
        <v>Fri</v>
      </c>
      <c r="E46" s="45">
        <f>IF(MONTH(E44+1)&gt;MONTH(E44),"",E44+1)</f>
        <v>44316</v>
      </c>
      <c r="F46" s="46" t="s">
        <v>56</v>
      </c>
      <c r="G46" s="47">
        <v>9002</v>
      </c>
      <c r="H46" s="48" t="s">
        <v>103</v>
      </c>
      <c r="I46" s="47" t="s">
        <v>99</v>
      </c>
      <c r="J46" s="49">
        <v>1</v>
      </c>
    </row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  <row r="190" ht="39" customHeight="1" x14ac:dyDescent="0.25"/>
    <row r="191" ht="39" customHeight="1" x14ac:dyDescent="0.25"/>
  </sheetData>
  <mergeCells count="2">
    <mergeCell ref="D1:J1"/>
    <mergeCell ref="D4:E4"/>
  </mergeCells>
  <conditionalFormatting sqref="C11:C46">
    <cfRule type="expression" dxfId="208" priority="77" stopIfTrue="1">
      <formula>IF($A11=1,B11,)</formula>
    </cfRule>
    <cfRule type="expression" dxfId="207" priority="78" stopIfTrue="1">
      <formula>IF($A11="",B11,)</formula>
    </cfRule>
  </conditionalFormatting>
  <conditionalFormatting sqref="E11">
    <cfRule type="expression" dxfId="206" priority="79" stopIfTrue="1">
      <formula>IF($A11="",B11,"")</formula>
    </cfRule>
  </conditionalFormatting>
  <conditionalFormatting sqref="E12:E46">
    <cfRule type="expression" dxfId="205" priority="80" stopIfTrue="1">
      <formula>IF($A12&lt;&gt;1,B12,"")</formula>
    </cfRule>
  </conditionalFormatting>
  <conditionalFormatting sqref="D11:D46">
    <cfRule type="expression" dxfId="204" priority="81" stopIfTrue="1">
      <formula>IF($A11="",B11,)</formula>
    </cfRule>
  </conditionalFormatting>
  <conditionalFormatting sqref="G14 G12 G16 G18 G20 G22:G23 G25:G30 G37:G42">
    <cfRule type="expression" dxfId="203" priority="82" stopIfTrue="1">
      <formula>#REF!="Freelancer"</formula>
    </cfRule>
    <cfRule type="expression" dxfId="202" priority="83" stopIfTrue="1">
      <formula>#REF!="DTC Int. Staff"</formula>
    </cfRule>
  </conditionalFormatting>
  <conditionalFormatting sqref="G42 G14 G18 G20 G22:G23 G26:G30 G37:G39">
    <cfRule type="expression" dxfId="201" priority="75" stopIfTrue="1">
      <formula>$F$5="Freelancer"</formula>
    </cfRule>
    <cfRule type="expression" dxfId="200" priority="76" stopIfTrue="1">
      <formula>$F$5="DTC Int. Staff"</formula>
    </cfRule>
  </conditionalFormatting>
  <conditionalFormatting sqref="G12">
    <cfRule type="expression" dxfId="199" priority="73" stopIfTrue="1">
      <formula>#REF!="Freelancer"</formula>
    </cfRule>
    <cfRule type="expression" dxfId="198" priority="74" stopIfTrue="1">
      <formula>#REF!="DTC Int. Staff"</formula>
    </cfRule>
  </conditionalFormatting>
  <conditionalFormatting sqref="G12">
    <cfRule type="expression" dxfId="197" priority="71" stopIfTrue="1">
      <formula>$F$5="Freelancer"</formula>
    </cfRule>
    <cfRule type="expression" dxfId="196" priority="72" stopIfTrue="1">
      <formula>$F$5="DTC Int. Staff"</formula>
    </cfRule>
  </conditionalFormatting>
  <conditionalFormatting sqref="G13">
    <cfRule type="expression" dxfId="195" priority="69" stopIfTrue="1">
      <formula>#REF!="Freelancer"</formula>
    </cfRule>
    <cfRule type="expression" dxfId="194" priority="70" stopIfTrue="1">
      <formula>#REF!="DTC Int. Staff"</formula>
    </cfRule>
  </conditionalFormatting>
  <conditionalFormatting sqref="G13">
    <cfRule type="expression" dxfId="193" priority="67" stopIfTrue="1">
      <formula>$F$5="Freelancer"</formula>
    </cfRule>
    <cfRule type="expression" dxfId="192" priority="68" stopIfTrue="1">
      <formula>$F$5="DTC Int. Staff"</formula>
    </cfRule>
  </conditionalFormatting>
  <conditionalFormatting sqref="G25">
    <cfRule type="expression" dxfId="191" priority="57" stopIfTrue="1">
      <formula>$F$5="Freelancer"</formula>
    </cfRule>
    <cfRule type="expression" dxfId="190" priority="58" stopIfTrue="1">
      <formula>$F$5="DTC Int. Staff"</formula>
    </cfRule>
  </conditionalFormatting>
  <conditionalFormatting sqref="G11">
    <cfRule type="expression" dxfId="189" priority="49" stopIfTrue="1">
      <formula>$F$5="Freelancer"</formula>
    </cfRule>
    <cfRule type="expression" dxfId="188" priority="50" stopIfTrue="1">
      <formula>$F$5="DTC Int. Staff"</formula>
    </cfRule>
  </conditionalFormatting>
  <conditionalFormatting sqref="G11">
    <cfRule type="expression" dxfId="187" priority="51" stopIfTrue="1">
      <formula>#REF!="Freelancer"</formula>
    </cfRule>
    <cfRule type="expression" dxfId="186" priority="52" stopIfTrue="1">
      <formula>#REF!="DTC Int. Staff"</formula>
    </cfRule>
  </conditionalFormatting>
  <conditionalFormatting sqref="G15">
    <cfRule type="expression" dxfId="185" priority="47" stopIfTrue="1">
      <formula>#REF!="Freelancer"</formula>
    </cfRule>
    <cfRule type="expression" dxfId="184" priority="48" stopIfTrue="1">
      <formula>#REF!="DTC Int. Staff"</formula>
    </cfRule>
  </conditionalFormatting>
  <conditionalFormatting sqref="G15">
    <cfRule type="expression" dxfId="183" priority="45" stopIfTrue="1">
      <formula>#REF!="Freelancer"</formula>
    </cfRule>
    <cfRule type="expression" dxfId="182" priority="46" stopIfTrue="1">
      <formula>#REF!="DTC Int. Staff"</formula>
    </cfRule>
  </conditionalFormatting>
  <conditionalFormatting sqref="G15">
    <cfRule type="expression" dxfId="181" priority="43" stopIfTrue="1">
      <formula>$F$5="Freelancer"</formula>
    </cfRule>
    <cfRule type="expression" dxfId="180" priority="44" stopIfTrue="1">
      <formula>$F$5="DTC Int. Staff"</formula>
    </cfRule>
  </conditionalFormatting>
  <conditionalFormatting sqref="G17">
    <cfRule type="expression" dxfId="179" priority="41" stopIfTrue="1">
      <formula>#REF!="Freelancer"</formula>
    </cfRule>
    <cfRule type="expression" dxfId="178" priority="42" stopIfTrue="1">
      <formula>#REF!="DTC Int. Staff"</formula>
    </cfRule>
  </conditionalFormatting>
  <conditionalFormatting sqref="G17">
    <cfRule type="expression" dxfId="177" priority="39" stopIfTrue="1">
      <formula>#REF!="Freelancer"</formula>
    </cfRule>
    <cfRule type="expression" dxfId="176" priority="40" stopIfTrue="1">
      <formula>#REF!="DTC Int. Staff"</formula>
    </cfRule>
  </conditionalFormatting>
  <conditionalFormatting sqref="G17">
    <cfRule type="expression" dxfId="175" priority="37" stopIfTrue="1">
      <formula>$F$5="Freelancer"</formula>
    </cfRule>
    <cfRule type="expression" dxfId="174" priority="38" stopIfTrue="1">
      <formula>$F$5="DTC Int. Staff"</formula>
    </cfRule>
  </conditionalFormatting>
  <conditionalFormatting sqref="G19">
    <cfRule type="expression" dxfId="173" priority="35" stopIfTrue="1">
      <formula>#REF!="Freelancer"</formula>
    </cfRule>
    <cfRule type="expression" dxfId="172" priority="36" stopIfTrue="1">
      <formula>#REF!="DTC Int. Staff"</formula>
    </cfRule>
  </conditionalFormatting>
  <conditionalFormatting sqref="G19">
    <cfRule type="expression" dxfId="171" priority="33" stopIfTrue="1">
      <formula>$F$5="Freelancer"</formula>
    </cfRule>
    <cfRule type="expression" dxfId="170" priority="34" stopIfTrue="1">
      <formula>$F$5="DTC Int. Staff"</formula>
    </cfRule>
  </conditionalFormatting>
  <conditionalFormatting sqref="G21">
    <cfRule type="expression" dxfId="169" priority="31" stopIfTrue="1">
      <formula>#REF!="Freelancer"</formula>
    </cfRule>
    <cfRule type="expression" dxfId="168" priority="32" stopIfTrue="1">
      <formula>#REF!="DTC Int. Staff"</formula>
    </cfRule>
  </conditionalFormatting>
  <conditionalFormatting sqref="G21">
    <cfRule type="expression" dxfId="167" priority="29" stopIfTrue="1">
      <formula>$F$5="Freelancer"</formula>
    </cfRule>
    <cfRule type="expression" dxfId="166" priority="30" stopIfTrue="1">
      <formula>$F$5="DTC Int. Staff"</formula>
    </cfRule>
  </conditionalFormatting>
  <conditionalFormatting sqref="G24">
    <cfRule type="expression" dxfId="165" priority="27" stopIfTrue="1">
      <formula>#REF!="Freelancer"</formula>
    </cfRule>
    <cfRule type="expression" dxfId="164" priority="28" stopIfTrue="1">
      <formula>#REF!="DTC Int. Staff"</formula>
    </cfRule>
  </conditionalFormatting>
  <conditionalFormatting sqref="G24">
    <cfRule type="expression" dxfId="163" priority="25" stopIfTrue="1">
      <formula>$F$5="Freelancer"</formula>
    </cfRule>
    <cfRule type="expression" dxfId="162" priority="26" stopIfTrue="1">
      <formula>$F$5="DTC Int. Staff"</formula>
    </cfRule>
  </conditionalFormatting>
  <conditionalFormatting sqref="G31">
    <cfRule type="expression" dxfId="161" priority="23" stopIfTrue="1">
      <formula>#REF!="Freelancer"</formula>
    </cfRule>
    <cfRule type="expression" dxfId="160" priority="24" stopIfTrue="1">
      <formula>#REF!="DTC Int. Staff"</formula>
    </cfRule>
  </conditionalFormatting>
  <conditionalFormatting sqref="G31">
    <cfRule type="expression" dxfId="159" priority="21" stopIfTrue="1">
      <formula>$F$5="Freelancer"</formula>
    </cfRule>
    <cfRule type="expression" dxfId="158" priority="22" stopIfTrue="1">
      <formula>$F$5="DTC Int. Staff"</formula>
    </cfRule>
  </conditionalFormatting>
  <conditionalFormatting sqref="G33">
    <cfRule type="expression" dxfId="157" priority="19" stopIfTrue="1">
      <formula>#REF!="Freelancer"</formula>
    </cfRule>
    <cfRule type="expression" dxfId="156" priority="20" stopIfTrue="1">
      <formula>#REF!="DTC Int. Staff"</formula>
    </cfRule>
  </conditionalFormatting>
  <conditionalFormatting sqref="G33">
    <cfRule type="expression" dxfId="155" priority="17" stopIfTrue="1">
      <formula>$F$5="Freelancer"</formula>
    </cfRule>
    <cfRule type="expression" dxfId="154" priority="18" stopIfTrue="1">
      <formula>$F$5="DTC Int. Staff"</formula>
    </cfRule>
  </conditionalFormatting>
  <conditionalFormatting sqref="G32">
    <cfRule type="expression" dxfId="153" priority="15" stopIfTrue="1">
      <formula>#REF!="Freelancer"</formula>
    </cfRule>
    <cfRule type="expression" dxfId="152" priority="16" stopIfTrue="1">
      <formula>#REF!="DTC Int. Staff"</formula>
    </cfRule>
  </conditionalFormatting>
  <conditionalFormatting sqref="G32">
    <cfRule type="expression" dxfId="151" priority="13" stopIfTrue="1">
      <formula>$F$5="Freelancer"</formula>
    </cfRule>
    <cfRule type="expression" dxfId="150" priority="14" stopIfTrue="1">
      <formula>$F$5="DTC Int. Staff"</formula>
    </cfRule>
  </conditionalFormatting>
  <conditionalFormatting sqref="G34">
    <cfRule type="expression" dxfId="149" priority="11" stopIfTrue="1">
      <formula>#REF!="Freelancer"</formula>
    </cfRule>
    <cfRule type="expression" dxfId="148" priority="12" stopIfTrue="1">
      <formula>#REF!="DTC Int. Staff"</formula>
    </cfRule>
  </conditionalFormatting>
  <conditionalFormatting sqref="G34">
    <cfRule type="expression" dxfId="147" priority="9" stopIfTrue="1">
      <formula>$F$5="Freelancer"</formula>
    </cfRule>
    <cfRule type="expression" dxfId="146" priority="10" stopIfTrue="1">
      <formula>$F$5="DTC Int. Staff"</formula>
    </cfRule>
  </conditionalFormatting>
  <conditionalFormatting sqref="G35">
    <cfRule type="expression" dxfId="145" priority="7" stopIfTrue="1">
      <formula>#REF!="Freelancer"</formula>
    </cfRule>
    <cfRule type="expression" dxfId="144" priority="8" stopIfTrue="1">
      <formula>#REF!="DTC Int. Staff"</formula>
    </cfRule>
  </conditionalFormatting>
  <conditionalFormatting sqref="G35">
    <cfRule type="expression" dxfId="143" priority="5" stopIfTrue="1">
      <formula>$F$5="Freelancer"</formula>
    </cfRule>
    <cfRule type="expression" dxfId="142" priority="6" stopIfTrue="1">
      <formula>$F$5="DTC Int. Staff"</formula>
    </cfRule>
  </conditionalFormatting>
  <conditionalFormatting sqref="G36">
    <cfRule type="expression" dxfId="141" priority="3" stopIfTrue="1">
      <formula>#REF!="Freelancer"</formula>
    </cfRule>
    <cfRule type="expression" dxfId="140" priority="4" stopIfTrue="1">
      <formula>#REF!="DTC Int. Staff"</formula>
    </cfRule>
  </conditionalFormatting>
  <conditionalFormatting sqref="G36">
    <cfRule type="expression" dxfId="139" priority="1" stopIfTrue="1">
      <formula>$F$5="Freelancer"</formula>
    </cfRule>
    <cfRule type="expression" dxfId="13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00"/>
  <sheetViews>
    <sheetView showGridLines="0" topLeftCell="D16" zoomScale="90" zoomScaleNormal="90" workbookViewId="0">
      <selection activeCell="F15" sqref="F15:G15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42" t="s">
        <v>5</v>
      </c>
      <c r="E1" s="143"/>
      <c r="F1" s="143"/>
      <c r="G1" s="143"/>
      <c r="H1" s="143"/>
      <c r="I1" s="143"/>
      <c r="J1" s="14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Bunthita</v>
      </c>
      <c r="G3" s="14"/>
      <c r="I3" s="15"/>
      <c r="J3" s="15"/>
    </row>
    <row r="4" spans="1:10" ht="20.25" customHeight="1" x14ac:dyDescent="0.25">
      <c r="D4" s="140" t="s">
        <v>8</v>
      </c>
      <c r="E4" s="141"/>
      <c r="F4" s="13" t="str">
        <f>'Information-General Settings'!C4</f>
        <v>Samai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SUM(J10:J66)</f>
        <v>144</v>
      </c>
      <c r="J8" s="25">
        <f>I8/8</f>
        <v>18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86"/>
      <c r="D10" s="87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1" t="s">
        <v>2</v>
      </c>
    </row>
    <row r="11" spans="1:10" ht="22.5" customHeight="1" x14ac:dyDescent="0.25">
      <c r="A11" s="31" t="str">
        <f t="shared" ref="A11:A54" si="0">IF(OR(C11="f",C11="u",C11="F",C11="U"),"",IF(OR(B11=1,B11=2,B11=3,B11=4,B11=5),1,""))</f>
        <v/>
      </c>
      <c r="B11" s="8">
        <f t="shared" ref="B11:B51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2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88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2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33" si="2">+E12+1</f>
        <v>44319</v>
      </c>
      <c r="G13" s="91"/>
      <c r="H13" s="37"/>
      <c r="I13" s="36"/>
      <c r="J13" s="82"/>
    </row>
    <row r="14" spans="1:10" ht="22.5" customHeight="1" x14ac:dyDescent="0.25">
      <c r="A14" s="31">
        <f t="shared" si="0"/>
        <v>1</v>
      </c>
      <c r="B14" s="8">
        <f t="shared" si="1"/>
        <v>2</v>
      </c>
      <c r="C14" s="79"/>
      <c r="D14" s="89" t="str">
        <f t="shared" ref="D14:D54" si="3">IF(B14=1,"Mo",IF(B14=2,"Tue",IF(B14=3,"Wed",IF(B14=4,"Thu",IF(B14=5,"Fri",IF(B14=6,"Sat",IF(B14=7,"Sun","")))))))</f>
        <v>Tue</v>
      </c>
      <c r="E14" s="45">
        <f>+E13+1</f>
        <v>44320</v>
      </c>
      <c r="F14" s="46"/>
      <c r="G14" s="47"/>
      <c r="H14" s="71"/>
      <c r="I14" s="47"/>
      <c r="J14" s="83"/>
    </row>
    <row r="15" spans="1:10" ht="22.5" customHeight="1" x14ac:dyDescent="0.25">
      <c r="A15" s="31">
        <f t="shared" si="0"/>
        <v>1</v>
      </c>
      <c r="B15" s="8">
        <f t="shared" si="1"/>
        <v>3</v>
      </c>
      <c r="C15" s="79"/>
      <c r="D15" s="80" t="str">
        <f t="shared" si="3"/>
        <v>Wed</v>
      </c>
      <c r="E15" s="34">
        <f>+E14+1</f>
        <v>44321</v>
      </c>
      <c r="F15" s="35" t="s">
        <v>56</v>
      </c>
      <c r="G15" s="36">
        <v>9002</v>
      </c>
      <c r="H15" s="67" t="s">
        <v>107</v>
      </c>
      <c r="I15" s="66" t="s">
        <v>53</v>
      </c>
      <c r="J15" s="84">
        <v>2</v>
      </c>
    </row>
    <row r="16" spans="1:10" ht="22.5" customHeight="1" x14ac:dyDescent="0.25">
      <c r="A16" s="31"/>
      <c r="C16" s="79"/>
      <c r="D16" s="80" t="str">
        <f>D15</f>
        <v>Wed</v>
      </c>
      <c r="E16" s="34">
        <f>E15</f>
        <v>44321</v>
      </c>
      <c r="F16" s="35" t="s">
        <v>56</v>
      </c>
      <c r="G16" s="36">
        <v>9002</v>
      </c>
      <c r="H16" s="67" t="s">
        <v>96</v>
      </c>
      <c r="I16" s="66" t="s">
        <v>53</v>
      </c>
      <c r="J16" s="84">
        <v>2</v>
      </c>
    </row>
    <row r="17" spans="1:10" ht="22.5" customHeight="1" x14ac:dyDescent="0.25">
      <c r="A17" s="31"/>
      <c r="C17" s="79"/>
      <c r="D17" s="80" t="str">
        <f t="shared" ref="D17:E17" si="4">D16</f>
        <v>Wed</v>
      </c>
      <c r="E17" s="34">
        <f t="shared" si="4"/>
        <v>44321</v>
      </c>
      <c r="F17" s="35" t="s">
        <v>56</v>
      </c>
      <c r="G17" s="36">
        <v>9002</v>
      </c>
      <c r="H17" s="67" t="s">
        <v>108</v>
      </c>
      <c r="I17" s="66" t="s">
        <v>53</v>
      </c>
      <c r="J17" s="84">
        <v>4</v>
      </c>
    </row>
    <row r="18" spans="1:10" ht="22.5" customHeight="1" x14ac:dyDescent="0.25">
      <c r="A18" s="31">
        <f t="shared" si="0"/>
        <v>1</v>
      </c>
      <c r="B18" s="8">
        <f t="shared" si="1"/>
        <v>4</v>
      </c>
      <c r="C18" s="79"/>
      <c r="D18" s="89" t="str">
        <f t="shared" si="3"/>
        <v>Thu</v>
      </c>
      <c r="E18" s="45">
        <f>+E15+1</f>
        <v>44322</v>
      </c>
      <c r="F18" s="46" t="s">
        <v>56</v>
      </c>
      <c r="G18" s="47">
        <v>9002</v>
      </c>
      <c r="H18" s="85" t="s">
        <v>105</v>
      </c>
      <c r="I18" s="47" t="s">
        <v>53</v>
      </c>
      <c r="J18" s="83">
        <v>8</v>
      </c>
    </row>
    <row r="19" spans="1:10" ht="22.5" customHeight="1" x14ac:dyDescent="0.25">
      <c r="A19" s="31">
        <f t="shared" si="0"/>
        <v>1</v>
      </c>
      <c r="B19" s="8">
        <f t="shared" si="1"/>
        <v>5</v>
      </c>
      <c r="C19" s="79"/>
      <c r="D19" s="80" t="str">
        <f t="shared" si="3"/>
        <v>Fri</v>
      </c>
      <c r="E19" s="34">
        <f>+E18+1</f>
        <v>44323</v>
      </c>
      <c r="F19" s="65" t="s">
        <v>56</v>
      </c>
      <c r="G19" s="66">
        <v>9002</v>
      </c>
      <c r="H19" s="67" t="s">
        <v>105</v>
      </c>
      <c r="I19" s="66" t="s">
        <v>53</v>
      </c>
      <c r="J19" s="84">
        <v>4</v>
      </c>
    </row>
    <row r="20" spans="1:10" ht="22.5" customHeight="1" x14ac:dyDescent="0.25">
      <c r="A20" s="31"/>
      <c r="C20" s="79"/>
      <c r="D20" s="80" t="str">
        <f>D19</f>
        <v>Fri</v>
      </c>
      <c r="E20" s="34">
        <f>E19</f>
        <v>44323</v>
      </c>
      <c r="F20" s="65" t="s">
        <v>56</v>
      </c>
      <c r="G20" s="66">
        <v>9002</v>
      </c>
      <c r="H20" s="67" t="s">
        <v>106</v>
      </c>
      <c r="I20" s="66" t="s">
        <v>53</v>
      </c>
      <c r="J20" s="84">
        <v>4</v>
      </c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79"/>
      <c r="D21" s="80" t="str">
        <f>IF(B21=1,"Mo",IF(B21=2,"Tue",IF(B21=3,"Wed",IF(B21=4,"Thu",IF(B21=5,"Fri",IF(B21=6,"Sat",IF(B21=7,"Sun","")))))))</f>
        <v>Sat</v>
      </c>
      <c r="E21" s="34">
        <f>+E19+1</f>
        <v>44324</v>
      </c>
      <c r="F21" s="35"/>
      <c r="G21" s="36"/>
      <c r="H21" s="43"/>
      <c r="I21" s="36"/>
      <c r="J21" s="82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79"/>
      <c r="D22" s="80" t="str">
        <f>IF(B22=1,"Mo",IF(B22=2,"Tue",IF(B22=3,"Wed",IF(B22=4,"Thu",IF(B22=5,"Fri",IF(B22=6,"Sat",IF(B22=7,"Sun","")))))))</f>
        <v>Sun</v>
      </c>
      <c r="E22" s="34">
        <f>+E21+1</f>
        <v>44325</v>
      </c>
      <c r="F22" s="35"/>
      <c r="G22" s="36"/>
      <c r="H22" s="43"/>
      <c r="I22" s="36"/>
      <c r="J22" s="82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79"/>
      <c r="D23" s="89" t="str">
        <f>IF(B23=1,"Mo",IF(B23=2,"Tue",IF(B23=3,"Wed",IF(B23=4,"Thu",IF(B23=5,"Fri",IF(B23=6,"Sat",IF(B23=7,"Sun","")))))))</f>
        <v>Mo</v>
      </c>
      <c r="E23" s="45">
        <f t="shared" si="2"/>
        <v>44326</v>
      </c>
      <c r="F23" s="46" t="s">
        <v>56</v>
      </c>
      <c r="G23" s="47">
        <v>9002</v>
      </c>
      <c r="H23" s="48" t="s">
        <v>109</v>
      </c>
      <c r="I23" s="47" t="s">
        <v>53</v>
      </c>
      <c r="J23" s="83">
        <v>7</v>
      </c>
    </row>
    <row r="24" spans="1:10" ht="22.5" customHeight="1" x14ac:dyDescent="0.25">
      <c r="A24" s="31"/>
      <c r="C24" s="79"/>
      <c r="D24" s="89" t="str">
        <f>D23</f>
        <v>Mo</v>
      </c>
      <c r="E24" s="45">
        <f>E23</f>
        <v>44326</v>
      </c>
      <c r="F24" s="46" t="s">
        <v>56</v>
      </c>
      <c r="G24" s="47">
        <v>9002</v>
      </c>
      <c r="H24" s="48" t="s">
        <v>112</v>
      </c>
      <c r="I24" s="47" t="s">
        <v>53</v>
      </c>
      <c r="J24" s="83">
        <v>1</v>
      </c>
    </row>
    <row r="25" spans="1:10" ht="22.5" customHeight="1" x14ac:dyDescent="0.25">
      <c r="A25" s="31">
        <f t="shared" si="0"/>
        <v>1</v>
      </c>
      <c r="B25" s="8">
        <f t="shared" si="1"/>
        <v>2</v>
      </c>
      <c r="C25" s="79"/>
      <c r="D25" s="80" t="str">
        <f t="shared" si="3"/>
        <v>Tue</v>
      </c>
      <c r="E25" s="34">
        <f>+E23+1</f>
        <v>44327</v>
      </c>
      <c r="F25" s="35" t="s">
        <v>56</v>
      </c>
      <c r="G25" s="36">
        <v>9002</v>
      </c>
      <c r="H25" s="43" t="s">
        <v>109</v>
      </c>
      <c r="I25" s="36" t="s">
        <v>53</v>
      </c>
      <c r="J25" s="82">
        <v>7</v>
      </c>
    </row>
    <row r="26" spans="1:10" ht="22.5" customHeight="1" x14ac:dyDescent="0.25">
      <c r="A26" s="31"/>
      <c r="C26" s="79"/>
      <c r="D26" s="80" t="str">
        <f>D25</f>
        <v>Tue</v>
      </c>
      <c r="E26" s="34">
        <f>E25</f>
        <v>44327</v>
      </c>
      <c r="F26" s="35" t="s">
        <v>56</v>
      </c>
      <c r="G26" s="36">
        <v>9002</v>
      </c>
      <c r="H26" s="43" t="s">
        <v>110</v>
      </c>
      <c r="I26" s="36" t="s">
        <v>53</v>
      </c>
      <c r="J26" s="82">
        <v>1</v>
      </c>
    </row>
    <row r="27" spans="1:10" ht="22.5" customHeight="1" x14ac:dyDescent="0.25">
      <c r="A27" s="31">
        <f t="shared" si="0"/>
        <v>1</v>
      </c>
      <c r="B27" s="8">
        <f t="shared" si="1"/>
        <v>3</v>
      </c>
      <c r="C27" s="79"/>
      <c r="D27" s="89" t="str">
        <f t="shared" si="3"/>
        <v>Wed</v>
      </c>
      <c r="E27" s="45">
        <f>+E25+1</f>
        <v>44328</v>
      </c>
      <c r="F27" s="46" t="s">
        <v>56</v>
      </c>
      <c r="G27" s="47">
        <v>9002</v>
      </c>
      <c r="H27" s="85" t="s">
        <v>111</v>
      </c>
      <c r="I27" s="47" t="s">
        <v>53</v>
      </c>
      <c r="J27" s="83">
        <v>8</v>
      </c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80" t="str">
        <f t="shared" si="3"/>
        <v>Thu</v>
      </c>
      <c r="E28" s="34">
        <f>+E27+1</f>
        <v>44329</v>
      </c>
      <c r="F28" s="35" t="s">
        <v>56</v>
      </c>
      <c r="G28" s="36">
        <v>9002</v>
      </c>
      <c r="H28" s="43" t="s">
        <v>113</v>
      </c>
      <c r="I28" s="36" t="s">
        <v>53</v>
      </c>
      <c r="J28" s="82">
        <v>4</v>
      </c>
    </row>
    <row r="29" spans="1:10" ht="22.5" customHeight="1" x14ac:dyDescent="0.25">
      <c r="A29" s="31"/>
      <c r="C29" s="79"/>
      <c r="D29" s="80" t="str">
        <f>D28</f>
        <v>Thu</v>
      </c>
      <c r="E29" s="34">
        <f>E28</f>
        <v>44329</v>
      </c>
      <c r="F29" s="35" t="s">
        <v>56</v>
      </c>
      <c r="G29" s="36">
        <v>9002</v>
      </c>
      <c r="H29" s="43" t="s">
        <v>104</v>
      </c>
      <c r="I29" s="36" t="s">
        <v>53</v>
      </c>
      <c r="J29" s="82">
        <v>4</v>
      </c>
    </row>
    <row r="30" spans="1:10" ht="22.5" customHeight="1" x14ac:dyDescent="0.25">
      <c r="A30" s="31">
        <f t="shared" si="0"/>
        <v>1</v>
      </c>
      <c r="B30" s="8">
        <f t="shared" si="1"/>
        <v>5</v>
      </c>
      <c r="C30" s="79"/>
      <c r="D30" s="89" t="str">
        <f t="shared" si="3"/>
        <v>Fri</v>
      </c>
      <c r="E30" s="45">
        <f>+E28+1</f>
        <v>44330</v>
      </c>
      <c r="F30" s="46" t="s">
        <v>56</v>
      </c>
      <c r="G30" s="47">
        <v>9002</v>
      </c>
      <c r="H30" s="48" t="s">
        <v>104</v>
      </c>
      <c r="I30" s="47" t="s">
        <v>53</v>
      </c>
      <c r="J30" s="83">
        <v>8</v>
      </c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9"/>
      <c r="D31" s="80" t="str">
        <f t="shared" si="3"/>
        <v>Sat</v>
      </c>
      <c r="E31" s="34">
        <f>+E30+1</f>
        <v>44331</v>
      </c>
      <c r="F31" s="35"/>
      <c r="G31" s="36"/>
      <c r="H31" s="43"/>
      <c r="I31" s="36"/>
      <c r="J31" s="82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9"/>
      <c r="D32" s="80" t="str">
        <f t="shared" si="3"/>
        <v>Sun</v>
      </c>
      <c r="E32" s="34">
        <f>+E31+1</f>
        <v>44332</v>
      </c>
      <c r="F32" s="35"/>
      <c r="G32" s="36"/>
      <c r="H32" s="43"/>
      <c r="I32" s="36"/>
      <c r="J32" s="82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9"/>
      <c r="D33" s="80" t="str">
        <f t="shared" si="3"/>
        <v>Mo</v>
      </c>
      <c r="E33" s="34">
        <f t="shared" si="2"/>
        <v>44333</v>
      </c>
      <c r="F33" s="35" t="s">
        <v>56</v>
      </c>
      <c r="G33" s="36">
        <v>9001</v>
      </c>
      <c r="H33" s="43" t="s">
        <v>112</v>
      </c>
      <c r="I33" s="36" t="s">
        <v>53</v>
      </c>
      <c r="J33" s="82">
        <v>1</v>
      </c>
    </row>
    <row r="34" spans="1:10" ht="22.5" customHeight="1" x14ac:dyDescent="0.25">
      <c r="A34" s="31"/>
      <c r="C34" s="79"/>
      <c r="D34" s="80" t="str">
        <f>D33</f>
        <v>Mo</v>
      </c>
      <c r="E34" s="34">
        <f>E33</f>
        <v>44333</v>
      </c>
      <c r="F34" s="35" t="s">
        <v>56</v>
      </c>
      <c r="G34" s="36">
        <v>9001</v>
      </c>
      <c r="H34" s="43" t="s">
        <v>104</v>
      </c>
      <c r="I34" s="36" t="s">
        <v>53</v>
      </c>
      <c r="J34" s="82">
        <v>7</v>
      </c>
    </row>
    <row r="35" spans="1:10" ht="22.5" customHeight="1" x14ac:dyDescent="0.25">
      <c r="A35" s="31">
        <f t="shared" si="0"/>
        <v>1</v>
      </c>
      <c r="B35" s="8">
        <f t="shared" si="1"/>
        <v>2</v>
      </c>
      <c r="C35" s="79"/>
      <c r="D35" s="89" t="str">
        <f t="shared" si="3"/>
        <v>Tue</v>
      </c>
      <c r="E35" s="45">
        <f>+E33+1</f>
        <v>44334</v>
      </c>
      <c r="F35" s="46" t="s">
        <v>56</v>
      </c>
      <c r="G35" s="47">
        <v>9001</v>
      </c>
      <c r="H35" s="48" t="s">
        <v>104</v>
      </c>
      <c r="I35" s="47" t="s">
        <v>53</v>
      </c>
      <c r="J35" s="83">
        <v>8</v>
      </c>
    </row>
    <row r="36" spans="1:10" ht="22.5" customHeight="1" x14ac:dyDescent="0.25">
      <c r="A36" s="31">
        <f t="shared" si="0"/>
        <v>1</v>
      </c>
      <c r="B36" s="8">
        <f t="shared" si="1"/>
        <v>3</v>
      </c>
      <c r="C36" s="79"/>
      <c r="D36" s="80" t="str">
        <f t="shared" si="3"/>
        <v>Wed</v>
      </c>
      <c r="E36" s="34">
        <f>+E35+1</f>
        <v>44335</v>
      </c>
      <c r="F36" s="65" t="s">
        <v>56</v>
      </c>
      <c r="G36" s="66">
        <v>9001</v>
      </c>
      <c r="H36" s="67" t="s">
        <v>104</v>
      </c>
      <c r="I36" s="66" t="s">
        <v>53</v>
      </c>
      <c r="J36" s="84">
        <v>6</v>
      </c>
    </row>
    <row r="37" spans="1:10" ht="22.5" customHeight="1" x14ac:dyDescent="0.25">
      <c r="A37" s="31"/>
      <c r="C37" s="79"/>
      <c r="D37" s="80" t="str">
        <f>D36</f>
        <v>Wed</v>
      </c>
      <c r="E37" s="34">
        <f>E36</f>
        <v>44335</v>
      </c>
      <c r="F37" s="65" t="s">
        <v>56</v>
      </c>
      <c r="G37" s="66">
        <v>9001</v>
      </c>
      <c r="H37" s="67" t="s">
        <v>114</v>
      </c>
      <c r="I37" s="66" t="s">
        <v>53</v>
      </c>
      <c r="J37" s="84">
        <v>2</v>
      </c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79"/>
      <c r="D38" s="89" t="str">
        <f t="shared" si="3"/>
        <v>Thu</v>
      </c>
      <c r="E38" s="45">
        <f>+E36+1</f>
        <v>44336</v>
      </c>
      <c r="F38" s="46" t="s">
        <v>56</v>
      </c>
      <c r="G38" s="47">
        <v>9001</v>
      </c>
      <c r="H38" s="48" t="s">
        <v>115</v>
      </c>
      <c r="I38" s="47" t="s">
        <v>53</v>
      </c>
      <c r="J38" s="83">
        <v>2</v>
      </c>
    </row>
    <row r="39" spans="1:10" ht="22.5" customHeight="1" x14ac:dyDescent="0.25">
      <c r="A39" s="31"/>
      <c r="C39" s="79"/>
      <c r="D39" s="89" t="str">
        <f>D38</f>
        <v>Thu</v>
      </c>
      <c r="E39" s="45">
        <f>E38</f>
        <v>44336</v>
      </c>
      <c r="F39" s="46" t="s">
        <v>56</v>
      </c>
      <c r="G39" s="47">
        <v>9001</v>
      </c>
      <c r="H39" s="48" t="s">
        <v>116</v>
      </c>
      <c r="I39" s="47" t="s">
        <v>53</v>
      </c>
      <c r="J39" s="83">
        <v>2</v>
      </c>
    </row>
    <row r="40" spans="1:10" ht="22.5" customHeight="1" x14ac:dyDescent="0.25">
      <c r="A40" s="31"/>
      <c r="C40" s="79"/>
      <c r="D40" s="89" t="str">
        <f t="shared" ref="D40:E40" si="5">D39</f>
        <v>Thu</v>
      </c>
      <c r="E40" s="45">
        <f t="shared" si="5"/>
        <v>44336</v>
      </c>
      <c r="F40" s="46" t="s">
        <v>56</v>
      </c>
      <c r="G40" s="47">
        <v>9001</v>
      </c>
      <c r="H40" s="48" t="s">
        <v>104</v>
      </c>
      <c r="I40" s="47" t="s">
        <v>53</v>
      </c>
      <c r="J40" s="83">
        <v>4</v>
      </c>
    </row>
    <row r="41" spans="1:10" ht="22.5" customHeight="1" x14ac:dyDescent="0.25">
      <c r="A41" s="31">
        <f t="shared" si="0"/>
        <v>1</v>
      </c>
      <c r="B41" s="8">
        <f t="shared" si="1"/>
        <v>5</v>
      </c>
      <c r="C41" s="79"/>
      <c r="D41" s="80" t="str">
        <f t="shared" si="3"/>
        <v>Fri</v>
      </c>
      <c r="E41" s="34">
        <f>+E38+1</f>
        <v>44337</v>
      </c>
      <c r="F41" s="65" t="s">
        <v>56</v>
      </c>
      <c r="G41" s="66">
        <v>9001</v>
      </c>
      <c r="H41" s="67" t="s">
        <v>104</v>
      </c>
      <c r="I41" s="66" t="s">
        <v>53</v>
      </c>
      <c r="J41" s="84">
        <v>6</v>
      </c>
    </row>
    <row r="42" spans="1:10" ht="22.5" customHeight="1" x14ac:dyDescent="0.25">
      <c r="A42" s="31"/>
      <c r="C42" s="79"/>
      <c r="D42" s="80" t="str">
        <f>D41</f>
        <v>Fri</v>
      </c>
      <c r="E42" s="34">
        <f>E41</f>
        <v>44337</v>
      </c>
      <c r="F42" s="65" t="s">
        <v>56</v>
      </c>
      <c r="G42" s="66">
        <v>9001</v>
      </c>
      <c r="H42" s="67" t="s">
        <v>117</v>
      </c>
      <c r="I42" s="66" t="s">
        <v>53</v>
      </c>
      <c r="J42" s="84">
        <v>2</v>
      </c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79"/>
      <c r="D43" s="80" t="str">
        <f t="shared" si="3"/>
        <v>Sat</v>
      </c>
      <c r="E43" s="34">
        <f>+E41+1</f>
        <v>44338</v>
      </c>
      <c r="F43" s="35"/>
      <c r="G43" s="36"/>
      <c r="H43" s="43"/>
      <c r="I43" s="36"/>
      <c r="J43" s="82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79"/>
      <c r="D44" s="80" t="str">
        <f t="shared" si="3"/>
        <v>Sun</v>
      </c>
      <c r="E44" s="34">
        <f>+E43+1</f>
        <v>44339</v>
      </c>
      <c r="F44" s="35"/>
      <c r="G44" s="36"/>
      <c r="H44" s="37"/>
      <c r="I44" s="36"/>
      <c r="J44" s="82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79"/>
      <c r="D45" s="80" t="str">
        <f t="shared" si="3"/>
        <v>Mo</v>
      </c>
      <c r="E45" s="34">
        <f t="shared" ref="E45" si="6">+E44+1</f>
        <v>44340</v>
      </c>
      <c r="F45" s="65" t="s">
        <v>56</v>
      </c>
      <c r="G45" s="66">
        <v>9001</v>
      </c>
      <c r="H45" s="43" t="s">
        <v>118</v>
      </c>
      <c r="I45" s="36" t="s">
        <v>53</v>
      </c>
      <c r="J45" s="82">
        <v>3</v>
      </c>
    </row>
    <row r="46" spans="1:10" ht="22.5" customHeight="1" x14ac:dyDescent="0.25">
      <c r="A46" s="31"/>
      <c r="C46" s="79"/>
      <c r="D46" s="80" t="str">
        <f>D45</f>
        <v>Mo</v>
      </c>
      <c r="E46" s="34">
        <f>E45</f>
        <v>44340</v>
      </c>
      <c r="F46" s="65" t="s">
        <v>56</v>
      </c>
      <c r="G46" s="66">
        <v>9001</v>
      </c>
      <c r="H46" s="43" t="s">
        <v>119</v>
      </c>
      <c r="I46" s="36" t="s">
        <v>53</v>
      </c>
      <c r="J46" s="82">
        <v>5</v>
      </c>
    </row>
    <row r="47" spans="1:10" ht="22.5" customHeight="1" x14ac:dyDescent="0.25">
      <c r="A47" s="31">
        <f t="shared" si="0"/>
        <v>1</v>
      </c>
      <c r="B47" s="8">
        <f t="shared" si="1"/>
        <v>2</v>
      </c>
      <c r="C47" s="79"/>
      <c r="D47" s="89" t="str">
        <f t="shared" si="3"/>
        <v>Tue</v>
      </c>
      <c r="E47" s="45">
        <f>+E45+1</f>
        <v>44341</v>
      </c>
      <c r="F47" s="46" t="s">
        <v>56</v>
      </c>
      <c r="G47" s="47">
        <v>9001</v>
      </c>
      <c r="H47" s="48" t="s">
        <v>96</v>
      </c>
      <c r="I47" s="47" t="s">
        <v>53</v>
      </c>
      <c r="J47" s="83">
        <v>8</v>
      </c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9"/>
      <c r="D48" s="80" t="str">
        <f t="shared" si="3"/>
        <v>Wed</v>
      </c>
      <c r="E48" s="34">
        <f>+E47+1</f>
        <v>44342</v>
      </c>
      <c r="F48" s="65"/>
      <c r="G48" s="66"/>
      <c r="H48" s="67"/>
      <c r="I48" s="66"/>
      <c r="J48" s="84"/>
    </row>
    <row r="49" spans="1:10" ht="22.5" customHeight="1" x14ac:dyDescent="0.25">
      <c r="A49" s="31">
        <f t="shared" si="0"/>
        <v>1</v>
      </c>
      <c r="B49" s="8">
        <f t="shared" si="1"/>
        <v>4</v>
      </c>
      <c r="C49" s="79"/>
      <c r="D49" s="89" t="str">
        <f t="shared" si="3"/>
        <v>Thu</v>
      </c>
      <c r="E49" s="45">
        <f>+E48+1</f>
        <v>44343</v>
      </c>
      <c r="F49" s="46" t="s">
        <v>56</v>
      </c>
      <c r="G49" s="47">
        <v>9001</v>
      </c>
      <c r="H49" s="48" t="s">
        <v>121</v>
      </c>
      <c r="I49" s="47" t="s">
        <v>53</v>
      </c>
      <c r="J49" s="83">
        <v>2</v>
      </c>
    </row>
    <row r="50" spans="1:10" ht="22.5" customHeight="1" x14ac:dyDescent="0.25">
      <c r="A50" s="31"/>
      <c r="C50" s="79"/>
      <c r="D50" s="89" t="str">
        <f>D49</f>
        <v>Thu</v>
      </c>
      <c r="E50" s="45">
        <f>E49</f>
        <v>44343</v>
      </c>
      <c r="F50" s="46" t="s">
        <v>56</v>
      </c>
      <c r="G50" s="47">
        <v>9001</v>
      </c>
      <c r="H50" s="48" t="s">
        <v>104</v>
      </c>
      <c r="I50" s="47" t="s">
        <v>53</v>
      </c>
      <c r="J50" s="83">
        <v>6</v>
      </c>
    </row>
    <row r="51" spans="1:10" ht="22.5" customHeight="1" x14ac:dyDescent="0.25">
      <c r="A51" s="31">
        <f t="shared" si="0"/>
        <v>1</v>
      </c>
      <c r="B51" s="8">
        <f t="shared" si="1"/>
        <v>5</v>
      </c>
      <c r="C51" s="79"/>
      <c r="D51" s="80" t="str">
        <f t="shared" si="3"/>
        <v>Fri</v>
      </c>
      <c r="E51" s="34">
        <f>+E49+1</f>
        <v>44344</v>
      </c>
      <c r="F51" s="65" t="s">
        <v>56</v>
      </c>
      <c r="G51" s="66">
        <v>9001</v>
      </c>
      <c r="H51" s="70" t="s">
        <v>120</v>
      </c>
      <c r="I51" s="66" t="s">
        <v>53</v>
      </c>
      <c r="J51" s="84">
        <v>8</v>
      </c>
    </row>
    <row r="52" spans="1:10" ht="24" customHeight="1" x14ac:dyDescent="0.25">
      <c r="A52" s="31" t="str">
        <f t="shared" si="0"/>
        <v/>
      </c>
      <c r="B52" s="8">
        <f>WEEKDAY(E51+1,2)</f>
        <v>6</v>
      </c>
      <c r="C52" s="79"/>
      <c r="D52" s="80" t="str">
        <f>IF(B52=1,"Mo",IF(B52=2,"Tue",IF(B52=3,"Wed",IF(B52=4,"Thu",IF(B52=5,"Fri",IF(B52=6,"Sat",IF(B52=7,"Sun","")))))))</f>
        <v>Sat</v>
      </c>
      <c r="E52" s="34">
        <f>IF(MONTH(E51+1)&gt;MONTH(E51),"",E51+1)</f>
        <v>44345</v>
      </c>
      <c r="F52" s="35"/>
      <c r="G52" s="36"/>
      <c r="H52" s="43"/>
      <c r="I52" s="36"/>
      <c r="J52" s="82"/>
    </row>
    <row r="53" spans="1:10" ht="24" customHeight="1" x14ac:dyDescent="0.25">
      <c r="A53" s="31" t="str">
        <f t="shared" si="0"/>
        <v/>
      </c>
      <c r="B53" s="8">
        <v>7</v>
      </c>
      <c r="C53" s="79"/>
      <c r="D53" s="80" t="str">
        <f>IF(B53=1,"Mo",IF(B53=2,"Tue",IF(B53=3,"Wed",IF(B53=4,"Thu",IF(B53=5,"Fri",IF(B53=6,"Sat",IF(B53=7,"Sun","")))))))</f>
        <v>Sun</v>
      </c>
      <c r="E53" s="34">
        <f>IF(MONTH(E52+1)&gt;MONTH(E52),"",E52+1)</f>
        <v>44346</v>
      </c>
      <c r="F53" s="35"/>
      <c r="G53" s="36"/>
      <c r="H53" s="37"/>
      <c r="I53" s="36"/>
      <c r="J53" s="82"/>
    </row>
    <row r="54" spans="1:10" ht="24" customHeight="1" x14ac:dyDescent="0.25">
      <c r="A54" s="31">
        <f t="shared" si="0"/>
        <v>1</v>
      </c>
      <c r="B54" s="8">
        <v>1</v>
      </c>
      <c r="C54" s="79"/>
      <c r="D54" s="80" t="str">
        <f t="shared" si="3"/>
        <v>Mo</v>
      </c>
      <c r="E54" s="34">
        <f>IF(MONTH(E53+1)&gt;MONTH(E53),"",E53+1)</f>
        <v>44347</v>
      </c>
      <c r="F54" s="65" t="s">
        <v>56</v>
      </c>
      <c r="G54" s="66">
        <v>9001</v>
      </c>
      <c r="H54" s="43" t="s">
        <v>122</v>
      </c>
      <c r="I54" s="36" t="s">
        <v>53</v>
      </c>
      <c r="J54" s="82">
        <v>4</v>
      </c>
    </row>
    <row r="55" spans="1:10" ht="24" customHeight="1" x14ac:dyDescent="0.25">
      <c r="C55" s="79"/>
      <c r="D55" s="80" t="str">
        <f>D54</f>
        <v>Mo</v>
      </c>
      <c r="E55" s="34">
        <f>E54</f>
        <v>44347</v>
      </c>
      <c r="F55" s="65" t="s">
        <v>56</v>
      </c>
      <c r="G55" s="66">
        <v>9001</v>
      </c>
      <c r="H55" s="43" t="s">
        <v>104</v>
      </c>
      <c r="I55" s="36" t="s">
        <v>53</v>
      </c>
      <c r="J55" s="82">
        <v>4</v>
      </c>
    </row>
    <row r="56" spans="1:10" ht="30" customHeight="1" x14ac:dyDescent="0.25"/>
    <row r="57" spans="1:10" ht="30" customHeight="1" x14ac:dyDescent="0.25"/>
    <row r="58" spans="1:10" ht="30" customHeight="1" x14ac:dyDescent="0.25"/>
    <row r="59" spans="1:10" ht="30" customHeight="1" x14ac:dyDescent="0.25"/>
    <row r="60" spans="1:10" ht="30" customHeight="1" x14ac:dyDescent="0.25"/>
    <row r="61" spans="1:10" ht="30" customHeight="1" x14ac:dyDescent="0.25"/>
    <row r="62" spans="1:10" ht="30" customHeight="1" x14ac:dyDescent="0.25"/>
    <row r="63" spans="1:10" ht="30" customHeight="1" x14ac:dyDescent="0.25"/>
    <row r="64" spans="1:10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9" customHeight="1" x14ac:dyDescent="0.25"/>
    <row r="190" ht="39" customHeight="1" x14ac:dyDescent="0.25"/>
    <row r="191" ht="39" customHeight="1" x14ac:dyDescent="0.25"/>
    <row r="192" ht="39" customHeight="1" x14ac:dyDescent="0.25"/>
    <row r="193" ht="39" customHeight="1" x14ac:dyDescent="0.25"/>
    <row r="194" ht="39" customHeight="1" x14ac:dyDescent="0.25"/>
    <row r="195" ht="39" customHeight="1" x14ac:dyDescent="0.25"/>
    <row r="196" ht="39" customHeight="1" x14ac:dyDescent="0.25"/>
    <row r="197" ht="39" customHeight="1" x14ac:dyDescent="0.25"/>
    <row r="198" ht="39" customHeight="1" x14ac:dyDescent="0.25"/>
    <row r="199" ht="39" customHeight="1" x14ac:dyDescent="0.25"/>
    <row r="200" ht="39" customHeight="1" x14ac:dyDescent="0.25"/>
  </sheetData>
  <mergeCells count="2">
    <mergeCell ref="D1:J1"/>
    <mergeCell ref="D4:E4"/>
  </mergeCells>
  <conditionalFormatting sqref="C11:C52 C54:C55">
    <cfRule type="expression" dxfId="137" priority="97" stopIfTrue="1">
      <formula>IF($A11=1,B11,)</formula>
    </cfRule>
    <cfRule type="expression" dxfId="136" priority="98" stopIfTrue="1">
      <formula>IF($A11="",B11,)</formula>
    </cfRule>
  </conditionalFormatting>
  <conditionalFormatting sqref="E11">
    <cfRule type="expression" dxfId="135" priority="99" stopIfTrue="1">
      <formula>IF($A11="",B11,"")</formula>
    </cfRule>
  </conditionalFormatting>
  <conditionalFormatting sqref="E12:E52 E54:E55">
    <cfRule type="expression" dxfId="134" priority="100" stopIfTrue="1">
      <formula>IF($A12&lt;&gt;1,B12,"")</formula>
    </cfRule>
  </conditionalFormatting>
  <conditionalFormatting sqref="D11:D52 D54:D55">
    <cfRule type="expression" dxfId="133" priority="101" stopIfTrue="1">
      <formula>IF($A11="",B11,)</formula>
    </cfRule>
  </conditionalFormatting>
  <conditionalFormatting sqref="G11:G12 G38 G14:G15 G18:G19 G21:G22 G25 G30:G35 G40:G41 G43:G44 G47:G48">
    <cfRule type="expression" dxfId="132" priority="102" stopIfTrue="1">
      <formula>#REF!="Freelancer"</formula>
    </cfRule>
    <cfRule type="expression" dxfId="131" priority="103" stopIfTrue="1">
      <formula>#REF!="DTC Int. Staff"</formula>
    </cfRule>
  </conditionalFormatting>
  <conditionalFormatting sqref="G14 G19 G41 G21:G22 G25 G30:G35 G43:G44 G47">
    <cfRule type="expression" dxfId="130" priority="95" stopIfTrue="1">
      <formula>$F$5="Freelancer"</formula>
    </cfRule>
    <cfRule type="expression" dxfId="129" priority="96" stopIfTrue="1">
      <formula>$F$5="DTC Int. Staff"</formula>
    </cfRule>
  </conditionalFormatting>
  <conditionalFormatting sqref="G12">
    <cfRule type="expression" dxfId="128" priority="93" stopIfTrue="1">
      <formula>#REF!="Freelancer"</formula>
    </cfRule>
    <cfRule type="expression" dxfId="127" priority="94" stopIfTrue="1">
      <formula>#REF!="DTC Int. Staff"</formula>
    </cfRule>
  </conditionalFormatting>
  <conditionalFormatting sqref="G12">
    <cfRule type="expression" dxfId="126" priority="91" stopIfTrue="1">
      <formula>$F$5="Freelancer"</formula>
    </cfRule>
    <cfRule type="expression" dxfId="125" priority="92" stopIfTrue="1">
      <formula>$F$5="DTC Int. Staff"</formula>
    </cfRule>
  </conditionalFormatting>
  <conditionalFormatting sqref="C53">
    <cfRule type="expression" dxfId="124" priority="81" stopIfTrue="1">
      <formula>IF($A53=1,B53,)</formula>
    </cfRule>
    <cfRule type="expression" dxfId="123" priority="82" stopIfTrue="1">
      <formula>IF($A53="",B53,)</formula>
    </cfRule>
  </conditionalFormatting>
  <conditionalFormatting sqref="D53">
    <cfRule type="expression" dxfId="122" priority="83" stopIfTrue="1">
      <formula>IF($A53="",B53,)</formula>
    </cfRule>
  </conditionalFormatting>
  <conditionalFormatting sqref="E53">
    <cfRule type="expression" dxfId="121" priority="80" stopIfTrue="1">
      <formula>IF($A53&lt;&gt;1,B53,"")</formula>
    </cfRule>
  </conditionalFormatting>
  <conditionalFormatting sqref="G36">
    <cfRule type="expression" dxfId="120" priority="75" stopIfTrue="1">
      <formula>#REF!="Freelancer"</formula>
    </cfRule>
    <cfRule type="expression" dxfId="119" priority="76" stopIfTrue="1">
      <formula>#REF!="DTC Int. Staff"</formula>
    </cfRule>
  </conditionalFormatting>
  <conditionalFormatting sqref="G36">
    <cfRule type="expression" dxfId="118" priority="73" stopIfTrue="1">
      <formula>$F$5="Freelancer"</formula>
    </cfRule>
    <cfRule type="expression" dxfId="117" priority="74" stopIfTrue="1">
      <formula>$F$5="DTC Int. Staff"</formula>
    </cfRule>
  </conditionalFormatting>
  <conditionalFormatting sqref="G15">
    <cfRule type="expression" dxfId="116" priority="71" stopIfTrue="1">
      <formula>#REF!="Freelancer"</formula>
    </cfRule>
    <cfRule type="expression" dxfId="115" priority="72" stopIfTrue="1">
      <formula>#REF!="DTC Int. Staff"</formula>
    </cfRule>
  </conditionalFormatting>
  <conditionalFormatting sqref="G16">
    <cfRule type="expression" dxfId="114" priority="69" stopIfTrue="1">
      <formula>#REF!="Freelancer"</formula>
    </cfRule>
    <cfRule type="expression" dxfId="113" priority="70" stopIfTrue="1">
      <formula>#REF!="DTC Int. Staff"</formula>
    </cfRule>
  </conditionalFormatting>
  <conditionalFormatting sqref="G16">
    <cfRule type="expression" dxfId="112" priority="67" stopIfTrue="1">
      <formula>#REF!="Freelancer"</formula>
    </cfRule>
    <cfRule type="expression" dxfId="111" priority="68" stopIfTrue="1">
      <formula>#REF!="DTC Int. Staff"</formula>
    </cfRule>
  </conditionalFormatting>
  <conditionalFormatting sqref="G17">
    <cfRule type="expression" dxfId="110" priority="65" stopIfTrue="1">
      <formula>#REF!="Freelancer"</formula>
    </cfRule>
    <cfRule type="expression" dxfId="109" priority="66" stopIfTrue="1">
      <formula>#REF!="DTC Int. Staff"</formula>
    </cfRule>
  </conditionalFormatting>
  <conditionalFormatting sqref="G17">
    <cfRule type="expression" dxfId="108" priority="63" stopIfTrue="1">
      <formula>#REF!="Freelancer"</formula>
    </cfRule>
    <cfRule type="expression" dxfId="107" priority="64" stopIfTrue="1">
      <formula>#REF!="DTC Int. Staff"</formula>
    </cfRule>
  </conditionalFormatting>
  <conditionalFormatting sqref="G20">
    <cfRule type="expression" dxfId="106" priority="61" stopIfTrue="1">
      <formula>#REF!="Freelancer"</formula>
    </cfRule>
    <cfRule type="expression" dxfId="105" priority="62" stopIfTrue="1">
      <formula>#REF!="DTC Int. Staff"</formula>
    </cfRule>
  </conditionalFormatting>
  <conditionalFormatting sqref="G20">
    <cfRule type="expression" dxfId="104" priority="59" stopIfTrue="1">
      <formula>$F$5="Freelancer"</formula>
    </cfRule>
    <cfRule type="expression" dxfId="103" priority="60" stopIfTrue="1">
      <formula>$F$5="DTC Int. Staff"</formula>
    </cfRule>
  </conditionalFormatting>
  <conditionalFormatting sqref="G23">
    <cfRule type="expression" dxfId="102" priority="57" stopIfTrue="1">
      <formula>#REF!="Freelancer"</formula>
    </cfRule>
    <cfRule type="expression" dxfId="101" priority="58" stopIfTrue="1">
      <formula>#REF!="DTC Int. Staff"</formula>
    </cfRule>
  </conditionalFormatting>
  <conditionalFormatting sqref="G24">
    <cfRule type="expression" dxfId="100" priority="55" stopIfTrue="1">
      <formula>#REF!="Freelancer"</formula>
    </cfRule>
    <cfRule type="expression" dxfId="99" priority="56" stopIfTrue="1">
      <formula>#REF!="DTC Int. Staff"</formula>
    </cfRule>
  </conditionalFormatting>
  <conditionalFormatting sqref="G26">
    <cfRule type="expression" dxfId="98" priority="53" stopIfTrue="1">
      <formula>#REF!="Freelancer"</formula>
    </cfRule>
    <cfRule type="expression" dxfId="97" priority="54" stopIfTrue="1">
      <formula>#REF!="DTC Int. Staff"</formula>
    </cfRule>
  </conditionalFormatting>
  <conditionalFormatting sqref="G26">
    <cfRule type="expression" dxfId="96" priority="51" stopIfTrue="1">
      <formula>$F$5="Freelancer"</formula>
    </cfRule>
    <cfRule type="expression" dxfId="95" priority="52" stopIfTrue="1">
      <formula>$F$5="DTC Int. Staff"</formula>
    </cfRule>
  </conditionalFormatting>
  <conditionalFormatting sqref="G27">
    <cfRule type="expression" dxfId="94" priority="49" stopIfTrue="1">
      <formula>#REF!="Freelancer"</formula>
    </cfRule>
    <cfRule type="expression" dxfId="93" priority="50" stopIfTrue="1">
      <formula>#REF!="DTC Int. Staff"</formula>
    </cfRule>
  </conditionalFormatting>
  <conditionalFormatting sqref="G28">
    <cfRule type="expression" dxfId="92" priority="45" stopIfTrue="1">
      <formula>#REF!="Freelancer"</formula>
    </cfRule>
    <cfRule type="expression" dxfId="91" priority="46" stopIfTrue="1">
      <formula>#REF!="DTC Int. Staff"</formula>
    </cfRule>
  </conditionalFormatting>
  <conditionalFormatting sqref="G28">
    <cfRule type="expression" dxfId="90" priority="43" stopIfTrue="1">
      <formula>$F$5="Freelancer"</formula>
    </cfRule>
    <cfRule type="expression" dxfId="89" priority="44" stopIfTrue="1">
      <formula>$F$5="DTC Int. Staff"</formula>
    </cfRule>
  </conditionalFormatting>
  <conditionalFormatting sqref="G29">
    <cfRule type="expression" dxfId="88" priority="41" stopIfTrue="1">
      <formula>#REF!="Freelancer"</formula>
    </cfRule>
    <cfRule type="expression" dxfId="87" priority="42" stopIfTrue="1">
      <formula>#REF!="DTC Int. Staff"</formula>
    </cfRule>
  </conditionalFormatting>
  <conditionalFormatting sqref="G29">
    <cfRule type="expression" dxfId="86" priority="39" stopIfTrue="1">
      <formula>$F$5="Freelancer"</formula>
    </cfRule>
    <cfRule type="expression" dxfId="85" priority="40" stopIfTrue="1">
      <formula>$F$5="DTC Int. Staff"</formula>
    </cfRule>
  </conditionalFormatting>
  <conditionalFormatting sqref="G37">
    <cfRule type="expression" dxfId="84" priority="37" stopIfTrue="1">
      <formula>#REF!="Freelancer"</formula>
    </cfRule>
    <cfRule type="expression" dxfId="83" priority="38" stopIfTrue="1">
      <formula>#REF!="DTC Int. Staff"</formula>
    </cfRule>
  </conditionalFormatting>
  <conditionalFormatting sqref="G37">
    <cfRule type="expression" dxfId="82" priority="35" stopIfTrue="1">
      <formula>$F$5="Freelancer"</formula>
    </cfRule>
    <cfRule type="expression" dxfId="81" priority="36" stopIfTrue="1">
      <formula>$F$5="DTC Int. Staff"</formula>
    </cfRule>
  </conditionalFormatting>
  <conditionalFormatting sqref="G39">
    <cfRule type="expression" dxfId="80" priority="33" stopIfTrue="1">
      <formula>#REF!="Freelancer"</formula>
    </cfRule>
    <cfRule type="expression" dxfId="79" priority="34" stopIfTrue="1">
      <formula>#REF!="DTC Int. Staff"</formula>
    </cfRule>
  </conditionalFormatting>
  <conditionalFormatting sqref="G42">
    <cfRule type="expression" dxfId="78" priority="31" stopIfTrue="1">
      <formula>#REF!="Freelancer"</formula>
    </cfRule>
    <cfRule type="expression" dxfId="77" priority="32" stopIfTrue="1">
      <formula>#REF!="DTC Int. Staff"</formula>
    </cfRule>
  </conditionalFormatting>
  <conditionalFormatting sqref="G42">
    <cfRule type="expression" dxfId="76" priority="29" stopIfTrue="1">
      <formula>$F$5="Freelancer"</formula>
    </cfRule>
    <cfRule type="expression" dxfId="75" priority="30" stopIfTrue="1">
      <formula>$F$5="DTC Int. Staff"</formula>
    </cfRule>
  </conditionalFormatting>
  <conditionalFormatting sqref="G45">
    <cfRule type="expression" dxfId="74" priority="27" stopIfTrue="1">
      <formula>#REF!="Freelancer"</formula>
    </cfRule>
    <cfRule type="expression" dxfId="73" priority="28" stopIfTrue="1">
      <formula>#REF!="DTC Int. Staff"</formula>
    </cfRule>
  </conditionalFormatting>
  <conditionalFormatting sqref="G45">
    <cfRule type="expression" dxfId="72" priority="25" stopIfTrue="1">
      <formula>$F$5="Freelancer"</formula>
    </cfRule>
    <cfRule type="expression" dxfId="71" priority="26" stopIfTrue="1">
      <formula>$F$5="DTC Int. Staff"</formula>
    </cfRule>
  </conditionalFormatting>
  <conditionalFormatting sqref="G46">
    <cfRule type="expression" dxfId="70" priority="23" stopIfTrue="1">
      <formula>#REF!="Freelancer"</formula>
    </cfRule>
    <cfRule type="expression" dxfId="69" priority="24" stopIfTrue="1">
      <formula>#REF!="DTC Int. Staff"</formula>
    </cfRule>
  </conditionalFormatting>
  <conditionalFormatting sqref="G46">
    <cfRule type="expression" dxfId="68" priority="21" stopIfTrue="1">
      <formula>$F$5="Freelancer"</formula>
    </cfRule>
    <cfRule type="expression" dxfId="67" priority="22" stopIfTrue="1">
      <formula>$F$5="DTC Int. Staff"</formula>
    </cfRule>
  </conditionalFormatting>
  <conditionalFormatting sqref="G49">
    <cfRule type="expression" dxfId="66" priority="19" stopIfTrue="1">
      <formula>#REF!="Freelancer"</formula>
    </cfRule>
    <cfRule type="expression" dxfId="65" priority="20" stopIfTrue="1">
      <formula>#REF!="DTC Int. Staff"</formula>
    </cfRule>
  </conditionalFormatting>
  <conditionalFormatting sqref="G49">
    <cfRule type="expression" dxfId="64" priority="17" stopIfTrue="1">
      <formula>$F$5="Freelancer"</formula>
    </cfRule>
    <cfRule type="expression" dxfId="63" priority="18" stopIfTrue="1">
      <formula>$F$5="DTC Int. Staff"</formula>
    </cfRule>
  </conditionalFormatting>
  <conditionalFormatting sqref="G51">
    <cfRule type="expression" dxfId="62" priority="15" stopIfTrue="1">
      <formula>#REF!="Freelancer"</formula>
    </cfRule>
    <cfRule type="expression" dxfId="61" priority="16" stopIfTrue="1">
      <formula>#REF!="DTC Int. Staff"</formula>
    </cfRule>
  </conditionalFormatting>
  <conditionalFormatting sqref="G51">
    <cfRule type="expression" dxfId="60" priority="13" stopIfTrue="1">
      <formula>$F$5="Freelancer"</formula>
    </cfRule>
    <cfRule type="expression" dxfId="59" priority="14" stopIfTrue="1">
      <formula>$F$5="DTC Int. Staff"</formula>
    </cfRule>
  </conditionalFormatting>
  <conditionalFormatting sqref="G50">
    <cfRule type="expression" dxfId="58" priority="11" stopIfTrue="1">
      <formula>#REF!="Freelancer"</formula>
    </cfRule>
    <cfRule type="expression" dxfId="57" priority="12" stopIfTrue="1">
      <formula>#REF!="DTC Int. Staff"</formula>
    </cfRule>
  </conditionalFormatting>
  <conditionalFormatting sqref="G50">
    <cfRule type="expression" dxfId="56" priority="9" stopIfTrue="1">
      <formula>$F$5="Freelancer"</formula>
    </cfRule>
    <cfRule type="expression" dxfId="55" priority="10" stopIfTrue="1">
      <formula>$F$5="DTC Int. Staff"</formula>
    </cfRule>
  </conditionalFormatting>
  <conditionalFormatting sqref="G54">
    <cfRule type="expression" dxfId="54" priority="7" stopIfTrue="1">
      <formula>#REF!="Freelancer"</formula>
    </cfRule>
    <cfRule type="expression" dxfId="53" priority="8" stopIfTrue="1">
      <formula>#REF!="DTC Int. Staff"</formula>
    </cfRule>
  </conditionalFormatting>
  <conditionalFormatting sqref="G54">
    <cfRule type="expression" dxfId="52" priority="5" stopIfTrue="1">
      <formula>$F$5="Freelancer"</formula>
    </cfRule>
    <cfRule type="expression" dxfId="51" priority="6" stopIfTrue="1">
      <formula>$F$5="DTC Int. Staff"</formula>
    </cfRule>
  </conditionalFormatting>
  <conditionalFormatting sqref="G55">
    <cfRule type="expression" dxfId="50" priority="3" stopIfTrue="1">
      <formula>#REF!="Freelancer"</formula>
    </cfRule>
    <cfRule type="expression" dxfId="49" priority="4" stopIfTrue="1">
      <formula>#REF!="DTC Int. Staff"</formula>
    </cfRule>
  </conditionalFormatting>
  <conditionalFormatting sqref="G55">
    <cfRule type="expression" dxfId="48" priority="1" stopIfTrue="1">
      <formula>$F$5="Freelancer"</formula>
    </cfRule>
    <cfRule type="expression" dxfId="4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195"/>
  <sheetViews>
    <sheetView showGridLines="0" tabSelected="1" topLeftCell="D1" zoomScale="90" zoomScaleNormal="90" workbookViewId="0">
      <selection activeCell="H13" sqref="H1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42" t="s">
        <v>5</v>
      </c>
      <c r="E1" s="143"/>
      <c r="F1" s="143"/>
      <c r="G1" s="143"/>
      <c r="H1" s="143"/>
      <c r="I1" s="143"/>
      <c r="J1" s="14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Bunthita</v>
      </c>
      <c r="G3" s="14"/>
      <c r="I3" s="15"/>
      <c r="J3" s="15"/>
    </row>
    <row r="4" spans="1:10" ht="20.25" customHeight="1" x14ac:dyDescent="0.25">
      <c r="D4" s="140" t="s">
        <v>8</v>
      </c>
      <c r="E4" s="141"/>
      <c r="F4" s="13" t="str">
        <f>'Information-General Settings'!C4</f>
        <v>Samai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SUM(J10:J61)</f>
        <v>176</v>
      </c>
      <c r="J8" s="25">
        <f>I8/8</f>
        <v>22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1" t="s">
        <v>2</v>
      </c>
    </row>
    <row r="11" spans="1:10" ht="22.5" customHeight="1" x14ac:dyDescent="0.25">
      <c r="A11" s="31">
        <f t="shared" ref="A11:A50" si="0">IF(OR(C11="f",C11="u",C11="F",C11="U"),"",IF(OR(B11=1,B11=2,B11=3,B11=4,B11=5),1,""))</f>
        <v>1</v>
      </c>
      <c r="B11" s="8">
        <f t="shared" ref="B11:B48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56</v>
      </c>
      <c r="G11" s="36">
        <v>9001</v>
      </c>
      <c r="H11" s="43" t="s">
        <v>123</v>
      </c>
      <c r="I11" s="36" t="s">
        <v>124</v>
      </c>
      <c r="J11" s="82">
        <v>8</v>
      </c>
    </row>
    <row r="12" spans="1:10" ht="22.5" customHeight="1" x14ac:dyDescent="0.25">
      <c r="A12" s="31">
        <f t="shared" si="0"/>
        <v>1</v>
      </c>
      <c r="B12" s="8">
        <f t="shared" si="1"/>
        <v>3</v>
      </c>
      <c r="C12" s="76"/>
      <c r="D12" s="77" t="str">
        <f>IF(B12=1,"Mo",IF(B12=2,"Tue",IF(B12=3,"Wed",IF(B12=4,"Thu",IF(B12=5,"Fri",IF(B12=6,"Sat",IF(B12=7,"Sun","")))))))</f>
        <v>Wed</v>
      </c>
      <c r="E12" s="45">
        <f>+E11+1</f>
        <v>44349</v>
      </c>
      <c r="F12" s="46" t="s">
        <v>56</v>
      </c>
      <c r="G12" s="47">
        <v>9001</v>
      </c>
      <c r="H12" s="48" t="s">
        <v>123</v>
      </c>
      <c r="I12" s="47" t="s">
        <v>124</v>
      </c>
      <c r="J12" s="83">
        <v>8</v>
      </c>
    </row>
    <row r="13" spans="1:10" ht="22.5" customHeight="1" x14ac:dyDescent="0.25">
      <c r="A13" s="31">
        <f t="shared" si="0"/>
        <v>1</v>
      </c>
      <c r="B13" s="8">
        <f t="shared" si="1"/>
        <v>4</v>
      </c>
      <c r="C13" s="76"/>
      <c r="D13" s="74" t="str">
        <f>IF(B13=1,"Mo",IF(B13=2,"Tue",IF(B13=3,"Wed",IF(B13=4,"Thu",IF(B13=5,"Fri",IF(B13=6,"Sat",IF(B13=7,"Sun","")))))))</f>
        <v>Thu</v>
      </c>
      <c r="E13" s="34">
        <f>+E12+1</f>
        <v>44350</v>
      </c>
      <c r="F13" s="35" t="s">
        <v>56</v>
      </c>
      <c r="G13" s="36">
        <v>9001</v>
      </c>
      <c r="H13" s="43" t="s">
        <v>123</v>
      </c>
      <c r="I13" s="36" t="s">
        <v>124</v>
      </c>
      <c r="J13" s="82">
        <v>4</v>
      </c>
    </row>
    <row r="14" spans="1:10" ht="22.5" customHeight="1" x14ac:dyDescent="0.25">
      <c r="A14" s="31"/>
      <c r="C14" s="76"/>
      <c r="D14" s="74" t="str">
        <f>D13</f>
        <v>Thu</v>
      </c>
      <c r="E14" s="34">
        <f>E13</f>
        <v>44350</v>
      </c>
      <c r="F14" s="35" t="s">
        <v>56</v>
      </c>
      <c r="G14" s="36">
        <v>9001</v>
      </c>
      <c r="H14" s="43" t="s">
        <v>125</v>
      </c>
      <c r="I14" s="36" t="s">
        <v>124</v>
      </c>
      <c r="J14" s="82">
        <v>4</v>
      </c>
    </row>
    <row r="15" spans="1:10" ht="22.5" customHeight="1" x14ac:dyDescent="0.25">
      <c r="A15" s="31">
        <f t="shared" si="0"/>
        <v>1</v>
      </c>
      <c r="B15" s="8">
        <f t="shared" si="1"/>
        <v>5</v>
      </c>
      <c r="C15" s="76"/>
      <c r="D15" s="77" t="str">
        <f t="shared" ref="D15:D48" si="2">IF(B15=1,"Mo",IF(B15=2,"Tue",IF(B15=3,"Wed",IF(B15=4,"Thu",IF(B15=5,"Fri",IF(B15=6,"Sat",IF(B15=7,"Sun","")))))))</f>
        <v>Fri</v>
      </c>
      <c r="E15" s="45">
        <f>+E13+1</f>
        <v>44351</v>
      </c>
      <c r="F15" s="46" t="s">
        <v>56</v>
      </c>
      <c r="G15" s="47">
        <v>9001</v>
      </c>
      <c r="H15" s="48" t="s">
        <v>123</v>
      </c>
      <c r="I15" s="47" t="s">
        <v>124</v>
      </c>
      <c r="J15" s="83">
        <v>4</v>
      </c>
    </row>
    <row r="16" spans="1:10" ht="22.5" customHeight="1" x14ac:dyDescent="0.25">
      <c r="A16" s="31"/>
      <c r="C16" s="76"/>
      <c r="D16" s="77" t="str">
        <f>D15</f>
        <v>Fri</v>
      </c>
      <c r="E16" s="45">
        <f>E15</f>
        <v>44351</v>
      </c>
      <c r="F16" s="46" t="s">
        <v>56</v>
      </c>
      <c r="G16" s="47">
        <v>9001</v>
      </c>
      <c r="H16" s="48" t="s">
        <v>125</v>
      </c>
      <c r="I16" s="47" t="s">
        <v>124</v>
      </c>
      <c r="J16" s="83">
        <v>4</v>
      </c>
    </row>
    <row r="17" spans="1:10" ht="22.5" customHeight="1" x14ac:dyDescent="0.25">
      <c r="A17" s="31" t="str">
        <f t="shared" si="0"/>
        <v/>
      </c>
      <c r="B17" s="8">
        <f t="shared" si="1"/>
        <v>6</v>
      </c>
      <c r="C17" s="76"/>
      <c r="D17" s="77" t="str">
        <f t="shared" si="2"/>
        <v>Sat</v>
      </c>
      <c r="E17" s="45">
        <f>+E15+1</f>
        <v>44352</v>
      </c>
      <c r="F17" s="46"/>
      <c r="G17" s="47"/>
      <c r="H17" s="48"/>
      <c r="I17" s="47"/>
      <c r="J17" s="83"/>
    </row>
    <row r="18" spans="1:10" ht="22.5" customHeight="1" x14ac:dyDescent="0.25">
      <c r="A18" s="31" t="str">
        <f t="shared" si="0"/>
        <v/>
      </c>
      <c r="B18" s="8">
        <f t="shared" si="1"/>
        <v>7</v>
      </c>
      <c r="C18" s="76"/>
      <c r="D18" s="74" t="str">
        <f t="shared" si="2"/>
        <v>Sun</v>
      </c>
      <c r="E18" s="34">
        <f>+E17+1</f>
        <v>44353</v>
      </c>
      <c r="F18" s="35"/>
      <c r="G18" s="36"/>
      <c r="H18" s="50"/>
      <c r="I18" s="36"/>
      <c r="J18" s="82"/>
    </row>
    <row r="19" spans="1:10" ht="22.5" customHeight="1" x14ac:dyDescent="0.25">
      <c r="A19" s="31">
        <f t="shared" si="0"/>
        <v>1</v>
      </c>
      <c r="B19" s="8">
        <f t="shared" si="1"/>
        <v>1</v>
      </c>
      <c r="C19" s="76"/>
      <c r="D19" s="77" t="str">
        <f t="shared" si="2"/>
        <v>Mo</v>
      </c>
      <c r="E19" s="45">
        <f>+E18+1</f>
        <v>44354</v>
      </c>
      <c r="F19" s="46" t="s">
        <v>56</v>
      </c>
      <c r="G19" s="47">
        <v>9001</v>
      </c>
      <c r="H19" s="48" t="s">
        <v>126</v>
      </c>
      <c r="I19" s="47" t="s">
        <v>124</v>
      </c>
      <c r="J19" s="83">
        <v>8</v>
      </c>
    </row>
    <row r="20" spans="1:10" ht="22.5" customHeight="1" x14ac:dyDescent="0.25">
      <c r="A20" s="31">
        <f t="shared" si="0"/>
        <v>1</v>
      </c>
      <c r="B20" s="8">
        <f t="shared" si="1"/>
        <v>2</v>
      </c>
      <c r="C20" s="76"/>
      <c r="D20" s="74" t="str">
        <f>IF(B20=1,"Mo",IF(B20=2,"Tue",IF(B20=3,"Wed",IF(B20=4,"Thu",IF(B20=5,"Fri",IF(B20=6,"Sat",IF(B20=7,"Sun","")))))))</f>
        <v>Tue</v>
      </c>
      <c r="E20" s="34">
        <f>+E19+1</f>
        <v>44355</v>
      </c>
      <c r="F20" s="35" t="s">
        <v>56</v>
      </c>
      <c r="G20" s="36">
        <v>9001</v>
      </c>
      <c r="H20" s="43" t="s">
        <v>126</v>
      </c>
      <c r="I20" s="36" t="s">
        <v>124</v>
      </c>
      <c r="J20" s="82">
        <v>8</v>
      </c>
    </row>
    <row r="21" spans="1:10" ht="22.5" customHeight="1" x14ac:dyDescent="0.25">
      <c r="A21" s="31">
        <f t="shared" si="0"/>
        <v>1</v>
      </c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+E20+1</f>
        <v>44356</v>
      </c>
      <c r="F21" s="46" t="s">
        <v>56</v>
      </c>
      <c r="G21" s="47">
        <v>9001</v>
      </c>
      <c r="H21" s="48" t="s">
        <v>126</v>
      </c>
      <c r="I21" s="47" t="s">
        <v>124</v>
      </c>
      <c r="J21" s="83">
        <v>8</v>
      </c>
    </row>
    <row r="22" spans="1:10" ht="22.5" customHeight="1" x14ac:dyDescent="0.25">
      <c r="A22" s="31">
        <f t="shared" si="0"/>
        <v>1</v>
      </c>
      <c r="B22" s="8">
        <f t="shared" si="1"/>
        <v>4</v>
      </c>
      <c r="C22" s="76"/>
      <c r="D22" s="74" t="str">
        <f>IF(B22=1,"Mo",IF(B22=2,"Tue",IF(B22=3,"Wed",IF(B22=4,"Thu",IF(B22=5,"Fri",IF(B22=6,"Sat",IF(B22=7,"Sun","")))))))</f>
        <v>Thu</v>
      </c>
      <c r="E22" s="34">
        <f>+E21+1</f>
        <v>44357</v>
      </c>
      <c r="F22" s="35" t="s">
        <v>56</v>
      </c>
      <c r="G22" s="36">
        <v>9001</v>
      </c>
      <c r="H22" s="43" t="s">
        <v>126</v>
      </c>
      <c r="I22" s="36" t="s">
        <v>124</v>
      </c>
      <c r="J22" s="82">
        <v>6</v>
      </c>
    </row>
    <row r="23" spans="1:10" ht="22.5" customHeight="1" x14ac:dyDescent="0.25">
      <c r="A23" s="31"/>
      <c r="C23" s="76"/>
      <c r="D23" s="74" t="str">
        <f>D22</f>
        <v>Thu</v>
      </c>
      <c r="E23" s="34">
        <f>E22</f>
        <v>44357</v>
      </c>
      <c r="F23" s="35" t="s">
        <v>56</v>
      </c>
      <c r="G23" s="36">
        <v>9001</v>
      </c>
      <c r="H23" s="43" t="s">
        <v>127</v>
      </c>
      <c r="I23" s="36" t="s">
        <v>124</v>
      </c>
      <c r="J23" s="82">
        <v>2</v>
      </c>
    </row>
    <row r="24" spans="1:10" ht="22.5" customHeight="1" x14ac:dyDescent="0.25">
      <c r="A24" s="31">
        <f t="shared" si="0"/>
        <v>1</v>
      </c>
      <c r="B24" s="8">
        <f t="shared" si="1"/>
        <v>5</v>
      </c>
      <c r="C24" s="76"/>
      <c r="D24" s="77" t="str">
        <f t="shared" si="2"/>
        <v>Fri</v>
      </c>
      <c r="E24" s="45">
        <f>+E22+1</f>
        <v>44358</v>
      </c>
      <c r="F24" s="46" t="s">
        <v>56</v>
      </c>
      <c r="G24" s="47">
        <v>9001</v>
      </c>
      <c r="H24" s="48" t="s">
        <v>126</v>
      </c>
      <c r="I24" s="47" t="s">
        <v>124</v>
      </c>
      <c r="J24" s="83">
        <v>6</v>
      </c>
    </row>
    <row r="25" spans="1:10" ht="22.5" customHeight="1" x14ac:dyDescent="0.25">
      <c r="A25" s="31"/>
      <c r="C25" s="76"/>
      <c r="D25" s="77" t="str">
        <f>D24</f>
        <v>Fri</v>
      </c>
      <c r="E25" s="45">
        <f>E24</f>
        <v>44358</v>
      </c>
      <c r="F25" s="46" t="s">
        <v>56</v>
      </c>
      <c r="G25" s="47">
        <v>9001</v>
      </c>
      <c r="H25" s="48" t="s">
        <v>127</v>
      </c>
      <c r="I25" s="47" t="s">
        <v>124</v>
      </c>
      <c r="J25" s="83">
        <v>2</v>
      </c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si="2"/>
        <v>Sat</v>
      </c>
      <c r="E26" s="45">
        <f>+E24+1</f>
        <v>44359</v>
      </c>
      <c r="F26" s="65"/>
      <c r="G26" s="66"/>
      <c r="H26" s="68"/>
      <c r="I26" s="66"/>
      <c r="J26" s="84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4" t="str">
        <f t="shared" si="2"/>
        <v>Sun</v>
      </c>
      <c r="E27" s="34">
        <f>+E26+1</f>
        <v>44360</v>
      </c>
      <c r="F27" s="35"/>
      <c r="G27" s="36"/>
      <c r="H27" s="43"/>
      <c r="I27" s="36"/>
      <c r="J27" s="82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7" t="str">
        <f t="shared" si="2"/>
        <v>Mo</v>
      </c>
      <c r="E28" s="45">
        <f>+E27+1</f>
        <v>44361</v>
      </c>
      <c r="F28" s="46" t="s">
        <v>56</v>
      </c>
      <c r="G28" s="47">
        <v>9001</v>
      </c>
      <c r="H28" s="48" t="s">
        <v>126</v>
      </c>
      <c r="I28" s="47" t="s">
        <v>124</v>
      </c>
      <c r="J28" s="83">
        <v>8</v>
      </c>
    </row>
    <row r="29" spans="1:10" ht="22.5" customHeight="1" x14ac:dyDescent="0.25">
      <c r="A29" s="31">
        <f t="shared" si="0"/>
        <v>1</v>
      </c>
      <c r="B29" s="8">
        <f t="shared" si="1"/>
        <v>2</v>
      </c>
      <c r="C29" s="76"/>
      <c r="D29" s="74" t="str">
        <f t="shared" si="2"/>
        <v>Tue</v>
      </c>
      <c r="E29" s="34">
        <f>+E28+1</f>
        <v>44362</v>
      </c>
      <c r="F29" s="35" t="s">
        <v>56</v>
      </c>
      <c r="G29" s="36">
        <v>9001</v>
      </c>
      <c r="H29" s="43" t="s">
        <v>126</v>
      </c>
      <c r="I29" s="36" t="s">
        <v>124</v>
      </c>
      <c r="J29" s="82">
        <v>6</v>
      </c>
    </row>
    <row r="30" spans="1:10" ht="22.5" customHeight="1" x14ac:dyDescent="0.25">
      <c r="A30" s="31"/>
      <c r="C30" s="76"/>
      <c r="D30" s="74" t="str">
        <f>D29</f>
        <v>Tue</v>
      </c>
      <c r="E30" s="34">
        <f>E29</f>
        <v>44362</v>
      </c>
      <c r="F30" s="35" t="s">
        <v>56</v>
      </c>
      <c r="G30" s="36">
        <v>9001</v>
      </c>
      <c r="H30" s="43" t="s">
        <v>128</v>
      </c>
      <c r="I30" s="36" t="s">
        <v>124</v>
      </c>
      <c r="J30" s="82">
        <v>2</v>
      </c>
    </row>
    <row r="31" spans="1:10" ht="22.5" customHeight="1" x14ac:dyDescent="0.25">
      <c r="A31" s="31">
        <f t="shared" si="0"/>
        <v>1</v>
      </c>
      <c r="B31" s="8">
        <f t="shared" si="1"/>
        <v>3</v>
      </c>
      <c r="C31" s="76"/>
      <c r="D31" s="77" t="str">
        <f t="shared" si="2"/>
        <v>Wed</v>
      </c>
      <c r="E31" s="45">
        <f>+E29+1</f>
        <v>44363</v>
      </c>
      <c r="F31" s="46" t="s">
        <v>56</v>
      </c>
      <c r="G31" s="47">
        <v>9001</v>
      </c>
      <c r="H31" s="48" t="s">
        <v>129</v>
      </c>
      <c r="I31" s="47" t="s">
        <v>124</v>
      </c>
      <c r="J31" s="83">
        <v>2</v>
      </c>
    </row>
    <row r="32" spans="1:10" ht="22.5" customHeight="1" x14ac:dyDescent="0.25">
      <c r="A32" s="31"/>
      <c r="C32" s="76"/>
      <c r="D32" s="77" t="str">
        <f>D31</f>
        <v>Wed</v>
      </c>
      <c r="E32" s="45">
        <f>E31</f>
        <v>44363</v>
      </c>
      <c r="F32" s="46" t="s">
        <v>56</v>
      </c>
      <c r="G32" s="47">
        <v>9001</v>
      </c>
      <c r="H32" s="48" t="s">
        <v>130</v>
      </c>
      <c r="I32" s="47" t="s">
        <v>124</v>
      </c>
      <c r="J32" s="83">
        <v>1</v>
      </c>
    </row>
    <row r="33" spans="1:10" ht="22.5" customHeight="1" x14ac:dyDescent="0.25">
      <c r="A33" s="31"/>
      <c r="C33" s="76"/>
      <c r="D33" s="77" t="str">
        <f t="shared" ref="D33" si="3">D32</f>
        <v>Wed</v>
      </c>
      <c r="E33" s="45">
        <f t="shared" ref="E33" si="4">E32</f>
        <v>44363</v>
      </c>
      <c r="F33" s="46" t="s">
        <v>56</v>
      </c>
      <c r="G33" s="47">
        <v>9001</v>
      </c>
      <c r="H33" s="48" t="s">
        <v>126</v>
      </c>
      <c r="I33" s="47" t="s">
        <v>124</v>
      </c>
      <c r="J33" s="83">
        <v>5</v>
      </c>
    </row>
    <row r="34" spans="1:10" ht="22.5" customHeight="1" x14ac:dyDescent="0.25">
      <c r="A34" s="31">
        <f t="shared" si="0"/>
        <v>1</v>
      </c>
      <c r="B34" s="8">
        <f t="shared" si="1"/>
        <v>4</v>
      </c>
      <c r="C34" s="76"/>
      <c r="D34" s="74" t="str">
        <f t="shared" si="2"/>
        <v>Thu</v>
      </c>
      <c r="E34" s="34">
        <f>+E31+1</f>
        <v>44364</v>
      </c>
      <c r="F34" s="35" t="s">
        <v>56</v>
      </c>
      <c r="G34" s="36">
        <v>9001</v>
      </c>
      <c r="H34" s="43" t="s">
        <v>126</v>
      </c>
      <c r="I34" s="36" t="s">
        <v>53</v>
      </c>
      <c r="J34" s="82">
        <v>4</v>
      </c>
    </row>
    <row r="35" spans="1:10" ht="22.5" customHeight="1" x14ac:dyDescent="0.25">
      <c r="A35" s="31"/>
      <c r="C35" s="76"/>
      <c r="D35" s="74" t="str">
        <f>D34</f>
        <v>Thu</v>
      </c>
      <c r="E35" s="34">
        <f>E34</f>
        <v>44364</v>
      </c>
      <c r="F35" s="35" t="s">
        <v>56</v>
      </c>
      <c r="G35" s="36">
        <v>9001</v>
      </c>
      <c r="H35" s="43" t="s">
        <v>131</v>
      </c>
      <c r="I35" s="36" t="s">
        <v>53</v>
      </c>
      <c r="J35" s="82">
        <v>4</v>
      </c>
    </row>
    <row r="36" spans="1:10" ht="22.5" customHeight="1" x14ac:dyDescent="0.25">
      <c r="A36" s="31">
        <f t="shared" si="0"/>
        <v>1</v>
      </c>
      <c r="B36" s="8">
        <f t="shared" si="1"/>
        <v>5</v>
      </c>
      <c r="C36" s="76"/>
      <c r="D36" s="77" t="str">
        <f t="shared" si="2"/>
        <v>Fri</v>
      </c>
      <c r="E36" s="45">
        <f>+E34+1</f>
        <v>44365</v>
      </c>
      <c r="F36" s="46" t="s">
        <v>56</v>
      </c>
      <c r="G36" s="47">
        <v>9001</v>
      </c>
      <c r="H36" s="48" t="s">
        <v>132</v>
      </c>
      <c r="I36" s="47" t="s">
        <v>73</v>
      </c>
      <c r="J36" s="83">
        <v>8</v>
      </c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2"/>
        <v>Sat</v>
      </c>
      <c r="E37" s="45">
        <f t="shared" ref="E37:E42" si="5">+E36+1</f>
        <v>44366</v>
      </c>
      <c r="F37" s="65"/>
      <c r="G37" s="66"/>
      <c r="H37" s="67"/>
      <c r="I37" s="66"/>
      <c r="J37" s="84"/>
    </row>
    <row r="38" spans="1:10" ht="22.5" customHeight="1" x14ac:dyDescent="0.25">
      <c r="A38" s="31" t="str">
        <f t="shared" si="0"/>
        <v/>
      </c>
      <c r="B38" s="8">
        <f t="shared" si="1"/>
        <v>7</v>
      </c>
      <c r="C38" s="76"/>
      <c r="D38" s="74" t="str">
        <f t="shared" si="2"/>
        <v>Sun</v>
      </c>
      <c r="E38" s="34">
        <f t="shared" si="5"/>
        <v>44367</v>
      </c>
      <c r="F38" s="35"/>
      <c r="G38" s="36"/>
      <c r="H38" s="43"/>
      <c r="I38" s="36"/>
      <c r="J38" s="82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7" t="str">
        <f t="shared" si="2"/>
        <v>Mo</v>
      </c>
      <c r="E39" s="45">
        <f t="shared" si="5"/>
        <v>44368</v>
      </c>
      <c r="F39" s="46" t="s">
        <v>56</v>
      </c>
      <c r="G39" s="47">
        <v>9001</v>
      </c>
      <c r="H39" s="48" t="s">
        <v>133</v>
      </c>
      <c r="I39" s="47" t="s">
        <v>124</v>
      </c>
      <c r="J39" s="83">
        <v>8</v>
      </c>
    </row>
    <row r="40" spans="1:10" ht="22.5" customHeight="1" x14ac:dyDescent="0.25">
      <c r="A40" s="31">
        <f t="shared" si="0"/>
        <v>1</v>
      </c>
      <c r="B40" s="8">
        <f t="shared" si="1"/>
        <v>2</v>
      </c>
      <c r="C40" s="76"/>
      <c r="D40" s="74" t="str">
        <f t="shared" si="2"/>
        <v>Tue</v>
      </c>
      <c r="E40" s="34">
        <f t="shared" si="5"/>
        <v>44369</v>
      </c>
      <c r="F40" s="35" t="s">
        <v>56</v>
      </c>
      <c r="G40" s="36">
        <v>9001</v>
      </c>
      <c r="H40" s="43" t="s">
        <v>134</v>
      </c>
      <c r="I40" s="36" t="s">
        <v>124</v>
      </c>
      <c r="J40" s="82">
        <v>8</v>
      </c>
    </row>
    <row r="41" spans="1:10" ht="22.5" customHeight="1" x14ac:dyDescent="0.25">
      <c r="A41" s="31">
        <f t="shared" si="0"/>
        <v>1</v>
      </c>
      <c r="B41" s="8">
        <f t="shared" si="1"/>
        <v>3</v>
      </c>
      <c r="C41" s="76"/>
      <c r="D41" s="77" t="str">
        <f t="shared" si="2"/>
        <v>Wed</v>
      </c>
      <c r="E41" s="45">
        <f t="shared" si="5"/>
        <v>44370</v>
      </c>
      <c r="F41" s="46" t="s">
        <v>56</v>
      </c>
      <c r="G41" s="47">
        <v>9001</v>
      </c>
      <c r="H41" s="48" t="s">
        <v>126</v>
      </c>
      <c r="I41" s="47" t="s">
        <v>53</v>
      </c>
      <c r="J41" s="83">
        <v>8</v>
      </c>
    </row>
    <row r="42" spans="1:10" ht="22.5" customHeight="1" x14ac:dyDescent="0.25">
      <c r="A42" s="31">
        <f t="shared" si="0"/>
        <v>1</v>
      </c>
      <c r="B42" s="8">
        <f t="shared" si="1"/>
        <v>4</v>
      </c>
      <c r="C42" s="76"/>
      <c r="D42" s="74" t="str">
        <f t="shared" si="2"/>
        <v>Thu</v>
      </c>
      <c r="E42" s="34">
        <f t="shared" si="5"/>
        <v>44371</v>
      </c>
      <c r="F42" s="35" t="s">
        <v>56</v>
      </c>
      <c r="G42" s="36">
        <v>9001</v>
      </c>
      <c r="H42" s="43" t="s">
        <v>135</v>
      </c>
      <c r="I42" s="36" t="s">
        <v>124</v>
      </c>
      <c r="J42" s="82">
        <v>3</v>
      </c>
    </row>
    <row r="43" spans="1:10" ht="22.5" customHeight="1" x14ac:dyDescent="0.25">
      <c r="A43" s="31"/>
      <c r="C43" s="76"/>
      <c r="D43" s="74" t="str">
        <f>D42</f>
        <v>Thu</v>
      </c>
      <c r="E43" s="34">
        <f>E42</f>
        <v>44371</v>
      </c>
      <c r="F43" s="35" t="s">
        <v>56</v>
      </c>
      <c r="G43" s="36">
        <v>9001</v>
      </c>
      <c r="H43" s="43" t="s">
        <v>136</v>
      </c>
      <c r="I43" s="36" t="s">
        <v>124</v>
      </c>
      <c r="J43" s="82">
        <v>5</v>
      </c>
    </row>
    <row r="44" spans="1:10" ht="22.5" customHeight="1" x14ac:dyDescent="0.25">
      <c r="A44" s="31">
        <f t="shared" si="0"/>
        <v>1</v>
      </c>
      <c r="B44" s="8">
        <f t="shared" si="1"/>
        <v>5</v>
      </c>
      <c r="C44" s="76"/>
      <c r="D44" s="77" t="str">
        <f t="shared" si="2"/>
        <v>Fri</v>
      </c>
      <c r="E44" s="45">
        <f>+E42+1</f>
        <v>44372</v>
      </c>
      <c r="F44" s="46" t="s">
        <v>56</v>
      </c>
      <c r="G44" s="47">
        <v>9001</v>
      </c>
      <c r="H44" s="48" t="s">
        <v>136</v>
      </c>
      <c r="I44" s="47" t="s">
        <v>53</v>
      </c>
      <c r="J44" s="83">
        <v>6</v>
      </c>
    </row>
    <row r="45" spans="1:10" ht="22.5" customHeight="1" x14ac:dyDescent="0.25">
      <c r="A45" s="31"/>
      <c r="C45" s="76"/>
      <c r="D45" s="77" t="str">
        <f>D44</f>
        <v>Fri</v>
      </c>
      <c r="E45" s="45">
        <f>E44</f>
        <v>44372</v>
      </c>
      <c r="F45" s="46" t="s">
        <v>56</v>
      </c>
      <c r="G45" s="47">
        <v>9001</v>
      </c>
      <c r="H45" s="48" t="s">
        <v>137</v>
      </c>
      <c r="I45" s="47" t="s">
        <v>53</v>
      </c>
      <c r="J45" s="83">
        <v>2</v>
      </c>
    </row>
    <row r="46" spans="1:10" ht="22.5" customHeight="1" x14ac:dyDescent="0.25">
      <c r="A46" s="31" t="str">
        <f t="shared" si="0"/>
        <v/>
      </c>
      <c r="B46" s="8">
        <f t="shared" si="1"/>
        <v>6</v>
      </c>
      <c r="C46" s="76"/>
      <c r="D46" s="77" t="str">
        <f t="shared" si="2"/>
        <v>Sat</v>
      </c>
      <c r="E46" s="45">
        <f>+E44+1</f>
        <v>44373</v>
      </c>
      <c r="F46" s="65"/>
      <c r="G46" s="66"/>
      <c r="H46" s="67"/>
      <c r="I46" s="66"/>
      <c r="J46" s="84"/>
    </row>
    <row r="47" spans="1:10" ht="22.5" customHeight="1" x14ac:dyDescent="0.25">
      <c r="A47" s="31" t="str">
        <f t="shared" si="0"/>
        <v/>
      </c>
      <c r="B47" s="8">
        <f t="shared" si="1"/>
        <v>7</v>
      </c>
      <c r="C47" s="76"/>
      <c r="D47" s="74" t="str">
        <f t="shared" si="2"/>
        <v>Sun</v>
      </c>
      <c r="E47" s="34">
        <f>+E46+1</f>
        <v>44374</v>
      </c>
      <c r="F47" s="35"/>
      <c r="G47" s="36"/>
      <c r="H47" s="43"/>
      <c r="I47" s="36"/>
      <c r="J47" s="82"/>
    </row>
    <row r="48" spans="1:10" ht="22.5" customHeight="1" x14ac:dyDescent="0.25">
      <c r="A48" s="31">
        <f t="shared" si="0"/>
        <v>1</v>
      </c>
      <c r="B48" s="8">
        <f t="shared" si="1"/>
        <v>1</v>
      </c>
      <c r="C48" s="76"/>
      <c r="D48" s="77" t="str">
        <f t="shared" si="2"/>
        <v>Mo</v>
      </c>
      <c r="E48" s="45">
        <f>+E47+1</f>
        <v>44375</v>
      </c>
      <c r="F48" s="46" t="s">
        <v>56</v>
      </c>
      <c r="G48" s="47">
        <v>9001</v>
      </c>
      <c r="H48" s="85" t="s">
        <v>139</v>
      </c>
      <c r="I48" s="47" t="s">
        <v>124</v>
      </c>
      <c r="J48" s="83">
        <v>8</v>
      </c>
    </row>
    <row r="49" spans="1:10" ht="22.5" customHeight="1" x14ac:dyDescent="0.25">
      <c r="A49" s="31">
        <f t="shared" si="0"/>
        <v>1</v>
      </c>
      <c r="B49" s="8">
        <f>WEEKDAY(E48+1,2)</f>
        <v>2</v>
      </c>
      <c r="C49" s="76"/>
      <c r="D49" s="74" t="str">
        <f>IF(B49=1,"Mo",IF(B49=2,"Tue",IF(B49=3,"Wed",IF(B49=4,"Thu",IF(B49=5,"Fri",IF(B49=6,"Sat",IF(B49=7,"Sun","")))))))</f>
        <v>Tue</v>
      </c>
      <c r="E49" s="34">
        <f>IF(MONTH(E48+1)&gt;MONTH(E48),"",E48+1)</f>
        <v>44376</v>
      </c>
      <c r="F49" s="35" t="s">
        <v>56</v>
      </c>
      <c r="G49" s="36">
        <v>9001</v>
      </c>
      <c r="H49" s="43" t="s">
        <v>138</v>
      </c>
      <c r="I49" s="36" t="s">
        <v>53</v>
      </c>
      <c r="J49" s="82">
        <v>8</v>
      </c>
    </row>
    <row r="50" spans="1:10" ht="22.5" customHeight="1" x14ac:dyDescent="0.25">
      <c r="A50" s="31">
        <f t="shared" si="0"/>
        <v>1</v>
      </c>
      <c r="B50" s="8">
        <v>3</v>
      </c>
      <c r="C50" s="76"/>
      <c r="D50" s="77" t="str">
        <f>IF(B50=1,"Mo",IF(B50=2,"Tue",IF(B50=3,"Wed",IF(B50=4,"Thu",IF(B50=5,"Fri",IF(B50=6,"Sat",IF(B50=7,"Sun","")))))))</f>
        <v>Wed</v>
      </c>
      <c r="E50" s="45">
        <f>IF(MONTH(E49+1)&gt;MONTH(E49),"",E49+1)</f>
        <v>44377</v>
      </c>
      <c r="F50" s="46" t="s">
        <v>56</v>
      </c>
      <c r="G50" s="47">
        <v>9001</v>
      </c>
      <c r="H50" s="85" t="s">
        <v>138</v>
      </c>
      <c r="I50" s="47" t="s">
        <v>124</v>
      </c>
      <c r="J50" s="83">
        <v>8</v>
      </c>
    </row>
    <row r="51" spans="1:10" ht="30" customHeight="1" x14ac:dyDescent="0.25"/>
    <row r="52" spans="1:10" ht="30" customHeight="1" x14ac:dyDescent="0.25"/>
    <row r="53" spans="1:10" ht="30" customHeight="1" x14ac:dyDescent="0.25"/>
    <row r="54" spans="1:10" ht="30" customHeight="1" x14ac:dyDescent="0.25"/>
    <row r="55" spans="1:10" ht="30" customHeight="1" x14ac:dyDescent="0.25"/>
    <row r="56" spans="1:10" ht="30" customHeight="1" x14ac:dyDescent="0.25"/>
    <row r="57" spans="1:10" ht="30" customHeight="1" x14ac:dyDescent="0.25"/>
    <row r="58" spans="1:10" ht="30" customHeight="1" x14ac:dyDescent="0.25"/>
    <row r="59" spans="1:10" ht="30" customHeight="1" x14ac:dyDescent="0.25"/>
    <row r="60" spans="1:10" ht="30" customHeight="1" x14ac:dyDescent="0.25"/>
    <row r="61" spans="1:10" ht="30" customHeight="1" x14ac:dyDescent="0.25"/>
    <row r="62" spans="1:10" ht="30" customHeight="1" x14ac:dyDescent="0.25"/>
    <row r="63" spans="1:10" ht="30" customHeight="1" x14ac:dyDescent="0.25"/>
    <row r="64" spans="1:10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  <row r="190" ht="39" customHeight="1" x14ac:dyDescent="0.25"/>
    <row r="191" ht="39" customHeight="1" x14ac:dyDescent="0.25"/>
    <row r="192" ht="39" customHeight="1" x14ac:dyDescent="0.25"/>
    <row r="193" ht="39" customHeight="1" x14ac:dyDescent="0.25"/>
    <row r="194" ht="39" customHeight="1" x14ac:dyDescent="0.25"/>
    <row r="195" ht="39" customHeight="1" x14ac:dyDescent="0.25"/>
  </sheetData>
  <mergeCells count="2">
    <mergeCell ref="D1:J1"/>
    <mergeCell ref="D4:E4"/>
  </mergeCells>
  <conditionalFormatting sqref="C11:C50">
    <cfRule type="expression" dxfId="46" priority="53" stopIfTrue="1">
      <formula>IF($A11=1,B11,)</formula>
    </cfRule>
    <cfRule type="expression" dxfId="45" priority="54" stopIfTrue="1">
      <formula>IF($A11="",B11,)</formula>
    </cfRule>
  </conditionalFormatting>
  <conditionalFormatting sqref="E11">
    <cfRule type="expression" dxfId="44" priority="55" stopIfTrue="1">
      <formula>IF($A11="",B11,"")</formula>
    </cfRule>
  </conditionalFormatting>
  <conditionalFormatting sqref="E12:E50">
    <cfRule type="expression" dxfId="43" priority="56" stopIfTrue="1">
      <formula>IF($A12&lt;&gt;1,B12,"")</formula>
    </cfRule>
  </conditionalFormatting>
  <conditionalFormatting sqref="D11:D50">
    <cfRule type="expression" dxfId="42" priority="57" stopIfTrue="1">
      <formula>IF($A11="",B11,)</formula>
    </cfRule>
  </conditionalFormatting>
  <conditionalFormatting sqref="G11:G12 G15:G22 G24:G29 G31:G34 G36 G38:G44 G46:G48">
    <cfRule type="expression" dxfId="41" priority="58" stopIfTrue="1">
      <formula>#REF!="Freelancer"</formula>
    </cfRule>
    <cfRule type="expression" dxfId="40" priority="59" stopIfTrue="1">
      <formula>#REF!="DTC Int. Staff"</formula>
    </cfRule>
  </conditionalFormatting>
  <conditionalFormatting sqref="G48 G15:G16 G19:G22 G24:G25 G28:G29 G31:G34 G36 G39:G44">
    <cfRule type="expression" dxfId="39" priority="51" stopIfTrue="1">
      <formula>$F$5="Freelancer"</formula>
    </cfRule>
    <cfRule type="expression" dxfId="38" priority="52" stopIfTrue="1">
      <formula>$F$5="DTC Int. Staff"</formula>
    </cfRule>
  </conditionalFormatting>
  <conditionalFormatting sqref="G12">
    <cfRule type="expression" dxfId="37" priority="49" stopIfTrue="1">
      <formula>#REF!="Freelancer"</formula>
    </cfRule>
    <cfRule type="expression" dxfId="36" priority="50" stopIfTrue="1">
      <formula>#REF!="DTC Int. Staff"</formula>
    </cfRule>
  </conditionalFormatting>
  <conditionalFormatting sqref="G12">
    <cfRule type="expression" dxfId="35" priority="47" stopIfTrue="1">
      <formula>$F$5="Freelancer"</formula>
    </cfRule>
    <cfRule type="expression" dxfId="34" priority="48" stopIfTrue="1">
      <formula>$F$5="DTC Int. Staff"</formula>
    </cfRule>
  </conditionalFormatting>
  <conditionalFormatting sqref="G13">
    <cfRule type="expression" dxfId="33" priority="45" stopIfTrue="1">
      <formula>#REF!="Freelancer"</formula>
    </cfRule>
    <cfRule type="expression" dxfId="32" priority="46" stopIfTrue="1">
      <formula>#REF!="DTC Int. Staff"</formula>
    </cfRule>
  </conditionalFormatting>
  <conditionalFormatting sqref="G13">
    <cfRule type="expression" dxfId="31" priority="43" stopIfTrue="1">
      <formula>$F$5="Freelancer"</formula>
    </cfRule>
    <cfRule type="expression" dxfId="30" priority="44" stopIfTrue="1">
      <formula>$F$5="DTC Int. Staff"</formula>
    </cfRule>
  </conditionalFormatting>
  <conditionalFormatting sqref="G27">
    <cfRule type="expression" dxfId="29" priority="33" stopIfTrue="1">
      <formula>$F$5="Freelancer"</formula>
    </cfRule>
    <cfRule type="expression" dxfId="28" priority="34" stopIfTrue="1">
      <formula>$F$5="DTC Int. Staff"</formula>
    </cfRule>
  </conditionalFormatting>
  <conditionalFormatting sqref="G37">
    <cfRule type="expression" dxfId="27" priority="31" stopIfTrue="1">
      <formula>#REF!="Freelancer"</formula>
    </cfRule>
    <cfRule type="expression" dxfId="26" priority="32" stopIfTrue="1">
      <formula>#REF!="DTC Int. Staff"</formula>
    </cfRule>
  </conditionalFormatting>
  <conditionalFormatting sqref="G37">
    <cfRule type="expression" dxfId="25" priority="29" stopIfTrue="1">
      <formula>$F$5="Freelancer"</formula>
    </cfRule>
    <cfRule type="expression" dxfId="24" priority="30" stopIfTrue="1">
      <formula>$F$5="DTC Int. Staff"</formula>
    </cfRule>
  </conditionalFormatting>
  <conditionalFormatting sqref="G14">
    <cfRule type="expression" dxfId="23" priority="27" stopIfTrue="1">
      <formula>#REF!="Freelancer"</formula>
    </cfRule>
    <cfRule type="expression" dxfId="22" priority="28" stopIfTrue="1">
      <formula>#REF!="DTC Int. Staff"</formula>
    </cfRule>
  </conditionalFormatting>
  <conditionalFormatting sqref="G14">
    <cfRule type="expression" dxfId="21" priority="25" stopIfTrue="1">
      <formula>$F$5="Freelancer"</formula>
    </cfRule>
    <cfRule type="expression" dxfId="20" priority="26" stopIfTrue="1">
      <formula>$F$5="DTC Int. Staff"</formula>
    </cfRule>
  </conditionalFormatting>
  <conditionalFormatting sqref="G23">
    <cfRule type="expression" dxfId="19" priority="23" stopIfTrue="1">
      <formula>#REF!="Freelancer"</formula>
    </cfRule>
    <cfRule type="expression" dxfId="18" priority="24" stopIfTrue="1">
      <formula>#REF!="DTC Int. Staff"</formula>
    </cfRule>
  </conditionalFormatting>
  <conditionalFormatting sqref="G23">
    <cfRule type="expression" dxfId="17" priority="21" stopIfTrue="1">
      <formula>$F$5="Freelancer"</formula>
    </cfRule>
    <cfRule type="expression" dxfId="16" priority="22" stopIfTrue="1">
      <formula>$F$5="DTC Int. Staff"</formula>
    </cfRule>
  </conditionalFormatting>
  <conditionalFormatting sqref="G30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30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5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5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45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45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50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50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2006-02-12T14:53:28Z</dcterms:created>
  <dcterms:modified xsi:type="dcterms:W3CDTF">2021-07-09T09:32:09Z</dcterms:modified>
</cp:coreProperties>
</file>