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TIME_CONSULTING\Timesheet\"/>
    </mc:Choice>
  </mc:AlternateContent>
  <xr:revisionPtr revIDLastSave="0" documentId="13_ncr:1_{7E17B296-5BFC-47E5-8D07-66E539F02B08}" xr6:coauthVersionLast="47" xr6:coauthVersionMax="47" xr10:uidLastSave="{00000000-0000-0000-0000-000000000000}"/>
  <bookViews>
    <workbookView xWindow="-110" yWindow="-110" windowWidth="19420" windowHeight="10420" tabRatio="766" activeTab="6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6" i="42"/>
  <c r="D127" i="42" s="1"/>
  <c r="D128" i="42" s="1"/>
  <c r="D129" i="42" s="1"/>
  <c r="D130" i="42" s="1"/>
  <c r="A126" i="42"/>
  <c r="E11" i="42"/>
  <c r="E16" i="42" s="1"/>
  <c r="E17" i="42" s="1"/>
  <c r="E18" i="42" s="1"/>
  <c r="E19" i="42" s="1"/>
  <c r="E20" i="42" s="1"/>
  <c r="F5" i="42"/>
  <c r="F4" i="42"/>
  <c r="F3" i="42"/>
  <c r="D121" i="41"/>
  <c r="D122" i="41" s="1"/>
  <c r="D123" i="41" s="1"/>
  <c r="D124" i="41" s="1"/>
  <c r="D125" i="41" s="1"/>
  <c r="A121" i="41"/>
  <c r="D120" i="41"/>
  <c r="A120" i="41"/>
  <c r="E11" i="41"/>
  <c r="E12" i="41" s="1"/>
  <c r="E13" i="41" s="1"/>
  <c r="F5" i="41"/>
  <c r="F4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4" i="4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D13" i="41" s="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4" i="4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4" i="42" l="1"/>
  <c r="E45" i="42" s="1"/>
  <c r="E46" i="42" s="1"/>
  <c r="E47" i="42" s="1"/>
  <c r="E48" i="42" s="1"/>
  <c r="E39" i="42"/>
  <c r="E40" i="42" s="1"/>
  <c r="E41" i="42" s="1"/>
  <c r="E42" i="42" s="1"/>
  <c r="E43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D43" i="42" s="1"/>
  <c r="A38" i="42"/>
  <c r="B44" i="42"/>
  <c r="E49" i="42"/>
  <c r="E50" i="42" s="1"/>
  <c r="E51" i="42" s="1"/>
  <c r="E52" i="42" s="1"/>
  <c r="E53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4" i="42" l="1"/>
  <c r="B49" i="42"/>
  <c r="D44" i="42"/>
  <c r="D45" i="42" s="1"/>
  <c r="D46" i="42" s="1"/>
  <c r="D47" i="42" s="1"/>
  <c r="D48" i="42" s="1"/>
  <c r="A44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9" i="42" l="1"/>
  <c r="D50" i="42" s="1"/>
  <c r="D51" i="42" s="1"/>
  <c r="D52" i="42" s="1"/>
  <c r="D53" i="42" s="1"/>
  <c r="A49" i="42"/>
  <c r="E59" i="42"/>
  <c r="E55" i="42"/>
  <c r="E56" i="42" s="1"/>
  <c r="E57" i="42" s="1"/>
  <c r="E58" i="42" s="1"/>
  <c r="B54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4" i="42" l="1"/>
  <c r="D55" i="42" s="1"/>
  <c r="D56" i="42" s="1"/>
  <c r="D57" i="42" s="1"/>
  <c r="D58" i="42" s="1"/>
  <c r="A54" i="42"/>
  <c r="E60" i="42"/>
  <c r="B59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9" i="42" l="1"/>
  <c r="D59" i="42"/>
  <c r="B60" i="42"/>
  <c r="E61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6" i="42" l="1"/>
  <c r="E62" i="42"/>
  <c r="E63" i="42" s="1"/>
  <c r="E64" i="42" s="1"/>
  <c r="E65" i="42" s="1"/>
  <c r="B61" i="42"/>
  <c r="D60" i="42"/>
  <c r="A60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1" i="42" l="1"/>
  <c r="D62" i="42" s="1"/>
  <c r="D63" i="42" s="1"/>
  <c r="D64" i="42" s="1"/>
  <c r="D65" i="42" s="1"/>
  <c r="A61" i="42"/>
  <c r="B66" i="42"/>
  <c r="E71" i="42"/>
  <c r="E72" i="42" s="1"/>
  <c r="E73" i="42" s="1"/>
  <c r="E74" i="42" s="1"/>
  <c r="E75" i="42" s="1"/>
  <c r="E67" i="42"/>
  <c r="E68" i="42" s="1"/>
  <c r="E69" i="42" s="1"/>
  <c r="E70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6" i="42" l="1"/>
  <c r="E77" i="42" s="1"/>
  <c r="E78" i="42" s="1"/>
  <c r="E79" i="42" s="1"/>
  <c r="E80" i="42" s="1"/>
  <c r="B71" i="42"/>
  <c r="D66" i="42"/>
  <c r="D67" i="42" s="1"/>
  <c r="D68" i="42" s="1"/>
  <c r="D69" i="42" s="1"/>
  <c r="D70" i="42" s="1"/>
  <c r="A66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1" i="42" l="1"/>
  <c r="D71" i="42"/>
  <c r="D72" i="42" s="1"/>
  <c r="D73" i="42" s="1"/>
  <c r="D74" i="42" s="1"/>
  <c r="D75" i="42" s="1"/>
  <c r="B76" i="42"/>
  <c r="E81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6" i="42" l="1"/>
  <c r="E82" i="42"/>
  <c r="E83" i="42" s="1"/>
  <c r="E84" i="42" s="1"/>
  <c r="E85" i="42" s="1"/>
  <c r="B81" i="42"/>
  <c r="D76" i="42"/>
  <c r="D77" i="42" s="1"/>
  <c r="D78" i="42" s="1"/>
  <c r="D79" i="42" s="1"/>
  <c r="D80" i="42" s="1"/>
  <c r="A76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1" i="42" l="1"/>
  <c r="D81" i="42"/>
  <c r="D82" i="42" s="1"/>
  <c r="D83" i="42" s="1"/>
  <c r="D84" i="42" s="1"/>
  <c r="D85" i="42" s="1"/>
  <c r="B86" i="42"/>
  <c r="E87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8" i="42" l="1"/>
  <c r="B87" i="42"/>
  <c r="D86" i="42"/>
  <c r="A86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7" i="42" l="1"/>
  <c r="A87" i="42"/>
  <c r="B88" i="42"/>
  <c r="E93" i="42"/>
  <c r="E89" i="42"/>
  <c r="E90" i="42" s="1"/>
  <c r="E91" i="42" s="1"/>
  <c r="E92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4" i="42" l="1"/>
  <c r="E95" i="42" s="1"/>
  <c r="E96" i="42" s="1"/>
  <c r="E97" i="42" s="1"/>
  <c r="E98" i="42" s="1"/>
  <c r="E99" i="42"/>
  <c r="E100" i="42" s="1"/>
  <c r="E101" i="42" s="1"/>
  <c r="E102" i="42" s="1"/>
  <c r="E103" i="42" s="1"/>
  <c r="B93" i="42"/>
  <c r="D88" i="42"/>
  <c r="D89" i="42" s="1"/>
  <c r="D90" i="42" s="1"/>
  <c r="D91" i="42" s="1"/>
  <c r="D92" i="42" s="1"/>
  <c r="A88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9" i="42" l="1"/>
  <c r="E104" i="42"/>
  <c r="E105" i="42" s="1"/>
  <c r="E106" i="42" s="1"/>
  <c r="E107" i="42" s="1"/>
  <c r="E108" i="42" s="1"/>
  <c r="A93" i="42"/>
  <c r="D93" i="42"/>
  <c r="D94" i="42" s="1"/>
  <c r="D95" i="42" s="1"/>
  <c r="D96" i="42" s="1"/>
  <c r="D97" i="42" s="1"/>
  <c r="D98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4" i="42" l="1"/>
  <c r="E109" i="42"/>
  <c r="A99" i="42"/>
  <c r="D99" i="42"/>
  <c r="D100" i="42" s="1"/>
  <c r="D101" i="42" s="1"/>
  <c r="D102" i="42" s="1"/>
  <c r="D103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9" i="42" l="1"/>
  <c r="E114" i="42"/>
  <c r="E110" i="42"/>
  <c r="E111" i="42" s="1"/>
  <c r="E112" i="42" s="1"/>
  <c r="E113" i="42" s="1"/>
  <c r="D104" i="42"/>
  <c r="D105" i="42" s="1"/>
  <c r="D106" i="42" s="1"/>
  <c r="D107" i="42" s="1"/>
  <c r="D108" i="42" s="1"/>
  <c r="A104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9" i="42" l="1"/>
  <c r="D109" i="42"/>
  <c r="D110" i="42" s="1"/>
  <c r="D111" i="42" s="1"/>
  <c r="D112" i="42" s="1"/>
  <c r="D113" i="42" s="1"/>
  <c r="B114" i="42"/>
  <c r="E115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5" i="42" l="1"/>
  <c r="E116" i="42"/>
  <c r="D114" i="42"/>
  <c r="A114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1" i="42" l="1"/>
  <c r="E117" i="42"/>
  <c r="E118" i="42" s="1"/>
  <c r="E119" i="42" s="1"/>
  <c r="E120" i="42" s="1"/>
  <c r="B116" i="42"/>
  <c r="E121" i="42"/>
  <c r="A115" i="42"/>
  <c r="D115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6" i="42" l="1"/>
  <c r="D117" i="42" s="1"/>
  <c r="D118" i="42" s="1"/>
  <c r="D119" i="42" s="1"/>
  <c r="D120" i="42" s="1"/>
  <c r="A116" i="42"/>
  <c r="E126" i="42"/>
  <c r="E127" i="42" s="1"/>
  <c r="E128" i="42" s="1"/>
  <c r="E129" i="42" s="1"/>
  <c r="E130" i="42" s="1"/>
  <c r="E122" i="42"/>
  <c r="E123" i="42" s="1"/>
  <c r="E124" i="42" s="1"/>
  <c r="E125" i="42" s="1"/>
  <c r="A121" i="42"/>
  <c r="D121" i="42"/>
  <c r="D122" i="42" s="1"/>
  <c r="D123" i="42" s="1"/>
  <c r="D124" i="42" s="1"/>
  <c r="D125" i="42" s="1"/>
  <c r="E120" i="41"/>
  <c r="E121" i="41" s="1"/>
  <c r="E122" i="41" s="1"/>
  <c r="E123" i="41" s="1"/>
  <c r="E124" i="41" s="1"/>
  <c r="E125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<sst xmlns="http://schemas.openxmlformats.org/spreadsheetml/2006/main" count="660" uniqueCount="194">
  <si>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</si>
  <si>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</si>
  <si>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</si>
  <si>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</si>
  <si>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</si>
  <si>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</si>
  <si>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</si>
  <si>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</si>
  <si>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</si>
  <si>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</si>
  <si>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</si>
  <si>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</si>
  <si>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</si>
  <si>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</si>
  <si>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</si>
  <si>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</si>
  <si>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</si>
  <si>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</si>
  <si>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</si>
  <si>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</si>
  <si>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</si>
  <si>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</si>
  <si>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</si>
  <si>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</si>
  <si>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</si>
  <si>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</si>
  <si>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</si>
  <si>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</si>
  <si>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</si>
  <si>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</si>
  <si>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</si>
  <si>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</si>
  <si>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</si>
  <si>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</si>
  <si>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</si>
  <si>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</si>
  <si>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</si>
  <si>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</si>
  <si>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</si>
  <si>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</si>
  <si>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</si>
  <si>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</si>
  <si>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</si>
  <si>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</si>
  <si>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</si>
  <si>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</si>
  <si>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</si>
  <si>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</si>
  <si>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</si>
  <si>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</si>
  <si>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Onthira</t>
  </si>
  <si>
    <t>Tanakitworaboon</t>
  </si>
  <si>
    <t>TIME154</t>
  </si>
  <si>
    <t>TIME-202059</t>
  </si>
  <si>
    <t>The Landing Program for New Colleauge (Orientation Program)</t>
  </si>
  <si>
    <t>Discuss about LRS project with Mr. Tanakorn (Chai)</t>
  </si>
  <si>
    <t>Summarize Data Set of LRS (As-is version) into excel file</t>
  </si>
  <si>
    <t>SAM</t>
  </si>
  <si>
    <t>Study detail of LRS project</t>
  </si>
  <si>
    <t>Discuss about LRS project with Ms. Laksamee (B)</t>
  </si>
  <si>
    <t>TIME</t>
  </si>
  <si>
    <t>Meeting with SAM - Sub-working group (Data Part)</t>
  </si>
  <si>
    <t>Update Progress Meeting with K.Jackkit</t>
  </si>
  <si>
    <t>Online Meeting with SAM - Working group</t>
  </si>
  <si>
    <t>Meeting with K.Jackkit to wrap-up from SAM-Working Group Meeting</t>
  </si>
  <si>
    <t>Prepare meeting with SAM (9/4/2021)</t>
  </si>
  <si>
    <t>Working on Data part, Infrastructure part of SAM</t>
  </si>
  <si>
    <t>Online Meeting with SAM - IT group</t>
  </si>
  <si>
    <t>Online Meeting with Aj.Joe (SAM Project)</t>
  </si>
  <si>
    <t>Online Meeting with Aj.Pump (SAM Project)</t>
  </si>
  <si>
    <t>WFH</t>
  </si>
  <si>
    <t>Working on SAM project</t>
  </si>
  <si>
    <t>Working on SAM project : Prepare for 16 Apr. 2021 Meeting</t>
  </si>
  <si>
    <t>Online Meeting with Dr.Chat (SAM Project)</t>
  </si>
  <si>
    <t>Online Meeting with Aj.Pump (SAM Project) - Infrastructure Part.</t>
  </si>
  <si>
    <t>LRS Project meeting with SAM sub-working group (Funtional &amp; Module)</t>
  </si>
  <si>
    <t>LRS Project meeting with SAM IT group</t>
  </si>
  <si>
    <t>Meeting with SAM sub-working group (Data Part)</t>
  </si>
  <si>
    <t>Working on SAM project with Time team</t>
  </si>
  <si>
    <t>Update SAM Project Status with Mr.Kittipat (P'Nui)</t>
  </si>
  <si>
    <t>SAM - First Draft PTT Submission</t>
  </si>
  <si>
    <t>SAM - First Draft PTT Submission (With K.Jackkit)</t>
  </si>
  <si>
    <t>SAM - Update Weekly Meeting</t>
  </si>
  <si>
    <t>SAM - Meeting with Sub-working group (Capabilities, Data Part)</t>
  </si>
  <si>
    <t>SAM - Team meeting</t>
  </si>
  <si>
    <t>Revise Data for SAM</t>
  </si>
  <si>
    <t>Revise Infrastuctutre Part for SAM</t>
  </si>
  <si>
    <t>Prepare meeting with SAM -Working Group (23/4/2021)</t>
  </si>
  <si>
    <t>Research for more concern in Infrastructure part</t>
  </si>
  <si>
    <t>SAM - Present Target Architecture to Working Group #1</t>
  </si>
  <si>
    <t>Meeting with SAM IT group</t>
  </si>
  <si>
    <t>SAM - Writing Progress Report</t>
  </si>
  <si>
    <t>SAM - Present Target Architecture to K.Bussadee (one of ITSC)</t>
  </si>
  <si>
    <t>SAM - Writing Progress Report and submitted the report</t>
  </si>
  <si>
    <t>SAM - Working on Infrastructure part.</t>
  </si>
  <si>
    <t>Revised Data - SAM</t>
  </si>
  <si>
    <t>Meeting - SAM Presentation LRS New Platform to IT Steering</t>
  </si>
  <si>
    <t>SAM - Present Target Architecture to Working Group #2</t>
  </si>
  <si>
    <t>Revise target architecture following discussion with SAM working group</t>
  </si>
  <si>
    <t>Revise target architecture following discussion with SAM Working Group #2</t>
  </si>
  <si>
    <t>Prepare Presentation for  LRS New Platform to IT Steering meeting (30/4/2021)</t>
  </si>
  <si>
    <t>Writing SAM - LRS TOR (Draft Version)</t>
  </si>
  <si>
    <t>TIME, WFH</t>
  </si>
  <si>
    <t>Meeting with SAM IT group : Budget, Phasing</t>
  </si>
  <si>
    <t>Prepare commitment document to SAM (Phase 3)</t>
  </si>
  <si>
    <t>Meeting with SAM Working Group (Review 1st Draft Report)</t>
  </si>
  <si>
    <t>SAM - EA Tool Training</t>
  </si>
  <si>
    <t>Prepare and sent commitment document to SAM (Phase 3)</t>
  </si>
  <si>
    <t>SAM - Revise Progress Report  following SAM Working Group</t>
  </si>
  <si>
    <t>1. Support Installation EA Tools for SAM
2. Writing SAM - LRS TOR (Draft Version)
3. Revise Infrastructure part</t>
  </si>
  <si>
    <t>Support Installation EA Tools for SAM and Create Installaion Manual</t>
  </si>
  <si>
    <t>Revise LRS New Project following SAM recommendation</t>
  </si>
  <si>
    <t>Meeting SAM IT group</t>
  </si>
  <si>
    <t>Meeting with SAM IT group : Budget, Phasing, TOR</t>
  </si>
  <si>
    <t>Internal Meeting TINT Project</t>
  </si>
  <si>
    <t xml:space="preserve">G-Able Get Requirement : Time Consulting Project (SAM) </t>
  </si>
  <si>
    <t>Prepate Infrastructure and Software Package for SAM</t>
  </si>
  <si>
    <t>SAM Meeting</t>
  </si>
  <si>
    <t>G-Able Get Requirement and Suggestion Data Platforms for SAM</t>
  </si>
  <si>
    <t>G-Able Discussion Draft Data Platform (SAM)</t>
  </si>
  <si>
    <t>Internal Meeting SAM Project</t>
  </si>
  <si>
    <t>Internal Meeting SAM Project with Aj.Pump</t>
  </si>
  <si>
    <t>LRS New Platform Meeting with working group (Defense)</t>
  </si>
  <si>
    <t>Prepare for LRS New Platfome Meeting</t>
  </si>
  <si>
    <t>Finding 3rd party software package detail (Apraisal) for SAM</t>
  </si>
  <si>
    <t>Finding 3rd party software package detail (Collection System, OCR) for SAM</t>
  </si>
  <si>
    <t>Internal TINT Meeting</t>
  </si>
  <si>
    <t xml:space="preserve">TINT Digital Plan-IT Team Discussion </t>
  </si>
  <si>
    <t>Discuss with K.Supannee - Volare (Collection System) about SAM Project requirement</t>
  </si>
  <si>
    <t>Discuss with N2N Solution (OCR) about SAM Prject Requirement</t>
  </si>
  <si>
    <t>TINT - DG Internal meeting</t>
  </si>
  <si>
    <t>ประชุม SAM - พิจารณารายงาน Target Architecture ที่ บ.ไทม์ ส่งมอบครั้งที่ 2</t>
  </si>
  <si>
    <t>Meeting with SAM IT Team about TOR and Infrastructure Part</t>
  </si>
  <si>
    <t>TK Park Proposal Meeting</t>
  </si>
  <si>
    <t>SAM Meeting with IT Team</t>
  </si>
  <si>
    <t>Meeting with Expert for SAM Project</t>
  </si>
  <si>
    <t xml:space="preserve">Revise </t>
  </si>
  <si>
    <t>Revise LRS New Project following SAM commitment</t>
  </si>
  <si>
    <t>TINT Internal meeting - หารือเรื่องการสัมภาษณ์ผู้บริหารระดับกลางของ สทน.</t>
  </si>
  <si>
    <t>Prepare and sent commitment document to SAM (Phase 3) (3rd)</t>
  </si>
  <si>
    <t>TINT Internal meeting</t>
  </si>
  <si>
    <t>Prepare and Review TINT Data Governance document</t>
  </si>
  <si>
    <t>TINT - ประชุมร่วมฝ่ายยุทธศาสตร์และที่ปรึกษาโครงการปรึกษาจัดทำแผนปฏิบัติการดิจิทัลระยะ 3 ปีฯ</t>
  </si>
  <si>
    <t>Internal Data Governance (TINT) Meeting with Partner</t>
  </si>
  <si>
    <t xml:space="preserve">TINT - ประชุมร่วมศูนย์วิจัยและพัฒนาเทคโนโลยีนิวเคลียร์ </t>
  </si>
  <si>
    <t>Summarize Data Governance Interview with TINT (As of 7/6/2021)</t>
  </si>
  <si>
    <t>Meeting with K.Darin about SAM Project</t>
  </si>
  <si>
    <t>TINT - ประชุมร่วมจัดทำแผนปฏิบัติการดิจิทัลระยะ 3 ปีฯ ระหว่างศูนย์ความเป็นเลิศด้านวิศวกรรมและเทคโนโลยีนิวเคลียร์, ศูนย์วิศวกรรมนิวเคลียร์และเครื่องมือด้านเทคโนโลยีนิวเคลียร์</t>
  </si>
  <si>
    <t>TINT - ประชุมร่วมจัดทำแผนปฏิบัติการดิจิทัลระยะ 3 ปีฯ ระหว่างศูนย์เครื่องปฏิกรณ์</t>
  </si>
  <si>
    <t>DPA - Internal meeting (proposal)</t>
  </si>
  <si>
    <t>SAM - Meeting with IT</t>
  </si>
  <si>
    <t>Summarize Data Governance Interview with TINT (As of 8/6/2021)</t>
  </si>
  <si>
    <t>Revise LRS New Project following SAM Recommend</t>
  </si>
  <si>
    <t>SAM - พิจารณารายงาน Target Architecture ที่ บ.ไทม์ ส่งมอบครั้งที่ 3</t>
  </si>
  <si>
    <t xml:space="preserve">TINT - ประชุมร่วมจัดทำแผนปฏิบัติการดิจิทัลระยะ 3 ปีฯ ระหว่างศูนย์จัดการกากกัมมันตรังสี </t>
  </si>
  <si>
    <t xml:space="preserve">TINT - ประชุมร่วมจัดทำแผนปฏิบัติการดิจิทัลระยะ 3 ปีฯ ระหว่างศูนย์บริการเทคโนโลยีนิวเคลียร์ </t>
  </si>
  <si>
    <t>TINT - IT Team meeting (For Data Governance Approach)</t>
  </si>
  <si>
    <t>SAM - Revise TOR</t>
  </si>
  <si>
    <t xml:space="preserve">TINT - ประชุมร่วมจัดทำแผนปฏิบัติการดิจิทัลระยะ 3 ปีฯ ระหว่างศูนย์ไอโซโทปรังสี </t>
  </si>
  <si>
    <t>Summarize Data Governance Interview with TINT (As of 9-10/6/2021)</t>
  </si>
  <si>
    <t xml:space="preserve">TINT - ประชุมร่วมจัดทำแผนปฏิบัติการดิจิทัลระยะ 3 ปีฯ ระหว่างศูนย์ฉายรังสี </t>
  </si>
  <si>
    <t>Contact 3rd Party for Appraisal System and another S/W package Datasheet for SAM</t>
  </si>
  <si>
    <t>SAM - Meeting (Review TOR)</t>
  </si>
  <si>
    <t>Write Appendix : Calculate data growth rate for SAM Report</t>
  </si>
  <si>
    <t>Write Data Governance Plan (Pratices Overview)</t>
  </si>
  <si>
    <t>Write Appendix : Calculate data growth rate for SAM Report and summarize Revise log of TOR and report</t>
  </si>
  <si>
    <t>Discuss with SAM customer about revise list and ITSC meeting appointment</t>
  </si>
  <si>
    <t>SAM - Review TOR, Budget and Issue List</t>
  </si>
  <si>
    <t>TINT</t>
  </si>
  <si>
    <t>TINT - Internal Meeting with Expert (Prepare for 21-22 Jun 2021 session)</t>
  </si>
  <si>
    <t>TINT - Prepare Data Governance Presentation (Present: 22 Jun 2021)</t>
  </si>
  <si>
    <t>TINT - ประชุมเพื่อหารือประเด็นคำถามเบื้องต้น K.Kanchalika, K.Suranut สำหรับ 21-22 มิ.ย. 2564</t>
  </si>
  <si>
    <t>Review Data Governance Question</t>
  </si>
  <si>
    <t xml:space="preserve">TINT - ประชุมร่วมจัดทำแผนปฏิบัติการดิจิทัลระยะ 3 ปีฯ ระหว่างกลุ่มงานยุทธศาสตร์องค์กร, กลุ่มงานพัฒนาธุรกิจนิวเคลียร์ </t>
  </si>
  <si>
    <t>TINT - Project status updated (Internal)</t>
  </si>
  <si>
    <t>TINT - ประชุมร่วมจัดทำแผนปฏิบัติการดิจิทัลระยะ 3 ปีฯ ระหว่างกลุ่มงานบริหารจัดการ</t>
  </si>
  <si>
    <t>TINT - ประชุมร่วมจัดทำแผนปฏิบัติการดิจิทัลระยะ 3 ปีฯ ระหว่างฝ่ายความปลอดภัยด้านนิวเคลียร์</t>
  </si>
  <si>
    <t>OIC Team - EA internal meeting with expert</t>
  </si>
  <si>
    <t>TINT - Writing Progress I Report</t>
  </si>
  <si>
    <t xml:space="preserve">TINT - ประชุมร่วมจัดทำแผนปฏิบัติการดิจิทัลระยะ 3 ปีฯ ระหว่างผู้บริหารระดับสูง </t>
  </si>
  <si>
    <t>TINT -  ประชุมร่วมจัดทำแผนปฏิบัติการดิจิทัลระยะ 3 ปีฯ ระหว่างคณะกรรมการขับเคลื่อนระบบดิจิทัลเพื่อการบริหารงานและการให้บริการของ สทน. (คำสั่ง สทน. ที่ 3/2564)</t>
  </si>
  <si>
    <t>OIC - Client Internal Meeting</t>
  </si>
  <si>
    <t>DTT  - Internal Meeting</t>
  </si>
  <si>
    <t>OIC EA PMC: ประชุมหารือเรื่อง Data Governance การลง CKAN</t>
  </si>
  <si>
    <t>Welcome Party- Home Coming!!</t>
  </si>
  <si>
    <t>TINT - On site: Data Collection</t>
  </si>
  <si>
    <t>TINT (คลอง5)</t>
  </si>
  <si>
    <t>TINT - Update Progress Meeting</t>
  </si>
  <si>
    <t>OIC - Data As-is Homework</t>
  </si>
  <si>
    <t>SAM - Revise ITSC Presentation (Present on: 30/7/2021)</t>
  </si>
  <si>
    <t>SAM - Present to ITSC</t>
  </si>
  <si>
    <t>OIC EA and PMC - Internal Weekly Meeting with Expert</t>
  </si>
  <si>
    <t>DTT - Internal Weekly Meeting</t>
  </si>
  <si>
    <t>SAM - Preparing : Present to ITSC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</si>
</sst>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0"/>
      <name val="Arial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  <fill>
      <patternFill patternType="solid">
        <fgColor theme="1" tint="0.49998474074526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75">
    <xf numFmtId="0" fontId="0" fillId="0" borderId="0" xfId="0"/>
    <xf numFmtId="0" fontId="12" fillId="0" borderId="0" xfId="0" applyFont="1"/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4" fillId="6" borderId="10" xfId="0" applyFont="1" applyFill="1" applyBorder="1" applyAlignment="1">
      <alignment horizontal="left"/>
    </xf>
    <xf numFmtId="0" fontId="14" fillId="6" borderId="21" xfId="0" applyFont="1" applyFill="1" applyBorder="1" applyAlignment="1">
      <alignment horizontal="left"/>
    </xf>
    <xf numFmtId="0" fontId="12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14" fillId="0" borderId="8" xfId="0" applyFont="1" applyBorder="1" applyAlignment="1" applyProtection="1">
      <alignment vertical="center"/>
    </xf>
    <xf numFmtId="0" fontId="14" fillId="0" borderId="4" xfId="0" applyFont="1" applyBorder="1" applyAlignment="1" applyProtection="1">
      <alignment vertical="center"/>
    </xf>
    <xf numFmtId="0" fontId="12" fillId="0" borderId="10" xfId="0" applyFont="1" applyBorder="1" applyAlignment="1" applyProtection="1">
      <alignment horizontal="left" vertical="center"/>
    </xf>
    <xf numFmtId="0" fontId="14" fillId="0" borderId="0" xfId="0" applyFont="1" applyBorder="1" applyAlignment="1" applyProtection="1">
      <alignment horizontal="left" vertical="center"/>
    </xf>
    <xf numFmtId="0" fontId="14" fillId="0" borderId="0" xfId="0" applyFont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14" fillId="0" borderId="0" xfId="0" applyFont="1" applyBorder="1" applyAlignment="1" applyProtection="1">
      <alignment vertical="center"/>
    </xf>
    <xf numFmtId="43" fontId="14" fillId="0" borderId="0" xfId="1" applyFont="1" applyBorder="1" applyAlignment="1" applyProtection="1">
      <alignment vertical="center"/>
    </xf>
    <xf numFmtId="0" fontId="14" fillId="0" borderId="0" xfId="0" applyFont="1" applyAlignment="1" applyProtection="1">
      <alignment horizontal="left" vertical="top"/>
    </xf>
    <xf numFmtId="0" fontId="12" fillId="0" borderId="0" xfId="0" applyFont="1" applyAlignment="1" applyProtection="1">
      <alignment horizontal="center" vertical="top" wrapText="1"/>
      <protection locked="0"/>
    </xf>
    <xf numFmtId="0" fontId="12" fillId="0" borderId="0" xfId="0" applyFont="1" applyAlignment="1" applyProtection="1">
      <alignment horizontal="center" vertical="top" wrapText="1"/>
    </xf>
    <xf numFmtId="0" fontId="12" fillId="0" borderId="0" xfId="0" applyFont="1" applyBorder="1" applyAlignment="1" applyProtection="1">
      <alignment vertical="center"/>
      <protection locked="0"/>
    </xf>
    <xf numFmtId="43" fontId="12" fillId="0" borderId="14" xfId="1" applyFont="1" applyBorder="1" applyAlignment="1" applyProtection="1">
      <alignment vertical="center"/>
    </xf>
    <xf numFmtId="43" fontId="12" fillId="0" borderId="14" xfId="0" applyNumberFormat="1" applyFont="1" applyBorder="1" applyAlignment="1" applyProtection="1">
      <alignment vertical="center"/>
    </xf>
    <xf numFmtId="0" fontId="12" fillId="0" borderId="12" xfId="0" applyFont="1" applyFill="1" applyBorder="1" applyAlignment="1" applyProtection="1">
      <alignment horizontal="center" vertical="center" textRotation="90" wrapText="1"/>
      <protection locked="0"/>
    </xf>
    <xf numFmtId="17" fontId="9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9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9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22" xfId="0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vertical="center"/>
      <protection locked="0"/>
    </xf>
    <xf numFmtId="20" fontId="12" fillId="2" borderId="1" xfId="0" applyNumberFormat="1" applyFont="1" applyFill="1" applyBorder="1" applyAlignment="1" applyProtection="1">
      <alignment horizontal="center" vertical="center"/>
      <protection locked="0"/>
    </xf>
    <xf numFmtId="20" fontId="12" fillId="0" borderId="30" xfId="0" applyNumberFormat="1" applyFont="1" applyFill="1" applyBorder="1" applyAlignment="1" applyProtection="1">
      <alignment horizontal="center" vertical="center"/>
    </xf>
    <xf numFmtId="14" fontId="12" fillId="0" borderId="33" xfId="0" applyNumberFormat="1" applyFont="1" applyFill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vertical="center" wrapText="1"/>
      <protection locked="0"/>
    </xf>
    <xf numFmtId="2" fontId="12" fillId="0" borderId="10" xfId="0" applyNumberFormat="1" applyFont="1" applyBorder="1" applyAlignment="1" applyProtection="1">
      <alignment horizontal="center" vertical="center"/>
      <protection locked="0"/>
    </xf>
    <xf numFmtId="20" fontId="12" fillId="2" borderId="35" xfId="0" applyNumberFormat="1" applyFont="1" applyFill="1" applyBorder="1" applyAlignment="1" applyProtection="1">
      <alignment horizontal="center" vertical="center"/>
      <protection locked="0"/>
    </xf>
    <xf numFmtId="20" fontId="12" fillId="2" borderId="2" xfId="0" applyNumberFormat="1" applyFont="1" applyFill="1" applyBorder="1" applyAlignment="1" applyProtection="1">
      <alignment horizontal="center" vertical="center"/>
      <protection locked="0"/>
    </xf>
    <xf numFmtId="20" fontId="12" fillId="5" borderId="30" xfId="0" applyNumberFormat="1" applyFont="1" applyFill="1" applyBorder="1" applyAlignment="1" applyProtection="1">
      <alignment horizontal="center" vertical="center"/>
    </xf>
    <xf numFmtId="14" fontId="12" fillId="5" borderId="33" xfId="0" applyNumberFormat="1" applyFont="1" applyFill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vertical="center" wrapText="1"/>
      <protection locked="0"/>
    </xf>
    <xf numFmtId="20" fontId="12" fillId="8" borderId="30" xfId="0" applyNumberFormat="1" applyFont="1" applyFill="1" applyBorder="1" applyAlignment="1" applyProtection="1">
      <alignment horizontal="center" vertical="center"/>
    </xf>
    <xf numFmtId="14" fontId="12" fillId="8" borderId="33" xfId="0" applyNumberFormat="1" applyFont="1" applyFill="1" applyBorder="1" applyAlignment="1" applyProtection="1">
      <alignment horizontal="center" vertical="center"/>
    </xf>
    <xf numFmtId="0" fontId="12" fillId="8" borderId="11" xfId="0" applyFont="1" applyFill="1" applyBorder="1" applyAlignment="1" applyProtection="1">
      <alignment horizontal="center" vertical="center"/>
      <protection locked="0"/>
    </xf>
    <xf numFmtId="0" fontId="12" fillId="8" borderId="10" xfId="0" applyFont="1" applyFill="1" applyBorder="1" applyAlignment="1" applyProtection="1">
      <alignment horizontal="center" vertical="center"/>
      <protection locked="0"/>
    </xf>
    <xf numFmtId="0" fontId="12" fillId="8" borderId="10" xfId="0" applyFont="1" applyFill="1" applyBorder="1" applyAlignment="1" applyProtection="1">
      <alignment vertical="center" wrapText="1"/>
      <protection locked="0"/>
    </xf>
    <xf numFmtId="2" fontId="12" fillId="8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left" vertical="center" wrapText="1"/>
      <protection locked="0"/>
    </xf>
    <xf numFmtId="0" fontId="16" fillId="8" borderId="10" xfId="0" applyFont="1" applyFill="1" applyBorder="1" applyAlignment="1" applyProtection="1">
      <alignment horizontal="left" vertical="center" wrapText="1"/>
      <protection locked="0"/>
    </xf>
    <xf numFmtId="20" fontId="12" fillId="0" borderId="31" xfId="0" applyNumberFormat="1" applyFont="1" applyFill="1" applyBorder="1" applyAlignment="1" applyProtection="1">
      <alignment horizontal="center" vertical="center"/>
    </xf>
    <xf numFmtId="14" fontId="12" fillId="0" borderId="34" xfId="0" applyNumberFormat="1" applyFont="1" applyFill="1" applyBorder="1" applyAlignment="1" applyProtection="1">
      <alignment horizontal="center" vertical="center"/>
    </xf>
    <xf numFmtId="0" fontId="12" fillId="0" borderId="27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vertical="center" wrapText="1"/>
      <protection locked="0"/>
    </xf>
    <xf numFmtId="2" fontId="12" fillId="0" borderId="24" xfId="0" applyNumberFormat="1" applyFont="1" applyBorder="1" applyAlignment="1" applyProtection="1">
      <alignment horizontal="center" vertical="center"/>
      <protection locked="0"/>
    </xf>
    <xf numFmtId="0" fontId="9" fillId="9" borderId="9" xfId="0" applyFont="1" applyFill="1" applyBorder="1" applyAlignment="1">
      <alignment horizontal="center" vertical="center" wrapText="1"/>
    </xf>
    <xf numFmtId="17" fontId="9" fillId="10" borderId="22" xfId="0" applyNumberFormat="1" applyFont="1" applyFill="1" applyBorder="1" applyAlignment="1" applyProtection="1">
      <alignment horizontal="center" vertical="center"/>
      <protection locked="0"/>
    </xf>
    <xf numFmtId="0" fontId="14" fillId="6" borderId="20" xfId="0" applyFont="1" applyFill="1" applyBorder="1" applyAlignment="1">
      <alignment horizontal="left"/>
    </xf>
    <xf numFmtId="0" fontId="14" fillId="6" borderId="28" xfId="0" applyFont="1" applyFill="1" applyBorder="1" applyAlignment="1">
      <alignment horizontal="left"/>
    </xf>
    <xf numFmtId="0" fontId="14" fillId="6" borderId="20" xfId="0" applyFont="1" applyFill="1" applyBorder="1" applyAlignment="1">
      <alignment horizontal="left" vertical="center"/>
    </xf>
    <xf numFmtId="0" fontId="14" fillId="6" borderId="21" xfId="0" applyFont="1" applyFill="1" applyBorder="1" applyAlignment="1">
      <alignment horizontal="left" vertical="center"/>
    </xf>
    <xf numFmtId="0" fontId="14" fillId="6" borderId="21" xfId="0" applyFont="1" applyFill="1" applyBorder="1"/>
    <xf numFmtId="0" fontId="12" fillId="0" borderId="11" xfId="0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vertical="center" wrapText="1"/>
      <protection locked="0"/>
    </xf>
    <xf numFmtId="0" fontId="16" fillId="0" borderId="10" xfId="0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6" fillId="0" borderId="10" xfId="0" applyFont="1" applyFill="1" applyBorder="1" applyAlignment="1" applyProtection="1">
      <alignment horizontal="left" vertical="center" wrapText="1"/>
      <protection locked="0"/>
    </xf>
    <xf numFmtId="0" fontId="14" fillId="8" borderId="10" xfId="0" applyFont="1" applyFill="1" applyBorder="1" applyAlignment="1" applyProtection="1">
      <alignment vertical="center" wrapText="1"/>
      <protection locked="0"/>
    </xf>
    <xf numFmtId="0" fontId="12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2" fillId="2" borderId="29" xfId="0" applyNumberFormat="1" applyFont="1" applyFill="1" applyBorder="1" applyAlignment="1" applyProtection="1">
      <alignment horizontal="center" vertical="center"/>
      <protection locked="0"/>
    </xf>
    <xf numFmtId="20" fontId="12" fillId="0" borderId="33" xfId="0" applyNumberFormat="1" applyFont="1" applyFill="1" applyBorder="1" applyAlignment="1" applyProtection="1">
      <alignment horizontal="center" vertical="center"/>
    </xf>
    <xf numFmtId="20" fontId="12" fillId="2" borderId="38" xfId="0" applyNumberFormat="1" applyFont="1" applyFill="1" applyBorder="1" applyAlignment="1" applyProtection="1">
      <alignment horizontal="center" vertical="center"/>
      <protection locked="0"/>
    </xf>
    <xf numFmtId="20" fontId="12" fillId="2" borderId="30" xfId="0" applyNumberFormat="1" applyFont="1" applyFill="1" applyBorder="1" applyAlignment="1" applyProtection="1">
      <alignment horizontal="center" vertical="center"/>
      <protection locked="0"/>
    </xf>
    <xf numFmtId="20" fontId="12" fillId="8" borderId="33" xfId="0" applyNumberFormat="1" applyFont="1" applyFill="1" applyBorder="1" applyAlignment="1" applyProtection="1">
      <alignment horizontal="center" vertical="center"/>
    </xf>
    <xf numFmtId="20" fontId="12" fillId="0" borderId="30" xfId="0" applyNumberFormat="1" applyFont="1" applyFill="1" applyBorder="1" applyAlignment="1" applyProtection="1">
      <alignment horizontal="center" vertical="center"/>
      <protection locked="0"/>
    </xf>
    <xf numFmtId="20" fontId="12" fillId="2" borderId="39" xfId="0" applyNumberFormat="1" applyFont="1" applyFill="1" applyBorder="1" applyAlignment="1" applyProtection="1">
      <alignment horizontal="center" vertical="center"/>
      <protection locked="0"/>
    </xf>
    <xf numFmtId="20" fontId="12" fillId="0" borderId="3" xfId="0" applyNumberFormat="1" applyFont="1" applyFill="1" applyBorder="1" applyAlignment="1" applyProtection="1">
      <alignment horizontal="center" vertical="center"/>
    </xf>
    <xf numFmtId="20" fontId="12" fillId="2" borderId="40" xfId="0" applyNumberFormat="1" applyFont="1" applyFill="1" applyBorder="1" applyAlignment="1" applyProtection="1">
      <alignment horizontal="center" vertical="center"/>
      <protection locked="0"/>
    </xf>
    <xf numFmtId="20" fontId="12" fillId="0" borderId="25" xfId="0" applyNumberFormat="1" applyFont="1" applyFill="1" applyBorder="1" applyAlignment="1" applyProtection="1">
      <alignment horizontal="center" vertical="center"/>
    </xf>
    <xf numFmtId="20" fontId="12" fillId="2" borderId="31" xfId="0" applyNumberFormat="1" applyFont="1" applyFill="1" applyBorder="1" applyAlignment="1" applyProtection="1">
      <alignment horizontal="center" vertical="center"/>
      <protection locked="0"/>
    </xf>
    <xf numFmtId="0" fontId="9" fillId="4" borderId="23" xfId="0" applyFont="1" applyFill="1" applyBorder="1" applyAlignment="1" applyProtection="1">
      <alignment horizontal="center" vertical="center"/>
    </xf>
    <xf numFmtId="2" fontId="12" fillId="0" borderId="3" xfId="0" applyNumberFormat="1" applyFont="1" applyBorder="1" applyAlignment="1" applyProtection="1">
      <alignment horizontal="center" vertical="center"/>
      <protection locked="0"/>
    </xf>
    <xf numFmtId="2" fontId="12" fillId="8" borderId="3" xfId="0" applyNumberFormat="1" applyFont="1" applyFill="1" applyBorder="1" applyAlignment="1" applyProtection="1">
      <alignment horizontal="center" vertical="center"/>
      <protection locked="0"/>
    </xf>
    <xf numFmtId="2" fontId="12" fillId="0" borderId="3" xfId="0" applyNumberFormat="1" applyFont="1" applyFill="1" applyBorder="1" applyAlignment="1" applyProtection="1">
      <alignment horizontal="center" vertical="center"/>
      <protection locked="0"/>
    </xf>
    <xf numFmtId="20" fontId="12" fillId="0" borderId="34" xfId="0" applyNumberFormat="1" applyFont="1" applyFill="1" applyBorder="1" applyAlignment="1" applyProtection="1">
      <alignment horizontal="center" vertical="center"/>
    </xf>
    <xf numFmtId="2" fontId="12" fillId="0" borderId="25" xfId="0" applyNumberFormat="1" applyFont="1" applyBorder="1" applyAlignment="1" applyProtection="1">
      <alignment horizontal="center" vertical="center"/>
      <protection locked="0"/>
    </xf>
    <xf numFmtId="0" fontId="6" fillId="8" borderId="10" xfId="0" applyFont="1" applyFill="1" applyBorder="1" applyAlignment="1" applyProtection="1">
      <alignment horizontal="left" vertical="center" wrapText="1"/>
      <protection locked="0"/>
    </xf>
    <xf numFmtId="0" fontId="12" fillId="0" borderId="42" xfId="0" applyFont="1" applyFill="1" applyBorder="1" applyAlignment="1" applyProtection="1">
      <alignment horizontal="center" vertical="center" textRotation="90" wrapText="1"/>
      <protection locked="0"/>
    </xf>
    <xf numFmtId="17" fontId="9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2" fillId="5" borderId="3" xfId="0" applyNumberFormat="1" applyFont="1" applyFill="1" applyBorder="1" applyAlignment="1" applyProtection="1">
      <alignment horizontal="center" vertical="center"/>
    </xf>
    <xf numFmtId="20" fontId="12" fillId="8" borderId="3" xfId="0" applyNumberFormat="1" applyFont="1" applyFill="1" applyBorder="1" applyAlignment="1" applyProtection="1">
      <alignment horizontal="center" vertical="center"/>
    </xf>
    <xf numFmtId="20" fontId="12" fillId="8" borderId="36" xfId="0" applyNumberFormat="1" applyFont="1" applyFill="1" applyBorder="1" applyAlignment="1" applyProtection="1">
      <alignment horizontal="center" vertical="center"/>
    </xf>
    <xf numFmtId="14" fontId="12" fillId="8" borderId="36" xfId="0" applyNumberFormat="1" applyFont="1" applyFill="1" applyBorder="1" applyAlignment="1" applyProtection="1">
      <alignment horizontal="center" vertical="center"/>
    </xf>
    <xf numFmtId="0" fontId="12" fillId="8" borderId="15" xfId="0" applyFont="1" applyFill="1" applyBorder="1" applyAlignment="1" applyProtection="1">
      <alignment horizontal="center" vertical="center"/>
      <protection locked="0"/>
    </xf>
    <xf numFmtId="0" fontId="12" fillId="8" borderId="20" xfId="0" applyFont="1" applyFill="1" applyBorder="1" applyAlignment="1" applyProtection="1">
      <alignment horizontal="center" vertical="center"/>
      <protection locked="0"/>
    </xf>
    <xf numFmtId="0" fontId="14" fillId="8" borderId="20" xfId="0" applyFont="1" applyFill="1" applyBorder="1" applyAlignment="1" applyProtection="1">
      <alignment vertical="center" wrapText="1"/>
      <protection locked="0"/>
    </xf>
    <xf numFmtId="2" fontId="12" fillId="8" borderId="41" xfId="0" applyNumberFormat="1" applyFont="1" applyFill="1" applyBorder="1" applyAlignment="1" applyProtection="1">
      <alignment horizontal="center" vertical="center"/>
      <protection locked="0"/>
    </xf>
    <xf numFmtId="20" fontId="12" fillId="8" borderId="25" xfId="0" applyNumberFormat="1" applyFont="1" applyFill="1" applyBorder="1" applyAlignment="1" applyProtection="1">
      <alignment horizontal="center" vertical="center"/>
    </xf>
    <xf numFmtId="14" fontId="12" fillId="8" borderId="34" xfId="0" applyNumberFormat="1" applyFont="1" applyFill="1" applyBorder="1" applyAlignment="1" applyProtection="1">
      <alignment horizontal="center" vertical="center"/>
    </xf>
    <xf numFmtId="0" fontId="12" fillId="8" borderId="27" xfId="0" applyFont="1" applyFill="1" applyBorder="1" applyAlignment="1" applyProtection="1">
      <alignment horizontal="center" vertical="center"/>
      <protection locked="0"/>
    </xf>
    <xf numFmtId="0" fontId="12" fillId="8" borderId="24" xfId="0" applyFont="1" applyFill="1" applyBorder="1" applyAlignment="1" applyProtection="1">
      <alignment horizontal="center" vertical="center"/>
      <protection locked="0"/>
    </xf>
    <xf numFmtId="0" fontId="14" fillId="8" borderId="24" xfId="0" applyFont="1" applyFill="1" applyBorder="1" applyAlignment="1" applyProtection="1">
      <alignment vertical="center" wrapText="1"/>
      <protection locked="0"/>
    </xf>
    <xf numFmtId="2" fontId="12" fillId="8" borderId="25" xfId="0" applyNumberFormat="1" applyFont="1" applyFill="1" applyBorder="1" applyAlignment="1" applyProtection="1">
      <alignment horizontal="center" vertical="center"/>
      <protection locked="0"/>
    </xf>
    <xf numFmtId="2" fontId="12" fillId="0" borderId="10" xfId="0" applyNumberFormat="1" applyFont="1" applyFill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vertical="center"/>
      <protection locked="0"/>
    </xf>
    <xf numFmtId="0" fontId="12" fillId="8" borderId="10" xfId="0" applyFont="1" applyFill="1" applyBorder="1" applyAlignment="1" applyProtection="1">
      <alignment vertical="center"/>
      <protection locked="0"/>
    </xf>
    <xf numFmtId="14" fontId="12" fillId="8" borderId="10" xfId="0" applyNumberFormat="1" applyFont="1" applyFill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 wrapText="1"/>
      <protection locked="0"/>
    </xf>
    <xf numFmtId="0" fontId="5" fillId="8" borderId="10" xfId="0" applyFont="1" applyFill="1" applyBorder="1" applyAlignment="1" applyProtection="1">
      <alignment horizontal="left" vertical="center" wrapText="1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0" fontId="12" fillId="11" borderId="11" xfId="0" applyFont="1" applyFill="1" applyBorder="1" applyAlignment="1" applyProtection="1">
      <alignment horizontal="center" vertical="center"/>
      <protection locked="0"/>
    </xf>
    <xf numFmtId="0" fontId="12" fillId="11" borderId="10" xfId="0" applyFont="1" applyFill="1" applyBorder="1" applyAlignment="1" applyProtection="1">
      <alignment horizontal="center" vertical="center"/>
      <protection locked="0"/>
    </xf>
    <xf numFmtId="0" fontId="12" fillId="11" borderId="10" xfId="0" applyFont="1" applyFill="1" applyBorder="1" applyAlignment="1" applyProtection="1">
      <alignment vertical="center" wrapText="1"/>
      <protection locked="0"/>
    </xf>
    <xf numFmtId="2" fontId="12" fillId="11" borderId="3" xfId="0" applyNumberFormat="1" applyFont="1" applyFill="1" applyBorder="1" applyAlignment="1" applyProtection="1">
      <alignment horizontal="center" vertical="center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14" fillId="11" borderId="10" xfId="0" applyFont="1" applyFill="1" applyBorder="1" applyAlignment="1" applyProtection="1">
      <alignment vertical="center" wrapText="1"/>
      <protection locked="0"/>
    </xf>
    <xf numFmtId="0" fontId="14" fillId="0" borderId="10" xfId="0" applyFont="1" applyBorder="1" applyAlignment="1" applyProtection="1">
      <alignment horizontal="left" vertical="center"/>
    </xf>
    <xf numFmtId="0" fontId="12" fillId="0" borderId="10" xfId="0" applyFont="1" applyBorder="1" applyAlignment="1" applyProtection="1">
      <alignment vertical="top" wrapText="1"/>
      <protection locked="0"/>
    </xf>
    <xf numFmtId="2" fontId="12" fillId="0" borderId="0" xfId="0" applyNumberFormat="1" applyFont="1" applyAlignment="1" applyProtection="1">
      <alignment vertical="center"/>
      <protection locked="0"/>
    </xf>
    <xf numFmtId="0" fontId="12" fillId="0" borderId="9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1" fillId="7" borderId="5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2" fillId="0" borderId="15" xfId="0" applyFont="1" applyBorder="1" applyAlignment="1">
      <alignment horizontal="left" wrapText="1"/>
    </xf>
    <xf numFmtId="0" fontId="14" fillId="8" borderId="18" xfId="0" applyFont="1" applyFill="1" applyBorder="1" applyAlignment="1">
      <alignment horizontal="left"/>
    </xf>
    <xf numFmtId="0" fontId="14" fillId="8" borderId="14" xfId="0" applyFont="1" applyFill="1" applyBorder="1" applyAlignment="1">
      <alignment horizontal="left"/>
    </xf>
    <xf numFmtId="0" fontId="14" fillId="8" borderId="19" xfId="0" applyFont="1" applyFill="1" applyBorder="1" applyAlignment="1">
      <alignment horizontal="left"/>
    </xf>
    <xf numFmtId="0" fontId="14" fillId="8" borderId="8" xfId="0" applyFont="1" applyFill="1" applyBorder="1" applyAlignment="1">
      <alignment horizontal="left"/>
    </xf>
    <xf numFmtId="0" fontId="14" fillId="8" borderId="4" xfId="0" applyFont="1" applyFill="1" applyBorder="1" applyAlignment="1">
      <alignment horizontal="left"/>
    </xf>
    <xf numFmtId="0" fontId="14" fillId="8" borderId="11" xfId="0" applyFont="1" applyFill="1" applyBorder="1" applyAlignment="1">
      <alignment horizontal="left"/>
    </xf>
    <xf numFmtId="0" fontId="9" fillId="9" borderId="9" xfId="0" applyFont="1" applyFill="1" applyBorder="1" applyAlignment="1">
      <alignment horizontal="left" vertical="center"/>
    </xf>
    <xf numFmtId="0" fontId="9" fillId="9" borderId="13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</xf>
    <xf numFmtId="0" fontId="14" fillId="0" borderId="11" xfId="0" applyFont="1" applyBorder="1" applyAlignment="1" applyProtection="1">
      <alignment horizontal="left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65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4" zoomScaleNormal="100" workbookViewId="0">
      <selection activeCell="C31" sqref="C31:G31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44" t="s">
        <v>24</v>
      </c>
      <c r="C2" s="145"/>
      <c r="D2" s="145"/>
      <c r="E2" s="145"/>
      <c r="F2" s="145"/>
      <c r="G2" s="146"/>
      <c r="H2" s="2"/>
      <c r="I2" s="2"/>
    </row>
    <row r="3" spans="2:9" x14ac:dyDescent="0.3">
      <c r="B3" s="7" t="s">
        <v>25</v>
      </c>
      <c r="C3" s="150" t="s">
        <v>50</v>
      </c>
      <c r="D3" s="151"/>
      <c r="E3" s="151"/>
      <c r="F3" s="151"/>
      <c r="G3" s="152"/>
      <c r="H3" s="3"/>
      <c r="I3" s="3"/>
    </row>
    <row r="4" spans="2:9" x14ac:dyDescent="0.3">
      <c r="B4" s="6" t="s">
        <v>26</v>
      </c>
      <c r="C4" s="153" t="s">
        <v>51</v>
      </c>
      <c r="D4" s="154"/>
      <c r="E4" s="154"/>
      <c r="F4" s="154"/>
      <c r="G4" s="155"/>
      <c r="H4" s="3"/>
      <c r="I4" s="3"/>
    </row>
    <row r="5" spans="2:9" x14ac:dyDescent="0.3">
      <c r="B5" s="6" t="s">
        <v>27</v>
      </c>
      <c r="C5" s="153" t="s">
        <v>52</v>
      </c>
      <c r="D5" s="154"/>
      <c r="E5" s="154"/>
      <c r="F5" s="154"/>
      <c r="G5" s="155"/>
      <c r="H5" s="3"/>
      <c r="I5" s="3"/>
    </row>
    <row r="7" spans="2:9" ht="32.25" customHeight="1" x14ac:dyDescent="0.3">
      <c r="B7" s="164" t="s">
        <v>31</v>
      </c>
      <c r="C7" s="165"/>
      <c r="D7" s="165"/>
      <c r="E7" s="165"/>
      <c r="F7" s="165"/>
      <c r="G7" s="166"/>
      <c r="H7" s="3"/>
      <c r="I7" s="3"/>
    </row>
    <row r="8" spans="2:9" x14ac:dyDescent="0.3">
      <c r="B8" s="147" t="s">
        <v>28</v>
      </c>
      <c r="C8" s="148"/>
      <c r="D8" s="148"/>
      <c r="E8" s="148"/>
      <c r="F8" s="148"/>
      <c r="G8" s="149"/>
      <c r="H8" s="3"/>
      <c r="I8" s="3"/>
    </row>
    <row r="9" spans="2:9" x14ac:dyDescent="0.3">
      <c r="B9" s="161" t="s">
        <v>29</v>
      </c>
      <c r="C9" s="162"/>
      <c r="D9" s="162"/>
      <c r="E9" s="162"/>
      <c r="F9" s="162"/>
      <c r="G9" s="163"/>
      <c r="H9" s="3"/>
      <c r="I9" s="3"/>
    </row>
    <row r="10" spans="2:9" x14ac:dyDescent="0.3">
      <c r="B10" s="132" t="s">
        <v>30</v>
      </c>
      <c r="C10" s="133"/>
      <c r="D10" s="133"/>
      <c r="E10" s="133"/>
      <c r="F10" s="133"/>
      <c r="G10" s="134"/>
      <c r="H10" s="3"/>
      <c r="I10" s="3"/>
    </row>
    <row r="12" spans="2:9" x14ac:dyDescent="0.3">
      <c r="B12" s="58" t="s">
        <v>46</v>
      </c>
      <c r="C12" s="156" t="s">
        <v>16</v>
      </c>
      <c r="D12" s="157"/>
      <c r="E12" s="157"/>
      <c r="F12" s="157"/>
      <c r="G12" s="157"/>
      <c r="H12" s="4"/>
      <c r="I12" s="4"/>
    </row>
    <row r="13" spans="2:9" ht="19.5" customHeight="1" x14ac:dyDescent="0.3">
      <c r="B13" s="60">
        <v>9001</v>
      </c>
      <c r="C13" s="126" t="s">
        <v>36</v>
      </c>
      <c r="D13" s="127"/>
      <c r="E13" s="127"/>
      <c r="F13" s="127"/>
      <c r="G13" s="128"/>
      <c r="H13" s="4"/>
      <c r="I13" s="4"/>
    </row>
    <row r="14" spans="2:9" ht="19.5" customHeight="1" x14ac:dyDescent="0.3">
      <c r="B14" s="7" t="s">
        <v>23</v>
      </c>
      <c r="C14" s="132"/>
      <c r="D14" s="133"/>
      <c r="E14" s="133"/>
      <c r="F14" s="133"/>
      <c r="G14" s="134"/>
      <c r="H14" s="4"/>
      <c r="I14" s="4"/>
    </row>
    <row r="15" spans="2:9" ht="18.75" customHeight="1" x14ac:dyDescent="0.3">
      <c r="B15" s="60">
        <v>9002</v>
      </c>
      <c r="C15" s="158" t="s">
        <v>45</v>
      </c>
      <c r="D15" s="159"/>
      <c r="E15" s="159"/>
      <c r="F15" s="159"/>
      <c r="G15" s="160"/>
      <c r="H15" s="4"/>
      <c r="I15" s="4"/>
    </row>
    <row r="16" spans="2:9" ht="18.75" customHeight="1" x14ac:dyDescent="0.3">
      <c r="B16" s="61"/>
      <c r="C16" s="167" t="s">
        <v>43</v>
      </c>
      <c r="D16" s="168"/>
      <c r="E16" s="168"/>
      <c r="F16" s="168"/>
      <c r="G16" s="169"/>
      <c r="H16" s="4"/>
      <c r="I16" s="4"/>
    </row>
    <row r="17" spans="2:9" ht="18.75" customHeight="1" x14ac:dyDescent="0.3">
      <c r="B17" s="7" t="s">
        <v>15</v>
      </c>
      <c r="C17" s="129" t="s">
        <v>44</v>
      </c>
      <c r="D17" s="130"/>
      <c r="E17" s="130"/>
      <c r="F17" s="130"/>
      <c r="G17" s="131"/>
      <c r="H17" s="4"/>
      <c r="I17" s="4"/>
    </row>
    <row r="18" spans="2:9" ht="19.5" customHeight="1" x14ac:dyDescent="0.3">
      <c r="B18" s="62">
        <v>9003</v>
      </c>
      <c r="C18" s="135" t="s">
        <v>37</v>
      </c>
      <c r="D18" s="136"/>
      <c r="E18" s="136"/>
      <c r="F18" s="136"/>
      <c r="G18" s="137"/>
      <c r="H18" s="4"/>
      <c r="I18" s="4"/>
    </row>
    <row r="19" spans="2:9" x14ac:dyDescent="0.3">
      <c r="B19" s="63" t="s">
        <v>17</v>
      </c>
      <c r="C19" s="138"/>
      <c r="D19" s="139"/>
      <c r="E19" s="139"/>
      <c r="F19" s="139"/>
      <c r="G19" s="140"/>
      <c r="H19" s="4"/>
      <c r="I19" s="4"/>
    </row>
    <row r="20" spans="2:9" ht="19.5" customHeight="1" x14ac:dyDescent="0.3">
      <c r="B20" s="62">
        <v>9004</v>
      </c>
      <c r="C20" s="135" t="s">
        <v>42</v>
      </c>
      <c r="D20" s="136"/>
      <c r="E20" s="136"/>
      <c r="F20" s="136"/>
      <c r="G20" s="137"/>
      <c r="H20" s="4"/>
      <c r="I20" s="4"/>
    </row>
    <row r="21" spans="2:9" ht="19.5" customHeight="1" x14ac:dyDescent="0.3">
      <c r="B21" s="63" t="s">
        <v>17</v>
      </c>
      <c r="C21" s="138"/>
      <c r="D21" s="139"/>
      <c r="E21" s="139"/>
      <c r="F21" s="139"/>
      <c r="G21" s="140"/>
      <c r="H21" s="4"/>
      <c r="I21" s="4"/>
    </row>
    <row r="22" spans="2:9" ht="19.5" customHeight="1" x14ac:dyDescent="0.3">
      <c r="B22" s="60">
        <v>9005</v>
      </c>
      <c r="C22" s="126" t="s">
        <v>41</v>
      </c>
      <c r="D22" s="127"/>
      <c r="E22" s="127"/>
      <c r="F22" s="127"/>
      <c r="G22" s="128"/>
    </row>
    <row r="23" spans="2:9" ht="19.5" customHeight="1" x14ac:dyDescent="0.3">
      <c r="B23" s="7" t="s">
        <v>32</v>
      </c>
      <c r="C23" s="132"/>
      <c r="D23" s="133"/>
      <c r="E23" s="133"/>
      <c r="F23" s="133"/>
      <c r="G23" s="134"/>
    </row>
    <row r="24" spans="2:9" ht="19.5" customHeight="1" x14ac:dyDescent="0.3">
      <c r="B24" s="60">
        <v>9006</v>
      </c>
      <c r="C24" s="135" t="s">
        <v>40</v>
      </c>
      <c r="D24" s="136"/>
      <c r="E24" s="136"/>
      <c r="F24" s="136"/>
      <c r="G24" s="137"/>
    </row>
    <row r="25" spans="2:9" x14ac:dyDescent="0.3">
      <c r="B25" s="7" t="s">
        <v>22</v>
      </c>
      <c r="C25" s="138"/>
      <c r="D25" s="139"/>
      <c r="E25" s="139"/>
      <c r="F25" s="139"/>
      <c r="G25" s="140"/>
    </row>
    <row r="26" spans="2:9" ht="19.5" customHeight="1" x14ac:dyDescent="0.3">
      <c r="B26" s="60">
        <v>9007</v>
      </c>
      <c r="C26" s="126" t="s">
        <v>39</v>
      </c>
      <c r="D26" s="127"/>
      <c r="E26" s="127"/>
      <c r="F26" s="127"/>
      <c r="G26" s="128"/>
    </row>
    <row r="27" spans="2:9" ht="19.5" customHeight="1" x14ac:dyDescent="0.3">
      <c r="B27" s="7" t="s">
        <v>9</v>
      </c>
      <c r="C27" s="132"/>
      <c r="D27" s="133"/>
      <c r="E27" s="133"/>
      <c r="F27" s="133"/>
      <c r="G27" s="134"/>
    </row>
    <row r="28" spans="2:9" ht="19.5" customHeight="1" x14ac:dyDescent="0.3">
      <c r="B28" s="60">
        <v>9008</v>
      </c>
      <c r="C28" s="126" t="s">
        <v>38</v>
      </c>
      <c r="D28" s="127"/>
      <c r="E28" s="127"/>
      <c r="F28" s="127"/>
      <c r="G28" s="128"/>
    </row>
    <row r="29" spans="2:9" ht="19.5" customHeight="1" x14ac:dyDescent="0.3">
      <c r="B29" s="7" t="s">
        <v>10</v>
      </c>
      <c r="C29" s="132"/>
      <c r="D29" s="133"/>
      <c r="E29" s="133"/>
      <c r="F29" s="133"/>
      <c r="G29" s="134"/>
    </row>
    <row r="30" spans="2:9" ht="15" customHeight="1" x14ac:dyDescent="0.3">
      <c r="B30" s="60">
        <v>9009</v>
      </c>
      <c r="C30" s="135" t="s">
        <v>47</v>
      </c>
      <c r="D30" s="136"/>
      <c r="E30" s="136"/>
      <c r="F30" s="136"/>
      <c r="G30" s="137"/>
    </row>
    <row r="31" spans="2:9" x14ac:dyDescent="0.3">
      <c r="B31" s="61"/>
      <c r="C31" s="141" t="s">
        <v>48</v>
      </c>
      <c r="D31" s="142"/>
      <c r="E31" s="142"/>
      <c r="F31" s="142"/>
      <c r="G31" s="143"/>
    </row>
    <row r="32" spans="2:9" ht="19.5" customHeight="1" x14ac:dyDescent="0.3">
      <c r="B32" s="7" t="s">
        <v>21</v>
      </c>
      <c r="C32" s="138" t="s">
        <v>49</v>
      </c>
      <c r="D32" s="139"/>
      <c r="E32" s="139"/>
      <c r="F32" s="139"/>
      <c r="G32" s="140"/>
    </row>
    <row r="33" spans="2:7" ht="19.5" customHeight="1" x14ac:dyDescent="0.3">
      <c r="B33" s="60">
        <v>9010</v>
      </c>
      <c r="C33" s="126" t="s">
        <v>18</v>
      </c>
      <c r="D33" s="127"/>
      <c r="E33" s="127"/>
      <c r="F33" s="127"/>
      <c r="G33" s="128"/>
    </row>
    <row r="34" spans="2:7" ht="19.5" customHeight="1" x14ac:dyDescent="0.3">
      <c r="B34" s="7" t="s">
        <v>11</v>
      </c>
      <c r="C34" s="132"/>
      <c r="D34" s="133"/>
      <c r="E34" s="133"/>
      <c r="F34" s="133"/>
      <c r="G34" s="134"/>
    </row>
    <row r="35" spans="2:7" ht="19.5" customHeight="1" x14ac:dyDescent="0.3">
      <c r="B35" s="60">
        <v>9013</v>
      </c>
      <c r="C35" s="126" t="s">
        <v>19</v>
      </c>
      <c r="D35" s="127"/>
      <c r="E35" s="127"/>
      <c r="F35" s="127"/>
      <c r="G35" s="128"/>
    </row>
    <row r="36" spans="2:7" ht="19.5" customHeight="1" x14ac:dyDescent="0.3">
      <c r="B36" s="7" t="s">
        <v>12</v>
      </c>
      <c r="C36" s="132"/>
      <c r="D36" s="133"/>
      <c r="E36" s="133"/>
      <c r="F36" s="133"/>
      <c r="G36" s="134"/>
    </row>
    <row r="37" spans="2:7" ht="19.5" customHeight="1" x14ac:dyDescent="0.3">
      <c r="B37" s="60">
        <v>9014</v>
      </c>
      <c r="C37" s="126" t="s">
        <v>13</v>
      </c>
      <c r="D37" s="127"/>
      <c r="E37" s="127"/>
      <c r="F37" s="127"/>
      <c r="G37" s="128"/>
    </row>
    <row r="38" spans="2:7" ht="19.5" customHeight="1" x14ac:dyDescent="0.3">
      <c r="B38" s="64" t="s">
        <v>13</v>
      </c>
      <c r="C38" s="129"/>
      <c r="D38" s="130"/>
      <c r="E38" s="130"/>
      <c r="F38" s="130"/>
      <c r="G38" s="131"/>
    </row>
    <row r="39" spans="2:7" ht="19.5" customHeight="1" x14ac:dyDescent="0.3">
      <c r="B39" s="60">
        <v>9015</v>
      </c>
      <c r="C39" s="126" t="s">
        <v>20</v>
      </c>
      <c r="D39" s="127"/>
      <c r="E39" s="127"/>
      <c r="F39" s="127"/>
      <c r="G39" s="128"/>
    </row>
    <row r="40" spans="2:7" ht="19.5" customHeight="1" x14ac:dyDescent="0.3">
      <c r="B40" s="64" t="s">
        <v>14</v>
      </c>
      <c r="C40" s="132"/>
      <c r="D40" s="133"/>
      <c r="E40" s="133"/>
      <c r="F40" s="133"/>
      <c r="G40" s="134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7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6" zoomScale="90" zoomScaleNormal="90" workbookViewId="0">
      <selection activeCell="G13" sqref="G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Onthira</v>
      </c>
      <c r="G3" s="14"/>
      <c r="I3" s="15"/>
      <c r="J3" s="15"/>
    </row>
    <row r="4" spans="1:10" ht="20.25" customHeight="1" x14ac:dyDescent="0.25">
      <c r="D4" s="170" t="s">
        <v>8</v>
      </c>
      <c r="E4" s="171"/>
      <c r="F4" s="13" t="str">
        <f>'Information-General Settings'!C4</f>
        <v>Tanakitworaboon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650" priority="29" stopIfTrue="1">
      <formula>IF($A11=1,B11,)</formula>
    </cfRule>
    <cfRule type="expression" dxfId="649" priority="30" stopIfTrue="1">
      <formula>IF($A11="",B11,)</formula>
    </cfRule>
  </conditionalFormatting>
  <conditionalFormatting sqref="E11:E15">
    <cfRule type="expression" dxfId="648" priority="31" stopIfTrue="1">
      <formula>IF($A11="",B11,"")</formula>
    </cfRule>
  </conditionalFormatting>
  <conditionalFormatting sqref="E16:E124">
    <cfRule type="expression" dxfId="647" priority="32" stopIfTrue="1">
      <formula>IF($A16&lt;&gt;1,B16,"")</formula>
    </cfRule>
  </conditionalFormatting>
  <conditionalFormatting sqref="D11:D124">
    <cfRule type="expression" dxfId="646" priority="33" stopIfTrue="1">
      <formula>IF($A11="",B11,)</formula>
    </cfRule>
  </conditionalFormatting>
  <conditionalFormatting sqref="G11:G16 G82:G119 G18:G76">
    <cfRule type="expression" dxfId="645" priority="34" stopIfTrue="1">
      <formula>#REF!="Freelancer"</formula>
    </cfRule>
    <cfRule type="expression" dxfId="644" priority="35" stopIfTrue="1">
      <formula>#REF!="DTC Int. Staff"</formula>
    </cfRule>
  </conditionalFormatting>
  <conditionalFormatting sqref="G115:G119 G87:G104 G18:G22 G33:G49 G60:G76">
    <cfRule type="expression" dxfId="643" priority="27" stopIfTrue="1">
      <formula>$F$5="Freelancer"</formula>
    </cfRule>
    <cfRule type="expression" dxfId="642" priority="28" stopIfTrue="1">
      <formula>$F$5="DTC Int. Staff"</formula>
    </cfRule>
  </conditionalFormatting>
  <conditionalFormatting sqref="G16">
    <cfRule type="expression" dxfId="641" priority="25" stopIfTrue="1">
      <formula>#REF!="Freelancer"</formula>
    </cfRule>
    <cfRule type="expression" dxfId="640" priority="26" stopIfTrue="1">
      <formula>#REF!="DTC Int. Staff"</formula>
    </cfRule>
  </conditionalFormatting>
  <conditionalFormatting sqref="G16">
    <cfRule type="expression" dxfId="639" priority="23" stopIfTrue="1">
      <formula>$F$5="Freelancer"</formula>
    </cfRule>
    <cfRule type="expression" dxfId="638" priority="24" stopIfTrue="1">
      <formula>$F$5="DTC Int. Staff"</formula>
    </cfRule>
  </conditionalFormatting>
  <conditionalFormatting sqref="G17">
    <cfRule type="expression" dxfId="637" priority="21" stopIfTrue="1">
      <formula>#REF!="Freelancer"</formula>
    </cfRule>
    <cfRule type="expression" dxfId="636" priority="22" stopIfTrue="1">
      <formula>#REF!="DTC Int. Staff"</formula>
    </cfRule>
  </conditionalFormatting>
  <conditionalFormatting sqref="G17">
    <cfRule type="expression" dxfId="635" priority="19" stopIfTrue="1">
      <formula>$F$5="Freelancer"</formula>
    </cfRule>
    <cfRule type="expression" dxfId="634" priority="20" stopIfTrue="1">
      <formula>$F$5="DTC Int. Staff"</formula>
    </cfRule>
  </conditionalFormatting>
  <conditionalFormatting sqref="C126">
    <cfRule type="expression" dxfId="633" priority="16" stopIfTrue="1">
      <formula>IF($A126=1,B126,)</formula>
    </cfRule>
    <cfRule type="expression" dxfId="632" priority="17" stopIfTrue="1">
      <formula>IF($A126="",B126,)</formula>
    </cfRule>
  </conditionalFormatting>
  <conditionalFormatting sqref="D126">
    <cfRule type="expression" dxfId="631" priority="18" stopIfTrue="1">
      <formula>IF($A126="",B126,)</formula>
    </cfRule>
  </conditionalFormatting>
  <conditionalFormatting sqref="C125">
    <cfRule type="expression" dxfId="630" priority="13" stopIfTrue="1">
      <formula>IF($A125=1,B125,)</formula>
    </cfRule>
    <cfRule type="expression" dxfId="629" priority="14" stopIfTrue="1">
      <formula>IF($A125="",B125,)</formula>
    </cfRule>
  </conditionalFormatting>
  <conditionalFormatting sqref="D125">
    <cfRule type="expression" dxfId="628" priority="15" stopIfTrue="1">
      <formula>IF($A125="",B125,)</formula>
    </cfRule>
  </conditionalFormatting>
  <conditionalFormatting sqref="E125">
    <cfRule type="expression" dxfId="627" priority="12" stopIfTrue="1">
      <formula>IF($A125&lt;&gt;1,B125,"")</formula>
    </cfRule>
  </conditionalFormatting>
  <conditionalFormatting sqref="E126">
    <cfRule type="expression" dxfId="626" priority="11" stopIfTrue="1">
      <formula>IF($A126&lt;&gt;1,B126,"")</formula>
    </cfRule>
  </conditionalFormatting>
  <conditionalFormatting sqref="G55:G59">
    <cfRule type="expression" dxfId="625" priority="9" stopIfTrue="1">
      <formula>$F$5="Freelancer"</formula>
    </cfRule>
    <cfRule type="expression" dxfId="624" priority="10" stopIfTrue="1">
      <formula>$F$5="DTC Int. Staff"</formula>
    </cfRule>
  </conditionalFormatting>
  <conditionalFormatting sqref="G77:G81">
    <cfRule type="expression" dxfId="623" priority="7" stopIfTrue="1">
      <formula>#REF!="Freelancer"</formula>
    </cfRule>
    <cfRule type="expression" dxfId="622" priority="8" stopIfTrue="1">
      <formula>#REF!="DTC Int. Staff"</formula>
    </cfRule>
  </conditionalFormatting>
  <conditionalFormatting sqref="G77:G81">
    <cfRule type="expression" dxfId="621" priority="5" stopIfTrue="1">
      <formula>$F$5="Freelancer"</formula>
    </cfRule>
    <cfRule type="expression" dxfId="620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3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Onthira</v>
      </c>
      <c r="G3" s="14"/>
      <c r="I3" s="15"/>
      <c r="J3" s="15"/>
    </row>
    <row r="4" spans="1:10" ht="20.25" customHeight="1" x14ac:dyDescent="0.25">
      <c r="D4" s="170" t="s">
        <v>8</v>
      </c>
      <c r="E4" s="171"/>
      <c r="F4" s="13" t="str">
        <f>'Information-General Settings'!C4</f>
        <v>Tanakitworaboon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619" priority="42" stopIfTrue="1">
      <formula>IF($A11=1,B11,)</formula>
    </cfRule>
    <cfRule type="expression" dxfId="618" priority="43" stopIfTrue="1">
      <formula>IF($A11="",B11,)</formula>
    </cfRule>
  </conditionalFormatting>
  <conditionalFormatting sqref="E11:E15">
    <cfRule type="expression" dxfId="617" priority="44" stopIfTrue="1">
      <formula>IF($A11="",B11,"")</formula>
    </cfRule>
  </conditionalFormatting>
  <conditionalFormatting sqref="E17:E20 E26:E43 E48 E53:E70 E75 E80:E98 E103 E108:E119">
    <cfRule type="expression" dxfId="616" priority="45" stopIfTrue="1">
      <formula>IF($A17&lt;&gt;1,B17,"")</formula>
    </cfRule>
  </conditionalFormatting>
  <conditionalFormatting sqref="D11:D15 D26:D43 D48 D53:D70 D75 D80:D98 D103 D108:D119 D17:D20">
    <cfRule type="expression" dxfId="615" priority="46" stopIfTrue="1">
      <formula>IF($A11="",B11,)</formula>
    </cfRule>
  </conditionalFormatting>
  <conditionalFormatting sqref="G11:G20 G26:G84 G90:G119">
    <cfRule type="expression" dxfId="614" priority="47" stopIfTrue="1">
      <formula>#REF!="Freelancer"</formula>
    </cfRule>
    <cfRule type="expression" dxfId="613" priority="48" stopIfTrue="1">
      <formula>#REF!="DTC Int. Staff"</formula>
    </cfRule>
  </conditionalFormatting>
  <conditionalFormatting sqref="G119 G26:G30 G37:G57 G64:G84 G91:G112">
    <cfRule type="expression" dxfId="612" priority="40" stopIfTrue="1">
      <formula>$F$5="Freelancer"</formula>
    </cfRule>
    <cfRule type="expression" dxfId="611" priority="41" stopIfTrue="1">
      <formula>$F$5="DTC Int. Staff"</formula>
    </cfRule>
  </conditionalFormatting>
  <conditionalFormatting sqref="G16:G20">
    <cfRule type="expression" dxfId="610" priority="38" stopIfTrue="1">
      <formula>#REF!="Freelancer"</formula>
    </cfRule>
    <cfRule type="expression" dxfId="609" priority="39" stopIfTrue="1">
      <formula>#REF!="DTC Int. Staff"</formula>
    </cfRule>
  </conditionalFormatting>
  <conditionalFormatting sqref="G16:G20">
    <cfRule type="expression" dxfId="608" priority="36" stopIfTrue="1">
      <formula>$F$5="Freelancer"</formula>
    </cfRule>
    <cfRule type="expression" dxfId="607" priority="37" stopIfTrue="1">
      <formula>$F$5="DTC Int. Staff"</formula>
    </cfRule>
  </conditionalFormatting>
  <conditionalFormatting sqref="G21:G25">
    <cfRule type="expression" dxfId="606" priority="34" stopIfTrue="1">
      <formula>#REF!="Freelancer"</formula>
    </cfRule>
    <cfRule type="expression" dxfId="605" priority="35" stopIfTrue="1">
      <formula>#REF!="DTC Int. Staff"</formula>
    </cfRule>
  </conditionalFormatting>
  <conditionalFormatting sqref="G21:G25">
    <cfRule type="expression" dxfId="604" priority="32" stopIfTrue="1">
      <formula>$F$5="Freelancer"</formula>
    </cfRule>
    <cfRule type="expression" dxfId="603" priority="33" stopIfTrue="1">
      <formula>$F$5="DTC Int. Staff"</formula>
    </cfRule>
  </conditionalFormatting>
  <conditionalFormatting sqref="G63">
    <cfRule type="expression" dxfId="602" priority="22" stopIfTrue="1">
      <formula>$F$5="Freelancer"</formula>
    </cfRule>
    <cfRule type="expression" dxfId="601" priority="23" stopIfTrue="1">
      <formula>$F$5="DTC Int. Staff"</formula>
    </cfRule>
  </conditionalFormatting>
  <conditionalFormatting sqref="G85:G89">
    <cfRule type="expression" dxfId="600" priority="20" stopIfTrue="1">
      <formula>#REF!="Freelancer"</formula>
    </cfRule>
    <cfRule type="expression" dxfId="599" priority="21" stopIfTrue="1">
      <formula>#REF!="DTC Int. Staff"</formula>
    </cfRule>
  </conditionalFormatting>
  <conditionalFormatting sqref="G85:G89">
    <cfRule type="expression" dxfId="598" priority="18" stopIfTrue="1">
      <formula>$F$5="Freelancer"</formula>
    </cfRule>
    <cfRule type="expression" dxfId="597" priority="19" stopIfTrue="1">
      <formula>$F$5="DTC Int. Staff"</formula>
    </cfRule>
  </conditionalFormatting>
  <conditionalFormatting sqref="E22:E25">
    <cfRule type="expression" dxfId="596" priority="16" stopIfTrue="1">
      <formula>IF($A22&lt;&gt;1,B22,"")</formula>
    </cfRule>
  </conditionalFormatting>
  <conditionalFormatting sqref="D22:D25">
    <cfRule type="expression" dxfId="595" priority="17" stopIfTrue="1">
      <formula>IF($A22="",B22,)</formula>
    </cfRule>
  </conditionalFormatting>
  <conditionalFormatting sqref="E44:E47">
    <cfRule type="expression" dxfId="594" priority="14" stopIfTrue="1">
      <formula>IF($A44&lt;&gt;1,B44,"")</formula>
    </cfRule>
  </conditionalFormatting>
  <conditionalFormatting sqref="D44:D47">
    <cfRule type="expression" dxfId="593" priority="15" stopIfTrue="1">
      <formula>IF($A44="",B44,)</formula>
    </cfRule>
  </conditionalFormatting>
  <conditionalFormatting sqref="E49:E52">
    <cfRule type="expression" dxfId="592" priority="12" stopIfTrue="1">
      <formula>IF($A49&lt;&gt;1,B49,"")</formula>
    </cfRule>
  </conditionalFormatting>
  <conditionalFormatting sqref="D49:D52">
    <cfRule type="expression" dxfId="591" priority="13" stopIfTrue="1">
      <formula>IF($A49="",B49,)</formula>
    </cfRule>
  </conditionalFormatting>
  <conditionalFormatting sqref="E71:E74">
    <cfRule type="expression" dxfId="590" priority="10" stopIfTrue="1">
      <formula>IF($A71&lt;&gt;1,B71,"")</formula>
    </cfRule>
  </conditionalFormatting>
  <conditionalFormatting sqref="D71:D74">
    <cfRule type="expression" dxfId="589" priority="11" stopIfTrue="1">
      <formula>IF($A71="",B71,)</formula>
    </cfRule>
  </conditionalFormatting>
  <conditionalFormatting sqref="E76:E79">
    <cfRule type="expression" dxfId="588" priority="8" stopIfTrue="1">
      <formula>IF($A76&lt;&gt;1,B76,"")</formula>
    </cfRule>
  </conditionalFormatting>
  <conditionalFormatting sqref="D76:D79">
    <cfRule type="expression" dxfId="587" priority="9" stopIfTrue="1">
      <formula>IF($A76="",B76,)</formula>
    </cfRule>
  </conditionalFormatting>
  <conditionalFormatting sqref="E93">
    <cfRule type="timePeriod" dxfId="586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585" priority="5" stopIfTrue="1">
      <formula>IF($A99&lt;&gt;1,B99,"")</formula>
    </cfRule>
  </conditionalFormatting>
  <conditionalFormatting sqref="D99:D102">
    <cfRule type="expression" dxfId="584" priority="6" stopIfTrue="1">
      <formula>IF($A99="",B99,)</formula>
    </cfRule>
  </conditionalFormatting>
  <conditionalFormatting sqref="E99:E102">
    <cfRule type="timePeriod" dxfId="583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582" priority="2" stopIfTrue="1">
      <formula>IF($A104&lt;&gt;1,B104,"")</formula>
    </cfRule>
  </conditionalFormatting>
  <conditionalFormatting sqref="D104:D107">
    <cfRule type="expression" dxfId="581" priority="3" stopIfTrue="1">
      <formula>IF($A104="",B104,)</formula>
    </cfRule>
  </conditionalFormatting>
  <conditionalFormatting sqref="E104:E107">
    <cfRule type="timePeriod" dxfId="580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30" zoomScale="90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Onthira</v>
      </c>
      <c r="G3" s="14"/>
      <c r="I3" s="15"/>
      <c r="J3" s="15"/>
    </row>
    <row r="4" spans="1:10" ht="20.25" customHeight="1" x14ac:dyDescent="0.25">
      <c r="D4" s="170" t="s">
        <v>8</v>
      </c>
      <c r="E4" s="171"/>
      <c r="F4" s="13" t="str">
        <f>'Information-General Settings'!C4</f>
        <v>Tanakitworaboon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9" priority="29" stopIfTrue="1">
      <formula>IF($A11=1,B11,)</formula>
    </cfRule>
    <cfRule type="expression" dxfId="578" priority="30" stopIfTrue="1">
      <formula>IF($A11="",B11,)</formula>
    </cfRule>
  </conditionalFormatting>
  <conditionalFormatting sqref="E11:E15">
    <cfRule type="expression" dxfId="577" priority="31" stopIfTrue="1">
      <formula>IF($A11="",B11,"")</formula>
    </cfRule>
  </conditionalFormatting>
  <conditionalFormatting sqref="E130:E134 E26:E124">
    <cfRule type="expression" dxfId="576" priority="32" stopIfTrue="1">
      <formula>IF($A26&lt;&gt;1,B26,"")</formula>
    </cfRule>
  </conditionalFormatting>
  <conditionalFormatting sqref="D130:D134 D11:D15 D26:D124">
    <cfRule type="expression" dxfId="575" priority="33" stopIfTrue="1">
      <formula>IF($A11="",B11,)</formula>
    </cfRule>
  </conditionalFormatting>
  <conditionalFormatting sqref="G11:G20 G26:G84 G90:G119">
    <cfRule type="expression" dxfId="574" priority="34" stopIfTrue="1">
      <formula>#REF!="Freelancer"</formula>
    </cfRule>
    <cfRule type="expression" dxfId="573" priority="35" stopIfTrue="1">
      <formula>#REF!="DTC Int. Staff"</formula>
    </cfRule>
  </conditionalFormatting>
  <conditionalFormatting sqref="G119 G26:G30 G37:G57 G64:G84 G91:G112">
    <cfRule type="expression" dxfId="572" priority="27" stopIfTrue="1">
      <formula>$F$5="Freelancer"</formula>
    </cfRule>
    <cfRule type="expression" dxfId="571" priority="28" stopIfTrue="1">
      <formula>$F$5="DTC Int. Staff"</formula>
    </cfRule>
  </conditionalFormatting>
  <conditionalFormatting sqref="G16:G20">
    <cfRule type="expression" dxfId="570" priority="25" stopIfTrue="1">
      <formula>#REF!="Freelancer"</formula>
    </cfRule>
    <cfRule type="expression" dxfId="569" priority="26" stopIfTrue="1">
      <formula>#REF!="DTC Int. Staff"</formula>
    </cfRule>
  </conditionalFormatting>
  <conditionalFormatting sqref="G16:G20">
    <cfRule type="expression" dxfId="568" priority="23" stopIfTrue="1">
      <formula>$F$5="Freelancer"</formula>
    </cfRule>
    <cfRule type="expression" dxfId="567" priority="24" stopIfTrue="1">
      <formula>$F$5="DTC Int. Staff"</formula>
    </cfRule>
  </conditionalFormatting>
  <conditionalFormatting sqref="G21:G25">
    <cfRule type="expression" dxfId="566" priority="21" stopIfTrue="1">
      <formula>#REF!="Freelancer"</formula>
    </cfRule>
    <cfRule type="expression" dxfId="565" priority="22" stopIfTrue="1">
      <formula>#REF!="DTC Int. Staff"</formula>
    </cfRule>
  </conditionalFormatting>
  <conditionalFormatting sqref="G21:G25">
    <cfRule type="expression" dxfId="564" priority="19" stopIfTrue="1">
      <formula>$F$5="Freelancer"</formula>
    </cfRule>
    <cfRule type="expression" dxfId="563" priority="20" stopIfTrue="1">
      <formula>$F$5="DTC Int. Staff"</formula>
    </cfRule>
  </conditionalFormatting>
  <conditionalFormatting sqref="C125:C129">
    <cfRule type="expression" dxfId="562" priority="13" stopIfTrue="1">
      <formula>IF($A125=1,B125,)</formula>
    </cfRule>
    <cfRule type="expression" dxfId="561" priority="14" stopIfTrue="1">
      <formula>IF($A125="",B125,)</formula>
    </cfRule>
  </conditionalFormatting>
  <conditionalFormatting sqref="D125:D129">
    <cfRule type="expression" dxfId="560" priority="15" stopIfTrue="1">
      <formula>IF($A125="",B125,)</formula>
    </cfRule>
  </conditionalFormatting>
  <conditionalFormatting sqref="E125:E129">
    <cfRule type="expression" dxfId="559" priority="12" stopIfTrue="1">
      <formula>IF($A125&lt;&gt;1,B125,"")</formula>
    </cfRule>
  </conditionalFormatting>
  <conditionalFormatting sqref="G63">
    <cfRule type="expression" dxfId="558" priority="9" stopIfTrue="1">
      <formula>$F$5="Freelancer"</formula>
    </cfRule>
    <cfRule type="expression" dxfId="557" priority="10" stopIfTrue="1">
      <formula>$F$5="DTC Int. Staff"</formula>
    </cfRule>
  </conditionalFormatting>
  <conditionalFormatting sqref="G85:G89">
    <cfRule type="expression" dxfId="556" priority="7" stopIfTrue="1">
      <formula>#REF!="Freelancer"</formula>
    </cfRule>
    <cfRule type="expression" dxfId="555" priority="8" stopIfTrue="1">
      <formula>#REF!="DTC Int. Staff"</formula>
    </cfRule>
  </conditionalFormatting>
  <conditionalFormatting sqref="G85:G89">
    <cfRule type="expression" dxfId="554" priority="5" stopIfTrue="1">
      <formula>$F$5="Freelancer"</formula>
    </cfRule>
    <cfRule type="expression" dxfId="553" priority="6" stopIfTrue="1">
      <formula>$F$5="DTC Int. Staff"</formula>
    </cfRule>
  </conditionalFormatting>
  <conditionalFormatting sqref="E17:E20">
    <cfRule type="expression" dxfId="552" priority="3" stopIfTrue="1">
      <formula>IF($A17="",B17,"")</formula>
    </cfRule>
  </conditionalFormatting>
  <conditionalFormatting sqref="D17:D20">
    <cfRule type="expression" dxfId="551" priority="4" stopIfTrue="1">
      <formula>IF($A17="",B17,)</formula>
    </cfRule>
  </conditionalFormatting>
  <conditionalFormatting sqref="E22:E25">
    <cfRule type="expression" dxfId="550" priority="1" stopIfTrue="1">
      <formula>IF($A22="",B22,"")</formula>
    </cfRule>
  </conditionalFormatting>
  <conditionalFormatting sqref="D22:D25">
    <cfRule type="expression" dxfId="549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" zoomScale="90" zoomScaleNormal="90" workbookViewId="0">
      <selection activeCell="H130" sqref="H130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Onthira</v>
      </c>
      <c r="G3" s="14"/>
      <c r="I3" s="15"/>
      <c r="J3" s="15"/>
    </row>
    <row r="4" spans="1:10" ht="20.25" customHeight="1" x14ac:dyDescent="0.25">
      <c r="D4" s="170" t="s">
        <v>8</v>
      </c>
      <c r="E4" s="171"/>
      <c r="F4" s="13" t="str">
        <f>'Information-General Settings'!C4</f>
        <v>Tanakitworaboon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207.8</v>
      </c>
      <c r="J8" s="25">
        <f>I8/8</f>
        <v>25.975000000000001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>
        <v>9009</v>
      </c>
      <c r="H11" s="43" t="s">
        <v>54</v>
      </c>
      <c r="I11" s="36" t="s">
        <v>60</v>
      </c>
      <c r="J11" s="38">
        <v>2.5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 t="s">
        <v>53</v>
      </c>
      <c r="G12" s="36">
        <v>9002</v>
      </c>
      <c r="H12" s="43" t="s">
        <v>58</v>
      </c>
      <c r="I12" s="36" t="s">
        <v>60</v>
      </c>
      <c r="J12" s="38">
        <v>5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 t="s">
        <v>53</v>
      </c>
      <c r="G13" s="36">
        <v>9002</v>
      </c>
      <c r="H13" s="43" t="s">
        <v>55</v>
      </c>
      <c r="I13" s="36" t="s">
        <v>60</v>
      </c>
      <c r="J13" s="38">
        <v>0.5</v>
      </c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 t="s">
        <v>53</v>
      </c>
      <c r="G16" s="47">
        <v>9002</v>
      </c>
      <c r="H16" s="48" t="s">
        <v>58</v>
      </c>
      <c r="I16" s="47" t="s">
        <v>60</v>
      </c>
      <c r="J16" s="49">
        <v>7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 t="s">
        <v>53</v>
      </c>
      <c r="G17" s="47">
        <v>9002</v>
      </c>
      <c r="H17" s="48" t="s">
        <v>56</v>
      </c>
      <c r="I17" s="47" t="s">
        <v>60</v>
      </c>
      <c r="J17" s="49">
        <v>1</v>
      </c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 t="s">
        <v>53</v>
      </c>
      <c r="G23" s="47">
        <v>9002</v>
      </c>
      <c r="H23" s="48" t="s">
        <v>58</v>
      </c>
      <c r="I23" s="47" t="s">
        <v>60</v>
      </c>
      <c r="J23" s="49">
        <v>3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 t="s">
        <v>53</v>
      </c>
      <c r="G24" s="47">
        <v>9002</v>
      </c>
      <c r="H24" s="48" t="s">
        <v>59</v>
      </c>
      <c r="I24" s="47" t="s">
        <v>60</v>
      </c>
      <c r="J24" s="49">
        <v>0.5</v>
      </c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 t="s">
        <v>53</v>
      </c>
      <c r="G25" s="47">
        <v>9002</v>
      </c>
      <c r="H25" s="48" t="s">
        <v>75</v>
      </c>
      <c r="I25" s="47" t="s">
        <v>57</v>
      </c>
      <c r="J25" s="49">
        <v>3</v>
      </c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 t="s">
        <v>53</v>
      </c>
      <c r="G26" s="47">
        <v>9002</v>
      </c>
      <c r="H26" s="48" t="s">
        <v>76</v>
      </c>
      <c r="I26" s="47" t="s">
        <v>57</v>
      </c>
      <c r="J26" s="49">
        <v>1</v>
      </c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53</v>
      </c>
      <c r="G33" s="47">
        <v>9002</v>
      </c>
      <c r="H33" s="48" t="s">
        <v>77</v>
      </c>
      <c r="I33" s="47" t="s">
        <v>57</v>
      </c>
      <c r="J33" s="49">
        <v>3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 t="s">
        <v>53</v>
      </c>
      <c r="G34" s="47">
        <v>9002</v>
      </c>
      <c r="H34" s="48" t="s">
        <v>66</v>
      </c>
      <c r="I34" s="47" t="s">
        <v>60</v>
      </c>
      <c r="J34" s="49">
        <v>9</v>
      </c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53</v>
      </c>
      <c r="G38" s="36">
        <v>9002</v>
      </c>
      <c r="H38" s="43" t="s">
        <v>65</v>
      </c>
      <c r="I38" s="36" t="s">
        <v>60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 t="s">
        <v>53</v>
      </c>
      <c r="G39" s="36">
        <v>9002</v>
      </c>
      <c r="H39" s="43" t="s">
        <v>62</v>
      </c>
      <c r="I39" s="36" t="s">
        <v>60</v>
      </c>
      <c r="J39" s="38">
        <v>1</v>
      </c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110">
        <f>+E38+1</f>
        <v>44295</v>
      </c>
      <c r="F43" s="47" t="s">
        <v>53</v>
      </c>
      <c r="G43" s="47">
        <v>9002</v>
      </c>
      <c r="H43" s="48" t="s">
        <v>63</v>
      </c>
      <c r="I43" s="47" t="s">
        <v>60</v>
      </c>
      <c r="J43" s="49">
        <v>3</v>
      </c>
    </row>
    <row r="44" spans="1:10" ht="22.5" customHeight="1" x14ac:dyDescent="0.25">
      <c r="A44" s="31"/>
      <c r="C44" s="40"/>
      <c r="D44" s="44" t="str">
        <f>D43</f>
        <v>Fri</v>
      </c>
      <c r="E44" s="110">
        <f>E43</f>
        <v>44295</v>
      </c>
      <c r="F44" s="47" t="s">
        <v>53</v>
      </c>
      <c r="G44" s="47">
        <v>9002</v>
      </c>
      <c r="H44" s="48" t="s">
        <v>64</v>
      </c>
      <c r="I44" s="47" t="s">
        <v>60</v>
      </c>
      <c r="J44" s="49">
        <v>0.5</v>
      </c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110">
        <f t="shared" ref="E45:E47" si="12">E44</f>
        <v>44295</v>
      </c>
      <c r="F45" s="47" t="s">
        <v>53</v>
      </c>
      <c r="G45" s="47">
        <v>9002</v>
      </c>
      <c r="H45" s="48" t="s">
        <v>67</v>
      </c>
      <c r="I45" s="47" t="s">
        <v>60</v>
      </c>
      <c r="J45" s="49">
        <v>2</v>
      </c>
    </row>
    <row r="46" spans="1:10" ht="22.5" customHeight="1" x14ac:dyDescent="0.25">
      <c r="A46" s="31"/>
      <c r="C46" s="40"/>
      <c r="D46" s="44" t="str">
        <f t="shared" si="11"/>
        <v>Fri</v>
      </c>
      <c r="E46" s="110">
        <f t="shared" si="12"/>
        <v>44295</v>
      </c>
      <c r="F46" s="47" t="s">
        <v>53</v>
      </c>
      <c r="G46" s="47">
        <v>9002</v>
      </c>
      <c r="H46" s="48" t="s">
        <v>78</v>
      </c>
      <c r="I46" s="47" t="s">
        <v>60</v>
      </c>
      <c r="J46" s="49">
        <v>6</v>
      </c>
    </row>
    <row r="47" spans="1:10" ht="22.5" customHeight="1" x14ac:dyDescent="0.25">
      <c r="A47" s="31"/>
      <c r="C47" s="40"/>
      <c r="D47" s="44" t="str">
        <f t="shared" si="11"/>
        <v>Fri</v>
      </c>
      <c r="E47" s="110">
        <f t="shared" si="12"/>
        <v>44295</v>
      </c>
      <c r="F47" s="109"/>
      <c r="G47" s="109"/>
      <c r="H47" s="109"/>
      <c r="I47" s="109"/>
      <c r="J47" s="10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 t="s">
        <v>53</v>
      </c>
      <c r="G50" s="47">
        <v>9002</v>
      </c>
      <c r="H50" s="48" t="s">
        <v>69</v>
      </c>
      <c r="I50" s="47" t="s">
        <v>70</v>
      </c>
      <c r="J50" s="49">
        <v>2</v>
      </c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 t="s">
        <v>53</v>
      </c>
      <c r="G51" s="47">
        <v>9002</v>
      </c>
      <c r="H51" s="48" t="s">
        <v>68</v>
      </c>
      <c r="I51" s="47" t="s">
        <v>70</v>
      </c>
      <c r="J51" s="49">
        <v>2</v>
      </c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 t="s">
        <v>53</v>
      </c>
      <c r="G52" s="47">
        <v>9002</v>
      </c>
      <c r="H52" s="48" t="s">
        <v>71</v>
      </c>
      <c r="I52" s="47" t="s">
        <v>70</v>
      </c>
      <c r="J52" s="49">
        <v>7</v>
      </c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7" t="s">
        <v>53</v>
      </c>
      <c r="G60" s="47">
        <v>9002</v>
      </c>
      <c r="H60" s="48" t="s">
        <v>72</v>
      </c>
      <c r="I60" s="47" t="s">
        <v>70</v>
      </c>
      <c r="J60" s="49">
        <v>9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7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7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7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7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 t="s">
        <v>53</v>
      </c>
      <c r="G65" s="111">
        <v>9002</v>
      </c>
      <c r="H65" s="43" t="s">
        <v>74</v>
      </c>
      <c r="I65" s="36" t="s">
        <v>70</v>
      </c>
      <c r="J65" s="38">
        <v>2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 t="s">
        <v>53</v>
      </c>
      <c r="G66" s="111">
        <v>9002</v>
      </c>
      <c r="H66" s="108" t="s">
        <v>72</v>
      </c>
      <c r="I66" s="36" t="s">
        <v>70</v>
      </c>
      <c r="J66" s="38">
        <v>6</v>
      </c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 t="s">
        <v>53</v>
      </c>
      <c r="G67" s="111">
        <v>9002</v>
      </c>
      <c r="H67" s="43" t="s">
        <v>62</v>
      </c>
      <c r="I67" s="36" t="s">
        <v>70</v>
      </c>
      <c r="J67" s="38">
        <v>1.5</v>
      </c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 t="s">
        <v>53</v>
      </c>
      <c r="G70" s="47">
        <v>9002</v>
      </c>
      <c r="H70" s="48" t="s">
        <v>73</v>
      </c>
      <c r="I70" s="47" t="s">
        <v>70</v>
      </c>
      <c r="J70" s="49">
        <v>1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 t="s">
        <v>53</v>
      </c>
      <c r="G71" s="47">
        <v>9002</v>
      </c>
      <c r="H71" s="48" t="s">
        <v>68</v>
      </c>
      <c r="I71" s="47" t="s">
        <v>70</v>
      </c>
      <c r="J71" s="49">
        <v>1</v>
      </c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 t="s">
        <v>53</v>
      </c>
      <c r="G72" s="47">
        <v>9002</v>
      </c>
      <c r="H72" s="48" t="s">
        <v>67</v>
      </c>
      <c r="I72" s="47" t="s">
        <v>70</v>
      </c>
      <c r="J72" s="49">
        <v>1.5</v>
      </c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 t="s">
        <v>53</v>
      </c>
      <c r="G73" s="47">
        <v>9002</v>
      </c>
      <c r="H73" s="48" t="s">
        <v>61</v>
      </c>
      <c r="I73" s="47" t="s">
        <v>70</v>
      </c>
      <c r="J73" s="49">
        <v>8</v>
      </c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 t="s">
        <v>53</v>
      </c>
      <c r="G75" s="36">
        <v>9002</v>
      </c>
      <c r="H75" s="43" t="s">
        <v>68</v>
      </c>
      <c r="I75" s="36" t="s">
        <v>70</v>
      </c>
      <c r="J75" s="38">
        <v>1.5</v>
      </c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53</v>
      </c>
      <c r="G77" s="47">
        <v>9002</v>
      </c>
      <c r="H77" s="48" t="s">
        <v>79</v>
      </c>
      <c r="I77" s="47" t="s">
        <v>70</v>
      </c>
      <c r="J77" s="49">
        <v>2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53</v>
      </c>
      <c r="G78" s="47">
        <v>9002</v>
      </c>
      <c r="H78" s="109" t="s">
        <v>80</v>
      </c>
      <c r="I78" s="47" t="s">
        <v>70</v>
      </c>
      <c r="J78" s="49">
        <v>9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53</v>
      </c>
      <c r="G82" s="36">
        <v>9002</v>
      </c>
      <c r="H82" s="43"/>
      <c r="I82" s="36" t="s">
        <v>70</v>
      </c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53</v>
      </c>
      <c r="G83" s="36">
        <v>9002</v>
      </c>
      <c r="H83" s="43" t="s">
        <v>81</v>
      </c>
      <c r="I83" s="36" t="s">
        <v>70</v>
      </c>
      <c r="J83" s="38">
        <v>1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53</v>
      </c>
      <c r="G87" s="47">
        <v>9002</v>
      </c>
      <c r="H87" s="48" t="s">
        <v>83</v>
      </c>
      <c r="I87" s="47" t="s">
        <v>70</v>
      </c>
      <c r="J87" s="49">
        <v>1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53</v>
      </c>
      <c r="G88" s="47">
        <v>9002</v>
      </c>
      <c r="H88" s="48" t="s">
        <v>84</v>
      </c>
      <c r="I88" s="47" t="s">
        <v>70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53</v>
      </c>
      <c r="G89" s="47">
        <v>9002</v>
      </c>
      <c r="H89" s="48" t="s">
        <v>85</v>
      </c>
      <c r="I89" s="47" t="s">
        <v>70</v>
      </c>
      <c r="J89" s="49">
        <v>3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 t="s">
        <v>53</v>
      </c>
      <c r="G90" s="47">
        <v>9002</v>
      </c>
      <c r="H90" s="48" t="s">
        <v>86</v>
      </c>
      <c r="I90" s="47" t="s">
        <v>70</v>
      </c>
      <c r="J90" s="49">
        <v>4</v>
      </c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53</v>
      </c>
      <c r="G92" s="36">
        <v>9002</v>
      </c>
      <c r="H92" s="43" t="s">
        <v>88</v>
      </c>
      <c r="I92" s="36" t="s">
        <v>70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53</v>
      </c>
      <c r="G93" s="36">
        <v>9002</v>
      </c>
      <c r="H93" s="43" t="s">
        <v>87</v>
      </c>
      <c r="I93" s="36" t="s">
        <v>70</v>
      </c>
      <c r="J93" s="38">
        <v>1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53</v>
      </c>
      <c r="G94" s="36">
        <v>9002</v>
      </c>
      <c r="H94" s="43" t="s">
        <v>82</v>
      </c>
      <c r="I94" s="36" t="s">
        <v>70</v>
      </c>
      <c r="J94" s="38">
        <v>1.3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 t="s">
        <v>53</v>
      </c>
      <c r="G95" s="36">
        <v>9002</v>
      </c>
      <c r="H95" s="43" t="s">
        <v>91</v>
      </c>
      <c r="I95" s="36" t="s">
        <v>70</v>
      </c>
      <c r="J95" s="38">
        <v>2</v>
      </c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53</v>
      </c>
      <c r="G98" s="47">
        <v>9002</v>
      </c>
      <c r="H98" s="48" t="s">
        <v>89</v>
      </c>
      <c r="I98" s="47" t="s">
        <v>70</v>
      </c>
      <c r="J98" s="49">
        <v>7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53</v>
      </c>
      <c r="G99" s="47">
        <v>9002</v>
      </c>
      <c r="H99" s="48" t="s">
        <v>90</v>
      </c>
      <c r="I99" s="47" t="s">
        <v>70</v>
      </c>
      <c r="J99" s="49">
        <v>1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 t="s">
        <v>53</v>
      </c>
      <c r="G100" s="47">
        <v>9002</v>
      </c>
      <c r="H100" s="48" t="s">
        <v>74</v>
      </c>
      <c r="I100" s="47" t="s">
        <v>70</v>
      </c>
      <c r="J100" s="49">
        <v>1</v>
      </c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 t="s">
        <v>53</v>
      </c>
      <c r="G103" s="36">
        <v>9002</v>
      </c>
      <c r="H103" s="43" t="s">
        <v>91</v>
      </c>
      <c r="I103" s="36" t="s">
        <v>70</v>
      </c>
      <c r="J103" s="38">
        <v>8</v>
      </c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53</v>
      </c>
      <c r="G104" s="36">
        <v>9002</v>
      </c>
      <c r="H104" s="43" t="s">
        <v>91</v>
      </c>
      <c r="I104" s="36" t="s">
        <v>70</v>
      </c>
      <c r="J104" s="38">
        <v>8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53</v>
      </c>
      <c r="G109" s="47">
        <v>9002</v>
      </c>
      <c r="H109" s="48" t="s">
        <v>92</v>
      </c>
      <c r="I109" s="47" t="s">
        <v>60</v>
      </c>
      <c r="J109" s="49">
        <v>2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53</v>
      </c>
      <c r="G110" s="47">
        <v>9002</v>
      </c>
      <c r="H110" s="48" t="s">
        <v>69</v>
      </c>
      <c r="I110" s="47" t="s">
        <v>60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 t="s">
        <v>53</v>
      </c>
      <c r="G111" s="47">
        <v>9002</v>
      </c>
      <c r="H111" s="48" t="s">
        <v>94</v>
      </c>
      <c r="I111" s="47" t="s">
        <v>60</v>
      </c>
      <c r="J111" s="49">
        <v>2</v>
      </c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 t="s">
        <v>53</v>
      </c>
      <c r="G112" s="47">
        <v>9002</v>
      </c>
      <c r="H112" s="48" t="s">
        <v>93</v>
      </c>
      <c r="I112" s="47" t="s">
        <v>60</v>
      </c>
      <c r="J112" s="49">
        <v>5</v>
      </c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 t="s">
        <v>53</v>
      </c>
      <c r="G113" s="47">
        <v>9002</v>
      </c>
      <c r="H113" s="48" t="s">
        <v>95</v>
      </c>
      <c r="I113" s="47" t="s">
        <v>60</v>
      </c>
      <c r="J113" s="49">
        <v>1</v>
      </c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53</v>
      </c>
      <c r="G114" s="36">
        <v>9002</v>
      </c>
      <c r="H114" s="43" t="s">
        <v>90</v>
      </c>
      <c r="I114" s="36" t="s">
        <v>60</v>
      </c>
      <c r="J114" s="38">
        <v>1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53</v>
      </c>
      <c r="G115" s="36">
        <v>9002</v>
      </c>
      <c r="H115" s="43" t="s">
        <v>98</v>
      </c>
      <c r="I115" s="36" t="s">
        <v>60</v>
      </c>
      <c r="J115" s="38">
        <v>7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108"/>
      <c r="H116" s="108"/>
      <c r="I116" s="108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53</v>
      </c>
      <c r="G119" s="47">
        <v>9002</v>
      </c>
      <c r="H119" s="48" t="s">
        <v>97</v>
      </c>
      <c r="I119" s="47" t="s">
        <v>70</v>
      </c>
      <c r="J119" s="49">
        <v>3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53</v>
      </c>
      <c r="G120" s="47">
        <v>9002</v>
      </c>
      <c r="H120" s="113" t="s">
        <v>99</v>
      </c>
      <c r="I120" s="47" t="s">
        <v>70</v>
      </c>
      <c r="J120" s="49">
        <v>5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 t="s">
        <v>53</v>
      </c>
      <c r="G121" s="47">
        <v>9002</v>
      </c>
      <c r="H121" s="112" t="s">
        <v>100</v>
      </c>
      <c r="I121" s="47" t="s">
        <v>70</v>
      </c>
      <c r="J121" s="49">
        <v>5</v>
      </c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53</v>
      </c>
      <c r="G124" s="36">
        <v>9002</v>
      </c>
      <c r="H124" s="43" t="s">
        <v>100</v>
      </c>
      <c r="I124" s="36" t="s">
        <v>60</v>
      </c>
      <c r="J124" s="38">
        <v>9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53</v>
      </c>
      <c r="G129" s="47">
        <v>9002</v>
      </c>
      <c r="H129" s="48" t="s">
        <v>96</v>
      </c>
      <c r="I129" s="47" t="s">
        <v>60</v>
      </c>
      <c r="J129" s="49">
        <v>2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 t="s">
        <v>53</v>
      </c>
      <c r="G130" s="47">
        <v>9002</v>
      </c>
      <c r="H130" s="48" t="s">
        <v>93</v>
      </c>
      <c r="I130" s="47" t="s">
        <v>60</v>
      </c>
      <c r="J130" s="49">
        <v>10</v>
      </c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548" priority="143" stopIfTrue="1">
      <formula>IF($A11=1,B11,)</formula>
    </cfRule>
    <cfRule type="expression" dxfId="547" priority="144" stopIfTrue="1">
      <formula>IF($A11="",B11,)</formula>
    </cfRule>
  </conditionalFormatting>
  <conditionalFormatting sqref="E11:E15">
    <cfRule type="expression" dxfId="546" priority="145" stopIfTrue="1">
      <formula>IF($A11="",B11,"")</formula>
    </cfRule>
  </conditionalFormatting>
  <conditionalFormatting sqref="E16:E128">
    <cfRule type="expression" dxfId="545" priority="146" stopIfTrue="1">
      <formula>IF($A16&lt;&gt;1,B16,"")</formula>
    </cfRule>
  </conditionalFormatting>
  <conditionalFormatting sqref="D11:D128">
    <cfRule type="expression" dxfId="544" priority="147" stopIfTrue="1">
      <formula>IF($A11="",B11,)</formula>
    </cfRule>
  </conditionalFormatting>
  <conditionalFormatting sqref="G11:G12 G22 G19:G20 G14:G16 G48:G51 G53:G59 G61:G64 G67:G76 G82:G111 G114:G115 G117:G123">
    <cfRule type="expression" dxfId="543" priority="148" stopIfTrue="1">
      <formula>#REF!="Freelancer"</formula>
    </cfRule>
    <cfRule type="expression" dxfId="542" priority="149" stopIfTrue="1">
      <formula>#REF!="DTC Int. Staff"</formula>
    </cfRule>
  </conditionalFormatting>
  <conditionalFormatting sqref="G22 G61:G64 G48:G49 G67:G76 G87:G108 G119:G123">
    <cfRule type="expression" dxfId="541" priority="141" stopIfTrue="1">
      <formula>$F$5="Freelancer"</formula>
    </cfRule>
    <cfRule type="expression" dxfId="540" priority="142" stopIfTrue="1">
      <formula>$F$5="DTC Int. Staff"</formula>
    </cfRule>
  </conditionalFormatting>
  <conditionalFormatting sqref="G16 G19:G20">
    <cfRule type="expression" dxfId="539" priority="139" stopIfTrue="1">
      <formula>#REF!="Freelancer"</formula>
    </cfRule>
    <cfRule type="expression" dxfId="538" priority="140" stopIfTrue="1">
      <formula>#REF!="DTC Int. Staff"</formula>
    </cfRule>
  </conditionalFormatting>
  <conditionalFormatting sqref="G16 G19:G20">
    <cfRule type="expression" dxfId="537" priority="137" stopIfTrue="1">
      <formula>$F$5="Freelancer"</formula>
    </cfRule>
    <cfRule type="expression" dxfId="536" priority="138" stopIfTrue="1">
      <formula>$F$5="DTC Int. Staff"</formula>
    </cfRule>
  </conditionalFormatting>
  <conditionalFormatting sqref="G21">
    <cfRule type="expression" dxfId="535" priority="135" stopIfTrue="1">
      <formula>#REF!="Freelancer"</formula>
    </cfRule>
    <cfRule type="expression" dxfId="534" priority="136" stopIfTrue="1">
      <formula>#REF!="DTC Int. Staff"</formula>
    </cfRule>
  </conditionalFormatting>
  <conditionalFormatting sqref="G21">
    <cfRule type="expression" dxfId="533" priority="133" stopIfTrue="1">
      <formula>$F$5="Freelancer"</formula>
    </cfRule>
    <cfRule type="expression" dxfId="532" priority="134" stopIfTrue="1">
      <formula>$F$5="DTC Int. Staff"</formula>
    </cfRule>
  </conditionalFormatting>
  <conditionalFormatting sqref="C129:C133">
    <cfRule type="expression" dxfId="531" priority="127" stopIfTrue="1">
      <formula>IF($A129=1,B129,)</formula>
    </cfRule>
    <cfRule type="expression" dxfId="530" priority="128" stopIfTrue="1">
      <formula>IF($A129="",B129,)</formula>
    </cfRule>
  </conditionalFormatting>
  <conditionalFormatting sqref="D129:D133">
    <cfRule type="expression" dxfId="529" priority="129" stopIfTrue="1">
      <formula>IF($A129="",B129,)</formula>
    </cfRule>
  </conditionalFormatting>
  <conditionalFormatting sqref="E129:E133">
    <cfRule type="expression" dxfId="528" priority="126" stopIfTrue="1">
      <formula>IF($A129&lt;&gt;1,B129,"")</formula>
    </cfRule>
  </conditionalFormatting>
  <conditionalFormatting sqref="G55:G59">
    <cfRule type="expression" dxfId="527" priority="123" stopIfTrue="1">
      <formula>$F$5="Freelancer"</formula>
    </cfRule>
    <cfRule type="expression" dxfId="526" priority="124" stopIfTrue="1">
      <formula>$F$5="DTC Int. Staff"</formula>
    </cfRule>
  </conditionalFormatting>
  <conditionalFormatting sqref="G79:G81">
    <cfRule type="expression" dxfId="525" priority="121" stopIfTrue="1">
      <formula>#REF!="Freelancer"</formula>
    </cfRule>
    <cfRule type="expression" dxfId="524" priority="122" stopIfTrue="1">
      <formula>#REF!="DTC Int. Staff"</formula>
    </cfRule>
  </conditionalFormatting>
  <conditionalFormatting sqref="G79:G81">
    <cfRule type="expression" dxfId="523" priority="119" stopIfTrue="1">
      <formula>$F$5="Freelancer"</formula>
    </cfRule>
    <cfRule type="expression" dxfId="522" priority="120" stopIfTrue="1">
      <formula>$F$5="DTC Int. Staff"</formula>
    </cfRule>
  </conditionalFormatting>
  <conditionalFormatting sqref="G17">
    <cfRule type="expression" dxfId="521" priority="117" stopIfTrue="1">
      <formula>#REF!="Freelancer"</formula>
    </cfRule>
    <cfRule type="expression" dxfId="520" priority="118" stopIfTrue="1">
      <formula>#REF!="DTC Int. Staff"</formula>
    </cfRule>
  </conditionalFormatting>
  <conditionalFormatting sqref="G17">
    <cfRule type="expression" dxfId="519" priority="115" stopIfTrue="1">
      <formula>#REF!="Freelancer"</formula>
    </cfRule>
    <cfRule type="expression" dxfId="518" priority="116" stopIfTrue="1">
      <formula>#REF!="DTC Int. Staff"</formula>
    </cfRule>
  </conditionalFormatting>
  <conditionalFormatting sqref="G17">
    <cfRule type="expression" dxfId="517" priority="113" stopIfTrue="1">
      <formula>$F$5="Freelancer"</formula>
    </cfRule>
    <cfRule type="expression" dxfId="516" priority="114" stopIfTrue="1">
      <formula>$F$5="DTC Int. Staff"</formula>
    </cfRule>
  </conditionalFormatting>
  <conditionalFormatting sqref="G18">
    <cfRule type="expression" dxfId="515" priority="111" stopIfTrue="1">
      <formula>#REF!="Freelancer"</formula>
    </cfRule>
    <cfRule type="expression" dxfId="514" priority="112" stopIfTrue="1">
      <formula>#REF!="DTC Int. Staff"</formula>
    </cfRule>
  </conditionalFormatting>
  <conditionalFormatting sqref="G18">
    <cfRule type="expression" dxfId="513" priority="109" stopIfTrue="1">
      <formula>#REF!="Freelancer"</formula>
    </cfRule>
    <cfRule type="expression" dxfId="512" priority="110" stopIfTrue="1">
      <formula>#REF!="DTC Int. Staff"</formula>
    </cfRule>
  </conditionalFormatting>
  <conditionalFormatting sqref="G18">
    <cfRule type="expression" dxfId="511" priority="107" stopIfTrue="1">
      <formula>$F$5="Freelancer"</formula>
    </cfRule>
    <cfRule type="expression" dxfId="510" priority="108" stopIfTrue="1">
      <formula>$F$5="DTC Int. Staff"</formula>
    </cfRule>
  </conditionalFormatting>
  <conditionalFormatting sqref="G13">
    <cfRule type="expression" dxfId="509" priority="105" stopIfTrue="1">
      <formula>#REF!="Freelancer"</formula>
    </cfRule>
    <cfRule type="expression" dxfId="508" priority="106" stopIfTrue="1">
      <formula>#REF!="DTC Int. Staff"</formula>
    </cfRule>
  </conditionalFormatting>
  <conditionalFormatting sqref="G23">
    <cfRule type="expression" dxfId="507" priority="103" stopIfTrue="1">
      <formula>#REF!="Freelancer"</formula>
    </cfRule>
    <cfRule type="expression" dxfId="506" priority="104" stopIfTrue="1">
      <formula>#REF!="DTC Int. Staff"</formula>
    </cfRule>
  </conditionalFormatting>
  <conditionalFormatting sqref="G23">
    <cfRule type="expression" dxfId="505" priority="101" stopIfTrue="1">
      <formula>#REF!="Freelancer"</formula>
    </cfRule>
    <cfRule type="expression" dxfId="504" priority="102" stopIfTrue="1">
      <formula>#REF!="DTC Int. Staff"</formula>
    </cfRule>
  </conditionalFormatting>
  <conditionalFormatting sqref="G23">
    <cfRule type="expression" dxfId="503" priority="99" stopIfTrue="1">
      <formula>$F$5="Freelancer"</formula>
    </cfRule>
    <cfRule type="expression" dxfId="502" priority="100" stopIfTrue="1">
      <formula>$F$5="DTC Int. Staff"</formula>
    </cfRule>
  </conditionalFormatting>
  <conditionalFormatting sqref="G24">
    <cfRule type="expression" dxfId="501" priority="97" stopIfTrue="1">
      <formula>#REF!="Freelancer"</formula>
    </cfRule>
    <cfRule type="expression" dxfId="500" priority="98" stopIfTrue="1">
      <formula>#REF!="DTC Int. Staff"</formula>
    </cfRule>
  </conditionalFormatting>
  <conditionalFormatting sqref="G24">
    <cfRule type="expression" dxfId="499" priority="95" stopIfTrue="1">
      <formula>#REF!="Freelancer"</formula>
    </cfRule>
    <cfRule type="expression" dxfId="498" priority="96" stopIfTrue="1">
      <formula>#REF!="DTC Int. Staff"</formula>
    </cfRule>
  </conditionalFormatting>
  <conditionalFormatting sqref="G24">
    <cfRule type="expression" dxfId="497" priority="93" stopIfTrue="1">
      <formula>$F$5="Freelancer"</formula>
    </cfRule>
    <cfRule type="expression" dxfId="496" priority="94" stopIfTrue="1">
      <formula>$F$5="DTC Int. Staff"</formula>
    </cfRule>
  </conditionalFormatting>
  <conditionalFormatting sqref="G25">
    <cfRule type="expression" dxfId="495" priority="91" stopIfTrue="1">
      <formula>#REF!="Freelancer"</formula>
    </cfRule>
    <cfRule type="expression" dxfId="494" priority="92" stopIfTrue="1">
      <formula>#REF!="DTC Int. Staff"</formula>
    </cfRule>
  </conditionalFormatting>
  <conditionalFormatting sqref="G25">
    <cfRule type="expression" dxfId="493" priority="89" stopIfTrue="1">
      <formula>#REF!="Freelancer"</formula>
    </cfRule>
    <cfRule type="expression" dxfId="492" priority="90" stopIfTrue="1">
      <formula>#REF!="DTC Int. Staff"</formula>
    </cfRule>
  </conditionalFormatting>
  <conditionalFormatting sqref="G25">
    <cfRule type="expression" dxfId="491" priority="87" stopIfTrue="1">
      <formula>$F$5="Freelancer"</formula>
    </cfRule>
    <cfRule type="expression" dxfId="490" priority="88" stopIfTrue="1">
      <formula>$F$5="DTC Int. Staff"</formula>
    </cfRule>
  </conditionalFormatting>
  <conditionalFormatting sqref="G26">
    <cfRule type="expression" dxfId="489" priority="85" stopIfTrue="1">
      <formula>#REF!="Freelancer"</formula>
    </cfRule>
    <cfRule type="expression" dxfId="488" priority="86" stopIfTrue="1">
      <formula>#REF!="DTC Int. Staff"</formula>
    </cfRule>
  </conditionalFormatting>
  <conditionalFormatting sqref="G26">
    <cfRule type="expression" dxfId="487" priority="83" stopIfTrue="1">
      <formula>#REF!="Freelancer"</formula>
    </cfRule>
    <cfRule type="expression" dxfId="486" priority="84" stopIfTrue="1">
      <formula>#REF!="DTC Int. Staff"</formula>
    </cfRule>
  </conditionalFormatting>
  <conditionalFormatting sqref="G26">
    <cfRule type="expression" dxfId="485" priority="81" stopIfTrue="1">
      <formula>$F$5="Freelancer"</formula>
    </cfRule>
    <cfRule type="expression" dxfId="484" priority="82" stopIfTrue="1">
      <formula>$F$5="DTC Int. Staff"</formula>
    </cfRule>
  </conditionalFormatting>
  <conditionalFormatting sqref="G27">
    <cfRule type="expression" dxfId="483" priority="79" stopIfTrue="1">
      <formula>#REF!="Freelancer"</formula>
    </cfRule>
    <cfRule type="expression" dxfId="482" priority="80" stopIfTrue="1">
      <formula>#REF!="DTC Int. Staff"</formula>
    </cfRule>
  </conditionalFormatting>
  <conditionalFormatting sqref="G27">
    <cfRule type="expression" dxfId="481" priority="77" stopIfTrue="1">
      <formula>#REF!="Freelancer"</formula>
    </cfRule>
    <cfRule type="expression" dxfId="480" priority="78" stopIfTrue="1">
      <formula>#REF!="DTC Int. Staff"</formula>
    </cfRule>
  </conditionalFormatting>
  <conditionalFormatting sqref="G27">
    <cfRule type="expression" dxfId="479" priority="75" stopIfTrue="1">
      <formula>$F$5="Freelancer"</formula>
    </cfRule>
    <cfRule type="expression" dxfId="478" priority="76" stopIfTrue="1">
      <formula>$F$5="DTC Int. Staff"</formula>
    </cfRule>
  </conditionalFormatting>
  <conditionalFormatting sqref="G29">
    <cfRule type="expression" dxfId="477" priority="71" stopIfTrue="1">
      <formula>#REF!="Freelancer"</formula>
    </cfRule>
    <cfRule type="expression" dxfId="476" priority="72" stopIfTrue="1">
      <formula>#REF!="DTC Int. Staff"</formula>
    </cfRule>
  </conditionalFormatting>
  <conditionalFormatting sqref="G30">
    <cfRule type="expression" dxfId="475" priority="69" stopIfTrue="1">
      <formula>#REF!="Freelancer"</formula>
    </cfRule>
    <cfRule type="expression" dxfId="474" priority="70" stopIfTrue="1">
      <formula>#REF!="DTC Int. Staff"</formula>
    </cfRule>
  </conditionalFormatting>
  <conditionalFormatting sqref="G31">
    <cfRule type="expression" dxfId="473" priority="67" stopIfTrue="1">
      <formula>#REF!="Freelancer"</formula>
    </cfRule>
    <cfRule type="expression" dxfId="472" priority="68" stopIfTrue="1">
      <formula>#REF!="DTC Int. Staff"</formula>
    </cfRule>
  </conditionalFormatting>
  <conditionalFormatting sqref="G32">
    <cfRule type="expression" dxfId="471" priority="65" stopIfTrue="1">
      <formula>#REF!="Freelancer"</formula>
    </cfRule>
    <cfRule type="expression" dxfId="470" priority="66" stopIfTrue="1">
      <formula>#REF!="DTC Int. Staff"</formula>
    </cfRule>
  </conditionalFormatting>
  <conditionalFormatting sqref="G33">
    <cfRule type="expression" dxfId="469" priority="63" stopIfTrue="1">
      <formula>#REF!="Freelancer"</formula>
    </cfRule>
    <cfRule type="expression" dxfId="468" priority="64" stopIfTrue="1">
      <formula>#REF!="DTC Int. Staff"</formula>
    </cfRule>
  </conditionalFormatting>
  <conditionalFormatting sqref="G34">
    <cfRule type="expression" dxfId="467" priority="61" stopIfTrue="1">
      <formula>#REF!="Freelancer"</formula>
    </cfRule>
    <cfRule type="expression" dxfId="466" priority="62" stopIfTrue="1">
      <formula>#REF!="DTC Int. Staff"</formula>
    </cfRule>
  </conditionalFormatting>
  <conditionalFormatting sqref="G35">
    <cfRule type="expression" dxfId="465" priority="59" stopIfTrue="1">
      <formula>#REF!="Freelancer"</formula>
    </cfRule>
    <cfRule type="expression" dxfId="464" priority="60" stopIfTrue="1">
      <formula>#REF!="DTC Int. Staff"</formula>
    </cfRule>
  </conditionalFormatting>
  <conditionalFormatting sqref="G36">
    <cfRule type="expression" dxfId="463" priority="57" stopIfTrue="1">
      <formula>#REF!="Freelancer"</formula>
    </cfRule>
    <cfRule type="expression" dxfId="462" priority="58" stopIfTrue="1">
      <formula>#REF!="DTC Int. Staff"</formula>
    </cfRule>
  </conditionalFormatting>
  <conditionalFormatting sqref="G46">
    <cfRule type="expression" dxfId="461" priority="29" stopIfTrue="1">
      <formula>#REF!="Freelancer"</formula>
    </cfRule>
    <cfRule type="expression" dxfId="460" priority="30" stopIfTrue="1">
      <formula>#REF!="DTC Int. Staff"</formula>
    </cfRule>
  </conditionalFormatting>
  <conditionalFormatting sqref="G37">
    <cfRule type="expression" dxfId="459" priority="53" stopIfTrue="1">
      <formula>#REF!="Freelancer"</formula>
    </cfRule>
    <cfRule type="expression" dxfId="458" priority="54" stopIfTrue="1">
      <formula>#REF!="DTC Int. Staff"</formula>
    </cfRule>
  </conditionalFormatting>
  <conditionalFormatting sqref="G39">
    <cfRule type="expression" dxfId="457" priority="51" stopIfTrue="1">
      <formula>#REF!="Freelancer"</formula>
    </cfRule>
    <cfRule type="expression" dxfId="456" priority="52" stopIfTrue="1">
      <formula>#REF!="DTC Int. Staff"</formula>
    </cfRule>
  </conditionalFormatting>
  <conditionalFormatting sqref="G38">
    <cfRule type="expression" dxfId="455" priority="49" stopIfTrue="1">
      <formula>#REF!="Freelancer"</formula>
    </cfRule>
    <cfRule type="expression" dxfId="454" priority="50" stopIfTrue="1">
      <formula>#REF!="DTC Int. Staff"</formula>
    </cfRule>
  </conditionalFormatting>
  <conditionalFormatting sqref="G40">
    <cfRule type="expression" dxfId="453" priority="47" stopIfTrue="1">
      <formula>#REF!="Freelancer"</formula>
    </cfRule>
    <cfRule type="expression" dxfId="452" priority="48" stopIfTrue="1">
      <formula>#REF!="DTC Int. Staff"</formula>
    </cfRule>
  </conditionalFormatting>
  <conditionalFormatting sqref="G42">
    <cfRule type="expression" dxfId="451" priority="45" stopIfTrue="1">
      <formula>#REF!="Freelancer"</formula>
    </cfRule>
    <cfRule type="expression" dxfId="450" priority="46" stopIfTrue="1">
      <formula>#REF!="DTC Int. Staff"</formula>
    </cfRule>
  </conditionalFormatting>
  <conditionalFormatting sqref="G41">
    <cfRule type="expression" dxfId="449" priority="43" stopIfTrue="1">
      <formula>#REF!="Freelancer"</formula>
    </cfRule>
    <cfRule type="expression" dxfId="448" priority="44" stopIfTrue="1">
      <formula>#REF!="DTC Int. Staff"</formula>
    </cfRule>
  </conditionalFormatting>
  <conditionalFormatting sqref="G43">
    <cfRule type="expression" dxfId="447" priority="41" stopIfTrue="1">
      <formula>#REF!="Freelancer"</formula>
    </cfRule>
    <cfRule type="expression" dxfId="446" priority="42" stopIfTrue="1">
      <formula>#REF!="DTC Int. Staff"</formula>
    </cfRule>
  </conditionalFormatting>
  <conditionalFormatting sqref="G44">
    <cfRule type="expression" dxfId="445" priority="39" stopIfTrue="1">
      <formula>#REF!="Freelancer"</formula>
    </cfRule>
    <cfRule type="expression" dxfId="444" priority="40" stopIfTrue="1">
      <formula>#REF!="DTC Int. Staff"</formula>
    </cfRule>
  </conditionalFormatting>
  <conditionalFormatting sqref="G60">
    <cfRule type="expression" dxfId="443" priority="23" stopIfTrue="1">
      <formula>#REF!="Freelancer"</formula>
    </cfRule>
    <cfRule type="expression" dxfId="442" priority="24" stopIfTrue="1">
      <formula>#REF!="DTC Int. Staff"</formula>
    </cfRule>
  </conditionalFormatting>
  <conditionalFormatting sqref="G28">
    <cfRule type="expression" dxfId="441" priority="31" stopIfTrue="1">
      <formula>#REF!="Freelancer"</formula>
    </cfRule>
    <cfRule type="expression" dxfId="440" priority="32" stopIfTrue="1">
      <formula>#REF!="DTC Int. Staff"</formula>
    </cfRule>
  </conditionalFormatting>
  <conditionalFormatting sqref="G45">
    <cfRule type="expression" dxfId="439" priority="27" stopIfTrue="1">
      <formula>#REF!="Freelancer"</formula>
    </cfRule>
    <cfRule type="expression" dxfId="438" priority="28" stopIfTrue="1">
      <formula>#REF!="DTC Int. Staff"</formula>
    </cfRule>
  </conditionalFormatting>
  <conditionalFormatting sqref="G52">
    <cfRule type="expression" dxfId="437" priority="25" stopIfTrue="1">
      <formula>#REF!="Freelancer"</formula>
    </cfRule>
    <cfRule type="expression" dxfId="436" priority="26" stopIfTrue="1">
      <formula>#REF!="DTC Int. Staff"</formula>
    </cfRule>
  </conditionalFormatting>
  <conditionalFormatting sqref="F60">
    <cfRule type="expression" dxfId="435" priority="21" stopIfTrue="1">
      <formula>#REF!="Freelancer"</formula>
    </cfRule>
    <cfRule type="expression" dxfId="434" priority="22" stopIfTrue="1">
      <formula>#REF!="DTC Int. Staff"</formula>
    </cfRule>
  </conditionalFormatting>
  <conditionalFormatting sqref="F61:F64">
    <cfRule type="expression" dxfId="433" priority="19" stopIfTrue="1">
      <formula>#REF!="Freelancer"</formula>
    </cfRule>
    <cfRule type="expression" dxfId="432" priority="20" stopIfTrue="1">
      <formula>#REF!="DTC Int. Staff"</formula>
    </cfRule>
  </conditionalFormatting>
  <conditionalFormatting sqref="G77">
    <cfRule type="expression" dxfId="431" priority="15" stopIfTrue="1">
      <formula>#REF!="Freelancer"</formula>
    </cfRule>
    <cfRule type="expression" dxfId="430" priority="16" stopIfTrue="1">
      <formula>#REF!="DTC Int. Staff"</formula>
    </cfRule>
  </conditionalFormatting>
  <conditionalFormatting sqref="G77">
    <cfRule type="expression" dxfId="429" priority="13" stopIfTrue="1">
      <formula>$F$5="Freelancer"</formula>
    </cfRule>
    <cfRule type="expression" dxfId="428" priority="14" stopIfTrue="1">
      <formula>$F$5="DTC Int. Staff"</formula>
    </cfRule>
  </conditionalFormatting>
  <conditionalFormatting sqref="G79">
    <cfRule type="expression" dxfId="427" priority="11" stopIfTrue="1">
      <formula>#REF!="Freelancer"</formula>
    </cfRule>
    <cfRule type="expression" dxfId="426" priority="12" stopIfTrue="1">
      <formula>#REF!="DTC Int. Staff"</formula>
    </cfRule>
  </conditionalFormatting>
  <conditionalFormatting sqref="G79">
    <cfRule type="expression" dxfId="425" priority="9" stopIfTrue="1">
      <formula>$F$5="Freelancer"</formula>
    </cfRule>
    <cfRule type="expression" dxfId="424" priority="10" stopIfTrue="1">
      <formula>$F$5="DTC Int. Staff"</formula>
    </cfRule>
  </conditionalFormatting>
  <conditionalFormatting sqref="G82">
    <cfRule type="expression" dxfId="423" priority="7" stopIfTrue="1">
      <formula>$F$5="Freelancer"</formula>
    </cfRule>
    <cfRule type="expression" dxfId="422" priority="8" stopIfTrue="1">
      <formula>$F$5="DTC Int. Staff"</formula>
    </cfRule>
  </conditionalFormatting>
  <conditionalFormatting sqref="G83">
    <cfRule type="expression" dxfId="421" priority="5" stopIfTrue="1">
      <formula>$F$5="Freelancer"</formula>
    </cfRule>
    <cfRule type="expression" dxfId="420" priority="6" stopIfTrue="1">
      <formula>$F$5="DTC Int. Staff"</formula>
    </cfRule>
  </conditionalFormatting>
  <conditionalFormatting sqref="G112">
    <cfRule type="expression" dxfId="419" priority="3" stopIfTrue="1">
      <formula>#REF!="Freelancer"</formula>
    </cfRule>
    <cfRule type="expression" dxfId="418" priority="4" stopIfTrue="1">
      <formula>#REF!="DTC Int. Staff"</formula>
    </cfRule>
  </conditionalFormatting>
  <conditionalFormatting sqref="G113">
    <cfRule type="expression" dxfId="417" priority="1" stopIfTrue="1">
      <formula>#REF!="Freelancer"</formula>
    </cfRule>
    <cfRule type="expression" dxfId="416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" zoomScale="90" zoomScaleNormal="90" workbookViewId="0">
      <selection activeCell="H114" sqref="H114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23" t="s">
        <v>136</v>
      </c>
      <c r="G3" s="14"/>
      <c r="I3" s="15"/>
      <c r="J3" s="15"/>
    </row>
    <row r="4" spans="1:10" ht="20.25" customHeight="1" x14ac:dyDescent="0.25">
      <c r="D4" s="170" t="s">
        <v>8</v>
      </c>
      <c r="E4" s="171"/>
      <c r="F4" s="13" t="str">
        <f>'Information-General Settings'!C4</f>
        <v>Tanakitworaboon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241</v>
      </c>
      <c r="J8" s="25">
        <f>I8/8</f>
        <v>30.125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 t="s">
        <v>53</v>
      </c>
      <c r="G11" s="36">
        <v>9002</v>
      </c>
      <c r="H11" s="43" t="s">
        <v>101</v>
      </c>
      <c r="I11" s="36" t="s">
        <v>102</v>
      </c>
      <c r="J11" s="85">
        <v>12</v>
      </c>
    </row>
    <row r="12" spans="1:10" ht="53" customHeight="1" x14ac:dyDescent="0.25">
      <c r="A12" s="31" t="str">
        <f t="shared" si="0"/>
        <v/>
      </c>
      <c r="B12" s="8">
        <f>WEEKDAY(E12,2)</f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 t="s">
        <v>53</v>
      </c>
      <c r="G12" s="36">
        <v>9002</v>
      </c>
      <c r="H12" s="43" t="s">
        <v>109</v>
      </c>
      <c r="I12" s="36" t="s">
        <v>60</v>
      </c>
      <c r="J12" s="85">
        <v>10</v>
      </c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>+E12+1</f>
        <v>44319</v>
      </c>
      <c r="F13" s="35" t="s">
        <v>53</v>
      </c>
      <c r="G13" s="36">
        <v>9002</v>
      </c>
      <c r="H13" s="43" t="s">
        <v>105</v>
      </c>
      <c r="I13" s="36" t="s">
        <v>60</v>
      </c>
      <c r="J13" s="85">
        <v>3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53</v>
      </c>
      <c r="G14" s="36">
        <v>9002</v>
      </c>
      <c r="H14" s="43" t="s">
        <v>103</v>
      </c>
      <c r="I14" s="36" t="s">
        <v>60</v>
      </c>
      <c r="J14" s="85">
        <v>3</v>
      </c>
    </row>
    <row r="15" spans="1:10" ht="22.5" customHeight="1" x14ac:dyDescent="0.25">
      <c r="A15" s="31"/>
      <c r="C15" s="79"/>
      <c r="D15" s="80" t="str">
        <f t="shared" ref="D15:D17" si="2">D14</f>
        <v>Mo</v>
      </c>
      <c r="E15" s="34">
        <f t="shared" ref="E15:E17" si="3">E14</f>
        <v>44319</v>
      </c>
      <c r="F15" s="35" t="s">
        <v>53</v>
      </c>
      <c r="G15" s="36">
        <v>9002</v>
      </c>
      <c r="H15" s="43" t="s">
        <v>108</v>
      </c>
      <c r="I15" s="36" t="s">
        <v>60</v>
      </c>
      <c r="J15" s="85">
        <v>3</v>
      </c>
    </row>
    <row r="16" spans="1:10" ht="22.5" customHeight="1" x14ac:dyDescent="0.25">
      <c r="A16" s="31"/>
      <c r="C16" s="79"/>
      <c r="D16" s="80" t="str">
        <f t="shared" si="2"/>
        <v>Mo</v>
      </c>
      <c r="E16" s="34">
        <f t="shared" si="3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2"/>
        <v>Mo</v>
      </c>
      <c r="E17" s="34">
        <f t="shared" si="3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4">IF(B18=1,"Mo",IF(B18=2,"Tue",IF(B18=3,"Wed",IF(B18=4,"Thu",IF(B18=5,"Fri",IF(B18=6,"Sat",IF(B18=7,"Sun","")))))))</f>
        <v>Tue</v>
      </c>
      <c r="E18" s="45">
        <f>+E13+1</f>
        <v>44320</v>
      </c>
      <c r="F18" s="46" t="s">
        <v>53</v>
      </c>
      <c r="G18" s="47">
        <v>9002</v>
      </c>
      <c r="H18" s="48" t="s">
        <v>101</v>
      </c>
      <c r="I18" s="47" t="s">
        <v>60</v>
      </c>
      <c r="J18" s="86">
        <v>5</v>
      </c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 t="s">
        <v>53</v>
      </c>
      <c r="G19" s="47">
        <v>9002</v>
      </c>
      <c r="H19" s="48" t="s">
        <v>108</v>
      </c>
      <c r="I19" s="47" t="s">
        <v>60</v>
      </c>
      <c r="J19" s="86">
        <v>5</v>
      </c>
    </row>
    <row r="20" spans="1:10" ht="22.5" customHeight="1" x14ac:dyDescent="0.25">
      <c r="A20" s="31"/>
      <c r="C20" s="79"/>
      <c r="D20" s="94" t="str">
        <f t="shared" ref="D20:E22" si="5">D19</f>
        <v>Tue</v>
      </c>
      <c r="E20" s="45">
        <f t="shared" si="5"/>
        <v>44320</v>
      </c>
      <c r="F20" s="46"/>
      <c r="G20" s="47"/>
      <c r="H20" s="48"/>
      <c r="I20" s="47"/>
      <c r="J20" s="86"/>
    </row>
    <row r="21" spans="1:10" ht="22.5" customHeight="1" x14ac:dyDescent="0.25">
      <c r="A21" s="31"/>
      <c r="C21" s="79"/>
      <c r="D21" s="94" t="str">
        <f t="shared" si="5"/>
        <v>Tue</v>
      </c>
      <c r="E21" s="45">
        <f t="shared" si="5"/>
        <v>44320</v>
      </c>
      <c r="F21" s="46"/>
      <c r="G21" s="47"/>
      <c r="H21" s="48"/>
      <c r="I21" s="47"/>
      <c r="J21" s="86"/>
    </row>
    <row r="22" spans="1:10" ht="22.5" customHeight="1" x14ac:dyDescent="0.25">
      <c r="A22" s="31"/>
      <c r="C22" s="79"/>
      <c r="D22" s="94" t="str">
        <f t="shared" si="5"/>
        <v>Tue</v>
      </c>
      <c r="E22" s="45">
        <f t="shared" si="5"/>
        <v>44320</v>
      </c>
      <c r="F22" s="46"/>
      <c r="G22" s="47"/>
      <c r="H22" s="48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4"/>
        <v>Wed</v>
      </c>
      <c r="E23" s="34">
        <f>+E18+1</f>
        <v>44321</v>
      </c>
      <c r="F23" s="65" t="s">
        <v>53</v>
      </c>
      <c r="G23" s="66">
        <v>9002</v>
      </c>
      <c r="H23" s="67" t="s">
        <v>101</v>
      </c>
      <c r="I23" s="36" t="s">
        <v>60</v>
      </c>
      <c r="J23" s="87">
        <v>5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 t="s">
        <v>53</v>
      </c>
      <c r="G24" s="66">
        <v>9002</v>
      </c>
      <c r="H24" s="67" t="s">
        <v>108</v>
      </c>
      <c r="I24" s="36" t="s">
        <v>60</v>
      </c>
      <c r="J24" s="87">
        <v>5</v>
      </c>
    </row>
    <row r="25" spans="1:10" ht="22.5" customHeight="1" x14ac:dyDescent="0.25">
      <c r="A25" s="31"/>
      <c r="C25" s="79"/>
      <c r="D25" s="80" t="str">
        <f t="shared" ref="D25:E27" si="6">D24</f>
        <v>Wed</v>
      </c>
      <c r="E25" s="34">
        <f t="shared" si="6"/>
        <v>44321</v>
      </c>
      <c r="F25" s="65" t="s">
        <v>53</v>
      </c>
      <c r="G25" s="66">
        <v>9002</v>
      </c>
      <c r="H25" s="67" t="s">
        <v>110</v>
      </c>
      <c r="I25" s="66" t="s">
        <v>60</v>
      </c>
      <c r="J25" s="87">
        <v>2</v>
      </c>
    </row>
    <row r="26" spans="1:10" ht="22.5" customHeight="1" x14ac:dyDescent="0.25">
      <c r="A26" s="31"/>
      <c r="C26" s="79"/>
      <c r="D26" s="80" t="str">
        <f t="shared" si="6"/>
        <v>Wed</v>
      </c>
      <c r="E26" s="34">
        <f t="shared" si="6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6"/>
        <v>Wed</v>
      </c>
      <c r="E27" s="34">
        <f t="shared" si="6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4"/>
        <v>Thu</v>
      </c>
      <c r="E28" s="45">
        <f>+E23+1</f>
        <v>44322</v>
      </c>
      <c r="F28" s="46" t="s">
        <v>53</v>
      </c>
      <c r="G28" s="47">
        <v>9002</v>
      </c>
      <c r="H28" s="113" t="s">
        <v>106</v>
      </c>
      <c r="I28" s="47" t="s">
        <v>57</v>
      </c>
      <c r="J28" s="86">
        <v>7</v>
      </c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 t="s">
        <v>53</v>
      </c>
      <c r="G29" s="47">
        <v>9002</v>
      </c>
      <c r="H29" s="114" t="s">
        <v>112</v>
      </c>
      <c r="I29" s="47" t="s">
        <v>57</v>
      </c>
      <c r="J29" s="86">
        <v>2</v>
      </c>
    </row>
    <row r="30" spans="1:10" ht="22.5" customHeight="1" x14ac:dyDescent="0.25">
      <c r="A30" s="31"/>
      <c r="C30" s="79"/>
      <c r="D30" s="94" t="str">
        <f t="shared" ref="D30:E32" si="7">D29</f>
        <v>Thu</v>
      </c>
      <c r="E30" s="45">
        <f t="shared" si="7"/>
        <v>44322</v>
      </c>
      <c r="F30" s="46" t="s">
        <v>53</v>
      </c>
      <c r="G30" s="47">
        <v>9002</v>
      </c>
      <c r="H30" s="113" t="s">
        <v>104</v>
      </c>
      <c r="I30" s="47" t="s">
        <v>60</v>
      </c>
      <c r="J30" s="86">
        <v>8</v>
      </c>
    </row>
    <row r="31" spans="1:10" ht="22.5" customHeight="1" x14ac:dyDescent="0.25">
      <c r="A31" s="31"/>
      <c r="C31" s="79"/>
      <c r="D31" s="94" t="str">
        <f t="shared" si="7"/>
        <v>Thu</v>
      </c>
      <c r="E31" s="45">
        <f t="shared" si="7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7"/>
        <v>Thu</v>
      </c>
      <c r="E32" s="45">
        <f t="shared" si="7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4"/>
        <v>Fri</v>
      </c>
      <c r="E33" s="34">
        <f>+E28+1</f>
        <v>44323</v>
      </c>
      <c r="F33" s="35" t="s">
        <v>53</v>
      </c>
      <c r="G33" s="36">
        <v>9002</v>
      </c>
      <c r="H33" s="67" t="s">
        <v>107</v>
      </c>
      <c r="I33" s="66" t="s">
        <v>60</v>
      </c>
      <c r="J33" s="87">
        <v>15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8">D34</f>
        <v>Fri</v>
      </c>
      <c r="E35" s="34">
        <f t="shared" si="8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8"/>
        <v>Fri</v>
      </c>
      <c r="E36" s="34">
        <f t="shared" si="8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8"/>
        <v>Fri</v>
      </c>
      <c r="E37" s="34">
        <f t="shared" si="8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ref="E40:E67" si="9">+E39+1</f>
        <v>44326</v>
      </c>
      <c r="F40" s="46" t="s">
        <v>53</v>
      </c>
      <c r="G40" s="47">
        <v>9002</v>
      </c>
      <c r="H40" s="48" t="s">
        <v>111</v>
      </c>
      <c r="I40" s="47" t="s">
        <v>70</v>
      </c>
      <c r="J40" s="86">
        <v>8</v>
      </c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4"/>
        <v>Tue</v>
      </c>
      <c r="E45" s="34">
        <f>+E40+1</f>
        <v>44327</v>
      </c>
      <c r="F45" s="35" t="s">
        <v>53</v>
      </c>
      <c r="G45" s="36">
        <v>9002</v>
      </c>
      <c r="H45" s="43" t="s">
        <v>111</v>
      </c>
      <c r="I45" s="36" t="s">
        <v>60</v>
      </c>
      <c r="J45" s="85">
        <v>7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 t="s">
        <v>53</v>
      </c>
      <c r="G46" s="36">
        <v>9002</v>
      </c>
      <c r="H46" s="43" t="s">
        <v>113</v>
      </c>
      <c r="I46" s="36" t="s">
        <v>60</v>
      </c>
      <c r="J46" s="85">
        <v>1.5</v>
      </c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4"/>
        <v>Wed</v>
      </c>
      <c r="E50" s="45">
        <f>+E45+1</f>
        <v>44328</v>
      </c>
      <c r="F50" s="46" t="s">
        <v>53</v>
      </c>
      <c r="G50" s="47">
        <v>9002</v>
      </c>
      <c r="H50" s="119" t="s">
        <v>111</v>
      </c>
      <c r="I50" s="47" t="s">
        <v>60</v>
      </c>
      <c r="J50" s="86">
        <v>6.5</v>
      </c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 t="s">
        <v>53</v>
      </c>
      <c r="G51" s="47">
        <v>9002</v>
      </c>
      <c r="H51" s="119" t="s">
        <v>114</v>
      </c>
      <c r="I51" s="47" t="s">
        <v>60</v>
      </c>
      <c r="J51" s="86">
        <v>1</v>
      </c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 t="s">
        <v>53</v>
      </c>
      <c r="G52" s="47">
        <v>9002</v>
      </c>
      <c r="H52" s="120" t="s">
        <v>124</v>
      </c>
      <c r="I52" s="47" t="s">
        <v>60</v>
      </c>
      <c r="J52" s="86">
        <v>1</v>
      </c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4"/>
        <v>Thu</v>
      </c>
      <c r="E55" s="34">
        <f>+E50+1</f>
        <v>44329</v>
      </c>
      <c r="F55" s="35" t="s">
        <v>53</v>
      </c>
      <c r="G55" s="36">
        <v>9002</v>
      </c>
      <c r="H55" s="43" t="s">
        <v>115</v>
      </c>
      <c r="I55" s="36" t="s">
        <v>60</v>
      </c>
      <c r="J55" s="85">
        <v>3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53</v>
      </c>
      <c r="G56" s="36">
        <v>9002</v>
      </c>
      <c r="H56" s="43" t="s">
        <v>116</v>
      </c>
      <c r="I56" s="36" t="s">
        <v>60</v>
      </c>
      <c r="J56" s="85">
        <v>3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 t="s">
        <v>53</v>
      </c>
      <c r="G57" s="36">
        <v>9002</v>
      </c>
      <c r="H57" s="43" t="s">
        <v>117</v>
      </c>
      <c r="I57" s="36" t="s">
        <v>60</v>
      </c>
      <c r="J57" s="85">
        <v>2</v>
      </c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 t="s">
        <v>53</v>
      </c>
      <c r="G58" s="36">
        <v>9002</v>
      </c>
      <c r="H58" s="43" t="s">
        <v>111</v>
      </c>
      <c r="I58" s="36" t="s">
        <v>60</v>
      </c>
      <c r="J58" s="85">
        <v>2</v>
      </c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4"/>
        <v>Fri</v>
      </c>
      <c r="E60" s="45">
        <f>+E55+1</f>
        <v>44330</v>
      </c>
      <c r="F60" s="46" t="s">
        <v>53</v>
      </c>
      <c r="G60" s="47">
        <v>9002</v>
      </c>
      <c r="H60" s="48" t="s">
        <v>118</v>
      </c>
      <c r="I60" s="47" t="s">
        <v>60</v>
      </c>
      <c r="J60" s="86">
        <v>2</v>
      </c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 t="s">
        <v>53</v>
      </c>
      <c r="G61" s="47">
        <v>9002</v>
      </c>
      <c r="H61" s="48" t="s">
        <v>111</v>
      </c>
      <c r="I61" s="47" t="s">
        <v>60</v>
      </c>
      <c r="J61" s="86">
        <v>9</v>
      </c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4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4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4"/>
        <v>Mo</v>
      </c>
      <c r="E67" s="34">
        <f t="shared" si="9"/>
        <v>44333</v>
      </c>
      <c r="F67" s="35" t="s">
        <v>53</v>
      </c>
      <c r="G67" s="36">
        <v>9002</v>
      </c>
      <c r="H67" s="43" t="s">
        <v>120</v>
      </c>
      <c r="I67" s="36" t="s">
        <v>70</v>
      </c>
      <c r="J67" s="85">
        <v>3</v>
      </c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 t="s">
        <v>53</v>
      </c>
      <c r="G68" s="36">
        <v>9002</v>
      </c>
      <c r="H68" s="43" t="s">
        <v>119</v>
      </c>
      <c r="I68" s="36" t="s">
        <v>70</v>
      </c>
      <c r="J68" s="85">
        <v>1</v>
      </c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 t="s">
        <v>53</v>
      </c>
      <c r="G69" s="36">
        <v>9002</v>
      </c>
      <c r="H69" s="43" t="s">
        <v>111</v>
      </c>
      <c r="I69" s="36" t="s">
        <v>70</v>
      </c>
      <c r="J69" s="85">
        <v>8</v>
      </c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4"/>
        <v>Tue</v>
      </c>
      <c r="E72" s="45">
        <f>+E67+1</f>
        <v>44334</v>
      </c>
      <c r="F72" s="46" t="s">
        <v>53</v>
      </c>
      <c r="G72" s="47">
        <v>9002</v>
      </c>
      <c r="H72" s="48" t="s">
        <v>121</v>
      </c>
      <c r="I72" s="47" t="s">
        <v>60</v>
      </c>
      <c r="J72" s="86">
        <v>1</v>
      </c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 t="s">
        <v>53</v>
      </c>
      <c r="G73" s="47">
        <v>9002</v>
      </c>
      <c r="H73" s="48" t="s">
        <v>123</v>
      </c>
      <c r="I73" s="47" t="s">
        <v>60</v>
      </c>
      <c r="J73" s="86">
        <v>5</v>
      </c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 t="s">
        <v>53</v>
      </c>
      <c r="G74" s="47">
        <v>9002</v>
      </c>
      <c r="H74" s="48" t="s">
        <v>122</v>
      </c>
      <c r="I74" s="47" t="s">
        <v>60</v>
      </c>
      <c r="J74" s="86">
        <v>2</v>
      </c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4"/>
        <v>Wed</v>
      </c>
      <c r="E77" s="34">
        <f>+E72+1</f>
        <v>44335</v>
      </c>
      <c r="F77" s="65" t="s">
        <v>53</v>
      </c>
      <c r="G77" s="66">
        <v>9002</v>
      </c>
      <c r="H77" s="67" t="s">
        <v>111</v>
      </c>
      <c r="I77" s="66" t="s">
        <v>70</v>
      </c>
      <c r="J77" s="87">
        <v>6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 t="s">
        <v>53</v>
      </c>
      <c r="G78" s="66">
        <v>9002</v>
      </c>
      <c r="H78" s="67" t="s">
        <v>125</v>
      </c>
      <c r="I78" s="66" t="s">
        <v>70</v>
      </c>
      <c r="J78" s="87">
        <v>2.5</v>
      </c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4"/>
        <v>Thu</v>
      </c>
      <c r="E82" s="45">
        <f>+E77+1</f>
        <v>44336</v>
      </c>
      <c r="F82" s="46" t="s">
        <v>53</v>
      </c>
      <c r="G82" s="47">
        <v>9002</v>
      </c>
      <c r="H82" s="48" t="s">
        <v>111</v>
      </c>
      <c r="I82" s="47" t="s">
        <v>70</v>
      </c>
      <c r="J82" s="86">
        <v>9</v>
      </c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4"/>
        <v>Fri</v>
      </c>
      <c r="E87" s="34">
        <f>+E82+1</f>
        <v>44337</v>
      </c>
      <c r="F87" s="65" t="s">
        <v>53</v>
      </c>
      <c r="G87" s="66">
        <v>9002</v>
      </c>
      <c r="H87" s="67" t="s">
        <v>111</v>
      </c>
      <c r="I87" s="66" t="s">
        <v>60</v>
      </c>
      <c r="J87" s="87">
        <v>12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4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4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4"/>
        <v>Mo</v>
      </c>
      <c r="E94" s="34">
        <f t="shared" ref="E94" si="22">+E93+1</f>
        <v>44340</v>
      </c>
      <c r="F94" s="65" t="s">
        <v>53</v>
      </c>
      <c r="G94" s="66">
        <v>9002</v>
      </c>
      <c r="H94" s="67" t="s">
        <v>111</v>
      </c>
      <c r="I94" s="66" t="s">
        <v>60</v>
      </c>
      <c r="J94" s="87">
        <v>13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65" t="s">
        <v>53</v>
      </c>
      <c r="G95" s="66">
        <v>9002</v>
      </c>
      <c r="H95" s="67" t="s">
        <v>126</v>
      </c>
      <c r="I95" s="66" t="s">
        <v>60</v>
      </c>
      <c r="J95" s="87">
        <v>0.5</v>
      </c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4"/>
        <v>Tue</v>
      </c>
      <c r="E99" s="45">
        <f>+E94+1</f>
        <v>44341</v>
      </c>
      <c r="F99" s="46" t="s">
        <v>53</v>
      </c>
      <c r="G99" s="47">
        <v>9002</v>
      </c>
      <c r="H99" s="48" t="s">
        <v>127</v>
      </c>
      <c r="I99" s="47" t="s">
        <v>70</v>
      </c>
      <c r="J99" s="86">
        <v>1.5</v>
      </c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 t="s">
        <v>53</v>
      </c>
      <c r="G100" s="47">
        <v>9002</v>
      </c>
      <c r="H100" s="48" t="s">
        <v>111</v>
      </c>
      <c r="I100" s="47" t="s">
        <v>70</v>
      </c>
      <c r="J100" s="86">
        <v>5</v>
      </c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 t="s">
        <v>53</v>
      </c>
      <c r="G101" s="47">
        <v>9002</v>
      </c>
      <c r="H101" s="48" t="s">
        <v>128</v>
      </c>
      <c r="I101" s="47" t="s">
        <v>70</v>
      </c>
      <c r="J101" s="86">
        <v>2.5</v>
      </c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 t="s">
        <v>53</v>
      </c>
      <c r="G102" s="47">
        <v>9002</v>
      </c>
      <c r="H102" s="48" t="s">
        <v>129</v>
      </c>
      <c r="I102" s="47" t="s">
        <v>70</v>
      </c>
      <c r="J102" s="86">
        <v>0.5</v>
      </c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4"/>
        <v>Wed</v>
      </c>
      <c r="E104" s="34">
        <f>+E99+1</f>
        <v>44342</v>
      </c>
      <c r="F104" s="115"/>
      <c r="G104" s="116"/>
      <c r="H104" s="117"/>
      <c r="I104" s="116"/>
      <c r="J104" s="118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115"/>
      <c r="G105" s="116"/>
      <c r="H105" s="117"/>
      <c r="I105" s="116"/>
      <c r="J105" s="118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115"/>
      <c r="G106" s="116"/>
      <c r="H106" s="117"/>
      <c r="I106" s="116"/>
      <c r="J106" s="118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115"/>
      <c r="G107" s="116"/>
      <c r="H107" s="117"/>
      <c r="I107" s="116"/>
      <c r="J107" s="118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115"/>
      <c r="G108" s="116"/>
      <c r="H108" s="117"/>
      <c r="I108" s="116"/>
      <c r="J108" s="118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4"/>
        <v>Thu</v>
      </c>
      <c r="E109" s="45">
        <f>+E104+1</f>
        <v>44343</v>
      </c>
      <c r="F109" s="46" t="s">
        <v>53</v>
      </c>
      <c r="G109" s="47">
        <v>9002</v>
      </c>
      <c r="H109" s="48" t="s">
        <v>111</v>
      </c>
      <c r="I109" s="47" t="s">
        <v>60</v>
      </c>
      <c r="J109" s="86">
        <v>15</v>
      </c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4"/>
        <v>Fri</v>
      </c>
      <c r="E114" s="34">
        <f>+E109+1</f>
        <v>44344</v>
      </c>
      <c r="F114" s="65" t="s">
        <v>53</v>
      </c>
      <c r="G114" s="66">
        <v>9002</v>
      </c>
      <c r="H114" s="121" t="s">
        <v>107</v>
      </c>
      <c r="I114" s="66" t="s">
        <v>60</v>
      </c>
      <c r="J114" s="87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 t="s">
        <v>53</v>
      </c>
      <c r="G115" s="66">
        <v>9002</v>
      </c>
      <c r="H115" s="121" t="s">
        <v>130</v>
      </c>
      <c r="I115" s="66" t="s">
        <v>60</v>
      </c>
      <c r="J115" s="87">
        <v>0.5</v>
      </c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4"/>
        <v>Mo</v>
      </c>
      <c r="E121" s="34">
        <f>IF(MONTH(E120+1)&gt;MONTH(E120),"",E120+1)</f>
        <v>44347</v>
      </c>
      <c r="F121" s="65" t="s">
        <v>53</v>
      </c>
      <c r="G121" s="66">
        <v>9002</v>
      </c>
      <c r="H121" s="43" t="s">
        <v>123</v>
      </c>
      <c r="I121" s="36" t="s">
        <v>60</v>
      </c>
      <c r="J121" s="85">
        <v>3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65" t="s">
        <v>53</v>
      </c>
      <c r="G122" s="66">
        <v>9002</v>
      </c>
      <c r="H122" s="43" t="s">
        <v>131</v>
      </c>
      <c r="I122" s="36" t="s">
        <v>60</v>
      </c>
      <c r="J122" s="85">
        <v>1.5</v>
      </c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65" t="s">
        <v>53</v>
      </c>
      <c r="G123" s="66">
        <v>9002</v>
      </c>
      <c r="H123" s="43" t="s">
        <v>132</v>
      </c>
      <c r="I123" s="36" t="s">
        <v>60</v>
      </c>
      <c r="J123" s="85">
        <v>1.5</v>
      </c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65" t="s">
        <v>53</v>
      </c>
      <c r="G124" s="66">
        <v>9002</v>
      </c>
      <c r="H124" s="43" t="s">
        <v>111</v>
      </c>
      <c r="I124" s="36" t="s">
        <v>60</v>
      </c>
      <c r="J124" s="85">
        <v>8</v>
      </c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415" priority="159" stopIfTrue="1">
      <formula>IF($A11=1,B11,)</formula>
    </cfRule>
    <cfRule type="expression" dxfId="414" priority="160" stopIfTrue="1">
      <formula>IF($A11="",B11,)</formula>
    </cfRule>
  </conditionalFormatting>
  <conditionalFormatting sqref="E11">
    <cfRule type="expression" dxfId="413" priority="161" stopIfTrue="1">
      <formula>IF($A11="",B11,"")</formula>
    </cfRule>
  </conditionalFormatting>
  <conditionalFormatting sqref="E12:E119">
    <cfRule type="expression" dxfId="412" priority="162" stopIfTrue="1">
      <formula>IF($A12&lt;&gt;1,B12,"")</formula>
    </cfRule>
  </conditionalFormatting>
  <conditionalFormatting sqref="D11:D119">
    <cfRule type="expression" dxfId="411" priority="163" stopIfTrue="1">
      <formula>IF($A11="",B11,)</formula>
    </cfRule>
  </conditionalFormatting>
  <conditionalFormatting sqref="G18 G84:G86 G34:G45 G21:G23 G26:G28 G30:G32 G62:G66 G110:G113 G47:G51 G53:G55 G59 G70:G71 G75:G76 G88:G93 G96:G101 G116:G118 G103:G108">
    <cfRule type="expression" dxfId="410" priority="164" stopIfTrue="1">
      <formula>#REF!="Freelancer"</formula>
    </cfRule>
    <cfRule type="expression" dxfId="409" priority="165" stopIfTrue="1">
      <formula>#REF!="DTC Int. Staff"</formula>
    </cfRule>
  </conditionalFormatting>
  <conditionalFormatting sqref="G116:G118 G18 G34:G45 G62:G66 G88:G93 G21:G22 G47:G49 G70:G71 G75:G76 G96:G101 G103">
    <cfRule type="expression" dxfId="408" priority="157" stopIfTrue="1">
      <formula>$F$5="Freelancer"</formula>
    </cfRule>
    <cfRule type="expression" dxfId="407" priority="158" stopIfTrue="1">
      <formula>$F$5="DTC Int. Staff"</formula>
    </cfRule>
  </conditionalFormatting>
  <conditionalFormatting sqref="G16:G17">
    <cfRule type="expression" dxfId="406" priority="151" stopIfTrue="1">
      <formula>#REF!="Freelancer"</formula>
    </cfRule>
    <cfRule type="expression" dxfId="405" priority="152" stopIfTrue="1">
      <formula>#REF!="DTC Int. Staff"</formula>
    </cfRule>
  </conditionalFormatting>
  <conditionalFormatting sqref="G16:G17">
    <cfRule type="expression" dxfId="404" priority="149" stopIfTrue="1">
      <formula>$F$5="Freelancer"</formula>
    </cfRule>
    <cfRule type="expression" dxfId="403" priority="150" stopIfTrue="1">
      <formula>$F$5="DTC Int. Staff"</formula>
    </cfRule>
  </conditionalFormatting>
  <conditionalFormatting sqref="C121:C125">
    <cfRule type="expression" dxfId="402" priority="146" stopIfTrue="1">
      <formula>IF($A121=1,B121,)</formula>
    </cfRule>
    <cfRule type="expression" dxfId="401" priority="147" stopIfTrue="1">
      <formula>IF($A121="",B121,)</formula>
    </cfRule>
  </conditionalFormatting>
  <conditionalFormatting sqref="D121:D125">
    <cfRule type="expression" dxfId="400" priority="148" stopIfTrue="1">
      <formula>IF($A121="",B121,)</formula>
    </cfRule>
  </conditionalFormatting>
  <conditionalFormatting sqref="C120">
    <cfRule type="expression" dxfId="399" priority="143" stopIfTrue="1">
      <formula>IF($A120=1,B120,)</formula>
    </cfRule>
    <cfRule type="expression" dxfId="398" priority="144" stopIfTrue="1">
      <formula>IF($A120="",B120,)</formula>
    </cfRule>
  </conditionalFormatting>
  <conditionalFormatting sqref="D120">
    <cfRule type="expression" dxfId="397" priority="145" stopIfTrue="1">
      <formula>IF($A120="",B120,)</formula>
    </cfRule>
  </conditionalFormatting>
  <conditionalFormatting sqref="E120">
    <cfRule type="expression" dxfId="396" priority="142" stopIfTrue="1">
      <formula>IF($A120&lt;&gt;1,B120,"")</formula>
    </cfRule>
  </conditionalFormatting>
  <conditionalFormatting sqref="E121:E125">
    <cfRule type="expression" dxfId="395" priority="141" stopIfTrue="1">
      <formula>IF($A121&lt;&gt;1,B121,"")</formula>
    </cfRule>
  </conditionalFormatting>
  <conditionalFormatting sqref="G55 G59">
    <cfRule type="expression" dxfId="394" priority="139" stopIfTrue="1">
      <formula>$F$5="Freelancer"</formula>
    </cfRule>
    <cfRule type="expression" dxfId="393" priority="140" stopIfTrue="1">
      <formula>$F$5="DTC Int. Staff"</formula>
    </cfRule>
  </conditionalFormatting>
  <conditionalFormatting sqref="G77 G79:G81">
    <cfRule type="expression" dxfId="392" priority="137" stopIfTrue="1">
      <formula>#REF!="Freelancer"</formula>
    </cfRule>
    <cfRule type="expression" dxfId="391" priority="138" stopIfTrue="1">
      <formula>#REF!="DTC Int. Staff"</formula>
    </cfRule>
  </conditionalFormatting>
  <conditionalFormatting sqref="G77 G79:G81">
    <cfRule type="expression" dxfId="390" priority="135" stopIfTrue="1">
      <formula>$F$5="Freelancer"</formula>
    </cfRule>
    <cfRule type="expression" dxfId="389" priority="136" stopIfTrue="1">
      <formula>$F$5="DTC Int. Staff"</formula>
    </cfRule>
  </conditionalFormatting>
  <conditionalFormatting sqref="G11">
    <cfRule type="expression" dxfId="388" priority="133" stopIfTrue="1">
      <formula>#REF!="Freelancer"</formula>
    </cfRule>
    <cfRule type="expression" dxfId="387" priority="134" stopIfTrue="1">
      <formula>#REF!="DTC Int. Staff"</formula>
    </cfRule>
  </conditionalFormatting>
  <conditionalFormatting sqref="G13">
    <cfRule type="expression" dxfId="386" priority="131" stopIfTrue="1">
      <formula>#REF!="Freelancer"</formula>
    </cfRule>
    <cfRule type="expression" dxfId="385" priority="132" stopIfTrue="1">
      <formula>#REF!="DTC Int. Staff"</formula>
    </cfRule>
  </conditionalFormatting>
  <conditionalFormatting sqref="G33">
    <cfRule type="expression" dxfId="384" priority="129" stopIfTrue="1">
      <formula>#REF!="Freelancer"</formula>
    </cfRule>
    <cfRule type="expression" dxfId="383" priority="130" stopIfTrue="1">
      <formula>#REF!="DTC Int. Staff"</formula>
    </cfRule>
  </conditionalFormatting>
  <conditionalFormatting sqref="G12">
    <cfRule type="expression" dxfId="382" priority="127" stopIfTrue="1">
      <formula>#REF!="Freelancer"</formula>
    </cfRule>
    <cfRule type="expression" dxfId="381" priority="128" stopIfTrue="1">
      <formula>#REF!="DTC Int. Staff"</formula>
    </cfRule>
  </conditionalFormatting>
  <conditionalFormatting sqref="G14">
    <cfRule type="expression" dxfId="380" priority="125" stopIfTrue="1">
      <formula>#REF!="Freelancer"</formula>
    </cfRule>
    <cfRule type="expression" dxfId="379" priority="126" stopIfTrue="1">
      <formula>#REF!="DTC Int. Staff"</formula>
    </cfRule>
  </conditionalFormatting>
  <conditionalFormatting sqref="G15">
    <cfRule type="expression" dxfId="378" priority="123" stopIfTrue="1">
      <formula>#REF!="Freelancer"</formula>
    </cfRule>
    <cfRule type="expression" dxfId="377" priority="124" stopIfTrue="1">
      <formula>#REF!="DTC Int. Staff"</formula>
    </cfRule>
  </conditionalFormatting>
  <conditionalFormatting sqref="G24">
    <cfRule type="expression" dxfId="376" priority="121" stopIfTrue="1">
      <formula>#REF!="Freelancer"</formula>
    </cfRule>
    <cfRule type="expression" dxfId="375" priority="122" stopIfTrue="1">
      <formula>#REF!="DTC Int. Staff"</formula>
    </cfRule>
  </conditionalFormatting>
  <conditionalFormatting sqref="G19">
    <cfRule type="expression" dxfId="374" priority="119" stopIfTrue="1">
      <formula>#REF!="Freelancer"</formula>
    </cfRule>
    <cfRule type="expression" dxfId="373" priority="120" stopIfTrue="1">
      <formula>#REF!="DTC Int. Staff"</formula>
    </cfRule>
  </conditionalFormatting>
  <conditionalFormatting sqref="G19">
    <cfRule type="expression" dxfId="372" priority="117" stopIfTrue="1">
      <formula>$F$5="Freelancer"</formula>
    </cfRule>
    <cfRule type="expression" dxfId="371" priority="118" stopIfTrue="1">
      <formula>$F$5="DTC Int. Staff"</formula>
    </cfRule>
  </conditionalFormatting>
  <conditionalFormatting sqref="G20">
    <cfRule type="expression" dxfId="370" priority="115" stopIfTrue="1">
      <formula>#REF!="Freelancer"</formula>
    </cfRule>
    <cfRule type="expression" dxfId="369" priority="116" stopIfTrue="1">
      <formula>#REF!="DTC Int. Staff"</formula>
    </cfRule>
  </conditionalFormatting>
  <conditionalFormatting sqref="G20">
    <cfRule type="expression" dxfId="368" priority="113" stopIfTrue="1">
      <formula>$F$5="Freelancer"</formula>
    </cfRule>
    <cfRule type="expression" dxfId="367" priority="114" stopIfTrue="1">
      <formula>$F$5="DTC Int. Staff"</formula>
    </cfRule>
  </conditionalFormatting>
  <conditionalFormatting sqref="G25">
    <cfRule type="expression" dxfId="366" priority="111" stopIfTrue="1">
      <formula>#REF!="Freelancer"</formula>
    </cfRule>
    <cfRule type="expression" dxfId="365" priority="112" stopIfTrue="1">
      <formula>#REF!="DTC Int. Staff"</formula>
    </cfRule>
  </conditionalFormatting>
  <conditionalFormatting sqref="G29">
    <cfRule type="expression" dxfId="364" priority="109" stopIfTrue="1">
      <formula>#REF!="Freelancer"</formula>
    </cfRule>
    <cfRule type="expression" dxfId="363" priority="110" stopIfTrue="1">
      <formula>#REF!="DTC Int. Staff"</formula>
    </cfRule>
  </conditionalFormatting>
  <conditionalFormatting sqref="G46">
    <cfRule type="expression" dxfId="362" priority="107" stopIfTrue="1">
      <formula>#REF!="Freelancer"</formula>
    </cfRule>
    <cfRule type="expression" dxfId="361" priority="108" stopIfTrue="1">
      <formula>#REF!="DTC Int. Staff"</formula>
    </cfRule>
  </conditionalFormatting>
  <conditionalFormatting sqref="G46">
    <cfRule type="expression" dxfId="360" priority="105" stopIfTrue="1">
      <formula>$F$5="Freelancer"</formula>
    </cfRule>
    <cfRule type="expression" dxfId="359" priority="106" stopIfTrue="1">
      <formula>$F$5="DTC Int. Staff"</formula>
    </cfRule>
  </conditionalFormatting>
  <conditionalFormatting sqref="G50">
    <cfRule type="expression" dxfId="358" priority="103" stopIfTrue="1">
      <formula>$F$5="Freelancer"</formula>
    </cfRule>
    <cfRule type="expression" dxfId="357" priority="104" stopIfTrue="1">
      <formula>$F$5="DTC Int. Staff"</formula>
    </cfRule>
  </conditionalFormatting>
  <conditionalFormatting sqref="G60">
    <cfRule type="expression" dxfId="356" priority="101" stopIfTrue="1">
      <formula>#REF!="Freelancer"</formula>
    </cfRule>
    <cfRule type="expression" dxfId="355" priority="102" stopIfTrue="1">
      <formula>#REF!="DTC Int. Staff"</formula>
    </cfRule>
  </conditionalFormatting>
  <conditionalFormatting sqref="G60">
    <cfRule type="expression" dxfId="354" priority="99" stopIfTrue="1">
      <formula>$F$5="Freelancer"</formula>
    </cfRule>
    <cfRule type="expression" dxfId="353" priority="100" stopIfTrue="1">
      <formula>$F$5="DTC Int. Staff"</formula>
    </cfRule>
  </conditionalFormatting>
  <conditionalFormatting sqref="G61">
    <cfRule type="expression" dxfId="352" priority="97" stopIfTrue="1">
      <formula>#REF!="Freelancer"</formula>
    </cfRule>
    <cfRule type="expression" dxfId="351" priority="98" stopIfTrue="1">
      <formula>#REF!="DTC Int. Staff"</formula>
    </cfRule>
  </conditionalFormatting>
  <conditionalFormatting sqref="G61">
    <cfRule type="expression" dxfId="350" priority="95" stopIfTrue="1">
      <formula>$F$5="Freelancer"</formula>
    </cfRule>
    <cfRule type="expression" dxfId="349" priority="96" stopIfTrue="1">
      <formula>$F$5="DTC Int. Staff"</formula>
    </cfRule>
  </conditionalFormatting>
  <conditionalFormatting sqref="G109">
    <cfRule type="expression" dxfId="348" priority="93" stopIfTrue="1">
      <formula>#REF!="Freelancer"</formula>
    </cfRule>
    <cfRule type="expression" dxfId="347" priority="94" stopIfTrue="1">
      <formula>#REF!="DTC Int. Staff"</formula>
    </cfRule>
  </conditionalFormatting>
  <conditionalFormatting sqref="G109">
    <cfRule type="expression" dxfId="346" priority="91" stopIfTrue="1">
      <formula>$F$5="Freelancer"</formula>
    </cfRule>
    <cfRule type="expression" dxfId="345" priority="92" stopIfTrue="1">
      <formula>$F$5="DTC Int. Staff"</formula>
    </cfRule>
  </conditionalFormatting>
  <conditionalFormatting sqref="G51">
    <cfRule type="expression" dxfId="344" priority="89" stopIfTrue="1">
      <formula>$F$5="Freelancer"</formula>
    </cfRule>
    <cfRule type="expression" dxfId="343" priority="90" stopIfTrue="1">
      <formula>$F$5="DTC Int. Staff"</formula>
    </cfRule>
  </conditionalFormatting>
  <conditionalFormatting sqref="G52">
    <cfRule type="expression" dxfId="342" priority="87" stopIfTrue="1">
      <formula>#REF!="Freelancer"</formula>
    </cfRule>
    <cfRule type="expression" dxfId="341" priority="88" stopIfTrue="1">
      <formula>#REF!="DTC Int. Staff"</formula>
    </cfRule>
  </conditionalFormatting>
  <conditionalFormatting sqref="G52">
    <cfRule type="expression" dxfId="340" priority="85" stopIfTrue="1">
      <formula>$F$5="Freelancer"</formula>
    </cfRule>
    <cfRule type="expression" dxfId="339" priority="86" stopIfTrue="1">
      <formula>$F$5="DTC Int. Staff"</formula>
    </cfRule>
  </conditionalFormatting>
  <conditionalFormatting sqref="G56">
    <cfRule type="expression" dxfId="338" priority="83" stopIfTrue="1">
      <formula>#REF!="Freelancer"</formula>
    </cfRule>
    <cfRule type="expression" dxfId="337" priority="84" stopIfTrue="1">
      <formula>#REF!="DTC Int. Staff"</formula>
    </cfRule>
  </conditionalFormatting>
  <conditionalFormatting sqref="G56">
    <cfRule type="expression" dxfId="336" priority="81" stopIfTrue="1">
      <formula>$F$5="Freelancer"</formula>
    </cfRule>
    <cfRule type="expression" dxfId="335" priority="82" stopIfTrue="1">
      <formula>$F$5="DTC Int. Staff"</formula>
    </cfRule>
  </conditionalFormatting>
  <conditionalFormatting sqref="G57">
    <cfRule type="expression" dxfId="334" priority="79" stopIfTrue="1">
      <formula>#REF!="Freelancer"</formula>
    </cfRule>
    <cfRule type="expression" dxfId="333" priority="80" stopIfTrue="1">
      <formula>#REF!="DTC Int. Staff"</formula>
    </cfRule>
  </conditionalFormatting>
  <conditionalFormatting sqref="G57">
    <cfRule type="expression" dxfId="332" priority="77" stopIfTrue="1">
      <formula>$F$5="Freelancer"</formula>
    </cfRule>
    <cfRule type="expression" dxfId="331" priority="78" stopIfTrue="1">
      <formula>$F$5="DTC Int. Staff"</formula>
    </cfRule>
  </conditionalFormatting>
  <conditionalFormatting sqref="G58">
    <cfRule type="expression" dxfId="330" priority="75" stopIfTrue="1">
      <formula>#REF!="Freelancer"</formula>
    </cfRule>
    <cfRule type="expression" dxfId="329" priority="76" stopIfTrue="1">
      <formula>#REF!="DTC Int. Staff"</formula>
    </cfRule>
  </conditionalFormatting>
  <conditionalFormatting sqref="G58">
    <cfRule type="expression" dxfId="328" priority="73" stopIfTrue="1">
      <formula>$F$5="Freelancer"</formula>
    </cfRule>
    <cfRule type="expression" dxfId="327" priority="74" stopIfTrue="1">
      <formula>$F$5="DTC Int. Staff"</formula>
    </cfRule>
  </conditionalFormatting>
  <conditionalFormatting sqref="G67">
    <cfRule type="expression" dxfId="326" priority="71" stopIfTrue="1">
      <formula>#REF!="Freelancer"</formula>
    </cfRule>
    <cfRule type="expression" dxfId="325" priority="72" stopIfTrue="1">
      <formula>#REF!="DTC Int. Staff"</formula>
    </cfRule>
  </conditionalFormatting>
  <conditionalFormatting sqref="G67">
    <cfRule type="expression" dxfId="324" priority="69" stopIfTrue="1">
      <formula>$F$5="Freelancer"</formula>
    </cfRule>
    <cfRule type="expression" dxfId="323" priority="70" stopIfTrue="1">
      <formula>$F$5="DTC Int. Staff"</formula>
    </cfRule>
  </conditionalFormatting>
  <conditionalFormatting sqref="G68">
    <cfRule type="expression" dxfId="322" priority="67" stopIfTrue="1">
      <formula>#REF!="Freelancer"</formula>
    </cfRule>
    <cfRule type="expression" dxfId="321" priority="68" stopIfTrue="1">
      <formula>#REF!="DTC Int. Staff"</formula>
    </cfRule>
  </conditionalFormatting>
  <conditionalFormatting sqref="G68">
    <cfRule type="expression" dxfId="320" priority="65" stopIfTrue="1">
      <formula>$F$5="Freelancer"</formula>
    </cfRule>
    <cfRule type="expression" dxfId="319" priority="66" stopIfTrue="1">
      <formula>$F$5="DTC Int. Staff"</formula>
    </cfRule>
  </conditionalFormatting>
  <conditionalFormatting sqref="G72">
    <cfRule type="expression" dxfId="318" priority="63" stopIfTrue="1">
      <formula>#REF!="Freelancer"</formula>
    </cfRule>
    <cfRule type="expression" dxfId="317" priority="64" stopIfTrue="1">
      <formula>#REF!="DTC Int. Staff"</formula>
    </cfRule>
  </conditionalFormatting>
  <conditionalFormatting sqref="G72">
    <cfRule type="expression" dxfId="316" priority="61" stopIfTrue="1">
      <formula>$F$5="Freelancer"</formula>
    </cfRule>
    <cfRule type="expression" dxfId="315" priority="62" stopIfTrue="1">
      <formula>$F$5="DTC Int. Staff"</formula>
    </cfRule>
  </conditionalFormatting>
  <conditionalFormatting sqref="G73">
    <cfRule type="expression" dxfId="314" priority="59" stopIfTrue="1">
      <formula>#REF!="Freelancer"</formula>
    </cfRule>
    <cfRule type="expression" dxfId="313" priority="60" stopIfTrue="1">
      <formula>#REF!="DTC Int. Staff"</formula>
    </cfRule>
  </conditionalFormatting>
  <conditionalFormatting sqref="G73">
    <cfRule type="expression" dxfId="312" priority="57" stopIfTrue="1">
      <formula>$F$5="Freelancer"</formula>
    </cfRule>
    <cfRule type="expression" dxfId="311" priority="58" stopIfTrue="1">
      <formula>$F$5="DTC Int. Staff"</formula>
    </cfRule>
  </conditionalFormatting>
  <conditionalFormatting sqref="G82">
    <cfRule type="expression" dxfId="310" priority="55" stopIfTrue="1">
      <formula>#REF!="Freelancer"</formula>
    </cfRule>
    <cfRule type="expression" dxfId="309" priority="56" stopIfTrue="1">
      <formula>#REF!="DTC Int. Staff"</formula>
    </cfRule>
  </conditionalFormatting>
  <conditionalFormatting sqref="G82">
    <cfRule type="expression" dxfId="308" priority="53" stopIfTrue="1">
      <formula>$F$5="Freelancer"</formula>
    </cfRule>
    <cfRule type="expression" dxfId="307" priority="54" stopIfTrue="1">
      <formula>$F$5="DTC Int. Staff"</formula>
    </cfRule>
  </conditionalFormatting>
  <conditionalFormatting sqref="G83">
    <cfRule type="expression" dxfId="306" priority="51" stopIfTrue="1">
      <formula>#REF!="Freelancer"</formula>
    </cfRule>
    <cfRule type="expression" dxfId="305" priority="52" stopIfTrue="1">
      <formula>#REF!="DTC Int. Staff"</formula>
    </cfRule>
  </conditionalFormatting>
  <conditionalFormatting sqref="G83">
    <cfRule type="expression" dxfId="304" priority="49" stopIfTrue="1">
      <formula>$F$5="Freelancer"</formula>
    </cfRule>
    <cfRule type="expression" dxfId="303" priority="50" stopIfTrue="1">
      <formula>$F$5="DTC Int. Staff"</formula>
    </cfRule>
  </conditionalFormatting>
  <conditionalFormatting sqref="G69">
    <cfRule type="expression" dxfId="302" priority="47" stopIfTrue="1">
      <formula>#REF!="Freelancer"</formula>
    </cfRule>
    <cfRule type="expression" dxfId="301" priority="48" stopIfTrue="1">
      <formula>#REF!="DTC Int. Staff"</formula>
    </cfRule>
  </conditionalFormatting>
  <conditionalFormatting sqref="G69">
    <cfRule type="expression" dxfId="300" priority="45" stopIfTrue="1">
      <formula>$F$5="Freelancer"</formula>
    </cfRule>
    <cfRule type="expression" dxfId="299" priority="46" stopIfTrue="1">
      <formula>$F$5="DTC Int. Staff"</formula>
    </cfRule>
  </conditionalFormatting>
  <conditionalFormatting sqref="G74">
    <cfRule type="expression" dxfId="298" priority="43" stopIfTrue="1">
      <formula>#REF!="Freelancer"</formula>
    </cfRule>
    <cfRule type="expression" dxfId="297" priority="44" stopIfTrue="1">
      <formula>#REF!="DTC Int. Staff"</formula>
    </cfRule>
  </conditionalFormatting>
  <conditionalFormatting sqref="G74">
    <cfRule type="expression" dxfId="296" priority="41" stopIfTrue="1">
      <formula>$F$5="Freelancer"</formula>
    </cfRule>
    <cfRule type="expression" dxfId="295" priority="42" stopIfTrue="1">
      <formula>$F$5="DTC Int. Staff"</formula>
    </cfRule>
  </conditionalFormatting>
  <conditionalFormatting sqref="G124">
    <cfRule type="expression" dxfId="294" priority="1" stopIfTrue="1">
      <formula>$F$5="Freelancer"</formula>
    </cfRule>
    <cfRule type="expression" dxfId="293" priority="2" stopIfTrue="1">
      <formula>$F$5="DTC Int. Staff"</formula>
    </cfRule>
  </conditionalFormatting>
  <conditionalFormatting sqref="G87">
    <cfRule type="expression" dxfId="292" priority="39" stopIfTrue="1">
      <formula>#REF!="Freelancer"</formula>
    </cfRule>
    <cfRule type="expression" dxfId="291" priority="40" stopIfTrue="1">
      <formula>#REF!="DTC Int. Staff"</formula>
    </cfRule>
  </conditionalFormatting>
  <conditionalFormatting sqref="G87">
    <cfRule type="expression" dxfId="290" priority="37" stopIfTrue="1">
      <formula>$F$5="Freelancer"</formula>
    </cfRule>
    <cfRule type="expression" dxfId="289" priority="38" stopIfTrue="1">
      <formula>$F$5="DTC Int. Staff"</formula>
    </cfRule>
  </conditionalFormatting>
  <conditionalFormatting sqref="G78">
    <cfRule type="expression" dxfId="288" priority="35" stopIfTrue="1">
      <formula>#REF!="Freelancer"</formula>
    </cfRule>
    <cfRule type="expression" dxfId="287" priority="36" stopIfTrue="1">
      <formula>#REF!="DTC Int. Staff"</formula>
    </cfRule>
  </conditionalFormatting>
  <conditionalFormatting sqref="G78">
    <cfRule type="expression" dxfId="286" priority="33" stopIfTrue="1">
      <formula>$F$5="Freelancer"</formula>
    </cfRule>
    <cfRule type="expression" dxfId="285" priority="34" stopIfTrue="1">
      <formula>$F$5="DTC Int. Staff"</formula>
    </cfRule>
  </conditionalFormatting>
  <conditionalFormatting sqref="G94">
    <cfRule type="expression" dxfId="284" priority="31" stopIfTrue="1">
      <formula>#REF!="Freelancer"</formula>
    </cfRule>
    <cfRule type="expression" dxfId="283" priority="32" stopIfTrue="1">
      <formula>#REF!="DTC Int. Staff"</formula>
    </cfRule>
  </conditionalFormatting>
  <conditionalFormatting sqref="G94">
    <cfRule type="expression" dxfId="282" priority="29" stopIfTrue="1">
      <formula>$F$5="Freelancer"</formula>
    </cfRule>
    <cfRule type="expression" dxfId="281" priority="30" stopIfTrue="1">
      <formula>$F$5="DTC Int. Staff"</formula>
    </cfRule>
  </conditionalFormatting>
  <conditionalFormatting sqref="G95">
    <cfRule type="expression" dxfId="280" priority="27" stopIfTrue="1">
      <formula>#REF!="Freelancer"</formula>
    </cfRule>
    <cfRule type="expression" dxfId="279" priority="28" stopIfTrue="1">
      <formula>#REF!="DTC Int. Staff"</formula>
    </cfRule>
  </conditionalFormatting>
  <conditionalFormatting sqref="G95">
    <cfRule type="expression" dxfId="278" priority="25" stopIfTrue="1">
      <formula>$F$5="Freelancer"</formula>
    </cfRule>
    <cfRule type="expression" dxfId="277" priority="26" stopIfTrue="1">
      <formula>$F$5="DTC Int. Staff"</formula>
    </cfRule>
  </conditionalFormatting>
  <conditionalFormatting sqref="G114">
    <cfRule type="expression" dxfId="276" priority="23" stopIfTrue="1">
      <formula>#REF!="Freelancer"</formula>
    </cfRule>
    <cfRule type="expression" dxfId="275" priority="24" stopIfTrue="1">
      <formula>#REF!="DTC Int. Staff"</formula>
    </cfRule>
  </conditionalFormatting>
  <conditionalFormatting sqref="G114">
    <cfRule type="expression" dxfId="274" priority="21" stopIfTrue="1">
      <formula>$F$5="Freelancer"</formula>
    </cfRule>
    <cfRule type="expression" dxfId="273" priority="22" stopIfTrue="1">
      <formula>$F$5="DTC Int. Staff"</formula>
    </cfRule>
  </conditionalFormatting>
  <conditionalFormatting sqref="G102">
    <cfRule type="expression" dxfId="272" priority="19" stopIfTrue="1">
      <formula>#REF!="Freelancer"</formula>
    </cfRule>
    <cfRule type="expression" dxfId="271" priority="20" stopIfTrue="1">
      <formula>#REF!="DTC Int. Staff"</formula>
    </cfRule>
  </conditionalFormatting>
  <conditionalFormatting sqref="G102">
    <cfRule type="expression" dxfId="270" priority="17" stopIfTrue="1">
      <formula>$F$5="Freelancer"</formula>
    </cfRule>
    <cfRule type="expression" dxfId="269" priority="18" stopIfTrue="1">
      <formula>$F$5="DTC Int. Staff"</formula>
    </cfRule>
  </conditionalFormatting>
  <conditionalFormatting sqref="G115">
    <cfRule type="expression" dxfId="268" priority="15" stopIfTrue="1">
      <formula>#REF!="Freelancer"</formula>
    </cfRule>
    <cfRule type="expression" dxfId="267" priority="16" stopIfTrue="1">
      <formula>#REF!="DTC Int. Staff"</formula>
    </cfRule>
  </conditionalFormatting>
  <conditionalFormatting sqref="G115">
    <cfRule type="expression" dxfId="266" priority="13" stopIfTrue="1">
      <formula>$F$5="Freelancer"</formula>
    </cfRule>
    <cfRule type="expression" dxfId="265" priority="14" stopIfTrue="1">
      <formula>$F$5="DTC Int. Staff"</formula>
    </cfRule>
  </conditionalFormatting>
  <conditionalFormatting sqref="G121:G122">
    <cfRule type="expression" dxfId="264" priority="11" stopIfTrue="1">
      <formula>#REF!="Freelancer"</formula>
    </cfRule>
    <cfRule type="expression" dxfId="263" priority="12" stopIfTrue="1">
      <formula>#REF!="DTC Int. Staff"</formula>
    </cfRule>
  </conditionalFormatting>
  <conditionalFormatting sqref="G121:G122">
    <cfRule type="expression" dxfId="262" priority="9" stopIfTrue="1">
      <formula>$F$5="Freelancer"</formula>
    </cfRule>
    <cfRule type="expression" dxfId="261" priority="10" stopIfTrue="1">
      <formula>$F$5="DTC Int. Staff"</formula>
    </cfRule>
  </conditionalFormatting>
  <conditionalFormatting sqref="G123">
    <cfRule type="expression" dxfId="260" priority="7" stopIfTrue="1">
      <formula>#REF!="Freelancer"</formula>
    </cfRule>
    <cfRule type="expression" dxfId="259" priority="8" stopIfTrue="1">
      <formula>#REF!="DTC Int. Staff"</formula>
    </cfRule>
  </conditionalFormatting>
  <conditionalFormatting sqref="G123">
    <cfRule type="expression" dxfId="258" priority="5" stopIfTrue="1">
      <formula>$F$5="Freelancer"</formula>
    </cfRule>
    <cfRule type="expression" dxfId="257" priority="6" stopIfTrue="1">
      <formula>$F$5="DTC Int. Staff"</formula>
    </cfRule>
  </conditionalFormatting>
  <conditionalFormatting sqref="G124">
    <cfRule type="expression" dxfId="256" priority="3" stopIfTrue="1">
      <formula>#REF!="Freelancer"</formula>
    </cfRule>
    <cfRule type="expression" dxfId="255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K275"/>
  <sheetViews>
    <sheetView showGridLines="0" tabSelected="1" topLeftCell="D1" zoomScale="90" zoomScaleNormal="90" workbookViewId="0">
      <selection activeCell="J123" sqref="J1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2" t="s">
        <v>5</v>
      </c>
      <c r="E1" s="173"/>
      <c r="F1" s="173"/>
      <c r="G1" s="173"/>
      <c r="H1" s="173"/>
      <c r="I1" s="173"/>
      <c r="J1" s="174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Onthira</v>
      </c>
      <c r="G3" s="14"/>
      <c r="I3" s="15"/>
      <c r="J3" s="15"/>
    </row>
    <row r="4" spans="1:10" ht="20.25" customHeight="1" x14ac:dyDescent="0.25">
      <c r="D4" s="170" t="s">
        <v>8</v>
      </c>
      <c r="E4" s="171"/>
      <c r="F4" s="13" t="str">
        <f>'Information-General Settings'!C4</f>
        <v>Tanakitworaboon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TIME154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170.5</v>
      </c>
      <c r="J8" s="25">
        <f>I8/8</f>
        <v>21.3125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6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53</v>
      </c>
      <c r="G11" s="36">
        <v>9002</v>
      </c>
      <c r="H11" s="43" t="s">
        <v>133</v>
      </c>
      <c r="I11" s="36" t="s">
        <v>60</v>
      </c>
      <c r="J11" s="85">
        <v>1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 t="s">
        <v>53</v>
      </c>
      <c r="G12" s="36">
        <v>9002</v>
      </c>
      <c r="H12" s="43" t="s">
        <v>134</v>
      </c>
      <c r="I12" s="36" t="s">
        <v>60</v>
      </c>
      <c r="J12" s="85">
        <v>1</v>
      </c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 t="s">
        <v>53</v>
      </c>
      <c r="G13" s="36">
        <v>9002</v>
      </c>
      <c r="H13" s="43" t="s">
        <v>135</v>
      </c>
      <c r="I13" s="36" t="s">
        <v>60</v>
      </c>
      <c r="J13" s="85">
        <v>2</v>
      </c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 t="s">
        <v>53</v>
      </c>
      <c r="G14" s="36">
        <v>9002</v>
      </c>
      <c r="H14" s="43" t="s">
        <v>137</v>
      </c>
      <c r="I14" s="36" t="s">
        <v>60</v>
      </c>
      <c r="J14" s="85">
        <v>4</v>
      </c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 t="s">
        <v>53</v>
      </c>
      <c r="G16" s="47">
        <v>9002</v>
      </c>
      <c r="H16" s="48" t="s">
        <v>138</v>
      </c>
      <c r="I16" s="47" t="s">
        <v>70</v>
      </c>
      <c r="J16" s="86">
        <v>1.5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 t="s">
        <v>53</v>
      </c>
      <c r="G17" s="47">
        <v>9002</v>
      </c>
      <c r="H17" s="48" t="s">
        <v>137</v>
      </c>
      <c r="I17" s="47" t="s">
        <v>70</v>
      </c>
      <c r="J17" s="86">
        <v>7</v>
      </c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115"/>
      <c r="G21" s="116"/>
      <c r="H21" s="122"/>
      <c r="I21" s="116"/>
      <c r="J21" s="118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115"/>
      <c r="G22" s="116"/>
      <c r="H22" s="122"/>
      <c r="I22" s="116"/>
      <c r="J22" s="118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115"/>
      <c r="G23" s="116"/>
      <c r="H23" s="122"/>
      <c r="I23" s="116"/>
      <c r="J23" s="118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115"/>
      <c r="G24" s="116"/>
      <c r="H24" s="122"/>
      <c r="I24" s="116"/>
      <c r="J24" s="118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115"/>
      <c r="G25" s="116"/>
      <c r="H25" s="122"/>
      <c r="I25" s="116"/>
      <c r="J25" s="118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6" si="7">IF(B26=1,"Mo",IF(B26=2,"Tue",IF(B26=3,"Wed",IF(B26=4,"Thu",IF(B26=5,"Fri",IF(B26=6,"Sat",IF(B26=7,"Sun","")))))))</f>
        <v>Fri</v>
      </c>
      <c r="E26" s="45">
        <f>+E21+1</f>
        <v>44351</v>
      </c>
      <c r="F26" s="46" t="s">
        <v>53</v>
      </c>
      <c r="G26" s="47">
        <v>9002</v>
      </c>
      <c r="H26" s="48" t="s">
        <v>139</v>
      </c>
      <c r="I26" s="47" t="s">
        <v>60</v>
      </c>
      <c r="J26" s="86">
        <v>3.5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 t="s">
        <v>53</v>
      </c>
      <c r="G27" s="47">
        <v>9002</v>
      </c>
      <c r="H27" s="48" t="s">
        <v>140</v>
      </c>
      <c r="I27" s="47" t="s">
        <v>60</v>
      </c>
      <c r="J27" s="86">
        <v>0.5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 t="s">
        <v>53</v>
      </c>
      <c r="G28" s="47">
        <v>9002</v>
      </c>
      <c r="H28" s="48" t="s">
        <v>141</v>
      </c>
      <c r="I28" s="47" t="s">
        <v>60</v>
      </c>
      <c r="J28" s="86">
        <v>5</v>
      </c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65"/>
      <c r="G31" s="66"/>
      <c r="H31" s="67"/>
      <c r="I31" s="66"/>
      <c r="J31" s="87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1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 t="s">
        <v>53</v>
      </c>
      <c r="G33" s="47">
        <v>9002</v>
      </c>
      <c r="H33" s="48" t="s">
        <v>142</v>
      </c>
      <c r="I33" s="47" t="s">
        <v>60</v>
      </c>
      <c r="J33" s="86">
        <v>1.5</v>
      </c>
    </row>
    <row r="34" spans="1:11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 t="s">
        <v>53</v>
      </c>
      <c r="G34" s="47">
        <v>9002</v>
      </c>
      <c r="H34" s="48" t="s">
        <v>144</v>
      </c>
      <c r="I34" s="47" t="s">
        <v>60</v>
      </c>
      <c r="J34" s="86">
        <v>1.5</v>
      </c>
    </row>
    <row r="35" spans="1:11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 t="s">
        <v>53</v>
      </c>
      <c r="G35" s="47">
        <v>9002</v>
      </c>
      <c r="H35" s="48" t="s">
        <v>143</v>
      </c>
      <c r="I35" s="47" t="s">
        <v>60</v>
      </c>
      <c r="J35" s="86">
        <v>0.5</v>
      </c>
    </row>
    <row r="36" spans="1:11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 t="s">
        <v>53</v>
      </c>
      <c r="G36" s="47">
        <v>9002</v>
      </c>
      <c r="H36" s="48" t="s">
        <v>145</v>
      </c>
      <c r="I36" s="47" t="s">
        <v>60</v>
      </c>
      <c r="J36" s="86">
        <v>3</v>
      </c>
    </row>
    <row r="37" spans="1:11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 t="s">
        <v>53</v>
      </c>
      <c r="G37" s="47">
        <v>9002</v>
      </c>
      <c r="H37" s="48" t="s">
        <v>146</v>
      </c>
      <c r="I37" s="47" t="s">
        <v>60</v>
      </c>
      <c r="J37" s="86">
        <v>1.5</v>
      </c>
    </row>
    <row r="38" spans="1:11" ht="28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53</v>
      </c>
      <c r="G38" s="36">
        <v>9002</v>
      </c>
      <c r="H38" s="124" t="s">
        <v>147</v>
      </c>
      <c r="I38" s="36" t="s">
        <v>70</v>
      </c>
      <c r="J38" s="85">
        <v>1.5</v>
      </c>
    </row>
    <row r="39" spans="1:11" ht="22.5" customHeight="1" x14ac:dyDescent="0.25">
      <c r="A39" s="31"/>
      <c r="C39" s="76"/>
      <c r="D39" s="74" t="str">
        <f t="shared" ref="D39:E43" si="10">D38</f>
        <v>Tue</v>
      </c>
      <c r="E39" s="34">
        <f t="shared" si="10"/>
        <v>44355</v>
      </c>
      <c r="F39" s="35" t="s">
        <v>53</v>
      </c>
      <c r="G39" s="36">
        <v>9002</v>
      </c>
      <c r="H39" s="43" t="s">
        <v>148</v>
      </c>
      <c r="I39" s="36" t="s">
        <v>70</v>
      </c>
      <c r="J39" s="85">
        <v>1.5</v>
      </c>
    </row>
    <row r="40" spans="1:11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 t="s">
        <v>53</v>
      </c>
      <c r="G40" s="36">
        <v>9002</v>
      </c>
      <c r="H40" s="43" t="s">
        <v>149</v>
      </c>
      <c r="I40" s="36" t="s">
        <v>70</v>
      </c>
      <c r="J40" s="85">
        <v>1</v>
      </c>
    </row>
    <row r="41" spans="1:11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 t="s">
        <v>53</v>
      </c>
      <c r="G41" s="36">
        <v>9002</v>
      </c>
      <c r="H41" s="43" t="s">
        <v>150</v>
      </c>
      <c r="I41" s="36" t="s">
        <v>70</v>
      </c>
      <c r="J41" s="85">
        <v>1</v>
      </c>
    </row>
    <row r="42" spans="1:11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 t="s">
        <v>53</v>
      </c>
      <c r="G42" s="36">
        <v>9002</v>
      </c>
      <c r="H42" s="43" t="s">
        <v>151</v>
      </c>
      <c r="I42" s="36" t="s">
        <v>70</v>
      </c>
      <c r="J42" s="85">
        <v>2</v>
      </c>
    </row>
    <row r="43" spans="1:11" ht="22.5" customHeight="1" x14ac:dyDescent="0.25">
      <c r="A43" s="31"/>
      <c r="C43" s="76"/>
      <c r="D43" s="74" t="str">
        <f t="shared" si="10"/>
        <v>Tue</v>
      </c>
      <c r="E43" s="34">
        <f t="shared" si="10"/>
        <v>44355</v>
      </c>
      <c r="F43" s="35" t="s">
        <v>53</v>
      </c>
      <c r="G43" s="36">
        <v>9002</v>
      </c>
      <c r="H43" s="43" t="s">
        <v>152</v>
      </c>
      <c r="I43" s="36" t="s">
        <v>70</v>
      </c>
      <c r="J43" s="85">
        <v>3</v>
      </c>
    </row>
    <row r="44" spans="1:11" ht="22.5" customHeight="1" x14ac:dyDescent="0.25">
      <c r="A44" s="31">
        <f t="shared" si="0"/>
        <v>1</v>
      </c>
      <c r="B44" s="8">
        <f t="shared" si="1"/>
        <v>3</v>
      </c>
      <c r="C44" s="76"/>
      <c r="D44" s="77" t="str">
        <f>IF(B44=1,"Mo",IF(B44=2,"Tue",IF(B44=3,"Wed",IF(B44=4,"Thu",IF(B44=5,"Fri",IF(B44=6,"Sat",IF(B44=7,"Sun","")))))))</f>
        <v>Wed</v>
      </c>
      <c r="E44" s="45">
        <f>+E38+1</f>
        <v>44356</v>
      </c>
      <c r="F44" s="46" t="s">
        <v>53</v>
      </c>
      <c r="G44" s="47">
        <v>9002</v>
      </c>
      <c r="H44" s="48" t="s">
        <v>154</v>
      </c>
      <c r="I44" s="47" t="s">
        <v>60</v>
      </c>
      <c r="J44" s="86">
        <v>0.5</v>
      </c>
      <c r="K44" s="125"/>
    </row>
    <row r="45" spans="1:11" ht="22.5" customHeight="1" x14ac:dyDescent="0.25">
      <c r="A45" s="31"/>
      <c r="C45" s="76"/>
      <c r="D45" s="77" t="str">
        <f>D44</f>
        <v>Wed</v>
      </c>
      <c r="E45" s="45">
        <f>E44</f>
        <v>44356</v>
      </c>
      <c r="F45" s="46" t="s">
        <v>53</v>
      </c>
      <c r="G45" s="47">
        <v>9002</v>
      </c>
      <c r="H45" s="48" t="s">
        <v>153</v>
      </c>
      <c r="I45" s="47" t="s">
        <v>60</v>
      </c>
      <c r="J45" s="86">
        <v>2</v>
      </c>
    </row>
    <row r="46" spans="1:11" ht="22.5" customHeight="1" x14ac:dyDescent="0.25">
      <c r="A46" s="31"/>
      <c r="C46" s="76"/>
      <c r="D46" s="77" t="str">
        <f t="shared" ref="D46:D48" si="11">D45</f>
        <v>Wed</v>
      </c>
      <c r="E46" s="45">
        <f t="shared" ref="E46:E48" si="12">E45</f>
        <v>44356</v>
      </c>
      <c r="F46" s="46" t="s">
        <v>53</v>
      </c>
      <c r="G46" s="47">
        <v>9002</v>
      </c>
      <c r="H46" s="48" t="s">
        <v>155</v>
      </c>
      <c r="I46" s="47" t="s">
        <v>60</v>
      </c>
      <c r="J46" s="86">
        <v>1.5</v>
      </c>
    </row>
    <row r="47" spans="1:11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 t="s">
        <v>53</v>
      </c>
      <c r="G47" s="47">
        <v>9002</v>
      </c>
      <c r="H47" s="48" t="s">
        <v>156</v>
      </c>
      <c r="I47" s="47" t="s">
        <v>60</v>
      </c>
      <c r="J47" s="86">
        <v>1</v>
      </c>
    </row>
    <row r="48" spans="1:11" ht="22.5" customHeight="1" x14ac:dyDescent="0.25">
      <c r="A48" s="31"/>
      <c r="C48" s="76"/>
      <c r="D48" s="77" t="str">
        <f t="shared" si="11"/>
        <v>Wed</v>
      </c>
      <c r="E48" s="45">
        <f t="shared" si="12"/>
        <v>44356</v>
      </c>
      <c r="F48" s="46" t="s">
        <v>53</v>
      </c>
      <c r="G48" s="47">
        <v>9002</v>
      </c>
      <c r="H48" s="48" t="s">
        <v>157</v>
      </c>
      <c r="I48" s="47" t="s">
        <v>60</v>
      </c>
      <c r="J48" s="86">
        <v>5</v>
      </c>
    </row>
    <row r="49" spans="1:10" ht="22.5" customHeight="1" x14ac:dyDescent="0.25">
      <c r="A49" s="31">
        <f t="shared" si="0"/>
        <v>1</v>
      </c>
      <c r="B49" s="8">
        <f t="shared" si="1"/>
        <v>4</v>
      </c>
      <c r="C49" s="76"/>
      <c r="D49" s="74" t="str">
        <f>IF(B49=1,"Mo",IF(B49=2,"Tue",IF(B49=3,"Wed",IF(B49=4,"Thu",IF(B49=5,"Fri",IF(B49=6,"Sat",IF(B49=7,"Sun","")))))))</f>
        <v>Thu</v>
      </c>
      <c r="E49" s="34">
        <f>+E44+1</f>
        <v>44357</v>
      </c>
      <c r="F49" s="35" t="s">
        <v>53</v>
      </c>
      <c r="G49" s="36">
        <v>9002</v>
      </c>
      <c r="H49" s="8" t="s">
        <v>158</v>
      </c>
      <c r="I49" s="36" t="s">
        <v>60</v>
      </c>
      <c r="J49" s="85">
        <v>1.5</v>
      </c>
    </row>
    <row r="50" spans="1:10" ht="22.5" customHeight="1" x14ac:dyDescent="0.25">
      <c r="A50" s="31"/>
      <c r="C50" s="76"/>
      <c r="D50" s="74" t="str">
        <f>D49</f>
        <v>Thu</v>
      </c>
      <c r="E50" s="34">
        <f>E49</f>
        <v>44357</v>
      </c>
      <c r="F50" s="35" t="s">
        <v>53</v>
      </c>
      <c r="G50" s="36">
        <v>9002</v>
      </c>
      <c r="H50" s="43" t="s">
        <v>150</v>
      </c>
      <c r="I50" s="36" t="s">
        <v>60</v>
      </c>
      <c r="J50" s="85">
        <v>1</v>
      </c>
    </row>
    <row r="51" spans="1:10" ht="22.5" customHeight="1" x14ac:dyDescent="0.25">
      <c r="A51" s="31"/>
      <c r="C51" s="76"/>
      <c r="D51" s="74" t="str">
        <f t="shared" ref="D51:D53" si="13">D50</f>
        <v>Thu</v>
      </c>
      <c r="E51" s="34">
        <f t="shared" ref="E51:E53" si="14">E50</f>
        <v>44357</v>
      </c>
      <c r="F51" s="35" t="s">
        <v>53</v>
      </c>
      <c r="G51" s="36">
        <v>9002</v>
      </c>
      <c r="H51" s="43" t="s">
        <v>157</v>
      </c>
      <c r="I51" s="36" t="s">
        <v>60</v>
      </c>
      <c r="J51" s="85">
        <v>2</v>
      </c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 t="s">
        <v>53</v>
      </c>
      <c r="G52" s="36">
        <v>9002</v>
      </c>
      <c r="H52" s="43" t="s">
        <v>159</v>
      </c>
      <c r="I52" s="36" t="s">
        <v>60</v>
      </c>
      <c r="J52" s="85">
        <v>1</v>
      </c>
    </row>
    <row r="53" spans="1:10" ht="22.5" customHeight="1" x14ac:dyDescent="0.25">
      <c r="A53" s="31"/>
      <c r="C53" s="76"/>
      <c r="D53" s="74" t="str">
        <f t="shared" si="13"/>
        <v>Thu</v>
      </c>
      <c r="E53" s="34">
        <f t="shared" si="14"/>
        <v>44357</v>
      </c>
      <c r="F53" s="35"/>
      <c r="G53" s="36"/>
      <c r="H53" s="37"/>
      <c r="I53" s="36"/>
      <c r="J53" s="85"/>
    </row>
    <row r="54" spans="1:10" ht="22.5" customHeight="1" x14ac:dyDescent="0.25">
      <c r="A54" s="31">
        <f t="shared" si="0"/>
        <v>1</v>
      </c>
      <c r="B54" s="8">
        <f t="shared" si="1"/>
        <v>5</v>
      </c>
      <c r="C54" s="76"/>
      <c r="D54" s="77" t="str">
        <f t="shared" si="7"/>
        <v>Fri</v>
      </c>
      <c r="E54" s="45">
        <f>+E49+1</f>
        <v>44358</v>
      </c>
      <c r="F54" s="46" t="s">
        <v>53</v>
      </c>
      <c r="G54" s="47">
        <v>9002</v>
      </c>
      <c r="H54" s="48" t="s">
        <v>160</v>
      </c>
      <c r="I54" s="47" t="s">
        <v>60</v>
      </c>
      <c r="J54" s="86">
        <v>1.5</v>
      </c>
    </row>
    <row r="55" spans="1:10" ht="22.5" customHeight="1" x14ac:dyDescent="0.25">
      <c r="A55" s="31"/>
      <c r="C55" s="76"/>
      <c r="D55" s="77" t="str">
        <f>D54</f>
        <v>Fri</v>
      </c>
      <c r="E55" s="45">
        <f>E54</f>
        <v>44358</v>
      </c>
      <c r="F55" s="46" t="s">
        <v>53</v>
      </c>
      <c r="G55" s="47">
        <v>9002</v>
      </c>
      <c r="H55" s="48" t="s">
        <v>162</v>
      </c>
      <c r="I55" s="47" t="s">
        <v>60</v>
      </c>
      <c r="J55" s="86">
        <v>2</v>
      </c>
    </row>
    <row r="56" spans="1:10" ht="22.5" customHeight="1" x14ac:dyDescent="0.25">
      <c r="A56" s="31"/>
      <c r="C56" s="76"/>
      <c r="D56" s="77" t="str">
        <f t="shared" ref="D56:E58" si="15">D55</f>
        <v>Fri</v>
      </c>
      <c r="E56" s="45">
        <f t="shared" si="15"/>
        <v>44358</v>
      </c>
      <c r="F56" s="46" t="s">
        <v>53</v>
      </c>
      <c r="G56" s="47">
        <v>9002</v>
      </c>
      <c r="H56" s="48" t="s">
        <v>157</v>
      </c>
      <c r="I56" s="47" t="s">
        <v>60</v>
      </c>
      <c r="J56" s="86">
        <v>0.5</v>
      </c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 t="s">
        <v>53</v>
      </c>
      <c r="G57" s="47">
        <v>9002</v>
      </c>
      <c r="H57" s="48" t="s">
        <v>161</v>
      </c>
      <c r="I57" s="47" t="s">
        <v>60</v>
      </c>
      <c r="J57" s="86">
        <v>2</v>
      </c>
    </row>
    <row r="58" spans="1:10" ht="22.5" customHeight="1" x14ac:dyDescent="0.25">
      <c r="A58" s="31"/>
      <c r="C58" s="76"/>
      <c r="D58" s="77" t="str">
        <f t="shared" si="15"/>
        <v>Fri</v>
      </c>
      <c r="E58" s="45">
        <f t="shared" si="15"/>
        <v>44358</v>
      </c>
      <c r="F58" s="46"/>
      <c r="G58" s="47"/>
      <c r="H58" s="48"/>
      <c r="I58" s="47"/>
      <c r="J58" s="86"/>
    </row>
    <row r="59" spans="1:10" ht="22.5" customHeight="1" x14ac:dyDescent="0.25">
      <c r="A59" s="31" t="str">
        <f t="shared" si="0"/>
        <v/>
      </c>
      <c r="B59" s="8">
        <f t="shared" si="1"/>
        <v>6</v>
      </c>
      <c r="C59" s="76"/>
      <c r="D59" s="77" t="str">
        <f t="shared" si="7"/>
        <v>Sat</v>
      </c>
      <c r="E59" s="45">
        <f>+E54+1</f>
        <v>44359</v>
      </c>
      <c r="F59" s="65"/>
      <c r="G59" s="66"/>
      <c r="H59" s="68"/>
      <c r="I59" s="66"/>
      <c r="J59" s="87"/>
    </row>
    <row r="60" spans="1:10" ht="22.5" customHeight="1" x14ac:dyDescent="0.25">
      <c r="A60" s="31" t="str">
        <f t="shared" si="0"/>
        <v/>
      </c>
      <c r="B60" s="8">
        <f t="shared" si="1"/>
        <v>7</v>
      </c>
      <c r="C60" s="76"/>
      <c r="D60" s="74" t="str">
        <f t="shared" si="7"/>
        <v>Sun</v>
      </c>
      <c r="E60" s="34">
        <f>+E59+1</f>
        <v>44360</v>
      </c>
      <c r="F60" s="35"/>
      <c r="G60" s="36"/>
      <c r="H60" s="43"/>
      <c r="I60" s="36"/>
      <c r="J60" s="85"/>
    </row>
    <row r="61" spans="1:10" ht="22.5" customHeight="1" x14ac:dyDescent="0.25">
      <c r="A61" s="31">
        <f t="shared" si="0"/>
        <v>1</v>
      </c>
      <c r="B61" s="8">
        <f t="shared" si="1"/>
        <v>1</v>
      </c>
      <c r="C61" s="76"/>
      <c r="D61" s="77" t="str">
        <f t="shared" si="7"/>
        <v>Mo</v>
      </c>
      <c r="E61" s="45">
        <f>+E60+1</f>
        <v>44361</v>
      </c>
      <c r="F61" s="46" t="s">
        <v>53</v>
      </c>
      <c r="G61" s="47">
        <v>9002</v>
      </c>
      <c r="H61" s="48" t="s">
        <v>172</v>
      </c>
      <c r="I61" s="47" t="s">
        <v>70</v>
      </c>
      <c r="J61" s="86">
        <v>0.5</v>
      </c>
    </row>
    <row r="62" spans="1:10" ht="28" x14ac:dyDescent="0.25">
      <c r="A62" s="31"/>
      <c r="C62" s="76"/>
      <c r="D62" s="77" t="str">
        <f>D61</f>
        <v>Mo</v>
      </c>
      <c r="E62" s="45">
        <f>E61</f>
        <v>44361</v>
      </c>
      <c r="F62" s="46" t="s">
        <v>53</v>
      </c>
      <c r="G62" s="47">
        <v>9002</v>
      </c>
      <c r="H62" s="48" t="s">
        <v>165</v>
      </c>
      <c r="I62" s="47" t="s">
        <v>70</v>
      </c>
      <c r="J62" s="86">
        <v>2</v>
      </c>
    </row>
    <row r="63" spans="1:10" ht="22.5" customHeight="1" x14ac:dyDescent="0.25">
      <c r="A63" s="31"/>
      <c r="C63" s="76"/>
      <c r="D63" s="77" t="str">
        <f t="shared" ref="D63:E65" si="16">D62</f>
        <v>Mo</v>
      </c>
      <c r="E63" s="45">
        <f t="shared" si="16"/>
        <v>44361</v>
      </c>
      <c r="F63" s="46" t="s">
        <v>53</v>
      </c>
      <c r="G63" s="47">
        <v>9002</v>
      </c>
      <c r="H63" s="48" t="s">
        <v>164</v>
      </c>
      <c r="I63" s="47" t="s">
        <v>70</v>
      </c>
      <c r="J63" s="86">
        <v>4</v>
      </c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/>
      <c r="C65" s="76"/>
      <c r="D65" s="77" t="str">
        <f t="shared" si="16"/>
        <v>Mo</v>
      </c>
      <c r="E65" s="45">
        <f t="shared" si="16"/>
        <v>44361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2</v>
      </c>
      <c r="C66" s="76"/>
      <c r="D66" s="74" t="str">
        <f t="shared" si="7"/>
        <v>Tue</v>
      </c>
      <c r="E66" s="34">
        <f>+E61+1</f>
        <v>44362</v>
      </c>
      <c r="F66" s="35" t="s">
        <v>53</v>
      </c>
      <c r="G66" s="36">
        <v>9002</v>
      </c>
      <c r="H66" s="43" t="s">
        <v>164</v>
      </c>
      <c r="I66" s="36" t="s">
        <v>70</v>
      </c>
      <c r="J66" s="85">
        <v>6</v>
      </c>
    </row>
    <row r="67" spans="1:10" ht="22.5" customHeight="1" x14ac:dyDescent="0.25">
      <c r="A67" s="31"/>
      <c r="C67" s="76"/>
      <c r="D67" s="74" t="str">
        <f>D66</f>
        <v>Tue</v>
      </c>
      <c r="E67" s="34">
        <f>E66</f>
        <v>44362</v>
      </c>
      <c r="F67" s="35" t="s">
        <v>53</v>
      </c>
      <c r="G67" s="36">
        <v>9002</v>
      </c>
      <c r="H67" s="43" t="s">
        <v>166</v>
      </c>
      <c r="I67" s="36" t="s">
        <v>70</v>
      </c>
      <c r="J67" s="85">
        <v>0.5</v>
      </c>
    </row>
    <row r="68" spans="1:10" ht="22.5" customHeight="1" x14ac:dyDescent="0.25">
      <c r="A68" s="31"/>
      <c r="C68" s="76"/>
      <c r="D68" s="74" t="str">
        <f t="shared" ref="D68:E70" si="17">D67</f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6"/>
      <c r="D70" s="74" t="str">
        <f t="shared" si="17"/>
        <v>Tue</v>
      </c>
      <c r="E70" s="34">
        <f t="shared" si="17"/>
        <v>44362</v>
      </c>
      <c r="F70" s="35"/>
      <c r="G70" s="36"/>
      <c r="H70" s="43"/>
      <c r="I70" s="36"/>
      <c r="J70" s="85"/>
    </row>
    <row r="71" spans="1:10" ht="28" x14ac:dyDescent="0.25">
      <c r="A71" s="31">
        <f t="shared" si="0"/>
        <v>1</v>
      </c>
      <c r="B71" s="8">
        <f t="shared" si="1"/>
        <v>3</v>
      </c>
      <c r="C71" s="76"/>
      <c r="D71" s="77" t="str">
        <f t="shared" si="7"/>
        <v>Wed</v>
      </c>
      <c r="E71" s="45">
        <f>+E66+1</f>
        <v>44363</v>
      </c>
      <c r="F71" s="46" t="s">
        <v>53</v>
      </c>
      <c r="G71" s="47">
        <v>9002</v>
      </c>
      <c r="H71" s="48" t="s">
        <v>173</v>
      </c>
      <c r="I71" s="47" t="s">
        <v>60</v>
      </c>
      <c r="J71" s="86">
        <v>1.5</v>
      </c>
    </row>
    <row r="72" spans="1:10" ht="22.5" customHeight="1" x14ac:dyDescent="0.25">
      <c r="A72" s="31"/>
      <c r="C72" s="76"/>
      <c r="D72" s="77" t="str">
        <f>D71</f>
        <v>Wed</v>
      </c>
      <c r="E72" s="45">
        <f>E71</f>
        <v>44363</v>
      </c>
      <c r="F72" s="46" t="s">
        <v>53</v>
      </c>
      <c r="G72" s="47">
        <v>9002</v>
      </c>
      <c r="H72" s="48" t="s">
        <v>163</v>
      </c>
      <c r="I72" s="47" t="s">
        <v>60</v>
      </c>
      <c r="J72" s="86">
        <v>1.5</v>
      </c>
    </row>
    <row r="73" spans="1:10" ht="22.5" customHeight="1" x14ac:dyDescent="0.25">
      <c r="A73" s="31"/>
      <c r="C73" s="76"/>
      <c r="D73" s="77" t="str">
        <f t="shared" ref="D73:D75" si="18">D72</f>
        <v>Wed</v>
      </c>
      <c r="E73" s="45">
        <f t="shared" ref="E73:E75" si="19">E72</f>
        <v>44363</v>
      </c>
      <c r="F73" s="46" t="s">
        <v>53</v>
      </c>
      <c r="G73" s="47">
        <v>9002</v>
      </c>
      <c r="H73" s="48" t="s">
        <v>174</v>
      </c>
      <c r="I73" s="47" t="s">
        <v>60</v>
      </c>
      <c r="J73" s="86">
        <v>1</v>
      </c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 t="s">
        <v>53</v>
      </c>
      <c r="G74" s="47">
        <v>9002</v>
      </c>
      <c r="H74" s="48" t="s">
        <v>178</v>
      </c>
      <c r="I74" s="47" t="s">
        <v>60</v>
      </c>
      <c r="J74" s="86">
        <v>3</v>
      </c>
    </row>
    <row r="75" spans="1:10" ht="22.5" customHeight="1" x14ac:dyDescent="0.25">
      <c r="A75" s="31"/>
      <c r="C75" s="76"/>
      <c r="D75" s="77" t="str">
        <f t="shared" si="18"/>
        <v>Wed</v>
      </c>
      <c r="E75" s="45">
        <f t="shared" si="19"/>
        <v>44363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4</v>
      </c>
      <c r="C76" s="76"/>
      <c r="D76" s="74" t="str">
        <f t="shared" si="7"/>
        <v>Thu</v>
      </c>
      <c r="E76" s="34">
        <f>+E71+1</f>
        <v>44364</v>
      </c>
      <c r="F76" s="35" t="s">
        <v>53</v>
      </c>
      <c r="G76" s="36">
        <v>9002</v>
      </c>
      <c r="H76" s="43" t="s">
        <v>175</v>
      </c>
      <c r="I76" s="66" t="s">
        <v>60</v>
      </c>
      <c r="J76" s="85">
        <v>1.5</v>
      </c>
    </row>
    <row r="77" spans="1:10" ht="22.5" customHeight="1" x14ac:dyDescent="0.25">
      <c r="A77" s="31"/>
      <c r="C77" s="76"/>
      <c r="D77" s="74" t="str">
        <f>D76</f>
        <v>Thu</v>
      </c>
      <c r="E77" s="34">
        <f>E76</f>
        <v>44364</v>
      </c>
      <c r="F77" s="35" t="s">
        <v>53</v>
      </c>
      <c r="G77" s="36">
        <v>9002</v>
      </c>
      <c r="H77" s="43" t="s">
        <v>176</v>
      </c>
      <c r="I77" s="66" t="s">
        <v>60</v>
      </c>
      <c r="J77" s="85">
        <v>3</v>
      </c>
    </row>
    <row r="78" spans="1:10" ht="22.5" customHeight="1" x14ac:dyDescent="0.25">
      <c r="A78" s="31"/>
      <c r="C78" s="76"/>
      <c r="D78" s="74" t="str">
        <f t="shared" ref="D78:D80" si="20">D77</f>
        <v>Thu</v>
      </c>
      <c r="E78" s="34">
        <f t="shared" ref="E78:E80" si="21">E77</f>
        <v>44364</v>
      </c>
      <c r="F78" s="35" t="s">
        <v>53</v>
      </c>
      <c r="G78" s="36">
        <v>9002</v>
      </c>
      <c r="H78" s="43" t="s">
        <v>177</v>
      </c>
      <c r="I78" s="66" t="s">
        <v>60</v>
      </c>
      <c r="J78" s="85">
        <v>1</v>
      </c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 t="s">
        <v>53</v>
      </c>
      <c r="G79" s="36">
        <v>9002</v>
      </c>
      <c r="H79" s="43" t="s">
        <v>170</v>
      </c>
      <c r="I79" s="66" t="s">
        <v>60</v>
      </c>
      <c r="J79" s="85">
        <v>2</v>
      </c>
    </row>
    <row r="80" spans="1:10" ht="22.5" customHeight="1" x14ac:dyDescent="0.25">
      <c r="A80" s="31"/>
      <c r="C80" s="76"/>
      <c r="D80" s="74" t="str">
        <f t="shared" si="20"/>
        <v>Thu</v>
      </c>
      <c r="E80" s="34">
        <f t="shared" si="21"/>
        <v>44364</v>
      </c>
      <c r="F80" s="35"/>
      <c r="G80" s="36"/>
      <c r="H80" s="43"/>
      <c r="I80" s="36"/>
      <c r="J80" s="85"/>
    </row>
    <row r="81" spans="1:10" ht="22.5" customHeight="1" x14ac:dyDescent="0.25">
      <c r="A81" s="31">
        <f t="shared" si="0"/>
        <v>1</v>
      </c>
      <c r="B81" s="8">
        <f t="shared" si="1"/>
        <v>5</v>
      </c>
      <c r="C81" s="76"/>
      <c r="D81" s="77" t="str">
        <f t="shared" si="7"/>
        <v>Fri</v>
      </c>
      <c r="E81" s="45">
        <f t="shared" ref="E81" si="22">+E76+1</f>
        <v>44365</v>
      </c>
      <c r="F81" s="46" t="s">
        <v>53</v>
      </c>
      <c r="G81" s="47">
        <v>9002</v>
      </c>
      <c r="H81" s="48" t="s">
        <v>167</v>
      </c>
      <c r="I81" s="47" t="s">
        <v>60</v>
      </c>
      <c r="J81" s="86">
        <v>2.5</v>
      </c>
    </row>
    <row r="82" spans="1:10" ht="22.5" customHeight="1" x14ac:dyDescent="0.25">
      <c r="A82" s="31"/>
      <c r="C82" s="76"/>
      <c r="D82" s="77" t="str">
        <f>D81</f>
        <v>Fri</v>
      </c>
      <c r="E82" s="45">
        <f>E81</f>
        <v>44365</v>
      </c>
      <c r="F82" s="46" t="s">
        <v>53</v>
      </c>
      <c r="G82" s="47">
        <v>9002</v>
      </c>
      <c r="H82" s="48" t="s">
        <v>171</v>
      </c>
      <c r="I82" s="47" t="s">
        <v>60</v>
      </c>
      <c r="J82" s="86">
        <v>1.5</v>
      </c>
    </row>
    <row r="83" spans="1:10" ht="22.5" customHeight="1" x14ac:dyDescent="0.25">
      <c r="A83" s="31"/>
      <c r="C83" s="76"/>
      <c r="D83" s="77" t="str">
        <f t="shared" ref="D83:E85" si="23">D82</f>
        <v>Fri</v>
      </c>
      <c r="E83" s="45">
        <f t="shared" si="23"/>
        <v>44365</v>
      </c>
      <c r="F83" s="46" t="s">
        <v>53</v>
      </c>
      <c r="G83" s="47">
        <v>9002</v>
      </c>
      <c r="H83" s="48" t="s">
        <v>169</v>
      </c>
      <c r="I83" s="47" t="s">
        <v>60</v>
      </c>
      <c r="J83" s="86">
        <v>1</v>
      </c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 t="s">
        <v>53</v>
      </c>
      <c r="G84" s="47">
        <v>9002</v>
      </c>
      <c r="H84" s="48" t="s">
        <v>170</v>
      </c>
      <c r="I84" s="47" t="s">
        <v>60</v>
      </c>
      <c r="J84" s="86">
        <v>2</v>
      </c>
    </row>
    <row r="85" spans="1:10" ht="22.5" customHeight="1" x14ac:dyDescent="0.25">
      <c r="A85" s="31"/>
      <c r="C85" s="76"/>
      <c r="D85" s="77" t="str">
        <f t="shared" si="23"/>
        <v>Fri</v>
      </c>
      <c r="E85" s="45">
        <f t="shared" si="23"/>
        <v>44365</v>
      </c>
      <c r="F85" s="46"/>
      <c r="G85" s="47"/>
      <c r="H85" s="48"/>
      <c r="I85" s="47"/>
      <c r="J85" s="86"/>
    </row>
    <row r="86" spans="1:10" ht="22.5" customHeight="1" x14ac:dyDescent="0.25">
      <c r="A86" s="31" t="str">
        <f t="shared" si="0"/>
        <v/>
      </c>
      <c r="B86" s="8">
        <f t="shared" si="1"/>
        <v>6</v>
      </c>
      <c r="C86" s="76"/>
      <c r="D86" s="77" t="str">
        <f t="shared" si="7"/>
        <v>Sat</v>
      </c>
      <c r="E86" s="45">
        <f>+E81+1</f>
        <v>44366</v>
      </c>
      <c r="F86" s="65"/>
      <c r="G86" s="66"/>
      <c r="H86" s="67"/>
      <c r="I86" s="66"/>
      <c r="J86" s="87"/>
    </row>
    <row r="87" spans="1:10" ht="22.5" customHeight="1" x14ac:dyDescent="0.25">
      <c r="A87" s="31" t="str">
        <f t="shared" si="0"/>
        <v/>
      </c>
      <c r="B87" s="8">
        <f t="shared" si="1"/>
        <v>7</v>
      </c>
      <c r="C87" s="76"/>
      <c r="D87" s="74" t="str">
        <f t="shared" si="7"/>
        <v>Sun</v>
      </c>
      <c r="E87" s="34">
        <f>+E86+1</f>
        <v>44367</v>
      </c>
      <c r="F87" s="35"/>
      <c r="G87" s="36"/>
      <c r="H87" s="43"/>
      <c r="I87" s="36"/>
      <c r="J87" s="85"/>
    </row>
    <row r="88" spans="1:10" ht="22.5" customHeight="1" x14ac:dyDescent="0.25">
      <c r="A88" s="31">
        <f t="shared" si="0"/>
        <v>1</v>
      </c>
      <c r="B88" s="8">
        <f t="shared" si="1"/>
        <v>1</v>
      </c>
      <c r="C88" s="76"/>
      <c r="D88" s="77" t="str">
        <f t="shared" si="7"/>
        <v>Mo</v>
      </c>
      <c r="E88" s="45">
        <f>+E87+1</f>
        <v>44368</v>
      </c>
      <c r="F88" s="46" t="s">
        <v>53</v>
      </c>
      <c r="G88" s="47">
        <v>9002</v>
      </c>
      <c r="H88" s="48" t="s">
        <v>179</v>
      </c>
      <c r="I88" s="47" t="s">
        <v>60</v>
      </c>
      <c r="J88" s="86">
        <v>3</v>
      </c>
    </row>
    <row r="89" spans="1:10" ht="22.5" customHeight="1" x14ac:dyDescent="0.25">
      <c r="A89" s="31"/>
      <c r="C89" s="76"/>
      <c r="D89" s="77" t="str">
        <f>D88</f>
        <v>Mo</v>
      </c>
      <c r="E89" s="45">
        <f>E88</f>
        <v>44368</v>
      </c>
      <c r="F89" s="46" t="s">
        <v>53</v>
      </c>
      <c r="G89" s="47">
        <v>9002</v>
      </c>
      <c r="H89" s="48" t="s">
        <v>170</v>
      </c>
      <c r="I89" s="47" t="s">
        <v>60</v>
      </c>
      <c r="J89" s="86">
        <v>3</v>
      </c>
    </row>
    <row r="90" spans="1:10" ht="22.5" customHeight="1" x14ac:dyDescent="0.25">
      <c r="A90" s="31"/>
      <c r="C90" s="76"/>
      <c r="D90" s="77" t="str">
        <f t="shared" ref="D90:E92" si="24">D89</f>
        <v>Mo</v>
      </c>
      <c r="E90" s="45">
        <f t="shared" si="24"/>
        <v>44368</v>
      </c>
      <c r="F90" s="46" t="s">
        <v>53</v>
      </c>
      <c r="G90" s="47">
        <v>9002</v>
      </c>
      <c r="H90" s="48" t="s">
        <v>178</v>
      </c>
      <c r="I90" s="47" t="s">
        <v>60</v>
      </c>
      <c r="J90" s="86">
        <v>3</v>
      </c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/>
      <c r="C92" s="76"/>
      <c r="D92" s="77" t="str">
        <f t="shared" si="24"/>
        <v>Mo</v>
      </c>
      <c r="E92" s="45">
        <f t="shared" si="24"/>
        <v>44368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2</v>
      </c>
      <c r="C93" s="76"/>
      <c r="D93" s="74" t="str">
        <f t="shared" si="7"/>
        <v>Tue</v>
      </c>
      <c r="E93" s="34">
        <f>+E88+1</f>
        <v>44369</v>
      </c>
      <c r="F93" s="35" t="s">
        <v>53</v>
      </c>
      <c r="G93" s="36">
        <v>9002</v>
      </c>
      <c r="H93" s="43" t="s">
        <v>179</v>
      </c>
      <c r="I93" s="36" t="s">
        <v>60</v>
      </c>
      <c r="J93" s="85">
        <v>2</v>
      </c>
    </row>
    <row r="94" spans="1:10" ht="28" x14ac:dyDescent="0.25">
      <c r="A94" s="31"/>
      <c r="C94" s="76"/>
      <c r="D94" s="74" t="str">
        <f>D93</f>
        <v>Tue</v>
      </c>
      <c r="E94" s="34">
        <f>E93</f>
        <v>44369</v>
      </c>
      <c r="F94" s="35" t="s">
        <v>53</v>
      </c>
      <c r="G94" s="36">
        <v>9002</v>
      </c>
      <c r="H94" s="43" t="s">
        <v>180</v>
      </c>
      <c r="I94" s="36" t="s">
        <v>60</v>
      </c>
      <c r="J94" s="85">
        <v>3</v>
      </c>
    </row>
    <row r="95" spans="1:10" ht="22.5" customHeight="1" x14ac:dyDescent="0.25">
      <c r="A95" s="31"/>
      <c r="C95" s="76"/>
      <c r="D95" s="74" t="str">
        <f t="shared" ref="D95:E98" si="25">D94</f>
        <v>Tue</v>
      </c>
      <c r="E95" s="34">
        <f t="shared" si="25"/>
        <v>44369</v>
      </c>
      <c r="F95" s="35" t="s">
        <v>53</v>
      </c>
      <c r="G95" s="36">
        <v>9002</v>
      </c>
      <c r="H95" s="43" t="s">
        <v>181</v>
      </c>
      <c r="I95" s="36" t="s">
        <v>60</v>
      </c>
      <c r="J95" s="85">
        <v>1</v>
      </c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 t="s">
        <v>53</v>
      </c>
      <c r="G96" s="36">
        <v>9002</v>
      </c>
      <c r="H96" s="43" t="s">
        <v>178</v>
      </c>
      <c r="I96" s="36" t="s">
        <v>60</v>
      </c>
      <c r="J96" s="85">
        <v>2</v>
      </c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6"/>
      <c r="D98" s="74" t="str">
        <f t="shared" si="25"/>
        <v>Tue</v>
      </c>
      <c r="E98" s="34">
        <f t="shared" si="25"/>
        <v>44369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3</v>
      </c>
      <c r="C99" s="76"/>
      <c r="D99" s="77" t="str">
        <f t="shared" si="7"/>
        <v>Wed</v>
      </c>
      <c r="E99" s="45">
        <f>+E93+1</f>
        <v>44370</v>
      </c>
      <c r="F99" s="46" t="s">
        <v>53</v>
      </c>
      <c r="G99" s="47">
        <v>9002</v>
      </c>
      <c r="H99" s="48" t="s">
        <v>178</v>
      </c>
      <c r="I99" s="47" t="s">
        <v>70</v>
      </c>
      <c r="J99" s="86">
        <v>6</v>
      </c>
    </row>
    <row r="100" spans="1:10" ht="22.5" customHeight="1" x14ac:dyDescent="0.25">
      <c r="A100" s="31"/>
      <c r="C100" s="76"/>
      <c r="D100" s="77" t="str">
        <f>D99</f>
        <v>Wed</v>
      </c>
      <c r="E100" s="45">
        <f>E99</f>
        <v>44370</v>
      </c>
      <c r="F100" s="46" t="s">
        <v>53</v>
      </c>
      <c r="G100" s="47">
        <v>9002</v>
      </c>
      <c r="H100" s="48" t="s">
        <v>182</v>
      </c>
      <c r="I100" s="47" t="s">
        <v>70</v>
      </c>
      <c r="J100" s="86">
        <v>1</v>
      </c>
    </row>
    <row r="101" spans="1:10" ht="22.5" customHeight="1" x14ac:dyDescent="0.25">
      <c r="A101" s="31"/>
      <c r="C101" s="76"/>
      <c r="D101" s="77" t="str">
        <f t="shared" ref="D101:D103" si="26">D100</f>
        <v>Wed</v>
      </c>
      <c r="E101" s="45">
        <f t="shared" ref="E101:E103" si="27">E100</f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/>
      <c r="C103" s="76"/>
      <c r="D103" s="77" t="str">
        <f t="shared" si="26"/>
        <v>Wed</v>
      </c>
      <c r="E103" s="45">
        <f t="shared" si="27"/>
        <v>44370</v>
      </c>
      <c r="F103" s="46"/>
      <c r="G103" s="47"/>
      <c r="H103" s="71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4</v>
      </c>
      <c r="C104" s="76"/>
      <c r="D104" s="74" t="str">
        <f t="shared" si="7"/>
        <v>Thu</v>
      </c>
      <c r="E104" s="34">
        <f>+E99+1</f>
        <v>44371</v>
      </c>
      <c r="F104" s="35" t="s">
        <v>53</v>
      </c>
      <c r="G104" s="36">
        <v>9002</v>
      </c>
      <c r="H104" s="43" t="s">
        <v>178</v>
      </c>
      <c r="I104" s="36" t="s">
        <v>60</v>
      </c>
      <c r="J104" s="85">
        <v>8</v>
      </c>
    </row>
    <row r="105" spans="1:10" ht="22.5" customHeight="1" x14ac:dyDescent="0.25">
      <c r="A105" s="31"/>
      <c r="C105" s="76"/>
      <c r="D105" s="74" t="str">
        <f>D104</f>
        <v>Thu</v>
      </c>
      <c r="E105" s="34">
        <f>E104</f>
        <v>44371</v>
      </c>
      <c r="F105" s="35" t="s">
        <v>53</v>
      </c>
      <c r="G105" s="36">
        <v>9002</v>
      </c>
      <c r="H105" s="43" t="s">
        <v>189</v>
      </c>
      <c r="I105" s="36" t="s">
        <v>60</v>
      </c>
      <c r="J105" s="85">
        <v>1</v>
      </c>
    </row>
    <row r="106" spans="1:10" ht="22.5" customHeight="1" x14ac:dyDescent="0.25">
      <c r="A106" s="31"/>
      <c r="C106" s="76"/>
      <c r="D106" s="74" t="str">
        <f t="shared" ref="D106:D108" si="28">D105</f>
        <v>Thu</v>
      </c>
      <c r="E106" s="34">
        <f t="shared" ref="E106:E108" si="29">E105</f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6"/>
      <c r="D108" s="74" t="str">
        <f t="shared" si="28"/>
        <v>Thu</v>
      </c>
      <c r="E108" s="34">
        <f t="shared" si="29"/>
        <v>44371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5</v>
      </c>
      <c r="C109" s="76"/>
      <c r="D109" s="77" t="str">
        <f t="shared" si="7"/>
        <v>Fri</v>
      </c>
      <c r="E109" s="45">
        <f t="shared" ref="E109" si="30">+E104+1</f>
        <v>44372</v>
      </c>
      <c r="F109" s="46" t="s">
        <v>53</v>
      </c>
      <c r="G109" s="47">
        <v>9002</v>
      </c>
      <c r="H109" s="48" t="s">
        <v>183</v>
      </c>
      <c r="I109" s="47" t="s">
        <v>60</v>
      </c>
      <c r="J109" s="86">
        <v>1</v>
      </c>
    </row>
    <row r="110" spans="1:10" ht="22.5" customHeight="1" x14ac:dyDescent="0.25">
      <c r="A110" s="31"/>
      <c r="C110" s="76"/>
      <c r="D110" s="77" t="str">
        <f>D109</f>
        <v>Fri</v>
      </c>
      <c r="E110" s="45">
        <f>E109</f>
        <v>44372</v>
      </c>
      <c r="F110" s="46" t="s">
        <v>53</v>
      </c>
      <c r="G110" s="47">
        <v>9002</v>
      </c>
      <c r="H110" s="48" t="s">
        <v>178</v>
      </c>
      <c r="I110" s="47" t="s">
        <v>60</v>
      </c>
      <c r="J110" s="86">
        <v>6</v>
      </c>
    </row>
    <row r="111" spans="1:10" ht="22.5" customHeight="1" x14ac:dyDescent="0.25">
      <c r="A111" s="31"/>
      <c r="C111" s="76"/>
      <c r="D111" s="77" t="str">
        <f t="shared" ref="D111:E113" si="31">D110</f>
        <v>Fri</v>
      </c>
      <c r="E111" s="45">
        <f t="shared" si="31"/>
        <v>44372</v>
      </c>
      <c r="F111" s="46" t="s">
        <v>53</v>
      </c>
      <c r="G111" s="47">
        <v>9002</v>
      </c>
      <c r="H111" s="48" t="s">
        <v>184</v>
      </c>
      <c r="I111" s="47" t="s">
        <v>60</v>
      </c>
      <c r="J111" s="86">
        <v>3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6"/>
      <c r="D113" s="77" t="str">
        <f t="shared" si="31"/>
        <v>Fri</v>
      </c>
      <c r="E113" s="45">
        <f t="shared" si="31"/>
        <v>44372</v>
      </c>
      <c r="F113" s="46"/>
      <c r="G113" s="47"/>
      <c r="H113" s="48"/>
      <c r="I113" s="47"/>
      <c r="J113" s="86"/>
    </row>
    <row r="114" spans="1:10" ht="22.5" customHeight="1" x14ac:dyDescent="0.25">
      <c r="A114" s="31" t="str">
        <f t="shared" si="0"/>
        <v/>
      </c>
      <c r="B114" s="8">
        <f t="shared" si="1"/>
        <v>6</v>
      </c>
      <c r="C114" s="76"/>
      <c r="D114" s="77" t="str">
        <f t="shared" si="7"/>
        <v>Sat</v>
      </c>
      <c r="E114" s="45">
        <f>+E109+1</f>
        <v>44373</v>
      </c>
      <c r="F114" s="65"/>
      <c r="G114" s="66"/>
      <c r="H114" s="67"/>
      <c r="I114" s="66"/>
      <c r="J114" s="87"/>
    </row>
    <row r="115" spans="1:10" ht="22.5" customHeight="1" x14ac:dyDescent="0.25">
      <c r="A115" s="31" t="str">
        <f t="shared" si="0"/>
        <v/>
      </c>
      <c r="B115" s="8">
        <f t="shared" si="1"/>
        <v>7</v>
      </c>
      <c r="C115" s="76"/>
      <c r="D115" s="74" t="str">
        <f t="shared" si="7"/>
        <v>Sun</v>
      </c>
      <c r="E115" s="34">
        <f>+E114+1</f>
        <v>44374</v>
      </c>
      <c r="F115" s="35"/>
      <c r="G115" s="36"/>
      <c r="H115" s="43"/>
      <c r="I115" s="36"/>
      <c r="J115" s="85"/>
    </row>
    <row r="116" spans="1:10" ht="22.5" customHeight="1" x14ac:dyDescent="0.25">
      <c r="A116" s="31">
        <f t="shared" si="0"/>
        <v>1</v>
      </c>
      <c r="B116" s="8">
        <f t="shared" si="1"/>
        <v>1</v>
      </c>
      <c r="C116" s="76"/>
      <c r="D116" s="77" t="str">
        <f t="shared" si="7"/>
        <v>Mo</v>
      </c>
      <c r="E116" s="45">
        <f>+E115+1</f>
        <v>44375</v>
      </c>
      <c r="F116" s="46" t="s">
        <v>53</v>
      </c>
      <c r="G116" s="47">
        <v>9002</v>
      </c>
      <c r="H116" s="48" t="s">
        <v>187</v>
      </c>
      <c r="I116" s="48" t="s">
        <v>186</v>
      </c>
      <c r="J116" s="86">
        <v>1</v>
      </c>
    </row>
    <row r="117" spans="1:10" ht="22.5" customHeight="1" x14ac:dyDescent="0.25">
      <c r="A117" s="31"/>
      <c r="C117" s="76"/>
      <c r="D117" s="77" t="str">
        <f>D116</f>
        <v>Mo</v>
      </c>
      <c r="E117" s="45">
        <f>E116</f>
        <v>44375</v>
      </c>
      <c r="F117" s="46" t="s">
        <v>53</v>
      </c>
      <c r="G117" s="47">
        <v>9002</v>
      </c>
      <c r="H117" s="48" t="s">
        <v>185</v>
      </c>
      <c r="I117" s="48" t="s">
        <v>186</v>
      </c>
      <c r="J117" s="86">
        <v>2</v>
      </c>
    </row>
    <row r="118" spans="1:10" ht="22.5" customHeight="1" x14ac:dyDescent="0.25">
      <c r="A118" s="31"/>
      <c r="C118" s="76"/>
      <c r="D118" s="77" t="str">
        <f t="shared" ref="D118:E120" si="32">D117</f>
        <v>Mo</v>
      </c>
      <c r="E118" s="45">
        <f t="shared" si="32"/>
        <v>44375</v>
      </c>
      <c r="F118" s="46" t="s">
        <v>53</v>
      </c>
      <c r="G118" s="47">
        <v>9002</v>
      </c>
      <c r="H118" s="48" t="s">
        <v>185</v>
      </c>
      <c r="I118" s="47" t="s">
        <v>168</v>
      </c>
      <c r="J118" s="86">
        <v>4</v>
      </c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 t="s">
        <v>53</v>
      </c>
      <c r="G119" s="47">
        <v>9002</v>
      </c>
      <c r="H119" s="48" t="s">
        <v>188</v>
      </c>
      <c r="I119" s="47" t="s">
        <v>60</v>
      </c>
      <c r="J119" s="86">
        <v>3</v>
      </c>
    </row>
    <row r="120" spans="1:10" ht="22.5" customHeight="1" x14ac:dyDescent="0.25">
      <c r="A120" s="31"/>
      <c r="C120" s="76"/>
      <c r="D120" s="77" t="str">
        <f t="shared" si="32"/>
        <v>Mo</v>
      </c>
      <c r="E120" s="45">
        <f t="shared" si="32"/>
        <v>44375</v>
      </c>
      <c r="F120" s="46"/>
      <c r="G120" s="47"/>
      <c r="H120" s="51"/>
      <c r="I120" s="47"/>
      <c r="J120" s="86"/>
    </row>
    <row r="121" spans="1:10" ht="22.5" customHeight="1" x14ac:dyDescent="0.25">
      <c r="A121" s="31">
        <f t="shared" si="0"/>
        <v>1</v>
      </c>
      <c r="B121" s="8">
        <f>WEEKDAY(E116+1,2)</f>
        <v>2</v>
      </c>
      <c r="C121" s="76"/>
      <c r="D121" s="74" t="str">
        <f>IF(B121=1,"Mo",IF(B121=2,"Tue",IF(B121=3,"Wed",IF(B121=4,"Thu",IF(B121=5,"Fri",IF(B121=6,"Sat",IF(B121=7,"Sun","")))))))</f>
        <v>Tue</v>
      </c>
      <c r="E121" s="34">
        <f>IF(MONTH(E116+1)&gt;MONTH(E116),"",E116+1)</f>
        <v>44376</v>
      </c>
      <c r="F121" s="35" t="s">
        <v>53</v>
      </c>
      <c r="G121" s="36">
        <v>9002</v>
      </c>
      <c r="H121" s="43" t="s">
        <v>192</v>
      </c>
      <c r="I121" s="36" t="s">
        <v>60</v>
      </c>
      <c r="J121" s="85">
        <v>1</v>
      </c>
    </row>
    <row r="122" spans="1:10" ht="22.5" customHeight="1" x14ac:dyDescent="0.25">
      <c r="A122" s="31"/>
      <c r="C122" s="76"/>
      <c r="D122" s="74" t="str">
        <f>D121</f>
        <v>Tue</v>
      </c>
      <c r="E122" s="34">
        <f>E121</f>
        <v>44376</v>
      </c>
      <c r="F122" s="35" t="s">
        <v>53</v>
      </c>
      <c r="G122" s="36">
        <v>9002</v>
      </c>
      <c r="H122" s="43" t="s">
        <v>193</v>
      </c>
      <c r="I122" s="36" t="s">
        <v>60</v>
      </c>
      <c r="J122" s="85">
        <v>1</v>
      </c>
    </row>
    <row r="123" spans="1:10" ht="22.5" customHeight="1" x14ac:dyDescent="0.25">
      <c r="A123" s="31"/>
      <c r="C123" s="76"/>
      <c r="D123" s="74" t="str">
        <f t="shared" ref="D123:E125" si="33">D122</f>
        <v>Tue</v>
      </c>
      <c r="E123" s="34">
        <f t="shared" si="33"/>
        <v>44376</v>
      </c>
      <c r="F123" s="35" t="s">
        <v>53</v>
      </c>
      <c r="G123" s="36">
        <v>9002</v>
      </c>
      <c r="H123" s="43" t="s">
        <v>178</v>
      </c>
      <c r="I123" s="36" t="s">
        <v>60</v>
      </c>
      <c r="J123" s="85">
        <v>9</v>
      </c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/>
      <c r="C125" s="76"/>
      <c r="D125" s="74" t="str">
        <f t="shared" si="33"/>
        <v>Tue</v>
      </c>
      <c r="E125" s="34">
        <f t="shared" si="33"/>
        <v>44376</v>
      </c>
      <c r="F125" s="35"/>
      <c r="G125" s="36"/>
      <c r="H125" s="43"/>
      <c r="I125" s="36"/>
      <c r="J125" s="85"/>
    </row>
    <row r="126" spans="1:10" ht="22.5" customHeight="1" x14ac:dyDescent="0.25">
      <c r="A126" s="31">
        <f t="shared" si="0"/>
        <v>1</v>
      </c>
      <c r="B126" s="8">
        <v>3</v>
      </c>
      <c r="C126" s="76"/>
      <c r="D126" s="77" t="str">
        <f>IF(B126=1,"Mo",IF(B126=2,"Tue",IF(B126=3,"Wed",IF(B126=4,"Thu",IF(B126=5,"Fri",IF(B126=6,"Sat",IF(B126=7,"Sun","")))))))</f>
        <v>Wed</v>
      </c>
      <c r="E126" s="45">
        <f>IF(MONTH(E121+1)&gt;MONTH(E121),"",E121+1)</f>
        <v>44377</v>
      </c>
      <c r="F126" s="46" t="s">
        <v>53</v>
      </c>
      <c r="G126" s="47">
        <v>9002</v>
      </c>
      <c r="H126" s="48" t="s">
        <v>190</v>
      </c>
      <c r="I126" s="47" t="s">
        <v>60</v>
      </c>
      <c r="J126" s="86">
        <v>0.5</v>
      </c>
    </row>
    <row r="127" spans="1:10" ht="22.5" customHeight="1" x14ac:dyDescent="0.25">
      <c r="A127" s="31"/>
      <c r="C127" s="76"/>
      <c r="D127" s="95" t="str">
        <f>D126</f>
        <v>Wed</v>
      </c>
      <c r="E127" s="96">
        <f>E126</f>
        <v>44377</v>
      </c>
      <c r="F127" s="46" t="s">
        <v>53</v>
      </c>
      <c r="G127" s="47">
        <v>9002</v>
      </c>
      <c r="H127" s="48" t="s">
        <v>188</v>
      </c>
      <c r="I127" s="47" t="s">
        <v>60</v>
      </c>
      <c r="J127" s="100">
        <v>4</v>
      </c>
    </row>
    <row r="128" spans="1:10" ht="22.5" customHeight="1" x14ac:dyDescent="0.25">
      <c r="A128" s="31"/>
      <c r="C128" s="76"/>
      <c r="D128" s="95" t="str">
        <f t="shared" ref="D128:D130" si="34">D127</f>
        <v>Wed</v>
      </c>
      <c r="E128" s="96">
        <f t="shared" ref="E128:E130" si="35">E127</f>
        <v>44377</v>
      </c>
      <c r="F128" s="46" t="s">
        <v>53</v>
      </c>
      <c r="G128" s="47">
        <v>9002</v>
      </c>
      <c r="H128" s="48" t="s">
        <v>191</v>
      </c>
      <c r="I128" s="47" t="s">
        <v>60</v>
      </c>
      <c r="J128" s="100">
        <v>2.5</v>
      </c>
    </row>
    <row r="129" spans="1:10" ht="21.75" customHeight="1" x14ac:dyDescent="0.25">
      <c r="A129" s="31"/>
      <c r="C129" s="76"/>
      <c r="D129" s="95" t="str">
        <f t="shared" si="34"/>
        <v>Wed</v>
      </c>
      <c r="E129" s="96">
        <f t="shared" si="35"/>
        <v>44377</v>
      </c>
      <c r="F129" s="97"/>
      <c r="G129" s="98"/>
      <c r="H129" s="99"/>
      <c r="I129" s="98"/>
      <c r="J129" s="100"/>
    </row>
    <row r="130" spans="1:10" ht="21.75" customHeight="1" thickBot="1" x14ac:dyDescent="0.3">
      <c r="A130" s="31"/>
      <c r="C130" s="81"/>
      <c r="D130" s="101" t="str">
        <f t="shared" si="34"/>
        <v>Wed</v>
      </c>
      <c r="E130" s="102">
        <f t="shared" si="35"/>
        <v>44377</v>
      </c>
      <c r="F130" s="103"/>
      <c r="G130" s="104"/>
      <c r="H130" s="105"/>
      <c r="I130" s="104"/>
      <c r="J130" s="106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5">
    <cfRule type="expression" dxfId="254" priority="257" stopIfTrue="1">
      <formula>IF($A11=1,B11,)</formula>
    </cfRule>
    <cfRule type="expression" dxfId="253" priority="258" stopIfTrue="1">
      <formula>IF($A11="",B11,)</formula>
    </cfRule>
  </conditionalFormatting>
  <conditionalFormatting sqref="E11:E15">
    <cfRule type="expression" dxfId="252" priority="259" stopIfTrue="1">
      <formula>IF($A11="",B11,"")</formula>
    </cfRule>
  </conditionalFormatting>
  <conditionalFormatting sqref="E16:E42 E44:E125">
    <cfRule type="expression" dxfId="251" priority="260" stopIfTrue="1">
      <formula>IF($A16&lt;&gt;1,B16,"")</formula>
    </cfRule>
  </conditionalFormatting>
  <conditionalFormatting sqref="D11:D42 D44:D125">
    <cfRule type="expression" dxfId="250" priority="261" stopIfTrue="1">
      <formula>IF($A11="",B11,)</formula>
    </cfRule>
  </conditionalFormatting>
  <conditionalFormatting sqref="G15:G16 G26 G87 G18:G20 G29:G32 G38 G42:G43 G53:G56 G58:G60 G64:G66 G68:G70 G75:G78 G91:G93 G80 G97:G98 G101:G103 G106:G108 G112:G115 G120">
    <cfRule type="expression" dxfId="249" priority="262" stopIfTrue="1">
      <formula>#REF!="Freelancer"</formula>
    </cfRule>
    <cfRule type="expression" dxfId="248" priority="263" stopIfTrue="1">
      <formula>#REF!="DTC Int. Staff"</formula>
    </cfRule>
  </conditionalFormatting>
  <conditionalFormatting sqref="G120 G91:G93 G26 G38 G64:G66 G29:G30 G42:G43 G53:G56 G58 G68:G70 G75:G78 G80 G97:G98 G101:G103 G106:G108 G112:G113">
    <cfRule type="expression" dxfId="247" priority="255" stopIfTrue="1">
      <formula>$F$5="Freelancer"</formula>
    </cfRule>
    <cfRule type="expression" dxfId="246" priority="256" stopIfTrue="1">
      <formula>$F$5="DTC Int. Staff"</formula>
    </cfRule>
  </conditionalFormatting>
  <conditionalFormatting sqref="G16 G18:G20">
    <cfRule type="expression" dxfId="245" priority="253" stopIfTrue="1">
      <formula>#REF!="Freelancer"</formula>
    </cfRule>
    <cfRule type="expression" dxfId="244" priority="254" stopIfTrue="1">
      <formula>#REF!="DTC Int. Staff"</formula>
    </cfRule>
  </conditionalFormatting>
  <conditionalFormatting sqref="G16 G18:G20">
    <cfRule type="expression" dxfId="243" priority="251" stopIfTrue="1">
      <formula>$F$5="Freelancer"</formula>
    </cfRule>
    <cfRule type="expression" dxfId="242" priority="252" stopIfTrue="1">
      <formula>$F$5="DTC Int. Staff"</formula>
    </cfRule>
  </conditionalFormatting>
  <conditionalFormatting sqref="G21:G25">
    <cfRule type="expression" dxfId="241" priority="249" stopIfTrue="1">
      <formula>#REF!="Freelancer"</formula>
    </cfRule>
    <cfRule type="expression" dxfId="240" priority="250" stopIfTrue="1">
      <formula>#REF!="DTC Int. Staff"</formula>
    </cfRule>
  </conditionalFormatting>
  <conditionalFormatting sqref="G21:G25">
    <cfRule type="expression" dxfId="239" priority="247" stopIfTrue="1">
      <formula>$F$5="Freelancer"</formula>
    </cfRule>
    <cfRule type="expression" dxfId="238" priority="248" stopIfTrue="1">
      <formula>$F$5="DTC Int. Staff"</formula>
    </cfRule>
  </conditionalFormatting>
  <conditionalFormatting sqref="C126:C130">
    <cfRule type="expression" dxfId="237" priority="241" stopIfTrue="1">
      <formula>IF($A126=1,B126,)</formula>
    </cfRule>
    <cfRule type="expression" dxfId="236" priority="242" stopIfTrue="1">
      <formula>IF($A126="",B126,)</formula>
    </cfRule>
  </conditionalFormatting>
  <conditionalFormatting sqref="D126:D130">
    <cfRule type="expression" dxfId="235" priority="243" stopIfTrue="1">
      <formula>IF($A126="",B126,)</formula>
    </cfRule>
  </conditionalFormatting>
  <conditionalFormatting sqref="E126:E130">
    <cfRule type="expression" dxfId="234" priority="240" stopIfTrue="1">
      <formula>IF($A126&lt;&gt;1,B126,"")</formula>
    </cfRule>
  </conditionalFormatting>
  <conditionalFormatting sqref="G60">
    <cfRule type="expression" dxfId="233" priority="237" stopIfTrue="1">
      <formula>$F$5="Freelancer"</formula>
    </cfRule>
    <cfRule type="expression" dxfId="232" priority="238" stopIfTrue="1">
      <formula>$F$5="DTC Int. Staff"</formula>
    </cfRule>
  </conditionalFormatting>
  <conditionalFormatting sqref="G86">
    <cfRule type="expression" dxfId="231" priority="235" stopIfTrue="1">
      <formula>#REF!="Freelancer"</formula>
    </cfRule>
    <cfRule type="expression" dxfId="230" priority="236" stopIfTrue="1">
      <formula>#REF!="DTC Int. Staff"</formula>
    </cfRule>
  </conditionalFormatting>
  <conditionalFormatting sqref="G86">
    <cfRule type="expression" dxfId="229" priority="233" stopIfTrue="1">
      <formula>$F$5="Freelancer"</formula>
    </cfRule>
    <cfRule type="expression" dxfId="228" priority="234" stopIfTrue="1">
      <formula>$F$5="DTC Int. Staff"</formula>
    </cfRule>
  </conditionalFormatting>
  <conditionalFormatting sqref="G11">
    <cfRule type="expression" dxfId="227" priority="231" stopIfTrue="1">
      <formula>#REF!="Freelancer"</formula>
    </cfRule>
    <cfRule type="expression" dxfId="226" priority="232" stopIfTrue="1">
      <formula>#REF!="DTC Int. Staff"</formula>
    </cfRule>
  </conditionalFormatting>
  <conditionalFormatting sqref="G12">
    <cfRule type="expression" dxfId="225" priority="229" stopIfTrue="1">
      <formula>#REF!="Freelancer"</formula>
    </cfRule>
    <cfRule type="expression" dxfId="224" priority="230" stopIfTrue="1">
      <formula>#REF!="DTC Int. Staff"</formula>
    </cfRule>
  </conditionalFormatting>
  <conditionalFormatting sqref="G13">
    <cfRule type="expression" dxfId="223" priority="227" stopIfTrue="1">
      <formula>#REF!="Freelancer"</formula>
    </cfRule>
    <cfRule type="expression" dxfId="222" priority="228" stopIfTrue="1">
      <formula>#REF!="DTC Int. Staff"</formula>
    </cfRule>
  </conditionalFormatting>
  <conditionalFormatting sqref="G14">
    <cfRule type="expression" dxfId="221" priority="225" stopIfTrue="1">
      <formula>#REF!="Freelancer"</formula>
    </cfRule>
    <cfRule type="expression" dxfId="220" priority="226" stopIfTrue="1">
      <formula>#REF!="DTC Int. Staff"</formula>
    </cfRule>
  </conditionalFormatting>
  <conditionalFormatting sqref="G17">
    <cfRule type="expression" dxfId="219" priority="223" stopIfTrue="1">
      <formula>#REF!="Freelancer"</formula>
    </cfRule>
    <cfRule type="expression" dxfId="218" priority="224" stopIfTrue="1">
      <formula>#REF!="DTC Int. Staff"</formula>
    </cfRule>
  </conditionalFormatting>
  <conditionalFormatting sqref="G17">
    <cfRule type="expression" dxfId="217" priority="221" stopIfTrue="1">
      <formula>#REF!="Freelancer"</formula>
    </cfRule>
    <cfRule type="expression" dxfId="216" priority="222" stopIfTrue="1">
      <formula>#REF!="DTC Int. Staff"</formula>
    </cfRule>
  </conditionalFormatting>
  <conditionalFormatting sqref="G17">
    <cfRule type="expression" dxfId="215" priority="219" stopIfTrue="1">
      <formula>$F$5="Freelancer"</formula>
    </cfRule>
    <cfRule type="expression" dxfId="214" priority="220" stopIfTrue="1">
      <formula>$F$5="DTC Int. Staff"</formula>
    </cfRule>
  </conditionalFormatting>
  <conditionalFormatting sqref="G27">
    <cfRule type="expression" dxfId="213" priority="217" stopIfTrue="1">
      <formula>#REF!="Freelancer"</formula>
    </cfRule>
    <cfRule type="expression" dxfId="212" priority="218" stopIfTrue="1">
      <formula>#REF!="DTC Int. Staff"</formula>
    </cfRule>
  </conditionalFormatting>
  <conditionalFormatting sqref="G27">
    <cfRule type="expression" dxfId="211" priority="215" stopIfTrue="1">
      <formula>$F$5="Freelancer"</formula>
    </cfRule>
    <cfRule type="expression" dxfId="210" priority="216" stopIfTrue="1">
      <formula>$F$5="DTC Int. Staff"</formula>
    </cfRule>
  </conditionalFormatting>
  <conditionalFormatting sqref="G28">
    <cfRule type="expression" dxfId="209" priority="213" stopIfTrue="1">
      <formula>#REF!="Freelancer"</formula>
    </cfRule>
    <cfRule type="expression" dxfId="208" priority="214" stopIfTrue="1">
      <formula>#REF!="DTC Int. Staff"</formula>
    </cfRule>
  </conditionalFormatting>
  <conditionalFormatting sqref="G28">
    <cfRule type="expression" dxfId="207" priority="211" stopIfTrue="1">
      <formula>$F$5="Freelancer"</formula>
    </cfRule>
    <cfRule type="expression" dxfId="206" priority="212" stopIfTrue="1">
      <formula>$F$5="DTC Int. Staff"</formula>
    </cfRule>
  </conditionalFormatting>
  <conditionalFormatting sqref="G33">
    <cfRule type="expression" dxfId="205" priority="209" stopIfTrue="1">
      <formula>#REF!="Freelancer"</formula>
    </cfRule>
    <cfRule type="expression" dxfId="204" priority="210" stopIfTrue="1">
      <formula>#REF!="DTC Int. Staff"</formula>
    </cfRule>
  </conditionalFormatting>
  <conditionalFormatting sqref="G33">
    <cfRule type="expression" dxfId="203" priority="207" stopIfTrue="1">
      <formula>$F$5="Freelancer"</formula>
    </cfRule>
    <cfRule type="expression" dxfId="202" priority="208" stopIfTrue="1">
      <formula>$F$5="DTC Int. Staff"</formula>
    </cfRule>
  </conditionalFormatting>
  <conditionalFormatting sqref="G34">
    <cfRule type="expression" dxfId="201" priority="205" stopIfTrue="1">
      <formula>#REF!="Freelancer"</formula>
    </cfRule>
    <cfRule type="expression" dxfId="200" priority="206" stopIfTrue="1">
      <formula>#REF!="DTC Int. Staff"</formula>
    </cfRule>
  </conditionalFormatting>
  <conditionalFormatting sqref="G34">
    <cfRule type="expression" dxfId="199" priority="203" stopIfTrue="1">
      <formula>$F$5="Freelancer"</formula>
    </cfRule>
    <cfRule type="expression" dxfId="198" priority="204" stopIfTrue="1">
      <formula>$F$5="DTC Int. Staff"</formula>
    </cfRule>
  </conditionalFormatting>
  <conditionalFormatting sqref="G35">
    <cfRule type="expression" dxfId="197" priority="201" stopIfTrue="1">
      <formula>#REF!="Freelancer"</formula>
    </cfRule>
    <cfRule type="expression" dxfId="196" priority="202" stopIfTrue="1">
      <formula>#REF!="DTC Int. Staff"</formula>
    </cfRule>
  </conditionalFormatting>
  <conditionalFormatting sqref="G35">
    <cfRule type="expression" dxfId="195" priority="199" stopIfTrue="1">
      <formula>$F$5="Freelancer"</formula>
    </cfRule>
    <cfRule type="expression" dxfId="194" priority="200" stopIfTrue="1">
      <formula>$F$5="DTC Int. Staff"</formula>
    </cfRule>
  </conditionalFormatting>
  <conditionalFormatting sqref="G36">
    <cfRule type="expression" dxfId="193" priority="197" stopIfTrue="1">
      <formula>#REF!="Freelancer"</formula>
    </cfRule>
    <cfRule type="expression" dxfId="192" priority="198" stopIfTrue="1">
      <formula>#REF!="DTC Int. Staff"</formula>
    </cfRule>
  </conditionalFormatting>
  <conditionalFormatting sqref="G36">
    <cfRule type="expression" dxfId="191" priority="195" stopIfTrue="1">
      <formula>$F$5="Freelancer"</formula>
    </cfRule>
    <cfRule type="expression" dxfId="190" priority="196" stopIfTrue="1">
      <formula>$F$5="DTC Int. Staff"</formula>
    </cfRule>
  </conditionalFormatting>
  <conditionalFormatting sqref="G37">
    <cfRule type="expression" dxfId="189" priority="193" stopIfTrue="1">
      <formula>#REF!="Freelancer"</formula>
    </cfRule>
    <cfRule type="expression" dxfId="188" priority="194" stopIfTrue="1">
      <formula>#REF!="DTC Int. Staff"</formula>
    </cfRule>
  </conditionalFormatting>
  <conditionalFormatting sqref="G37">
    <cfRule type="expression" dxfId="187" priority="191" stopIfTrue="1">
      <formula>$F$5="Freelancer"</formula>
    </cfRule>
    <cfRule type="expression" dxfId="186" priority="192" stopIfTrue="1">
      <formula>$F$5="DTC Int. Staff"</formula>
    </cfRule>
  </conditionalFormatting>
  <conditionalFormatting sqref="G39">
    <cfRule type="expression" dxfId="185" priority="189" stopIfTrue="1">
      <formula>#REF!="Freelancer"</formula>
    </cfRule>
    <cfRule type="expression" dxfId="184" priority="190" stopIfTrue="1">
      <formula>#REF!="DTC Int. Staff"</formula>
    </cfRule>
  </conditionalFormatting>
  <conditionalFormatting sqref="G39">
    <cfRule type="expression" dxfId="183" priority="187" stopIfTrue="1">
      <formula>$F$5="Freelancer"</formula>
    </cfRule>
    <cfRule type="expression" dxfId="182" priority="188" stopIfTrue="1">
      <formula>$F$5="DTC Int. Staff"</formula>
    </cfRule>
  </conditionalFormatting>
  <conditionalFormatting sqref="G40">
    <cfRule type="expression" dxfId="181" priority="185" stopIfTrue="1">
      <formula>#REF!="Freelancer"</formula>
    </cfRule>
    <cfRule type="expression" dxfId="180" priority="186" stopIfTrue="1">
      <formula>#REF!="DTC Int. Staff"</formula>
    </cfRule>
  </conditionalFormatting>
  <conditionalFormatting sqref="G40">
    <cfRule type="expression" dxfId="179" priority="183" stopIfTrue="1">
      <formula>$F$5="Freelancer"</formula>
    </cfRule>
    <cfRule type="expression" dxfId="178" priority="184" stopIfTrue="1">
      <formula>$F$5="DTC Int. Staff"</formula>
    </cfRule>
  </conditionalFormatting>
  <conditionalFormatting sqref="G41">
    <cfRule type="expression" dxfId="177" priority="181" stopIfTrue="1">
      <formula>#REF!="Freelancer"</formula>
    </cfRule>
    <cfRule type="expression" dxfId="176" priority="182" stopIfTrue="1">
      <formula>#REF!="DTC Int. Staff"</formula>
    </cfRule>
  </conditionalFormatting>
  <conditionalFormatting sqref="G41">
    <cfRule type="expression" dxfId="175" priority="179" stopIfTrue="1">
      <formula>$F$5="Freelancer"</formula>
    </cfRule>
    <cfRule type="expression" dxfId="174" priority="180" stopIfTrue="1">
      <formula>$F$5="DTC Int. Staff"</formula>
    </cfRule>
  </conditionalFormatting>
  <conditionalFormatting sqref="E43">
    <cfRule type="expression" dxfId="173" priority="177" stopIfTrue="1">
      <formula>IF($A43&lt;&gt;1,B43,"")</formula>
    </cfRule>
  </conditionalFormatting>
  <conditionalFormatting sqref="D43">
    <cfRule type="expression" dxfId="172" priority="178" stopIfTrue="1">
      <formula>IF($A43="",B43,)</formula>
    </cfRule>
  </conditionalFormatting>
  <conditionalFormatting sqref="G49">
    <cfRule type="expression" dxfId="171" priority="151" stopIfTrue="1">
      <formula>#REF!="Freelancer"</formula>
    </cfRule>
    <cfRule type="expression" dxfId="170" priority="152" stopIfTrue="1">
      <formula>#REF!="DTC Int. Staff"</formula>
    </cfRule>
  </conditionalFormatting>
  <conditionalFormatting sqref="G49">
    <cfRule type="expression" dxfId="169" priority="149" stopIfTrue="1">
      <formula>$F$5="Freelancer"</formula>
    </cfRule>
    <cfRule type="expression" dxfId="168" priority="150" stopIfTrue="1">
      <formula>$F$5="DTC Int. Staff"</formula>
    </cfRule>
  </conditionalFormatting>
  <conditionalFormatting sqref="G44">
    <cfRule type="expression" dxfId="167" priority="171" stopIfTrue="1">
      <formula>#REF!="Freelancer"</formula>
    </cfRule>
    <cfRule type="expression" dxfId="166" priority="172" stopIfTrue="1">
      <formula>#REF!="DTC Int. Staff"</formula>
    </cfRule>
  </conditionalFormatting>
  <conditionalFormatting sqref="G44">
    <cfRule type="expression" dxfId="165" priority="169" stopIfTrue="1">
      <formula>$F$5="Freelancer"</formula>
    </cfRule>
    <cfRule type="expression" dxfId="164" priority="170" stopIfTrue="1">
      <formula>$F$5="DTC Int. Staff"</formula>
    </cfRule>
  </conditionalFormatting>
  <conditionalFormatting sqref="G45">
    <cfRule type="expression" dxfId="163" priority="167" stopIfTrue="1">
      <formula>#REF!="Freelancer"</formula>
    </cfRule>
    <cfRule type="expression" dxfId="162" priority="168" stopIfTrue="1">
      <formula>#REF!="DTC Int. Staff"</formula>
    </cfRule>
  </conditionalFormatting>
  <conditionalFormatting sqref="G45">
    <cfRule type="expression" dxfId="161" priority="165" stopIfTrue="1">
      <formula>$F$5="Freelancer"</formula>
    </cfRule>
    <cfRule type="expression" dxfId="160" priority="166" stopIfTrue="1">
      <formula>$F$5="DTC Int. Staff"</formula>
    </cfRule>
  </conditionalFormatting>
  <conditionalFormatting sqref="G46">
    <cfRule type="expression" dxfId="159" priority="163" stopIfTrue="1">
      <formula>#REF!="Freelancer"</formula>
    </cfRule>
    <cfRule type="expression" dxfId="158" priority="164" stopIfTrue="1">
      <formula>#REF!="DTC Int. Staff"</formula>
    </cfRule>
  </conditionalFormatting>
  <conditionalFormatting sqref="G46">
    <cfRule type="expression" dxfId="157" priority="161" stopIfTrue="1">
      <formula>$F$5="Freelancer"</formula>
    </cfRule>
    <cfRule type="expression" dxfId="156" priority="162" stopIfTrue="1">
      <formula>$F$5="DTC Int. Staff"</formula>
    </cfRule>
  </conditionalFormatting>
  <conditionalFormatting sqref="G47">
    <cfRule type="expression" dxfId="155" priority="159" stopIfTrue="1">
      <formula>#REF!="Freelancer"</formula>
    </cfRule>
    <cfRule type="expression" dxfId="154" priority="160" stopIfTrue="1">
      <formula>#REF!="DTC Int. Staff"</formula>
    </cfRule>
  </conditionalFormatting>
  <conditionalFormatting sqref="G47">
    <cfRule type="expression" dxfId="153" priority="157" stopIfTrue="1">
      <formula>$F$5="Freelancer"</formula>
    </cfRule>
    <cfRule type="expression" dxfId="152" priority="158" stopIfTrue="1">
      <formula>$F$5="DTC Int. Staff"</formula>
    </cfRule>
  </conditionalFormatting>
  <conditionalFormatting sqref="G48">
    <cfRule type="expression" dxfId="151" priority="155" stopIfTrue="1">
      <formula>#REF!="Freelancer"</formula>
    </cfRule>
    <cfRule type="expression" dxfId="150" priority="156" stopIfTrue="1">
      <formula>#REF!="DTC Int. Staff"</formula>
    </cfRule>
  </conditionalFormatting>
  <conditionalFormatting sqref="G48">
    <cfRule type="expression" dxfId="149" priority="153" stopIfTrue="1">
      <formula>$F$5="Freelancer"</formula>
    </cfRule>
    <cfRule type="expression" dxfId="148" priority="154" stopIfTrue="1">
      <formula>$F$5="DTC Int. Staff"</formula>
    </cfRule>
  </conditionalFormatting>
  <conditionalFormatting sqref="G50">
    <cfRule type="expression" dxfId="147" priority="147" stopIfTrue="1">
      <formula>#REF!="Freelancer"</formula>
    </cfRule>
    <cfRule type="expression" dxfId="146" priority="148" stopIfTrue="1">
      <formula>#REF!="DTC Int. Staff"</formula>
    </cfRule>
  </conditionalFormatting>
  <conditionalFormatting sqref="G50">
    <cfRule type="expression" dxfId="145" priority="145" stopIfTrue="1">
      <formula>$F$5="Freelancer"</formula>
    </cfRule>
    <cfRule type="expression" dxfId="144" priority="146" stopIfTrue="1">
      <formula>$F$5="DTC Int. Staff"</formula>
    </cfRule>
  </conditionalFormatting>
  <conditionalFormatting sqref="G51">
    <cfRule type="expression" dxfId="143" priority="143" stopIfTrue="1">
      <formula>#REF!="Freelancer"</formula>
    </cfRule>
    <cfRule type="expression" dxfId="142" priority="144" stopIfTrue="1">
      <formula>#REF!="DTC Int. Staff"</formula>
    </cfRule>
  </conditionalFormatting>
  <conditionalFormatting sqref="G51">
    <cfRule type="expression" dxfId="141" priority="141" stopIfTrue="1">
      <formula>$F$5="Freelancer"</formula>
    </cfRule>
    <cfRule type="expression" dxfId="140" priority="142" stopIfTrue="1">
      <formula>$F$5="DTC Int. Staff"</formula>
    </cfRule>
  </conditionalFormatting>
  <conditionalFormatting sqref="G52">
    <cfRule type="expression" dxfId="139" priority="139" stopIfTrue="1">
      <formula>#REF!="Freelancer"</formula>
    </cfRule>
    <cfRule type="expression" dxfId="138" priority="140" stopIfTrue="1">
      <formula>#REF!="DTC Int. Staff"</formula>
    </cfRule>
  </conditionalFormatting>
  <conditionalFormatting sqref="G52">
    <cfRule type="expression" dxfId="137" priority="137" stopIfTrue="1">
      <formula>$F$5="Freelancer"</formula>
    </cfRule>
    <cfRule type="expression" dxfId="136" priority="138" stopIfTrue="1">
      <formula>$F$5="DTC Int. Staff"</formula>
    </cfRule>
  </conditionalFormatting>
  <conditionalFormatting sqref="G57">
    <cfRule type="expression" dxfId="135" priority="135" stopIfTrue="1">
      <formula>#REF!="Freelancer"</formula>
    </cfRule>
    <cfRule type="expression" dxfId="134" priority="136" stopIfTrue="1">
      <formula>#REF!="DTC Int. Staff"</formula>
    </cfRule>
  </conditionalFormatting>
  <conditionalFormatting sqref="G57">
    <cfRule type="expression" dxfId="133" priority="133" stopIfTrue="1">
      <formula>$F$5="Freelancer"</formula>
    </cfRule>
    <cfRule type="expression" dxfId="132" priority="134" stopIfTrue="1">
      <formula>$F$5="DTC Int. Staff"</formula>
    </cfRule>
  </conditionalFormatting>
  <conditionalFormatting sqref="G61">
    <cfRule type="expression" dxfId="131" priority="131" stopIfTrue="1">
      <formula>#REF!="Freelancer"</formula>
    </cfRule>
    <cfRule type="expression" dxfId="130" priority="132" stopIfTrue="1">
      <formula>#REF!="DTC Int. Staff"</formula>
    </cfRule>
  </conditionalFormatting>
  <conditionalFormatting sqref="G61">
    <cfRule type="expression" dxfId="129" priority="129" stopIfTrue="1">
      <formula>$F$5="Freelancer"</formula>
    </cfRule>
    <cfRule type="expression" dxfId="128" priority="130" stopIfTrue="1">
      <formula>$F$5="DTC Int. Staff"</formula>
    </cfRule>
  </conditionalFormatting>
  <conditionalFormatting sqref="G62">
    <cfRule type="expression" dxfId="127" priority="127" stopIfTrue="1">
      <formula>#REF!="Freelancer"</formula>
    </cfRule>
    <cfRule type="expression" dxfId="126" priority="128" stopIfTrue="1">
      <formula>#REF!="DTC Int. Staff"</formula>
    </cfRule>
  </conditionalFormatting>
  <conditionalFormatting sqref="G62">
    <cfRule type="expression" dxfId="125" priority="125" stopIfTrue="1">
      <formula>$F$5="Freelancer"</formula>
    </cfRule>
    <cfRule type="expression" dxfId="124" priority="126" stopIfTrue="1">
      <formula>$F$5="DTC Int. Staff"</formula>
    </cfRule>
  </conditionalFormatting>
  <conditionalFormatting sqref="G63">
    <cfRule type="expression" dxfId="123" priority="123" stopIfTrue="1">
      <formula>#REF!="Freelancer"</formula>
    </cfRule>
    <cfRule type="expression" dxfId="122" priority="124" stopIfTrue="1">
      <formula>#REF!="DTC Int. Staff"</formula>
    </cfRule>
  </conditionalFormatting>
  <conditionalFormatting sqref="G63">
    <cfRule type="expression" dxfId="121" priority="121" stopIfTrue="1">
      <formula>$F$5="Freelancer"</formula>
    </cfRule>
    <cfRule type="expression" dxfId="120" priority="122" stopIfTrue="1">
      <formula>$F$5="DTC Int. Staff"</formula>
    </cfRule>
  </conditionalFormatting>
  <conditionalFormatting sqref="G71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71">
    <cfRule type="expression" dxfId="117" priority="117" stopIfTrue="1">
      <formula>$F$5="Freelancer"</formula>
    </cfRule>
    <cfRule type="expression" dxfId="116" priority="118" stopIfTrue="1">
      <formula>$F$5="DTC Int. Staff"</formula>
    </cfRule>
  </conditionalFormatting>
  <conditionalFormatting sqref="G67">
    <cfRule type="expression" dxfId="115" priority="115" stopIfTrue="1">
      <formula>#REF!="Freelancer"</formula>
    </cfRule>
    <cfRule type="expression" dxfId="114" priority="116" stopIfTrue="1">
      <formula>#REF!="DTC Int. Staff"</formula>
    </cfRule>
  </conditionalFormatting>
  <conditionalFormatting sqref="G67">
    <cfRule type="expression" dxfId="113" priority="113" stopIfTrue="1">
      <formula>$F$5="Freelancer"</formula>
    </cfRule>
    <cfRule type="expression" dxfId="112" priority="114" stopIfTrue="1">
      <formula>$F$5="DTC Int. Staff"</formula>
    </cfRule>
  </conditionalFormatting>
  <conditionalFormatting sqref="G81">
    <cfRule type="expression" dxfId="111" priority="111" stopIfTrue="1">
      <formula>#REF!="Freelancer"</formula>
    </cfRule>
    <cfRule type="expression" dxfId="110" priority="112" stopIfTrue="1">
      <formula>#REF!="DTC Int. Staff"</formula>
    </cfRule>
  </conditionalFormatting>
  <conditionalFormatting sqref="G81">
    <cfRule type="expression" dxfId="109" priority="109" stopIfTrue="1">
      <formula>$F$5="Freelancer"</formula>
    </cfRule>
    <cfRule type="expression" dxfId="108" priority="110" stopIfTrue="1">
      <formula>$F$5="DTC Int. Staff"</formula>
    </cfRule>
  </conditionalFormatting>
  <conditionalFormatting sqref="G82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82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83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83">
    <cfRule type="expression" dxfId="101" priority="101" stopIfTrue="1">
      <formula>$F$5="Freelancer"</formula>
    </cfRule>
    <cfRule type="expression" dxfId="100" priority="102" stopIfTrue="1">
      <formula>$F$5="DTC Int. Staff"</formula>
    </cfRule>
  </conditionalFormatting>
  <conditionalFormatting sqref="G84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84">
    <cfRule type="expression" dxfId="97" priority="97" stopIfTrue="1">
      <formula>$F$5="Freelancer"</formula>
    </cfRule>
    <cfRule type="expression" dxfId="96" priority="98" stopIfTrue="1">
      <formula>$F$5="DTC Int. Staff"</formula>
    </cfRule>
  </conditionalFormatting>
  <conditionalFormatting sqref="G85">
    <cfRule type="expression" dxfId="95" priority="95" stopIfTrue="1">
      <formula>#REF!="Freelancer"</formula>
    </cfRule>
    <cfRule type="expression" dxfId="94" priority="96" stopIfTrue="1">
      <formula>#REF!="DTC Int. Staff"</formula>
    </cfRule>
  </conditionalFormatting>
  <conditionalFormatting sqref="G85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72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72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88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88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G73">
    <cfRule type="expression" dxfId="83" priority="83" stopIfTrue="1">
      <formula>#REF!="Freelancer"</formula>
    </cfRule>
    <cfRule type="expression" dxfId="82" priority="84" stopIfTrue="1">
      <formula>#REF!="DTC Int. Staff"</formula>
    </cfRule>
  </conditionalFormatting>
  <conditionalFormatting sqref="G73">
    <cfRule type="expression" dxfId="81" priority="81" stopIfTrue="1">
      <formula>$F$5="Freelancer"</formula>
    </cfRule>
    <cfRule type="expression" dxfId="80" priority="82" stopIfTrue="1">
      <formula>$F$5="DTC Int. Staff"</formula>
    </cfRule>
  </conditionalFormatting>
  <conditionalFormatting sqref="G74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74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G79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G79">
    <cfRule type="expression" dxfId="73" priority="73" stopIfTrue="1">
      <formula>$F$5="Freelancer"</formula>
    </cfRule>
    <cfRule type="expression" dxfId="72" priority="74" stopIfTrue="1">
      <formula>$F$5="DTC Int. Staff"</formula>
    </cfRule>
  </conditionalFormatting>
  <conditionalFormatting sqref="G89">
    <cfRule type="expression" dxfId="71" priority="71" stopIfTrue="1">
      <formula>#REF!="Freelancer"</formula>
    </cfRule>
    <cfRule type="expression" dxfId="70" priority="72" stopIfTrue="1">
      <formula>#REF!="DTC Int. Staff"</formula>
    </cfRule>
  </conditionalFormatting>
  <conditionalFormatting sqref="G89">
    <cfRule type="expression" dxfId="69" priority="69" stopIfTrue="1">
      <formula>$F$5="Freelancer"</formula>
    </cfRule>
    <cfRule type="expression" dxfId="68" priority="70" stopIfTrue="1">
      <formula>$F$5="DTC Int. Staff"</formula>
    </cfRule>
  </conditionalFormatting>
  <conditionalFormatting sqref="G94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94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99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99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95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95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90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90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100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100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96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96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104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104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109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109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110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110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111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111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116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116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17:G118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17:G118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19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19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05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05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26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26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27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27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8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8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2021-07-07T14:50:59Z</dcterms:modified>
</cp:coreProperties>
</file>