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8C0C8A54-F0A7-4059-8BC9-C80651A06045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5" hidden="1">'05_May'!$A$10:$J$10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40" i="42"/>
  <c r="A40" i="42"/>
  <c r="E11" i="42"/>
  <c r="E12" i="42" s="1"/>
  <c r="D41" i="41"/>
  <c r="A41" i="41"/>
  <c r="D40" i="41"/>
  <c r="A40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2" i="42"/>
  <c r="D12" i="42"/>
  <c r="B13" i="42"/>
  <c r="E14" i="42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42" l="1"/>
  <c r="B14" i="42"/>
  <c r="D13" i="42"/>
  <c r="A13" i="42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1" i="42" l="1"/>
  <c r="B20" i="42"/>
  <c r="D19" i="42"/>
  <c r="A19" i="42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20" i="42" l="1"/>
  <c r="A20" i="42"/>
  <c r="E22" i="42"/>
  <c r="B21" i="42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42" l="1"/>
  <c r="A21" i="42"/>
  <c r="E23" i="42"/>
  <c r="B22" i="42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42" l="1"/>
  <c r="D22" i="42"/>
  <c r="B23" i="42"/>
  <c r="E24" i="42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5" i="42" l="1"/>
  <c r="B24" i="42"/>
  <c r="D23" i="42"/>
  <c r="A23" i="42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24" i="42" l="1"/>
  <c r="A24" i="42"/>
  <c r="B25" i="42"/>
  <c r="E26" i="42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27" i="42" l="1"/>
  <c r="B26" i="42"/>
  <c r="D25" i="42"/>
  <c r="A25" i="42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26" i="42" l="1"/>
  <c r="D26" i="42"/>
  <c r="B27" i="42"/>
  <c r="E28" i="42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29" i="42" l="1"/>
  <c r="B28" i="42"/>
  <c r="D27" i="42"/>
  <c r="A27" i="42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28" i="42" l="1"/>
  <c r="D28" i="42"/>
  <c r="B29" i="42"/>
  <c r="E30" i="42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1" i="42" l="1"/>
  <c r="B30" i="42"/>
  <c r="D29" i="42"/>
  <c r="A29" i="42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0" i="42" l="1"/>
  <c r="A30" i="42"/>
  <c r="B31" i="42"/>
  <c r="E32" i="42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33" i="42" l="1"/>
  <c r="B32" i="42"/>
  <c r="D31" i="42"/>
  <c r="A31" i="42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33" i="42" l="1"/>
  <c r="E34" i="42"/>
  <c r="A32" i="42"/>
  <c r="D32" i="42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4" i="42" l="1"/>
  <c r="E35" i="42"/>
  <c r="A33" i="42"/>
  <c r="D33" i="42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35" i="42" l="1"/>
  <c r="E36" i="42"/>
  <c r="D34" i="42"/>
  <c r="A34" i="42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35" i="42" l="1"/>
  <c r="D35" i="42"/>
  <c r="B36" i="42"/>
  <c r="E37" i="42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37" i="42" l="1"/>
  <c r="E38" i="42"/>
  <c r="D36" i="42"/>
  <c r="A36" i="42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39" i="42" l="1"/>
  <c r="E39" i="42"/>
  <c r="B38" i="42"/>
  <c r="A37" i="42"/>
  <c r="D37" i="42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39" i="42" l="1"/>
  <c r="D39" i="42"/>
  <c r="D38" i="42"/>
  <c r="A38" i="42"/>
  <c r="E40" i="42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  <c r="E11" i="41"/>
  <c r="E12" i="41" s="1"/>
  <c r="B10" i="41" l="1"/>
  <c r="B11" i="41"/>
  <c r="E13" i="41"/>
  <c r="B12" i="41"/>
  <c r="D11" i="41" l="1"/>
  <c r="A11" i="41"/>
  <c r="D12" i="41"/>
  <c r="A12" i="41"/>
  <c r="E14" i="41"/>
  <c r="B13" i="41"/>
  <c r="A13" i="41" l="1"/>
  <c r="D13" i="41"/>
  <c r="E15" i="41"/>
  <c r="B14" i="41"/>
  <c r="A14" i="41" l="1"/>
  <c r="D14" i="41"/>
  <c r="E16" i="41"/>
  <c r="B15" i="41"/>
  <c r="D15" i="41" l="1"/>
  <c r="A15" i="41"/>
  <c r="E17" i="41"/>
  <c r="B16" i="41"/>
  <c r="A16" i="41" l="1"/>
  <c r="D16" i="41"/>
  <c r="B17" i="41"/>
  <c r="E18" i="41"/>
  <c r="B18" i="41" l="1"/>
  <c r="E19" i="41"/>
  <c r="D17" i="41"/>
  <c r="A17" i="41"/>
  <c r="D18" i="41" l="1"/>
  <c r="A18" i="41"/>
  <c r="E20" i="41"/>
  <c r="B19" i="41"/>
  <c r="D19" i="41" l="1"/>
  <c r="A19" i="41"/>
  <c r="E21" i="41"/>
  <c r="B20" i="41"/>
  <c r="A20" i="41" l="1"/>
  <c r="D20" i="41"/>
  <c r="E22" i="41"/>
  <c r="B21" i="41"/>
  <c r="E23" i="41" l="1"/>
  <c r="B22" i="41"/>
  <c r="A21" i="41"/>
  <c r="D21" i="41"/>
  <c r="D22" i="41" l="1"/>
  <c r="A22" i="41"/>
  <c r="E24" i="41"/>
  <c r="B23" i="41"/>
  <c r="D23" i="41" l="1"/>
  <c r="A23" i="41"/>
  <c r="B24" i="41"/>
  <c r="E25" i="41"/>
  <c r="E26" i="41" l="1"/>
  <c r="B25" i="41"/>
  <c r="A24" i="41"/>
  <c r="D24" i="41"/>
  <c r="D25" i="41" l="1"/>
  <c r="A25" i="41"/>
  <c r="E27" i="41"/>
  <c r="B26" i="41"/>
  <c r="E28" i="41" l="1"/>
  <c r="B27" i="41"/>
  <c r="A26" i="41"/>
  <c r="D26" i="41"/>
  <c r="A27" i="41" l="1"/>
  <c r="D27" i="41"/>
  <c r="E29" i="41"/>
  <c r="B28" i="41"/>
  <c r="A28" i="41" l="1"/>
  <c r="D28" i="41"/>
  <c r="E30" i="41"/>
  <c r="B29" i="41"/>
  <c r="A29" i="41" l="1"/>
  <c r="D29" i="41"/>
  <c r="E31" i="41"/>
  <c r="B30" i="41"/>
  <c r="A30" i="41" l="1"/>
  <c r="D30" i="41"/>
  <c r="E32" i="41"/>
  <c r="B31" i="41"/>
  <c r="A31" i="41" l="1"/>
  <c r="D31" i="41"/>
  <c r="E33" i="41"/>
  <c r="B32" i="41"/>
  <c r="D32" i="41" l="1"/>
  <c r="A32" i="41"/>
  <c r="E34" i="41"/>
  <c r="B33" i="41"/>
  <c r="D33" i="41" l="1"/>
  <c r="A33" i="41"/>
  <c r="E35" i="41"/>
  <c r="B34" i="41"/>
  <c r="A34" i="41" l="1"/>
  <c r="D34" i="41"/>
  <c r="E36" i="41"/>
  <c r="B35" i="41"/>
  <c r="A35" i="41" l="1"/>
  <c r="D35" i="41"/>
  <c r="E37" i="41"/>
  <c r="B36" i="41"/>
  <c r="B37" i="41" l="1"/>
  <c r="E38" i="41"/>
  <c r="A36" i="41"/>
  <c r="D36" i="41"/>
  <c r="B38" i="41" l="1"/>
  <c r="B39" i="41"/>
  <c r="E39" i="41"/>
  <c r="E40" i="41" s="1"/>
  <c r="E41" i="41" s="1"/>
  <c r="A37" i="41"/>
  <c r="D37" i="41"/>
  <c r="D39" i="41" l="1"/>
  <c r="A39" i="41"/>
  <c r="A38" i="41"/>
  <c r="D38" i="41"/>
</calcChain>
</file>

<file path=xl/sharedStrings.xml><?xml version="1.0" encoding="utf-8"?>
<sst xmlns="http://schemas.openxmlformats.org/spreadsheetml/2006/main" count="231" uniqueCount="127">
  <si>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</si>
  <si>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</si>
  <si>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</si>
  <si>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</si>
  <si>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</si>
  <si>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</si>
  <si>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</si>
  <si>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</si>
  <si>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</si>
  <si>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</si>
  <si>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</si>
  <si>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</si>
  <si>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</si>
  <si>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</si>
  <si>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</si>
  <si>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</si>
  <si>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</si>
  <si>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</si>
  <si>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</si>
  <si>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</si>
  <si>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</si>
  <si>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</si>
  <si>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</si>
  <si>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</si>
  <si>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</si>
  <si>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</si>
  <si>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</si>
  <si>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</si>
  <si>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</si>
  <si>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</si>
  <si>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</si>
  <si>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</si>
  <si>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</si>
  <si>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</si>
  <si>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</si>
  <si>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</si>
  <si>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</si>
  <si>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</si>
  <si>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</si>
  <si>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</si>
  <si>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</si>
  <si>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</si>
  <si>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</si>
  <si>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</si>
  <si>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</si>
  <si>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</si>
  <si>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</si>
  <si>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</si>
  <si>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</si>
  <si>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</si>
  <si>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</si>
  <si>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</si>
  <si>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</si>
  <si>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</si>
  <si>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</si>
  <si>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</si>
  <si>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</si>
  <si>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</si>
  <si>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HOME</t>
  </si>
  <si>
    <t>P'Poom's Home</t>
  </si>
  <si>
    <t>คปภ/Office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</si>
  <si>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</si>
  <si>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</si>
  <si>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</si>
  <si>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กกพ/กสทช/ฟอจูน/office</t>
  </si>
  <si>
    <t>วันหยุด</t>
  </si>
  <si>
    <t>office/กสทช</t>
  </si>
  <si>
    <t>office/Thai PBS</t>
  </si>
  <si>
    <t>office/สถบ.นิวเครียร์</t>
  </si>
  <si>
    <t>Co-Host zoom สำหรับการจัด Training</t>
  </si>
  <si>
    <t xml:space="preserve"> </t>
  </si>
  <si>
    <t>ทำใบรับรองภาษีหัก ณ ที่จ่าย พนักงานไม่ประจำ/ที่ปรึกษา/วิทยากร</t>
  </si>
  <si>
    <t>genaral / รับ TOR ที่ กกพ / ตีตราสารสัญญา คปภ</t>
  </si>
  <si>
    <t>office/กสทช/DGA</t>
  </si>
  <si>
    <t>AIA , SAMYAN</t>
  </si>
  <si>
    <t>SAMYAN</t>
  </si>
  <si>
    <t>Queen Suthida's Birthday</t>
  </si>
  <si>
    <t>office/TCEB/กกพ</t>
  </si>
  <si>
    <t>office/กกพ/จามจุรีสแควร์</t>
  </si>
  <si>
    <t>office/TK Parrk/จามจุรี</t>
  </si>
  <si>
    <t xml:space="preserve">office </t>
  </si>
  <si>
    <t>office/กกพ.</t>
  </si>
  <si>
    <t>office/การประปา/จามจุรีสแควร์</t>
  </si>
  <si>
    <t xml:space="preserve">เปิด  Book Bank ใหม่ </t>
  </si>
  <si>
    <t>BO Meeting</t>
  </si>
  <si>
    <t xml:space="preserve">ประชุมทีม </t>
  </si>
  <si>
    <t>ทำจ่ายวิทยากร,ที่ปรึกษา</t>
  </si>
  <si>
    <t>ทำจ่ายค่าที่ปรึกษาและวิทยากร</t>
  </si>
  <si>
    <t>genaral / เข้าเช็คที่ธนาคาร / สร้างใบสำคัญจ่าย</t>
  </si>
  <si>
    <t>ทำจ่ายพนักงานไม่ประจำ</t>
  </si>
  <si>
    <t>genaral / สร้างใบสำคัญจ่าย / ส่ง proposal TK Park / ส่งเอกสารที่ไปรษณีย์</t>
  </si>
  <si>
    <t>ไปรับเช็คที่ กสทช / เข้าเช็คที่ธนาคาร / สร้างใบสำคัญจ่าย</t>
  </si>
  <si>
    <t>เคลียเอกสารการเงิน / เข้าเช็คที่ธนาคาร /ส่งใบโอนค่าเช่าตึก</t>
  </si>
  <si>
    <t>ส่งคู่สัญญาที่ตีตราแล้ว/ รับเช็ค กสทช / เข้าเช็คที่ธนาคาร /จ่ายค่าโทรศัพท์</t>
  </si>
  <si>
    <t>เคลียเอกสารการเงินส่งบัญชี</t>
  </si>
  <si>
    <t>ไปส่ง Proposal / ส่งรายงาน / ซื้อโทรศัพท์ใหม่ของออฟฟิต</t>
  </si>
  <si>
    <t>genaral / สร้างใบสำคัญจ่าย</t>
  </si>
  <si>
    <t>genaral / รับเช็ค / BO Meeting</t>
  </si>
  <si>
    <t>แก้ไขจดหมายแจ้งลื่อนประชุม / สร้างใบสำคัญจ่าย</t>
  </si>
  <si>
    <t>genaral / ไปส่ง Proposal Thai PBS</t>
  </si>
  <si>
    <t>genaral / ไปส่งงานที สถาบันเทคโนโลยีนิวเคลียร์</t>
  </si>
  <si>
    <t>genaral / BO Meeting</t>
  </si>
  <si>
    <t>ทำจ่ายพนักงานไม่ประจำ / BO Meeting</t>
  </si>
  <si>
    <t>genaral / ส่ง proposal ที่กกพ. / ส่งเอกสารที่ไปรษณีย์</t>
  </si>
  <si>
    <t>ไป คปภ. ส่งเอกสาร</t>
  </si>
  <si>
    <t>สร้างใบสำคัญจ่าย / แพ็คเอกสารเตรียมขนย้ายออฟฟิต</t>
  </si>
  <si>
    <t>genaral / แพ็คเอกสารเตรียมขนย้ายออฟฟิต</t>
  </si>
  <si>
    <t>genaral / รับกล่องสำหรับแพ็คขนย้ายออฟฟิต / แพ็คเอกสารการเงินเตรียมขนย้ายออฟฟิต</t>
  </si>
  <si>
    <t>จัดเอกสารทำจ่ายประจำเดือน / ส่งเอกสารที่ไปรษณีย์</t>
  </si>
  <si>
    <t xml:space="preserve">genaral / รับเช็ค กสทช / รับ TOR สำนักงานพัฒนารัฐบาลดิจิทัล / เข้าเช็ค กสทช ที่ธนาคาร </t>
  </si>
  <si>
    <t xml:space="preserve">genaral /แก้ไขที่อยู่หน้าซองจดหมายจากที่อยู่เก่าเป็นที่อยู่ใหม่ / ทำหนังสือรับรองหัก ณ ที่จ่าย </t>
  </si>
  <si>
    <t>genaral / รับเช็คที่ TCEB / เข้าเช็ค TCEB ที่ธนาคาร / ส่งเอกสารที่ กกพ.</t>
  </si>
  <si>
    <t>genaral / ส่งเอกสารที่ กกพ. / ทำ CV ของตัวเองให้ BD / แก้ไขที่อยู่หน้าซองจดหมายจากที่อยู่เก่าเป็นที่อยู่ใหม่</t>
  </si>
  <si>
    <t>genaral / BO Meeting / สร้างใบสำคัญจ่ายประจำเดือน / แก้ไขที่อยู่หน้าซองจดหมายจากที่อยู่เก่าเป็นที่อยู่ใหม่</t>
  </si>
  <si>
    <t>genaral / ทำหนังสือรับรองหัก ณ ที่จ่าย ให้กับผู้จำหน่าย / เคลียเอกสารการเงิน / Welcome Party Plan Meeting / ไปซื้อขนมเข้าออฟฟิตที่โลตัส</t>
  </si>
  <si>
    <t>จัดเอกสารทำจ่ายประจำเดือน / สร้างใบสำคัญจ่ายประจำเดือน</t>
  </si>
  <si>
    <t>เคลียเอกสารการเงิน,ค่าจ้างพนังงานPart-TimeและIntern,ค่าจ้างที่ปรึกษาและวิทยากร ประจำเดือนเพื่อจัดส่งให้บัญชี</t>
  </si>
  <si>
    <t>genaral / เก็บเอกสารและอุปกรณ์สำนักงานเพื่อเตรียมขนย้ายออฟฟิต</t>
  </si>
  <si>
    <t>genaral / เก็บเอกสารและอุปกรณ์สำนักงานเพื่อเตรียมขนย้ายออฟฟิต / ไปอบรม Samyan officer Training เพื่อเตรียมพร้อมย้ายออฟฟิต</t>
  </si>
  <si>
    <t>genaral / เข้าเช็คที่ธนาคาร / BO Meeting /  เก็บเอกสารและอุปกรณ์สำนักงานเพื่อเตรียมขนย้ายออฟฟิต</t>
  </si>
  <si>
    <t xml:space="preserve">genaral / Unpackและจัดเก็บเอกสารจากออฟฟิตเก่ามาออฟฟิตใหม่ </t>
  </si>
  <si>
    <t>genaral / Unpackและจัดเก็บเอกสารจากออฟฟิตเก่ามาออฟฟิตใหม่</t>
  </si>
  <si>
    <t>เตรียมความพร้อมและจัดเก็บอุปกรณ์สำนักงานที่ออฟฟิตใหม่เพื่อเข้าใช้งาน</t>
  </si>
  <si>
    <t>genaral / สร้างใบสำคัญจ่ายประจำเดือน / ทำจ่ายค่าจ้างรายเดือนพนักงาน Part-Time , Intern  / แก้ไขที่อยู่หน้าซองจดหมายจากที่อยู่เก่าเป็นที่อยู่ใหม่</t>
  </si>
  <si>
    <t>genaral / ทำจ่ายค่าจ้างรายเดือนที่ปรึกษาและวิทยากรโปรเจ็ค / ไปรับเอกสาร TOR ที่การประปานครหลวง / ส่งเอกสารที่ไปรษณีย์</t>
  </si>
  <si>
    <t xml:space="preserve">ขนย้ายอุปกรณ์สำนักงานบางส่วนย้ายของจาก AIA ไป สามย่าน  </t>
  </si>
  <si>
    <t xml:space="preserve">genaral / โทร Follw up ผู้เข้าร่วมประชุม MoTS Master Plan / สร้างใบสำคัญจ่ายประจำเดือน /ทำหนังสือรับรองหัก ณ ที่จ่าย ให้กับที่ปรึกษาและวิทยากร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</si>
</sst>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left"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2" fontId="10" fillId="7" borderId="3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5">
      <c r="B3" s="7" t="s">
        <v>25</v>
      </c>
      <c r="C3" s="133" t="s">
        <v>45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46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47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35">
      <c r="B12" s="58" t="s">
        <v>49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3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35">
      <c r="B15" s="60">
        <v>9002</v>
      </c>
      <c r="C15" s="141" t="s">
        <v>48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3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3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3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3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3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3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35">
      <c r="B30" s="60">
        <v>9009</v>
      </c>
      <c r="C30" s="118" t="s">
        <v>50</v>
      </c>
      <c r="D30" s="119"/>
      <c r="E30" s="119"/>
      <c r="F30" s="119"/>
      <c r="G30" s="120"/>
    </row>
    <row r="31" spans="2:9" x14ac:dyDescent="0.35">
      <c r="B31" s="61"/>
      <c r="C31" s="124" t="s">
        <v>51</v>
      </c>
      <c r="D31" s="125"/>
      <c r="E31" s="125"/>
      <c r="F31" s="125"/>
      <c r="G31" s="126"/>
    </row>
    <row r="32" spans="2:9" ht="19.5" customHeight="1" x14ac:dyDescent="0.35">
      <c r="B32" s="7" t="s">
        <v>21</v>
      </c>
      <c r="C32" s="121" t="s">
        <v>52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3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3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3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3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3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3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3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4" priority="29" stopIfTrue="1">
      <formula>IF($A11=1,B11,)</formula>
    </cfRule>
    <cfRule type="expression" dxfId="173" priority="30" stopIfTrue="1">
      <formula>IF($A11="",B11,)</formula>
    </cfRule>
  </conditionalFormatting>
  <conditionalFormatting sqref="E11:E15">
    <cfRule type="expression" dxfId="172" priority="31" stopIfTrue="1">
      <formula>IF($A11="",B11,"")</formula>
    </cfRule>
  </conditionalFormatting>
  <conditionalFormatting sqref="E16:E124">
    <cfRule type="expression" dxfId="171" priority="32" stopIfTrue="1">
      <formula>IF($A16&lt;&gt;1,B16,"")</formula>
    </cfRule>
  </conditionalFormatting>
  <conditionalFormatting sqref="D11:D124">
    <cfRule type="expression" dxfId="170" priority="33" stopIfTrue="1">
      <formula>IF($A11="",B11,)</formula>
    </cfRule>
  </conditionalFormatting>
  <conditionalFormatting sqref="G11:G16 G82:G119 G18:G76">
    <cfRule type="expression" dxfId="169" priority="34" stopIfTrue="1">
      <formula>#REF!="Freelancer"</formula>
    </cfRule>
    <cfRule type="expression" dxfId="168" priority="35" stopIfTrue="1">
      <formula>#REF!="DTC Int. Staff"</formula>
    </cfRule>
  </conditionalFormatting>
  <conditionalFormatting sqref="G115:G119 G87:G104 G18:G22 G33:G49 G60:G76">
    <cfRule type="expression" dxfId="167" priority="27" stopIfTrue="1">
      <formula>$F$5="Freelancer"</formula>
    </cfRule>
    <cfRule type="expression" dxfId="166" priority="28" stopIfTrue="1">
      <formula>$F$5="DTC Int. Staff"</formula>
    </cfRule>
  </conditionalFormatting>
  <conditionalFormatting sqref="G16">
    <cfRule type="expression" dxfId="165" priority="25" stopIfTrue="1">
      <formula>#REF!="Freelancer"</formula>
    </cfRule>
    <cfRule type="expression" dxfId="164" priority="26" stopIfTrue="1">
      <formula>#REF!="DTC Int. Staff"</formula>
    </cfRule>
  </conditionalFormatting>
  <conditionalFormatting sqref="G16">
    <cfRule type="expression" dxfId="163" priority="23" stopIfTrue="1">
      <formula>$F$5="Freelancer"</formula>
    </cfRule>
    <cfRule type="expression" dxfId="162" priority="24" stopIfTrue="1">
      <formula>$F$5="DTC Int. Staff"</formula>
    </cfRule>
  </conditionalFormatting>
  <conditionalFormatting sqref="G17">
    <cfRule type="expression" dxfId="161" priority="21" stopIfTrue="1">
      <formula>#REF!="Freelancer"</formula>
    </cfRule>
    <cfRule type="expression" dxfId="160" priority="22" stopIfTrue="1">
      <formula>#REF!="DTC Int. Staff"</formula>
    </cfRule>
  </conditionalFormatting>
  <conditionalFormatting sqref="G17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C126">
    <cfRule type="expression" dxfId="157" priority="16" stopIfTrue="1">
      <formula>IF($A126=1,B126,)</formula>
    </cfRule>
    <cfRule type="expression" dxfId="156" priority="17" stopIfTrue="1">
      <formula>IF($A126="",B126,)</formula>
    </cfRule>
  </conditionalFormatting>
  <conditionalFormatting sqref="D126">
    <cfRule type="expression" dxfId="155" priority="18" stopIfTrue="1">
      <formula>IF($A126="",B126,)</formula>
    </cfRule>
  </conditionalFormatting>
  <conditionalFormatting sqref="C125">
    <cfRule type="expression" dxfId="154" priority="13" stopIfTrue="1">
      <formula>IF($A125=1,B125,)</formula>
    </cfRule>
    <cfRule type="expression" dxfId="153" priority="14" stopIfTrue="1">
      <formula>IF($A125="",B125,)</formula>
    </cfRule>
  </conditionalFormatting>
  <conditionalFormatting sqref="D125">
    <cfRule type="expression" dxfId="152" priority="15" stopIfTrue="1">
      <formula>IF($A125="",B125,)</formula>
    </cfRule>
  </conditionalFormatting>
  <conditionalFormatting sqref="E125">
    <cfRule type="expression" dxfId="151" priority="12" stopIfTrue="1">
      <formula>IF($A125&lt;&gt;1,B125,"")</formula>
    </cfRule>
  </conditionalFormatting>
  <conditionalFormatting sqref="E126">
    <cfRule type="expression" dxfId="150" priority="11" stopIfTrue="1">
      <formula>IF($A126&lt;&gt;1,B126,"")</formula>
    </cfRule>
  </conditionalFormatting>
  <conditionalFormatting sqref="G55:G59">
    <cfRule type="expression" dxfId="149" priority="9" stopIfTrue="1">
      <formula>$F$5="Freelancer"</formula>
    </cfRule>
    <cfRule type="expression" dxfId="148" priority="10" stopIfTrue="1">
      <formula>$F$5="DTC Int. Staff"</formula>
    </cfRule>
  </conditionalFormatting>
  <conditionalFormatting sqref="G77:G81">
    <cfRule type="expression" dxfId="147" priority="7" stopIfTrue="1">
      <formula>#REF!="Freelancer"</formula>
    </cfRule>
    <cfRule type="expression" dxfId="146" priority="8" stopIfTrue="1">
      <formula>#REF!="DTC Int. Staff"</formula>
    </cfRule>
  </conditionalFormatting>
  <conditionalFormatting sqref="G77:G81">
    <cfRule type="expression" dxfId="145" priority="5" stopIfTrue="1">
      <formula>$F$5="Freelancer"</formula>
    </cfRule>
    <cfRule type="expression" dxfId="14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98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98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9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9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9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9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9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9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9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9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9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98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98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9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9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9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9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9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9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9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9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9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9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9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43" priority="42" stopIfTrue="1">
      <formula>IF($A11=1,B11,)</formula>
    </cfRule>
    <cfRule type="expression" dxfId="142" priority="43" stopIfTrue="1">
      <formula>IF($A11="",B11,)</formula>
    </cfRule>
  </conditionalFormatting>
  <conditionalFormatting sqref="E11:E15">
    <cfRule type="expression" dxfId="141" priority="44" stopIfTrue="1">
      <formula>IF($A11="",B11,"")</formula>
    </cfRule>
  </conditionalFormatting>
  <conditionalFormatting sqref="E17:E20 E26:E43 E48 E53:E70 E75 E80:E98 E103 E108:E119">
    <cfRule type="expression" dxfId="140" priority="45" stopIfTrue="1">
      <formula>IF($A17&lt;&gt;1,B17,"")</formula>
    </cfRule>
  </conditionalFormatting>
  <conditionalFormatting sqref="D11:D15 D26:D43 D48 D53:D70 D75 D80:D98 D103 D108:D119 D17:D20">
    <cfRule type="expression" dxfId="139" priority="46" stopIfTrue="1">
      <formula>IF($A11="",B11,)</formula>
    </cfRule>
  </conditionalFormatting>
  <conditionalFormatting sqref="G11:G20 G26:G84 G90:G119">
    <cfRule type="expression" dxfId="138" priority="47" stopIfTrue="1">
      <formula>#REF!="Freelancer"</formula>
    </cfRule>
    <cfRule type="expression" dxfId="137" priority="48" stopIfTrue="1">
      <formula>#REF!="DTC Int. Staff"</formula>
    </cfRule>
  </conditionalFormatting>
  <conditionalFormatting sqref="G119 G26:G30 G37:G57 G64:G84 G91:G112">
    <cfRule type="expression" dxfId="136" priority="40" stopIfTrue="1">
      <formula>$F$5="Freelancer"</formula>
    </cfRule>
    <cfRule type="expression" dxfId="135" priority="41" stopIfTrue="1">
      <formula>$F$5="DTC Int. Staff"</formula>
    </cfRule>
  </conditionalFormatting>
  <conditionalFormatting sqref="G16:G20">
    <cfRule type="expression" dxfId="134" priority="38" stopIfTrue="1">
      <formula>#REF!="Freelancer"</formula>
    </cfRule>
    <cfRule type="expression" dxfId="133" priority="39" stopIfTrue="1">
      <formula>#REF!="DTC Int. Staff"</formula>
    </cfRule>
  </conditionalFormatting>
  <conditionalFormatting sqref="G16:G20">
    <cfRule type="expression" dxfId="132" priority="36" stopIfTrue="1">
      <formula>$F$5="Freelancer"</formula>
    </cfRule>
    <cfRule type="expression" dxfId="131" priority="37" stopIfTrue="1">
      <formula>$F$5="DTC Int. Staff"</formula>
    </cfRule>
  </conditionalFormatting>
  <conditionalFormatting sqref="G21:G25">
    <cfRule type="expression" dxfId="130" priority="34" stopIfTrue="1">
      <formula>#REF!="Freelancer"</formula>
    </cfRule>
    <cfRule type="expression" dxfId="129" priority="35" stopIfTrue="1">
      <formula>#REF!="DTC Int. Staff"</formula>
    </cfRule>
  </conditionalFormatting>
  <conditionalFormatting sqref="G21:G25">
    <cfRule type="expression" dxfId="128" priority="32" stopIfTrue="1">
      <formula>$F$5="Freelancer"</formula>
    </cfRule>
    <cfRule type="expression" dxfId="127" priority="33" stopIfTrue="1">
      <formula>$F$5="DTC Int. Staff"</formula>
    </cfRule>
  </conditionalFormatting>
  <conditionalFormatting sqref="G63">
    <cfRule type="expression" dxfId="126" priority="22" stopIfTrue="1">
      <formula>$F$5="Freelancer"</formula>
    </cfRule>
    <cfRule type="expression" dxfId="125" priority="23" stopIfTrue="1">
      <formula>$F$5="DTC Int. Staff"</formula>
    </cfRule>
  </conditionalFormatting>
  <conditionalFormatting sqref="G85:G89">
    <cfRule type="expression" dxfId="124" priority="20" stopIfTrue="1">
      <formula>#REF!="Freelancer"</formula>
    </cfRule>
    <cfRule type="expression" dxfId="123" priority="21" stopIfTrue="1">
      <formula>#REF!="DTC Int. Staff"</formula>
    </cfRule>
  </conditionalFormatting>
  <conditionalFormatting sqref="G85:G89">
    <cfRule type="expression" dxfId="122" priority="18" stopIfTrue="1">
      <formula>$F$5="Freelancer"</formula>
    </cfRule>
    <cfRule type="expression" dxfId="121" priority="19" stopIfTrue="1">
      <formula>$F$5="DTC Int. Staff"</formula>
    </cfRule>
  </conditionalFormatting>
  <conditionalFormatting sqref="E22:E25">
    <cfRule type="expression" dxfId="120" priority="16" stopIfTrue="1">
      <formula>IF($A22&lt;&gt;1,B22,"")</formula>
    </cfRule>
  </conditionalFormatting>
  <conditionalFormatting sqref="D22:D25">
    <cfRule type="expression" dxfId="119" priority="17" stopIfTrue="1">
      <formula>IF($A22="",B22,)</formula>
    </cfRule>
  </conditionalFormatting>
  <conditionalFormatting sqref="E44:E47">
    <cfRule type="expression" dxfId="118" priority="14" stopIfTrue="1">
      <formula>IF($A44&lt;&gt;1,B44,"")</formula>
    </cfRule>
  </conditionalFormatting>
  <conditionalFormatting sqref="D44:D47">
    <cfRule type="expression" dxfId="117" priority="15" stopIfTrue="1">
      <formula>IF($A44="",B44,)</formula>
    </cfRule>
  </conditionalFormatting>
  <conditionalFormatting sqref="E49:E52">
    <cfRule type="expression" dxfId="116" priority="12" stopIfTrue="1">
      <formula>IF($A49&lt;&gt;1,B49,"")</formula>
    </cfRule>
  </conditionalFormatting>
  <conditionalFormatting sqref="D49:D52">
    <cfRule type="expression" dxfId="115" priority="13" stopIfTrue="1">
      <formula>IF($A49="",B49,)</formula>
    </cfRule>
  </conditionalFormatting>
  <conditionalFormatting sqref="E71:E74">
    <cfRule type="expression" dxfId="114" priority="10" stopIfTrue="1">
      <formula>IF($A71&lt;&gt;1,B71,"")</formula>
    </cfRule>
  </conditionalFormatting>
  <conditionalFormatting sqref="D71:D74">
    <cfRule type="expression" dxfId="113" priority="11" stopIfTrue="1">
      <formula>IF($A71="",B71,)</formula>
    </cfRule>
  </conditionalFormatting>
  <conditionalFormatting sqref="E76:E79">
    <cfRule type="expression" dxfId="112" priority="8" stopIfTrue="1">
      <formula>IF($A76&lt;&gt;1,B76,"")</formula>
    </cfRule>
  </conditionalFormatting>
  <conditionalFormatting sqref="D76:D79">
    <cfRule type="expression" dxfId="111" priority="9" stopIfTrue="1">
      <formula>IF($A76="",B76,)</formula>
    </cfRule>
  </conditionalFormatting>
  <conditionalFormatting sqref="E93">
    <cfRule type="timePeriod" dxfId="11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9" priority="5" stopIfTrue="1">
      <formula>IF($A99&lt;&gt;1,B99,"")</formula>
    </cfRule>
  </conditionalFormatting>
  <conditionalFormatting sqref="D99:D102">
    <cfRule type="expression" dxfId="108" priority="6" stopIfTrue="1">
      <formula>IF($A99="",B99,)</formula>
    </cfRule>
  </conditionalFormatting>
  <conditionalFormatting sqref="E99:E102">
    <cfRule type="timePeriod" dxfId="10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6" priority="2" stopIfTrue="1">
      <formula>IF($A104&lt;&gt;1,B104,"")</formula>
    </cfRule>
  </conditionalFormatting>
  <conditionalFormatting sqref="D104:D107">
    <cfRule type="expression" dxfId="105" priority="3" stopIfTrue="1">
      <formula>IF($A104="",B104,)</formula>
    </cfRule>
  </conditionalFormatting>
  <conditionalFormatting sqref="E104:E107">
    <cfRule type="timePeriod" dxfId="10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4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4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4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4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4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3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3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3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3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3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4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4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4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4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4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3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3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3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3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3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4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4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4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4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4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3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3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3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3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4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4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4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4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4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3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4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4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4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4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4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5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3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3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3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3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4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4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4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4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4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3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3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3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3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4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4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4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4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4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5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3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4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3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3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3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3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3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4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4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4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4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4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3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3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3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3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4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4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4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4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4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3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3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3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3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3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3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4"/>
    </row>
    <row r="126" spans="1:10" ht="22.5" customHeight="1" x14ac:dyDescent="0.25">
      <c r="A126" s="31"/>
      <c r="C126" s="76"/>
      <c r="D126" s="92" t="str">
        <f>D125</f>
        <v>Tue</v>
      </c>
      <c r="E126" s="93">
        <f>E125</f>
        <v>44285</v>
      </c>
      <c r="F126" s="94"/>
      <c r="G126" s="95"/>
      <c r="H126" s="96"/>
      <c r="I126" s="95"/>
      <c r="J126" s="97"/>
    </row>
    <row r="127" spans="1:10" ht="22.5" customHeight="1" x14ac:dyDescent="0.25">
      <c r="A127" s="31"/>
      <c r="C127" s="76"/>
      <c r="D127" s="92" t="str">
        <f t="shared" ref="D127:D129" si="35">D126</f>
        <v>Tue</v>
      </c>
      <c r="E127" s="93">
        <f t="shared" ref="E127:E129" si="36">E126</f>
        <v>44285</v>
      </c>
      <c r="F127" s="94"/>
      <c r="G127" s="95"/>
      <c r="H127" s="96"/>
      <c r="I127" s="95"/>
      <c r="J127" s="97"/>
    </row>
    <row r="128" spans="1:10" ht="22.5" customHeight="1" x14ac:dyDescent="0.25">
      <c r="A128" s="31"/>
      <c r="C128" s="76"/>
      <c r="D128" s="92" t="str">
        <f t="shared" si="35"/>
        <v>Tue</v>
      </c>
      <c r="E128" s="93">
        <f t="shared" si="36"/>
        <v>44285</v>
      </c>
      <c r="F128" s="94"/>
      <c r="G128" s="95"/>
      <c r="H128" s="96"/>
      <c r="I128" s="95"/>
      <c r="J128" s="97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4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3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3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3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3"/>
    </row>
    <row r="134" spans="1:10" ht="22.5" customHeight="1" thickBot="1" x14ac:dyDescent="0.3">
      <c r="A134" s="31"/>
      <c r="C134" s="81"/>
      <c r="D134" s="86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3" priority="29" stopIfTrue="1">
      <formula>IF($A11=1,B11,)</formula>
    </cfRule>
    <cfRule type="expression" dxfId="102" priority="30" stopIfTrue="1">
      <formula>IF($A11="",B11,)</formula>
    </cfRule>
  </conditionalFormatting>
  <conditionalFormatting sqref="E11:E15">
    <cfRule type="expression" dxfId="101" priority="31" stopIfTrue="1">
      <formula>IF($A11="",B11,"")</formula>
    </cfRule>
  </conditionalFormatting>
  <conditionalFormatting sqref="E130:E134 E26:E124">
    <cfRule type="expression" dxfId="100" priority="32" stopIfTrue="1">
      <formula>IF($A26&lt;&gt;1,B26,"")</formula>
    </cfRule>
  </conditionalFormatting>
  <conditionalFormatting sqref="D130:D134 D11:D15 D26:D124">
    <cfRule type="expression" dxfId="99" priority="33" stopIfTrue="1">
      <formula>IF($A11="",B11,)</formula>
    </cfRule>
  </conditionalFormatting>
  <conditionalFormatting sqref="G11:G20 G26:G84 G90:G119">
    <cfRule type="expression" dxfId="98" priority="34" stopIfTrue="1">
      <formula>#REF!="Freelancer"</formula>
    </cfRule>
    <cfRule type="expression" dxfId="97" priority="35" stopIfTrue="1">
      <formula>#REF!="DTC Int. Staff"</formula>
    </cfRule>
  </conditionalFormatting>
  <conditionalFormatting sqref="G119 G26:G30 G37:G57 G64:G84 G91:G112">
    <cfRule type="expression" dxfId="96" priority="27" stopIfTrue="1">
      <formula>$F$5="Freelancer"</formula>
    </cfRule>
    <cfRule type="expression" dxfId="95" priority="28" stopIfTrue="1">
      <formula>$F$5="DTC Int. Staff"</formula>
    </cfRule>
  </conditionalFormatting>
  <conditionalFormatting sqref="G16:G20">
    <cfRule type="expression" dxfId="94" priority="25" stopIfTrue="1">
      <formula>#REF!="Freelancer"</formula>
    </cfRule>
    <cfRule type="expression" dxfId="93" priority="26" stopIfTrue="1">
      <formula>#REF!="DTC Int. Staff"</formula>
    </cfRule>
  </conditionalFormatting>
  <conditionalFormatting sqref="G16:G20">
    <cfRule type="expression" dxfId="92" priority="23" stopIfTrue="1">
      <formula>$F$5="Freelancer"</formula>
    </cfRule>
    <cfRule type="expression" dxfId="91" priority="24" stopIfTrue="1">
      <formula>$F$5="DTC Int. Staff"</formula>
    </cfRule>
  </conditionalFormatting>
  <conditionalFormatting sqref="G21:G25">
    <cfRule type="expression" dxfId="90" priority="21" stopIfTrue="1">
      <formula>#REF!="Freelancer"</formula>
    </cfRule>
    <cfRule type="expression" dxfId="89" priority="22" stopIfTrue="1">
      <formula>#REF!="DTC Int. Staff"</formula>
    </cfRule>
  </conditionalFormatting>
  <conditionalFormatting sqref="G21:G25">
    <cfRule type="expression" dxfId="88" priority="19" stopIfTrue="1">
      <formula>$F$5="Freelancer"</formula>
    </cfRule>
    <cfRule type="expression" dxfId="87" priority="20" stopIfTrue="1">
      <formula>$F$5="DTC Int. Staff"</formula>
    </cfRule>
  </conditionalFormatting>
  <conditionalFormatting sqref="C125:C129">
    <cfRule type="expression" dxfId="86" priority="13" stopIfTrue="1">
      <formula>IF($A125=1,B125,)</formula>
    </cfRule>
    <cfRule type="expression" dxfId="85" priority="14" stopIfTrue="1">
      <formula>IF($A125="",B125,)</formula>
    </cfRule>
  </conditionalFormatting>
  <conditionalFormatting sqref="D125:D129">
    <cfRule type="expression" dxfId="84" priority="15" stopIfTrue="1">
      <formula>IF($A125="",B125,)</formula>
    </cfRule>
  </conditionalFormatting>
  <conditionalFormatting sqref="E125:E129">
    <cfRule type="expression" dxfId="83" priority="12" stopIfTrue="1">
      <formula>IF($A125&lt;&gt;1,B125,"")</formula>
    </cfRule>
  </conditionalFormatting>
  <conditionalFormatting sqref="G63">
    <cfRule type="expression" dxfId="82" priority="9" stopIfTrue="1">
      <formula>$F$5="Freelancer"</formula>
    </cfRule>
    <cfRule type="expression" dxfId="81" priority="10" stopIfTrue="1">
      <formula>$F$5="DTC Int. Staff"</formula>
    </cfRule>
  </conditionalFormatting>
  <conditionalFormatting sqref="G85:G89">
    <cfRule type="expression" dxfId="80" priority="7" stopIfTrue="1">
      <formula>#REF!="Freelancer"</formula>
    </cfRule>
    <cfRule type="expression" dxfId="79" priority="8" stopIfTrue="1">
      <formula>#REF!="DTC Int. Staff"</formula>
    </cfRule>
  </conditionalFormatting>
  <conditionalFormatting sqref="G85:G89">
    <cfRule type="expression" dxfId="78" priority="5" stopIfTrue="1">
      <formula>$F$5="Freelancer"</formula>
    </cfRule>
    <cfRule type="expression" dxfId="77" priority="6" stopIfTrue="1">
      <formula>$F$5="DTC Int. Staff"</formula>
    </cfRule>
  </conditionalFormatting>
  <conditionalFormatting sqref="E17:E20">
    <cfRule type="expression" dxfId="76" priority="3" stopIfTrue="1">
      <formula>IF($A17="",B17,"")</formula>
    </cfRule>
  </conditionalFormatting>
  <conditionalFormatting sqref="D17:D20">
    <cfRule type="expression" dxfId="75" priority="4" stopIfTrue="1">
      <formula>IF($A17="",B17,)</formula>
    </cfRule>
  </conditionalFormatting>
  <conditionalFormatting sqref="E22:E25">
    <cfRule type="expression" dxfId="74" priority="1" stopIfTrue="1">
      <formula>IF($A22="",B22,"")</formula>
    </cfRule>
  </conditionalFormatting>
  <conditionalFormatting sqref="D22:D25">
    <cfRule type="expression" dxfId="7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73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83</v>
      </c>
      <c r="I74" s="36" t="s">
        <v>58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85</v>
      </c>
      <c r="I75" s="47" t="s">
        <v>58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91</v>
      </c>
      <c r="I76" s="36" t="s">
        <v>59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84</v>
      </c>
      <c r="I77" s="47" t="s">
        <v>58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104</v>
      </c>
      <c r="I80" s="47" t="s">
        <v>60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89</v>
      </c>
      <c r="I81" s="36" t="s">
        <v>59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04" t="s">
        <v>62</v>
      </c>
      <c r="I82" s="47" t="s">
        <v>61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86</v>
      </c>
      <c r="I83" s="36" t="s">
        <v>59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63</v>
      </c>
      <c r="I84" s="47" t="s">
        <v>61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72" priority="25" stopIfTrue="1">
      <formula>IF($A11=1,B11,)</formula>
    </cfRule>
    <cfRule type="expression" dxfId="71" priority="26" stopIfTrue="1">
      <formula>IF($A11="",B11,)</formula>
    </cfRule>
  </conditionalFormatting>
  <conditionalFormatting sqref="E11">
    <cfRule type="expression" dxfId="70" priority="27" stopIfTrue="1">
      <formula>IF($A11="",B11,"")</formula>
    </cfRule>
  </conditionalFormatting>
  <conditionalFormatting sqref="E12:E84">
    <cfRule type="expression" dxfId="69" priority="28" stopIfTrue="1">
      <formula>IF($A12&lt;&gt;1,B12,"")</formula>
    </cfRule>
  </conditionalFormatting>
  <conditionalFormatting sqref="D11:D84">
    <cfRule type="expression" dxfId="68" priority="29" stopIfTrue="1">
      <formula>IF($A11="",B11,)</formula>
    </cfRule>
  </conditionalFormatting>
  <conditionalFormatting sqref="G18:G72 G11:G16 G74:G82">
    <cfRule type="expression" dxfId="67" priority="30" stopIfTrue="1">
      <formula>#REF!="Freelancer"</formula>
    </cfRule>
    <cfRule type="expression" dxfId="66" priority="31" stopIfTrue="1">
      <formula>#REF!="DTC Int. Staff"</formula>
    </cfRule>
  </conditionalFormatting>
  <conditionalFormatting sqref="G82 G18 G29:G45 G56:G72 G75:G79">
    <cfRule type="expression" dxfId="65" priority="23" stopIfTrue="1">
      <formula>$F$5="Freelancer"</formula>
    </cfRule>
    <cfRule type="expression" dxfId="64" priority="24" stopIfTrue="1">
      <formula>$F$5="DTC Int. Staff"</formula>
    </cfRule>
  </conditionalFormatting>
  <conditionalFormatting sqref="G12:G16">
    <cfRule type="expression" dxfId="63" priority="21" stopIfTrue="1">
      <formula>#REF!="Freelancer"</formula>
    </cfRule>
    <cfRule type="expression" dxfId="62" priority="22" stopIfTrue="1">
      <formula>#REF!="DTC Int. Staff"</formula>
    </cfRule>
  </conditionalFormatting>
  <conditionalFormatting sqref="G12:G16">
    <cfRule type="expression" dxfId="61" priority="19" stopIfTrue="1">
      <formula>$F$5="Freelancer"</formula>
    </cfRule>
    <cfRule type="expression" dxfId="60" priority="20" stopIfTrue="1">
      <formula>$F$5="DTC Int. Staff"</formula>
    </cfRule>
  </conditionalFormatting>
  <conditionalFormatting sqref="G17">
    <cfRule type="expression" dxfId="59" priority="17" stopIfTrue="1">
      <formula>#REF!="Freelancer"</formula>
    </cfRule>
    <cfRule type="expression" dxfId="58" priority="18" stopIfTrue="1">
      <formula>#REF!="DTC Int. Staff"</formula>
    </cfRule>
  </conditionalFormatting>
  <conditionalFormatting sqref="G17">
    <cfRule type="expression" dxfId="57" priority="15" stopIfTrue="1">
      <formula>$F$5="Freelancer"</formula>
    </cfRule>
    <cfRule type="expression" dxfId="56" priority="16" stopIfTrue="1">
      <formula>$F$5="DTC Int. Staff"</formula>
    </cfRule>
  </conditionalFormatting>
  <conditionalFormatting sqref="G51:G55">
    <cfRule type="expression" dxfId="55" priority="5" stopIfTrue="1">
      <formula>$F$5="Freelancer"</formula>
    </cfRule>
    <cfRule type="expression" dxfId="54" priority="6" stopIfTrue="1">
      <formula>$F$5="DTC Int. Staff"</formula>
    </cfRule>
  </conditionalFormatting>
  <conditionalFormatting sqref="G73">
    <cfRule type="expression" dxfId="53" priority="3" stopIfTrue="1">
      <formula>#REF!="Freelancer"</formula>
    </cfRule>
    <cfRule type="expression" dxfId="52" priority="4" stopIfTrue="1">
      <formula>#REF!="DTC Int. Staff"</formula>
    </cfRule>
  </conditionalFormatting>
  <conditionalFormatting sqref="G73">
    <cfRule type="expression" dxfId="51" priority="1" stopIfTrue="1">
      <formula>$F$5="Freelancer"</formula>
    </cfRule>
    <cfRule type="expression" dxfId="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28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8"/>
      <c r="D10" s="8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21" si="0">IF(OR(C11="f",C11="u",C11="F",C11="U"),"",IF(OR(B11=1,B11=2,B11=3,B11=4,B11=5),1,""))</f>
        <v/>
      </c>
      <c r="B11" s="8">
        <f t="shared" ref="B11:B21" si="1">WEEKDAY(E11,2)</f>
        <v>6</v>
      </c>
      <c r="C11" s="79"/>
      <c r="D11" s="80" t="str">
        <f t="shared" ref="D11:D21" si="2"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0" t="str">
        <f t="shared" si="2"/>
        <v>Sun</v>
      </c>
      <c r="E12" s="42">
        <f t="shared" ref="E12:E21" si="3">+E11+1</f>
        <v>44318</v>
      </c>
      <c r="F12" s="35"/>
      <c r="G12" s="36"/>
      <c r="H12" s="43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 t="shared" si="2"/>
        <v>Mo</v>
      </c>
      <c r="E13" s="34">
        <f t="shared" si="3"/>
        <v>44319</v>
      </c>
      <c r="F13" s="35"/>
      <c r="G13" s="36">
        <v>9005</v>
      </c>
      <c r="H13" s="43" t="s">
        <v>65</v>
      </c>
      <c r="I13" s="36"/>
      <c r="J13" s="83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1" t="str">
        <f t="shared" si="2"/>
        <v>Tue</v>
      </c>
      <c r="E14" s="45">
        <f t="shared" si="3"/>
        <v>44320</v>
      </c>
      <c r="F14" s="46"/>
      <c r="G14" s="47">
        <v>9005</v>
      </c>
      <c r="H14" s="48" t="s">
        <v>65</v>
      </c>
      <c r="I14" s="47"/>
      <c r="J14" s="84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2"/>
        <v>Wed</v>
      </c>
      <c r="E15" s="34">
        <f t="shared" si="3"/>
        <v>44321</v>
      </c>
      <c r="F15" s="65"/>
      <c r="G15" s="66">
        <v>9005</v>
      </c>
      <c r="H15" s="67" t="s">
        <v>94</v>
      </c>
      <c r="I15" s="66" t="s">
        <v>61</v>
      </c>
      <c r="J15" s="85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1" t="str">
        <f t="shared" si="2"/>
        <v>Thu</v>
      </c>
      <c r="E16" s="45">
        <f t="shared" si="3"/>
        <v>44322</v>
      </c>
      <c r="F16" s="46"/>
      <c r="G16" s="47">
        <v>9005</v>
      </c>
      <c r="H16" s="104" t="s">
        <v>93</v>
      </c>
      <c r="I16" s="47" t="s">
        <v>64</v>
      </c>
      <c r="J16" s="84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2"/>
        <v>Fri</v>
      </c>
      <c r="E17" s="34">
        <f t="shared" si="3"/>
        <v>44323</v>
      </c>
      <c r="F17" s="65"/>
      <c r="G17" s="66">
        <v>9005</v>
      </c>
      <c r="H17" s="67" t="s">
        <v>92</v>
      </c>
      <c r="I17" s="66" t="s">
        <v>61</v>
      </c>
      <c r="J17" s="85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 t="shared" si="2"/>
        <v>Sat</v>
      </c>
      <c r="E18" s="34">
        <f t="shared" si="3"/>
        <v>44324</v>
      </c>
      <c r="F18" s="35"/>
      <c r="G18" s="36">
        <v>9005</v>
      </c>
      <c r="H18" s="43"/>
      <c r="I18" s="36"/>
      <c r="J18" s="83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 t="shared" si="2"/>
        <v>Sun</v>
      </c>
      <c r="E19" s="34">
        <f t="shared" si="3"/>
        <v>44325</v>
      </c>
      <c r="F19" s="35"/>
      <c r="G19" s="36">
        <v>9005</v>
      </c>
      <c r="H19" s="43"/>
      <c r="I19" s="36"/>
      <c r="J19" s="83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1" t="str">
        <f t="shared" si="2"/>
        <v>Mo</v>
      </c>
      <c r="E20" s="45">
        <f t="shared" si="3"/>
        <v>44326</v>
      </c>
      <c r="F20" s="46"/>
      <c r="G20" s="47">
        <v>9005</v>
      </c>
      <c r="H20" s="99" t="s">
        <v>98</v>
      </c>
      <c r="I20" s="47" t="s">
        <v>61</v>
      </c>
      <c r="J20" s="84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2"/>
        <v>Tue</v>
      </c>
      <c r="E21" s="34">
        <f t="shared" si="3"/>
        <v>44327</v>
      </c>
      <c r="F21" s="35"/>
      <c r="G21" s="36">
        <v>9005</v>
      </c>
      <c r="H21" s="43" t="s">
        <v>95</v>
      </c>
      <c r="I21" s="66" t="s">
        <v>66</v>
      </c>
      <c r="J21" s="83">
        <v>8</v>
      </c>
    </row>
    <row r="22" spans="1:10" ht="22.5" customHeight="1" x14ac:dyDescent="0.25">
      <c r="A22" s="31">
        <f t="shared" ref="A22:A41" si="4">IF(OR(C22="f",C22="u",C22="F",C22="U"),"",IF(OR(B22=1,B22=2,B22=3,B22=4,B22=5),1,""))</f>
        <v>1</v>
      </c>
      <c r="B22" s="8">
        <f t="shared" ref="B22:B38" si="5">WEEKDAY(E22,2)</f>
        <v>3</v>
      </c>
      <c r="C22" s="79"/>
      <c r="D22" s="91" t="str">
        <f t="shared" ref="D22:D41" si="6">IF(B22=1,"Mo",IF(B22=2,"Tue",IF(B22=3,"Wed",IF(B22=4,"Thu",IF(B22=5,"Fri",IF(B22=6,"Sat",IF(B22=7,"Sun","")))))))</f>
        <v>Wed</v>
      </c>
      <c r="E22" s="45">
        <f>+E21+1</f>
        <v>44328</v>
      </c>
      <c r="F22" s="46"/>
      <c r="G22" s="47">
        <v>9005</v>
      </c>
      <c r="H22" s="104" t="s">
        <v>96</v>
      </c>
      <c r="I22" s="47" t="s">
        <v>58</v>
      </c>
      <c r="J22" s="84">
        <v>8</v>
      </c>
    </row>
    <row r="23" spans="1:10" ht="22.5" customHeight="1" x14ac:dyDescent="0.25">
      <c r="A23" s="31">
        <f t="shared" si="4"/>
        <v>1</v>
      </c>
      <c r="B23" s="8">
        <f t="shared" si="5"/>
        <v>4</v>
      </c>
      <c r="C23" s="79"/>
      <c r="D23" s="80" t="str">
        <f t="shared" si="6"/>
        <v>Thu</v>
      </c>
      <c r="E23" s="34">
        <f>+E22+1</f>
        <v>44329</v>
      </c>
      <c r="F23" s="35"/>
      <c r="G23" s="36">
        <v>9005</v>
      </c>
      <c r="H23" s="43" t="s">
        <v>97</v>
      </c>
      <c r="I23" s="36" t="s">
        <v>66</v>
      </c>
      <c r="J23" s="83">
        <v>8</v>
      </c>
    </row>
    <row r="24" spans="1:10" ht="22.5" customHeight="1" x14ac:dyDescent="0.25">
      <c r="A24" s="31">
        <f t="shared" si="4"/>
        <v>1</v>
      </c>
      <c r="B24" s="8">
        <f t="shared" si="5"/>
        <v>5</v>
      </c>
      <c r="C24" s="79"/>
      <c r="D24" s="91" t="str">
        <f t="shared" si="6"/>
        <v>Fri</v>
      </c>
      <c r="E24" s="45">
        <f>+E23+1</f>
        <v>44330</v>
      </c>
      <c r="F24" s="46"/>
      <c r="G24" s="47">
        <v>9005</v>
      </c>
      <c r="H24" s="48" t="s">
        <v>99</v>
      </c>
      <c r="I24" s="47" t="s">
        <v>67</v>
      </c>
      <c r="J24" s="84">
        <v>8</v>
      </c>
    </row>
    <row r="25" spans="1:10" ht="22.5" customHeight="1" x14ac:dyDescent="0.25">
      <c r="A25" s="31" t="str">
        <f t="shared" si="4"/>
        <v/>
      </c>
      <c r="B25" s="8">
        <f t="shared" si="5"/>
        <v>6</v>
      </c>
      <c r="C25" s="79"/>
      <c r="D25" s="80" t="str">
        <f t="shared" si="6"/>
        <v>Sat</v>
      </c>
      <c r="E25" s="34">
        <f>+E24+1</f>
        <v>44331</v>
      </c>
      <c r="F25" s="35"/>
      <c r="G25" s="36">
        <v>9005</v>
      </c>
      <c r="H25" s="43"/>
      <c r="I25" s="36"/>
      <c r="J25" s="83"/>
    </row>
    <row r="26" spans="1:10" ht="22.5" customHeight="1" x14ac:dyDescent="0.25">
      <c r="A26" s="31" t="str">
        <f t="shared" si="4"/>
        <v/>
      </c>
      <c r="B26" s="8">
        <f t="shared" si="5"/>
        <v>7</v>
      </c>
      <c r="C26" s="79"/>
      <c r="D26" s="80" t="str">
        <f t="shared" si="6"/>
        <v>Sun</v>
      </c>
      <c r="E26" s="34">
        <f>+E25+1</f>
        <v>44332</v>
      </c>
      <c r="F26" s="35"/>
      <c r="G26" s="36">
        <v>9005</v>
      </c>
      <c r="H26" s="43"/>
      <c r="I26" s="36"/>
      <c r="J26" s="83"/>
    </row>
    <row r="27" spans="1:10" ht="22.5" customHeight="1" x14ac:dyDescent="0.25">
      <c r="A27" s="31">
        <f t="shared" si="4"/>
        <v>1</v>
      </c>
      <c r="B27" s="8">
        <f t="shared" si="5"/>
        <v>1</v>
      </c>
      <c r="C27" s="79"/>
      <c r="D27" s="80" t="str">
        <f t="shared" si="6"/>
        <v>Mo</v>
      </c>
      <c r="E27" s="34">
        <f t="shared" ref="E27" si="7">+E26+1</f>
        <v>44333</v>
      </c>
      <c r="F27" s="35"/>
      <c r="G27" s="36">
        <v>9005</v>
      </c>
      <c r="H27" s="43" t="s">
        <v>100</v>
      </c>
      <c r="I27" s="36" t="s">
        <v>68</v>
      </c>
      <c r="J27" s="83">
        <v>8</v>
      </c>
    </row>
    <row r="28" spans="1:10" ht="22.5" customHeight="1" x14ac:dyDescent="0.25">
      <c r="A28" s="31">
        <f t="shared" si="4"/>
        <v>1</v>
      </c>
      <c r="B28" s="8">
        <f t="shared" si="5"/>
        <v>2</v>
      </c>
      <c r="C28" s="79"/>
      <c r="D28" s="91" t="str">
        <f t="shared" si="6"/>
        <v>Tue</v>
      </c>
      <c r="E28" s="45">
        <f t="shared" ref="E28:E33" si="8">+E27+1</f>
        <v>44334</v>
      </c>
      <c r="F28" s="46"/>
      <c r="G28" s="47">
        <v>9005</v>
      </c>
      <c r="H28" s="48" t="s">
        <v>107</v>
      </c>
      <c r="I28" s="47" t="s">
        <v>61</v>
      </c>
      <c r="J28" s="84">
        <v>8</v>
      </c>
    </row>
    <row r="29" spans="1:10" ht="22.5" customHeight="1" x14ac:dyDescent="0.25">
      <c r="A29" s="31">
        <f t="shared" si="4"/>
        <v>1</v>
      </c>
      <c r="B29" s="8">
        <f t="shared" si="5"/>
        <v>3</v>
      </c>
      <c r="C29" s="79"/>
      <c r="D29" s="80" t="str">
        <f t="shared" si="6"/>
        <v>Wed</v>
      </c>
      <c r="E29" s="34">
        <f t="shared" si="8"/>
        <v>44335</v>
      </c>
      <c r="F29" s="65"/>
      <c r="G29" s="66">
        <v>9005</v>
      </c>
      <c r="H29" s="67" t="s">
        <v>106</v>
      </c>
      <c r="I29" s="66" t="s">
        <v>61</v>
      </c>
      <c r="J29" s="85">
        <v>8</v>
      </c>
    </row>
    <row r="30" spans="1:10" ht="22.5" customHeight="1" x14ac:dyDescent="0.25">
      <c r="A30" s="31">
        <f t="shared" si="4"/>
        <v>1</v>
      </c>
      <c r="B30" s="8">
        <f t="shared" si="5"/>
        <v>4</v>
      </c>
      <c r="C30" s="79"/>
      <c r="D30" s="91" t="str">
        <f t="shared" si="6"/>
        <v>Thu</v>
      </c>
      <c r="E30" s="45">
        <f t="shared" si="8"/>
        <v>44336</v>
      </c>
      <c r="F30" s="46"/>
      <c r="G30" s="47">
        <v>9005</v>
      </c>
      <c r="H30" s="48" t="s">
        <v>105</v>
      </c>
      <c r="I30" s="47" t="s">
        <v>61</v>
      </c>
      <c r="J30" s="84">
        <v>8</v>
      </c>
    </row>
    <row r="31" spans="1:10" ht="22.5" customHeight="1" x14ac:dyDescent="0.25">
      <c r="A31" s="31">
        <f t="shared" si="4"/>
        <v>1</v>
      </c>
      <c r="B31" s="8">
        <f t="shared" si="5"/>
        <v>5</v>
      </c>
      <c r="C31" s="79"/>
      <c r="D31" s="80" t="str">
        <f t="shared" si="6"/>
        <v>Fri</v>
      </c>
      <c r="E31" s="34">
        <f t="shared" si="8"/>
        <v>44337</v>
      </c>
      <c r="F31" s="100"/>
      <c r="G31" s="101">
        <v>9005</v>
      </c>
      <c r="H31" s="102" t="s">
        <v>101</v>
      </c>
      <c r="I31" s="101" t="s">
        <v>58</v>
      </c>
      <c r="J31" s="103">
        <v>8</v>
      </c>
    </row>
    <row r="32" spans="1:10" ht="22.5" customHeight="1" x14ac:dyDescent="0.25">
      <c r="A32" s="31" t="str">
        <f t="shared" si="4"/>
        <v/>
      </c>
      <c r="B32" s="8">
        <f t="shared" si="5"/>
        <v>6</v>
      </c>
      <c r="C32" s="79"/>
      <c r="D32" s="80" t="str">
        <f t="shared" si="6"/>
        <v>Sat</v>
      </c>
      <c r="E32" s="34">
        <f t="shared" si="8"/>
        <v>44338</v>
      </c>
      <c r="F32" s="35"/>
      <c r="G32" s="36">
        <v>9005</v>
      </c>
      <c r="H32" s="43"/>
      <c r="I32" s="36"/>
      <c r="J32" s="83"/>
    </row>
    <row r="33" spans="1:10" ht="22.5" customHeight="1" x14ac:dyDescent="0.25">
      <c r="A33" s="31" t="str">
        <f t="shared" si="4"/>
        <v/>
      </c>
      <c r="B33" s="8">
        <f t="shared" si="5"/>
        <v>7</v>
      </c>
      <c r="C33" s="79"/>
      <c r="D33" s="80" t="str">
        <f t="shared" si="6"/>
        <v>Sun</v>
      </c>
      <c r="E33" s="34">
        <f t="shared" si="8"/>
        <v>44339</v>
      </c>
      <c r="F33" s="35"/>
      <c r="G33" s="36">
        <v>9005</v>
      </c>
      <c r="H33" s="37"/>
      <c r="I33" s="36"/>
      <c r="J33" s="83"/>
    </row>
    <row r="34" spans="1:10" ht="22.5" customHeight="1" x14ac:dyDescent="0.25">
      <c r="A34" s="31">
        <f t="shared" si="4"/>
        <v>1</v>
      </c>
      <c r="B34" s="8">
        <f t="shared" si="5"/>
        <v>1</v>
      </c>
      <c r="C34" s="79"/>
      <c r="D34" s="80" t="str">
        <f t="shared" si="6"/>
        <v>Mo</v>
      </c>
      <c r="E34" s="34">
        <f t="shared" ref="E34" si="9">+E33+1</f>
        <v>44340</v>
      </c>
      <c r="F34" s="35"/>
      <c r="G34" s="36">
        <v>9005</v>
      </c>
      <c r="H34" s="43" t="s">
        <v>69</v>
      </c>
      <c r="I34" s="36" t="s">
        <v>61</v>
      </c>
      <c r="J34" s="83">
        <v>8</v>
      </c>
    </row>
    <row r="35" spans="1:10" ht="22.5" customHeight="1" x14ac:dyDescent="0.25">
      <c r="A35" s="31">
        <f t="shared" si="4"/>
        <v>1</v>
      </c>
      <c r="B35" s="8">
        <f t="shared" si="5"/>
        <v>2</v>
      </c>
      <c r="C35" s="79"/>
      <c r="D35" s="91" t="str">
        <f t="shared" si="6"/>
        <v>Tue</v>
      </c>
      <c r="E35" s="45">
        <f>+E34+1</f>
        <v>44341</v>
      </c>
      <c r="F35" s="46"/>
      <c r="G35" s="47">
        <v>9005</v>
      </c>
      <c r="H35" s="48" t="s">
        <v>69</v>
      </c>
      <c r="I35" s="47" t="s">
        <v>61</v>
      </c>
      <c r="J35" s="84">
        <v>8</v>
      </c>
    </row>
    <row r="36" spans="1:10" ht="22.5" customHeight="1" x14ac:dyDescent="0.25">
      <c r="A36" s="31">
        <f t="shared" si="4"/>
        <v>1</v>
      </c>
      <c r="B36" s="8">
        <f t="shared" si="5"/>
        <v>3</v>
      </c>
      <c r="C36" s="79"/>
      <c r="D36" s="80" t="str">
        <f t="shared" si="6"/>
        <v>Wed</v>
      </c>
      <c r="E36" s="34">
        <f>+E35+1</f>
        <v>44342</v>
      </c>
      <c r="F36" s="65"/>
      <c r="G36" s="66">
        <v>9005</v>
      </c>
      <c r="H36" s="43" t="s">
        <v>65</v>
      </c>
      <c r="I36" s="66"/>
      <c r="J36" s="85"/>
    </row>
    <row r="37" spans="1:10" ht="22.5" customHeight="1" x14ac:dyDescent="0.25">
      <c r="A37" s="31">
        <f t="shared" si="4"/>
        <v>1</v>
      </c>
      <c r="B37" s="8">
        <f t="shared" si="5"/>
        <v>4</v>
      </c>
      <c r="C37" s="79"/>
      <c r="D37" s="91" t="str">
        <f t="shared" si="6"/>
        <v>Thu</v>
      </c>
      <c r="E37" s="45">
        <f>+E36+1</f>
        <v>44343</v>
      </c>
      <c r="F37" s="46"/>
      <c r="G37" s="47">
        <v>9005</v>
      </c>
      <c r="H37" s="48" t="s">
        <v>102</v>
      </c>
      <c r="I37" s="47" t="s">
        <v>61</v>
      </c>
      <c r="J37" s="84">
        <v>8</v>
      </c>
    </row>
    <row r="38" spans="1:10" ht="22.5" customHeight="1" x14ac:dyDescent="0.25">
      <c r="A38" s="31">
        <f t="shared" si="4"/>
        <v>1</v>
      </c>
      <c r="B38" s="8">
        <f t="shared" si="5"/>
        <v>5</v>
      </c>
      <c r="C38" s="79"/>
      <c r="D38" s="80" t="str">
        <f t="shared" si="6"/>
        <v>Fri</v>
      </c>
      <c r="E38" s="34">
        <f>+E37+1</f>
        <v>44344</v>
      </c>
      <c r="F38" s="65"/>
      <c r="G38" s="66">
        <v>9005</v>
      </c>
      <c r="H38" s="105" t="s">
        <v>87</v>
      </c>
      <c r="I38" s="66" t="s">
        <v>61</v>
      </c>
      <c r="J38" s="85">
        <v>8</v>
      </c>
    </row>
    <row r="39" spans="1:10" ht="24" customHeight="1" x14ac:dyDescent="0.25">
      <c r="A39" s="31" t="str">
        <f t="shared" si="4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>
        <v>9005</v>
      </c>
      <c r="H39" s="43"/>
      <c r="I39" s="36"/>
      <c r="J39" s="83"/>
    </row>
    <row r="40" spans="1:10" ht="24" customHeight="1" x14ac:dyDescent="0.25">
      <c r="A40" s="31" t="str">
        <f t="shared" si="4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">
        <v>70</v>
      </c>
      <c r="G40" s="36">
        <v>9005</v>
      </c>
      <c r="H40" s="37"/>
      <c r="I40" s="36"/>
      <c r="J40" s="83"/>
    </row>
    <row r="41" spans="1:10" ht="24" customHeight="1" x14ac:dyDescent="0.25">
      <c r="A41" s="31">
        <f t="shared" si="4"/>
        <v>1</v>
      </c>
      <c r="B41" s="8">
        <v>1</v>
      </c>
      <c r="C41" s="79"/>
      <c r="D41" s="80" t="str">
        <f t="shared" si="6"/>
        <v>Mo</v>
      </c>
      <c r="E41" s="34">
        <f>IF(MONTH(E40+1)&gt;MONTH(E40),"",E40+1)</f>
        <v>44347</v>
      </c>
      <c r="F41" s="35"/>
      <c r="G41" s="36">
        <v>9005</v>
      </c>
      <c r="H41" s="43" t="s">
        <v>71</v>
      </c>
      <c r="I41" s="36" t="s">
        <v>61</v>
      </c>
      <c r="J41" s="83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49" priority="25" stopIfTrue="1">
      <formula>IF($A11=1,B11,)</formula>
    </cfRule>
    <cfRule type="expression" dxfId="48" priority="26" stopIfTrue="1">
      <formula>IF($A11="",B11,)</formula>
    </cfRule>
  </conditionalFormatting>
  <conditionalFormatting sqref="E11">
    <cfRule type="expression" dxfId="47" priority="27" stopIfTrue="1">
      <formula>IF($A11="",B11,"")</formula>
    </cfRule>
  </conditionalFormatting>
  <conditionalFormatting sqref="E12:E39 E41">
    <cfRule type="expression" dxfId="46" priority="28" stopIfTrue="1">
      <formula>IF($A12&lt;&gt;1,B12,"")</formula>
    </cfRule>
  </conditionalFormatting>
  <conditionalFormatting sqref="D11:D39 D41">
    <cfRule type="expression" dxfId="45" priority="29" stopIfTrue="1">
      <formula>IF($A11="",B11,)</formula>
    </cfRule>
  </conditionalFormatting>
  <conditionalFormatting sqref="G11:G12 G20:H20 G14:G28 G30:G38">
    <cfRule type="expression" dxfId="44" priority="30" stopIfTrue="1">
      <formula>#REF!="Freelancer"</formula>
    </cfRule>
    <cfRule type="expression" dxfId="43" priority="31" stopIfTrue="1">
      <formula>#REF!="DTC Int. Staff"</formula>
    </cfRule>
  </conditionalFormatting>
  <conditionalFormatting sqref="G38 G14 G17:G21 G20:H20 G24:G28 G31:G35">
    <cfRule type="expression" dxfId="42" priority="23" stopIfTrue="1">
      <formula>$F$5="Freelancer"</formula>
    </cfRule>
    <cfRule type="expression" dxfId="41" priority="24" stopIfTrue="1">
      <formula>$F$5="DTC Int. Staff"</formula>
    </cfRule>
  </conditionalFormatting>
  <conditionalFormatting sqref="G12">
    <cfRule type="expression" dxfId="40" priority="21" stopIfTrue="1">
      <formula>#REF!="Freelancer"</formula>
    </cfRule>
    <cfRule type="expression" dxfId="39" priority="22" stopIfTrue="1">
      <formula>#REF!="DTC Int. Staff"</formula>
    </cfRule>
  </conditionalFormatting>
  <conditionalFormatting sqref="G12">
    <cfRule type="expression" dxfId="38" priority="19" stopIfTrue="1">
      <formula>$F$5="Freelancer"</formula>
    </cfRule>
    <cfRule type="expression" dxfId="37" priority="20" stopIfTrue="1">
      <formula>$F$5="DTC Int. Staff"</formula>
    </cfRule>
  </conditionalFormatting>
  <conditionalFormatting sqref="G13">
    <cfRule type="expression" dxfId="36" priority="17" stopIfTrue="1">
      <formula>#REF!="Freelancer"</formula>
    </cfRule>
    <cfRule type="expression" dxfId="35" priority="18" stopIfTrue="1">
      <formula>#REF!="DTC Int. Staff"</formula>
    </cfRule>
  </conditionalFormatting>
  <conditionalFormatting sqref="G13">
    <cfRule type="expression" dxfId="34" priority="15" stopIfTrue="1">
      <formula>$F$5="Freelancer"</formula>
    </cfRule>
    <cfRule type="expression" dxfId="33" priority="16" stopIfTrue="1">
      <formula>$F$5="DTC Int. Staff"</formula>
    </cfRule>
  </conditionalFormatting>
  <conditionalFormatting sqref="C40">
    <cfRule type="expression" dxfId="32" priority="9" stopIfTrue="1">
      <formula>IF($A40=1,B40,)</formula>
    </cfRule>
    <cfRule type="expression" dxfId="31" priority="10" stopIfTrue="1">
      <formula>IF($A40="",B40,)</formula>
    </cfRule>
  </conditionalFormatting>
  <conditionalFormatting sqref="D40">
    <cfRule type="expression" dxfId="30" priority="11" stopIfTrue="1">
      <formula>IF($A40="",B40,)</formula>
    </cfRule>
  </conditionalFormatting>
  <conditionalFormatting sqref="E40">
    <cfRule type="expression" dxfId="29" priority="8" stopIfTrue="1">
      <formula>IF($A40&lt;&gt;1,B40,"")</formula>
    </cfRule>
  </conditionalFormatting>
  <conditionalFormatting sqref="G23">
    <cfRule type="expression" dxfId="28" priority="5" stopIfTrue="1">
      <formula>$F$5="Freelancer"</formula>
    </cfRule>
    <cfRule type="expression" dxfId="27" priority="6" stopIfTrue="1">
      <formula>$F$5="DTC Int. Staff"</formula>
    </cfRule>
  </conditionalFormatting>
  <conditionalFormatting sqref="G2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2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abSelected="1" topLeftCell="G27" zoomScale="80" zoomScaleNormal="80" workbookViewId="0">
      <selection activeCell="H40" sqref="H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125.453125" style="8" bestFit="1" customWidth="1"/>
    <col min="9" max="9" width="27.63281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43" t="s">
        <v>108</v>
      </c>
      <c r="I11" s="36" t="s">
        <v>61</v>
      </c>
      <c r="J11" s="83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 t="shared" ref="E12:E17" si="2">+E11+1</f>
        <v>44349</v>
      </c>
      <c r="F12" s="46"/>
      <c r="G12" s="47">
        <v>9005</v>
      </c>
      <c r="H12" s="106" t="s">
        <v>115</v>
      </c>
      <c r="I12" s="47" t="s">
        <v>58</v>
      </c>
      <c r="J12" s="84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43" t="s">
        <v>76</v>
      </c>
      <c r="I13" s="36"/>
      <c r="J13" s="83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7" t="str">
        <f t="shared" ref="D14:D38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>
        <v>9005</v>
      </c>
      <c r="H14" s="48" t="s">
        <v>116</v>
      </c>
      <c r="I14" s="47" t="s">
        <v>61</v>
      </c>
      <c r="J14" s="84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si="3"/>
        <v>Sat</v>
      </c>
      <c r="E15" s="45">
        <f t="shared" si="2"/>
        <v>44352</v>
      </c>
      <c r="F15" s="46"/>
      <c r="G15" s="47">
        <v>9005</v>
      </c>
      <c r="H15" s="48"/>
      <c r="I15" s="47"/>
      <c r="J15" s="84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4" t="str">
        <f t="shared" si="3"/>
        <v>Sun</v>
      </c>
      <c r="E16" s="34">
        <f t="shared" si="2"/>
        <v>44353</v>
      </c>
      <c r="F16" s="35"/>
      <c r="G16" s="36">
        <v>9005</v>
      </c>
      <c r="H16" s="50"/>
      <c r="I16" s="36"/>
      <c r="J16" s="83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6"/>
      <c r="D17" s="77" t="str">
        <f t="shared" si="3"/>
        <v>Mo</v>
      </c>
      <c r="E17" s="45">
        <f t="shared" si="2"/>
        <v>44354</v>
      </c>
      <c r="F17" s="46"/>
      <c r="G17" s="47">
        <v>9005</v>
      </c>
      <c r="H17" s="48" t="s">
        <v>72</v>
      </c>
      <c r="I17" s="47" t="s">
        <v>61</v>
      </c>
      <c r="J17" s="84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4" t="str">
        <f>IF(B18=1,"Mo",IF(B18=2,"Tue",IF(B18=3,"Wed",IF(B18=4,"Thu",IF(B18=5,"Fri",IF(B18=6,"Sat",IF(B18=7,"Sun","")))))))</f>
        <v>Tue</v>
      </c>
      <c r="E18" s="34">
        <f t="shared" ref="E18:E24" si="4">+E17+1</f>
        <v>44355</v>
      </c>
      <c r="F18" s="35"/>
      <c r="G18" s="36">
        <v>9005</v>
      </c>
      <c r="H18" s="43" t="s">
        <v>118</v>
      </c>
      <c r="I18" s="36" t="s">
        <v>74</v>
      </c>
      <c r="J18" s="83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6"/>
      <c r="D19" s="77" t="str">
        <f>IF(B19=1,"Mo",IF(B19=2,"Tue",IF(B19=3,"Wed",IF(B19=4,"Thu",IF(B19=5,"Fri",IF(B19=6,"Sat",IF(B19=7,"Sun","")))))))</f>
        <v>Wed</v>
      </c>
      <c r="E19" s="45">
        <f t="shared" si="4"/>
        <v>44356</v>
      </c>
      <c r="F19" s="46"/>
      <c r="G19" s="47">
        <v>9005</v>
      </c>
      <c r="H19" s="48" t="s">
        <v>117</v>
      </c>
      <c r="I19" s="47" t="s">
        <v>61</v>
      </c>
      <c r="J19" s="84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4" t="str">
        <f>IF(B20=1,"Mo",IF(B20=2,"Tue",IF(B20=3,"Wed",IF(B20=4,"Thu",IF(B20=5,"Fri",IF(B20=6,"Sat",IF(B20=7,"Sun","")))))))</f>
        <v>Thu</v>
      </c>
      <c r="E20" s="34">
        <f t="shared" si="4"/>
        <v>44357</v>
      </c>
      <c r="F20" s="35"/>
      <c r="G20" s="36">
        <v>9005</v>
      </c>
      <c r="H20" s="43" t="s">
        <v>119</v>
      </c>
      <c r="I20" s="36" t="s">
        <v>61</v>
      </c>
      <c r="J20" s="83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7" t="str">
        <f t="shared" si="3"/>
        <v>Fri</v>
      </c>
      <c r="E21" s="45">
        <f t="shared" si="4"/>
        <v>44358</v>
      </c>
      <c r="F21" s="46"/>
      <c r="G21" s="47">
        <v>9005</v>
      </c>
      <c r="H21" s="48" t="s">
        <v>109</v>
      </c>
      <c r="I21" s="47" t="s">
        <v>73</v>
      </c>
      <c r="J21" s="84">
        <v>8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si="3"/>
        <v>Sat</v>
      </c>
      <c r="E22" s="45">
        <f t="shared" si="4"/>
        <v>44359</v>
      </c>
      <c r="F22" s="65"/>
      <c r="G22" s="66">
        <v>9005</v>
      </c>
      <c r="H22" s="108" t="s">
        <v>125</v>
      </c>
      <c r="I22" s="66" t="s">
        <v>74</v>
      </c>
      <c r="J22" s="85">
        <v>8</v>
      </c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4" t="str">
        <f t="shared" si="3"/>
        <v>Sun</v>
      </c>
      <c r="E23" s="34">
        <f t="shared" si="4"/>
        <v>44360</v>
      </c>
      <c r="F23" s="35"/>
      <c r="G23" s="36">
        <v>9005</v>
      </c>
      <c r="H23" s="43" t="s">
        <v>122</v>
      </c>
      <c r="I23" s="36" t="s">
        <v>75</v>
      </c>
      <c r="J23" s="83">
        <v>8</v>
      </c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7" t="str">
        <f t="shared" si="3"/>
        <v>Mo</v>
      </c>
      <c r="E24" s="45">
        <f t="shared" si="4"/>
        <v>44361</v>
      </c>
      <c r="F24" s="46"/>
      <c r="G24" s="47">
        <v>9005</v>
      </c>
      <c r="H24" s="48" t="s">
        <v>121</v>
      </c>
      <c r="I24" s="47" t="s">
        <v>61</v>
      </c>
      <c r="J24" s="84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6"/>
      <c r="D25" s="74" t="str">
        <f t="shared" si="3"/>
        <v>Tue</v>
      </c>
      <c r="E25" s="34">
        <f t="shared" ref="E25:E31" si="5">+E24+1</f>
        <v>44362</v>
      </c>
      <c r="F25" s="35"/>
      <c r="G25" s="36">
        <v>9005</v>
      </c>
      <c r="H25" s="43" t="s">
        <v>120</v>
      </c>
      <c r="I25" s="36" t="s">
        <v>61</v>
      </c>
      <c r="J25" s="83">
        <v>8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6"/>
      <c r="D26" s="77" t="str">
        <f t="shared" si="3"/>
        <v>Wed</v>
      </c>
      <c r="E26" s="45">
        <f t="shared" si="5"/>
        <v>44363</v>
      </c>
      <c r="F26" s="46"/>
      <c r="G26" s="47">
        <v>9005</v>
      </c>
      <c r="H26" s="48" t="s">
        <v>88</v>
      </c>
      <c r="I26" s="47" t="s">
        <v>61</v>
      </c>
      <c r="J26" s="84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4" t="str">
        <f t="shared" si="3"/>
        <v>Thu</v>
      </c>
      <c r="E27" s="34">
        <f t="shared" si="5"/>
        <v>44364</v>
      </c>
      <c r="F27" s="35"/>
      <c r="G27" s="36">
        <v>9005</v>
      </c>
      <c r="H27" s="43" t="s">
        <v>90</v>
      </c>
      <c r="I27" s="36" t="s">
        <v>79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7" t="str">
        <f t="shared" si="3"/>
        <v>Fri</v>
      </c>
      <c r="E28" s="45">
        <f t="shared" si="5"/>
        <v>44365</v>
      </c>
      <c r="F28" s="46"/>
      <c r="G28" s="47">
        <v>9005</v>
      </c>
      <c r="H28" s="48" t="s">
        <v>111</v>
      </c>
      <c r="I28" s="47" t="s">
        <v>77</v>
      </c>
      <c r="J28" s="84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6"/>
      <c r="D29" s="77" t="str">
        <f t="shared" si="3"/>
        <v>Sat</v>
      </c>
      <c r="E29" s="45">
        <f t="shared" si="5"/>
        <v>44366</v>
      </c>
      <c r="F29" s="65"/>
      <c r="G29" s="66">
        <v>9005</v>
      </c>
      <c r="H29" s="50"/>
      <c r="I29" s="36"/>
      <c r="J29" s="83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6"/>
      <c r="D30" s="74" t="str">
        <f t="shared" si="3"/>
        <v>Sun</v>
      </c>
      <c r="E30" s="34">
        <f t="shared" si="5"/>
        <v>44367</v>
      </c>
      <c r="F30" s="35"/>
      <c r="G30" s="36">
        <v>9005</v>
      </c>
      <c r="H30" s="43"/>
      <c r="I30" s="36"/>
      <c r="J30" s="83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6"/>
      <c r="D31" s="77" t="str">
        <f t="shared" si="3"/>
        <v>Mo</v>
      </c>
      <c r="E31" s="45">
        <f t="shared" si="5"/>
        <v>44368</v>
      </c>
      <c r="F31" s="46"/>
      <c r="G31" s="47">
        <v>9005</v>
      </c>
      <c r="H31" s="48" t="s">
        <v>103</v>
      </c>
      <c r="I31" s="47" t="s">
        <v>78</v>
      </c>
      <c r="J31" s="84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4" t="str">
        <f t="shared" si="3"/>
        <v>Tue</v>
      </c>
      <c r="E32" s="34">
        <f t="shared" ref="E32:E38" si="6">+E31+1</f>
        <v>44369</v>
      </c>
      <c r="F32" s="35"/>
      <c r="G32" s="36">
        <v>9005</v>
      </c>
      <c r="H32" s="43" t="s">
        <v>110</v>
      </c>
      <c r="I32" s="36" t="s">
        <v>61</v>
      </c>
      <c r="J32" s="83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7" t="str">
        <f t="shared" si="3"/>
        <v>Wed</v>
      </c>
      <c r="E33" s="45">
        <f t="shared" si="6"/>
        <v>44370</v>
      </c>
      <c r="F33" s="46"/>
      <c r="G33" s="47">
        <v>9005</v>
      </c>
      <c r="H33" s="48" t="s">
        <v>114</v>
      </c>
      <c r="I33" s="47" t="s">
        <v>80</v>
      </c>
      <c r="J33" s="84">
        <v>8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4" t="str">
        <f t="shared" si="3"/>
        <v>Thu</v>
      </c>
      <c r="E34" s="34">
        <f t="shared" si="6"/>
        <v>44371</v>
      </c>
      <c r="F34" s="35"/>
      <c r="G34" s="36">
        <v>9005</v>
      </c>
      <c r="H34" s="43" t="s">
        <v>113</v>
      </c>
      <c r="I34" s="36" t="s">
        <v>80</v>
      </c>
      <c r="J34" s="83">
        <v>8</v>
      </c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6"/>
      <c r="D35" s="77" t="str">
        <f t="shared" si="3"/>
        <v>Fri</v>
      </c>
      <c r="E35" s="45">
        <f t="shared" si="6"/>
        <v>44372</v>
      </c>
      <c r="F35" s="46"/>
      <c r="G35" s="47">
        <v>9005</v>
      </c>
      <c r="H35" s="48" t="s">
        <v>112</v>
      </c>
      <c r="I35" s="47" t="s">
        <v>81</v>
      </c>
      <c r="J35" s="84">
        <v>8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7" t="str">
        <f t="shared" si="3"/>
        <v>Sat</v>
      </c>
      <c r="E36" s="45">
        <f t="shared" si="6"/>
        <v>44373</v>
      </c>
      <c r="F36" s="65"/>
      <c r="G36" s="66">
        <v>9005</v>
      </c>
      <c r="H36" s="67"/>
      <c r="I36" s="6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4" t="str">
        <f t="shared" si="3"/>
        <v>Sun</v>
      </c>
      <c r="E37" s="34">
        <f t="shared" si="6"/>
        <v>44374</v>
      </c>
      <c r="F37" s="35"/>
      <c r="G37" s="36">
        <v>9005</v>
      </c>
      <c r="H37" s="43"/>
      <c r="I37" s="36"/>
      <c r="J37" s="83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7" t="str">
        <f t="shared" si="3"/>
        <v>Mo</v>
      </c>
      <c r="E38" s="45">
        <f t="shared" si="6"/>
        <v>44375</v>
      </c>
      <c r="F38" s="46"/>
      <c r="G38" s="47">
        <v>9005</v>
      </c>
      <c r="H38" s="107" t="s">
        <v>123</v>
      </c>
      <c r="I38" s="47" t="s">
        <v>80</v>
      </c>
      <c r="J38" s="84">
        <v>8</v>
      </c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6"/>
      <c r="D39" s="74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3" t="s">
        <v>124</v>
      </c>
      <c r="I39" s="36" t="s">
        <v>82</v>
      </c>
      <c r="J39" s="83">
        <v>8</v>
      </c>
    </row>
    <row r="40" spans="1:10" ht="22.5" customHeight="1" x14ac:dyDescent="0.25">
      <c r="A40" s="31">
        <f t="shared" si="0"/>
        <v>1</v>
      </c>
      <c r="B40" s="8">
        <v>3</v>
      </c>
      <c r="C40" s="76"/>
      <c r="D40" s="77" t="str">
        <f>IF(B40=1,"Mo",IF(B40=2,"Tue",IF(B40=3,"Wed",IF(B40=4,"Thu",IF(B40=5,"Fri",IF(B40=6,"Sat",IF(B40=7,"Sun","")))))))</f>
        <v>Wed</v>
      </c>
      <c r="E40" s="45">
        <f>IF(MONTH(E39+1)&gt;MONTH(E39),"",E39+1)</f>
        <v>44377</v>
      </c>
      <c r="F40" s="46"/>
      <c r="G40" s="47">
        <v>9005</v>
      </c>
      <c r="H40" s="48" t="s">
        <v>126</v>
      </c>
      <c r="I40" s="47" t="s">
        <v>80</v>
      </c>
      <c r="J40" s="84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">
    <cfRule type="expression" dxfId="20" priority="27" stopIfTrue="1">
      <formula>IF($A11="",B11,"")</formula>
    </cfRule>
  </conditionalFormatting>
  <conditionalFormatting sqref="E12:E40">
    <cfRule type="expression" dxfId="19" priority="28" stopIfTrue="1">
      <formula>IF($A12&lt;&gt;1,B12,"")</formula>
    </cfRule>
  </conditionalFormatting>
  <conditionalFormatting sqref="D11:D40">
    <cfRule type="expression" dxfId="18" priority="29" stopIfTrue="1">
      <formula>IF($A11="",B11,)</formula>
    </cfRule>
  </conditionalFormatting>
  <conditionalFormatting sqref="G11:G12 G14:G28 G30:G38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38 G14 G17:G21 G24:G28 G31:G35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2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2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13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13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2021-07-02T05:04:31Z</dcterms:modified>
</cp:coreProperties>
</file>