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96DD863-18C5-403D-A892-902F8E1A689D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3" r:id="rId7"/>
  </sheets>
  <externalReferences>
    <externalReference r:id="rId8"/>
  </externalReferences>
  <definedNames>
    <definedName name="_xlnm._FilterDatabase" localSheetId="4" hidden="1">'04_April'!$D$10:$K$133</definedName>
    <definedName name="_xlnm._FilterDatabase" localSheetId="5" hidden="1">'05_May'!$D$10:$K$122</definedName>
    <definedName name="consultant_level" localSheetId="6">#REF!</definedName>
    <definedName name="consultant_level">#REF!</definedName>
    <definedName name="jk" localSheetId="6">#REF!</definedName>
    <definedName name="jk">#REF!</definedName>
    <definedName name="Project_Number" localSheetId="6">#REF!</definedName>
    <definedName name="Project_Number">#REF!</definedName>
    <definedName name="SAP_Booking_Number" localSheetId="6">#REF!</definedName>
    <definedName name="SAP_Booking_Number">#REF!</definedName>
    <definedName name="Staff_Type" localSheetId="6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/>
  <c r="B10" i="43"/>
  <c r="B11" i="43"/>
  <c r="A11" i="43" s="1"/>
  <c r="E11" i="43"/>
  <c r="E12" i="43"/>
  <c r="E13" i="43"/>
  <c r="E14" i="43" s="1"/>
  <c r="E15" i="43" s="1"/>
  <c r="B16" i="43"/>
  <c r="D16" i="43" s="1"/>
  <c r="D17" i="43" s="1"/>
  <c r="D18" i="43" s="1"/>
  <c r="D19" i="43" s="1"/>
  <c r="D20" i="43" s="1"/>
  <c r="E16" i="43"/>
  <c r="E17" i="43"/>
  <c r="E18" i="43"/>
  <c r="E19" i="43" s="1"/>
  <c r="E20" i="43" s="1"/>
  <c r="B21" i="43"/>
  <c r="D21" i="43" s="1"/>
  <c r="D22" i="43" s="1"/>
  <c r="D23" i="43" s="1"/>
  <c r="D24" i="43" s="1"/>
  <c r="D25" i="43" s="1"/>
  <c r="E21" i="43"/>
  <c r="E22" i="43"/>
  <c r="E23" i="43"/>
  <c r="E24" i="43" s="1"/>
  <c r="E25" i="43" s="1"/>
  <c r="B26" i="43"/>
  <c r="D26" i="43" s="1"/>
  <c r="D27" i="43" s="1"/>
  <c r="D28" i="43" s="1"/>
  <c r="D29" i="43" s="1"/>
  <c r="D30" i="43" s="1"/>
  <c r="E26" i="43"/>
  <c r="E27" i="43"/>
  <c r="E28" i="43"/>
  <c r="E29" i="43" s="1"/>
  <c r="E30" i="43" s="1"/>
  <c r="B31" i="43"/>
  <c r="D31" i="43" s="1"/>
  <c r="E31" i="43"/>
  <c r="E32" i="43"/>
  <c r="A125" i="43"/>
  <c r="D125" i="43"/>
  <c r="D126" i="43" s="1"/>
  <c r="D127" i="43" s="1"/>
  <c r="D128" i="43" s="1"/>
  <c r="D129" i="43" s="1"/>
  <c r="A31" i="43" l="1"/>
  <c r="A26" i="43"/>
  <c r="A21" i="43"/>
  <c r="A16" i="43"/>
  <c r="B32" i="43"/>
  <c r="E33" i="43"/>
  <c r="D11" i="43"/>
  <c r="D12" i="43" s="1"/>
  <c r="D13" i="43" s="1"/>
  <c r="D14" i="43" s="1"/>
  <c r="D15" i="43" s="1"/>
  <c r="B33" i="43" l="1"/>
  <c r="E38" i="43"/>
  <c r="E34" i="43"/>
  <c r="E35" i="43" s="1"/>
  <c r="E36" i="43" s="1"/>
  <c r="E37" i="43" s="1"/>
  <c r="A32" i="43"/>
  <c r="D32" i="43"/>
  <c r="D33" i="43" l="1"/>
  <c r="D34" i="43" s="1"/>
  <c r="D35" i="43" s="1"/>
  <c r="D36" i="43" s="1"/>
  <c r="D37" i="43" s="1"/>
  <c r="A33" i="43"/>
  <c r="B38" i="43"/>
  <c r="E43" i="43"/>
  <c r="E39" i="43"/>
  <c r="E40" i="43" s="1"/>
  <c r="E41" i="43" s="1"/>
  <c r="E42" i="43" s="1"/>
  <c r="B43" i="43" l="1"/>
  <c r="E48" i="43"/>
  <c r="E44" i="43"/>
  <c r="E45" i="43" s="1"/>
  <c r="E46" i="43" s="1"/>
  <c r="E47" i="43" s="1"/>
  <c r="D38" i="43"/>
  <c r="D39" i="43" s="1"/>
  <c r="D40" i="43" s="1"/>
  <c r="D41" i="43" s="1"/>
  <c r="D42" i="43" s="1"/>
  <c r="A38" i="43"/>
  <c r="B48" i="43" l="1"/>
  <c r="E53" i="43"/>
  <c r="E49" i="43"/>
  <c r="E50" i="43" s="1"/>
  <c r="E51" i="43" s="1"/>
  <c r="E52" i="43" s="1"/>
  <c r="A43" i="43"/>
  <c r="D43" i="43"/>
  <c r="D44" i="43" s="1"/>
  <c r="D45" i="43" s="1"/>
  <c r="D46" i="43" s="1"/>
  <c r="D47" i="43" s="1"/>
  <c r="D48" i="43" l="1"/>
  <c r="D49" i="43" s="1"/>
  <c r="D50" i="43" s="1"/>
  <c r="D51" i="43" s="1"/>
  <c r="D52" i="43" s="1"/>
  <c r="A48" i="43"/>
  <c r="B53" i="43"/>
  <c r="E58" i="43"/>
  <c r="E54" i="43"/>
  <c r="E55" i="43" s="1"/>
  <c r="E56" i="43" s="1"/>
  <c r="E57" i="43" s="1"/>
  <c r="B58" i="43" l="1"/>
  <c r="E59" i="43"/>
  <c r="D53" i="43"/>
  <c r="D54" i="43" s="1"/>
  <c r="D55" i="43" s="1"/>
  <c r="D56" i="43" s="1"/>
  <c r="D57" i="43" s="1"/>
  <c r="A53" i="43"/>
  <c r="D58" i="43" l="1"/>
  <c r="A58" i="43"/>
  <c r="E60" i="43"/>
  <c r="B59" i="43"/>
  <c r="E61" i="43" l="1"/>
  <c r="E62" i="43" s="1"/>
  <c r="E63" i="43" s="1"/>
  <c r="E64" i="43" s="1"/>
  <c r="B60" i="43"/>
  <c r="E65" i="43"/>
  <c r="D59" i="43"/>
  <c r="A59" i="43"/>
  <c r="E66" i="43" l="1"/>
  <c r="E67" i="43" s="1"/>
  <c r="E68" i="43" s="1"/>
  <c r="E69" i="43" s="1"/>
  <c r="B65" i="43"/>
  <c r="E70" i="43"/>
  <c r="A60" i="43"/>
  <c r="D60" i="43"/>
  <c r="D61" i="43" s="1"/>
  <c r="D62" i="43" s="1"/>
  <c r="D63" i="43" s="1"/>
  <c r="D64" i="43" s="1"/>
  <c r="E71" i="43" l="1"/>
  <c r="E72" i="43" s="1"/>
  <c r="E73" i="43" s="1"/>
  <c r="E74" i="43" s="1"/>
  <c r="B70" i="43"/>
  <c r="E75" i="43"/>
  <c r="A65" i="43"/>
  <c r="D65" i="43"/>
  <c r="D66" i="43" s="1"/>
  <c r="D67" i="43" s="1"/>
  <c r="D68" i="43" s="1"/>
  <c r="D69" i="43" s="1"/>
  <c r="E76" i="43" l="1"/>
  <c r="E77" i="43" s="1"/>
  <c r="E78" i="43" s="1"/>
  <c r="E79" i="43" s="1"/>
  <c r="B75" i="43"/>
  <c r="E80" i="43"/>
  <c r="A70" i="43"/>
  <c r="D70" i="43"/>
  <c r="D71" i="43" s="1"/>
  <c r="D72" i="43" s="1"/>
  <c r="D73" i="43" s="1"/>
  <c r="D74" i="43" s="1"/>
  <c r="E81" i="43" l="1"/>
  <c r="E82" i="43" s="1"/>
  <c r="E83" i="43" s="1"/>
  <c r="E84" i="43" s="1"/>
  <c r="B80" i="43"/>
  <c r="E85" i="43"/>
  <c r="A75" i="43"/>
  <c r="D75" i="43"/>
  <c r="D76" i="43" s="1"/>
  <c r="D77" i="43" s="1"/>
  <c r="D78" i="43" s="1"/>
  <c r="D79" i="43" s="1"/>
  <c r="E86" i="43" l="1"/>
  <c r="B85" i="43"/>
  <c r="A80" i="43"/>
  <c r="D80" i="43"/>
  <c r="D81" i="43" s="1"/>
  <c r="D82" i="43" s="1"/>
  <c r="D83" i="43" s="1"/>
  <c r="D84" i="43" s="1"/>
  <c r="B86" i="43" l="1"/>
  <c r="E87" i="43"/>
  <c r="A85" i="43"/>
  <c r="D85" i="43"/>
  <c r="D86" i="43" l="1"/>
  <c r="A86" i="43"/>
  <c r="E92" i="43"/>
  <c r="E88" i="43"/>
  <c r="E89" i="43" s="1"/>
  <c r="E90" i="43" s="1"/>
  <c r="E91" i="43" s="1"/>
  <c r="B87" i="43"/>
  <c r="D87" i="43" l="1"/>
  <c r="D88" i="43" s="1"/>
  <c r="D89" i="43" s="1"/>
  <c r="D90" i="43" s="1"/>
  <c r="D91" i="43" s="1"/>
  <c r="A87" i="43"/>
  <c r="E93" i="43"/>
  <c r="E94" i="43" s="1"/>
  <c r="E95" i="43" s="1"/>
  <c r="E96" i="43" s="1"/>
  <c r="E97" i="43" s="1"/>
  <c r="E98" i="43"/>
  <c r="B92" i="43"/>
  <c r="D92" i="43" l="1"/>
  <c r="D93" i="43" s="1"/>
  <c r="D94" i="43" s="1"/>
  <c r="D95" i="43" s="1"/>
  <c r="D96" i="43" s="1"/>
  <c r="D97" i="43" s="1"/>
  <c r="A92" i="43"/>
  <c r="B98" i="43"/>
  <c r="E103" i="43"/>
  <c r="E99" i="43"/>
  <c r="E100" i="43" s="1"/>
  <c r="E101" i="43" s="1"/>
  <c r="E102" i="43" s="1"/>
  <c r="B103" i="43" l="1"/>
  <c r="E108" i="43"/>
  <c r="E104" i="43"/>
  <c r="E105" i="43" s="1"/>
  <c r="E106" i="43" s="1"/>
  <c r="E107" i="43" s="1"/>
  <c r="D98" i="43"/>
  <c r="D99" i="43" s="1"/>
  <c r="D100" i="43" s="1"/>
  <c r="D101" i="43" s="1"/>
  <c r="D102" i="43" s="1"/>
  <c r="A98" i="43"/>
  <c r="D103" i="43" l="1"/>
  <c r="D104" i="43" s="1"/>
  <c r="D105" i="43" s="1"/>
  <c r="D106" i="43" s="1"/>
  <c r="D107" i="43" s="1"/>
  <c r="A103" i="43"/>
  <c r="B108" i="43"/>
  <c r="E113" i="43"/>
  <c r="E109" i="43"/>
  <c r="E110" i="43" s="1"/>
  <c r="E111" i="43" s="1"/>
  <c r="E112" i="43" s="1"/>
  <c r="B113" i="43" l="1"/>
  <c r="E114" i="43"/>
  <c r="D108" i="43"/>
  <c r="D109" i="43" s="1"/>
  <c r="D110" i="43" s="1"/>
  <c r="D111" i="43" s="1"/>
  <c r="D112" i="43" s="1"/>
  <c r="A108" i="43"/>
  <c r="E115" i="43" l="1"/>
  <c r="B114" i="43"/>
  <c r="D113" i="43"/>
  <c r="A113" i="43"/>
  <c r="D114" i="43" l="1"/>
  <c r="A114" i="43"/>
  <c r="E116" i="43"/>
  <c r="E117" i="43" s="1"/>
  <c r="E118" i="43" s="1"/>
  <c r="E119" i="43" s="1"/>
  <c r="B115" i="43"/>
  <c r="B120" i="43"/>
  <c r="E120" i="43"/>
  <c r="E121" i="43" l="1"/>
  <c r="E122" i="43" s="1"/>
  <c r="E123" i="43" s="1"/>
  <c r="E124" i="43" s="1"/>
  <c r="E125" i="43"/>
  <c r="E126" i="43" s="1"/>
  <c r="E127" i="43" s="1"/>
  <c r="E128" i="43" s="1"/>
  <c r="E129" i="43" s="1"/>
  <c r="A120" i="43"/>
  <c r="D120" i="43"/>
  <c r="D121" i="43" s="1"/>
  <c r="D122" i="43" s="1"/>
  <c r="D123" i="43" s="1"/>
  <c r="D124" i="43" s="1"/>
  <c r="A115" i="43"/>
  <c r="D115" i="43"/>
  <c r="D116" i="43" s="1"/>
  <c r="D117" i="43" s="1"/>
  <c r="D118" i="43" s="1"/>
  <c r="D119" i="43" s="1"/>
  <c r="J8" i="37" l="1"/>
  <c r="I8" i="40"/>
  <c r="J8" i="40" s="1"/>
  <c r="I8" i="41"/>
  <c r="J8" i="41" s="1"/>
  <c r="D118" i="41"/>
  <c r="D119" i="41" s="1"/>
  <c r="D120" i="41" s="1"/>
  <c r="D121" i="41" s="1"/>
  <c r="D122" i="41" s="1"/>
  <c r="A118" i="41"/>
  <c r="D117" i="41"/>
  <c r="A117" i="41"/>
  <c r="E11" i="41"/>
  <c r="E12" i="41" s="1"/>
  <c r="D129" i="40"/>
  <c r="D130" i="40" s="1"/>
  <c r="D131" i="40" s="1"/>
  <c r="D132" i="40" s="1"/>
  <c r="D133" i="40" s="1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1" l="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B21" i="39"/>
  <c r="D21" i="39" s="1"/>
  <c r="D22" i="39" s="1"/>
  <c r="D23" i="39" s="1"/>
  <c r="D24" i="39" s="1"/>
  <c r="D25" i="39" s="1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67" i="41"/>
  <c r="E68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E70" i="41"/>
  <c r="E71" i="41" s="1"/>
  <c r="E72" i="41" s="1"/>
  <c r="E69" i="41"/>
  <c r="B67" i="41"/>
  <c r="E73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E78" i="41"/>
  <c r="E74" i="41"/>
  <c r="E75" i="41" s="1"/>
  <c r="E76" i="41" s="1"/>
  <c r="E77" i="41" s="1"/>
  <c r="B73" i="41"/>
  <c r="D67" i="41"/>
  <c r="D68" i="41" s="1"/>
  <c r="D70" i="41" s="1"/>
  <c r="D71" i="41" s="1"/>
  <c r="D72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1" i="39"/>
  <c r="E82" i="39" s="1"/>
  <c r="E83" i="39" s="1"/>
  <c r="E84" i="39" s="1"/>
  <c r="B80" i="39"/>
  <c r="E85" i="39"/>
  <c r="D73" i="41"/>
  <c r="D74" i="41" s="1"/>
  <c r="D75" i="41" s="1"/>
  <c r="D76" i="41" s="1"/>
  <c r="D77" i="41" s="1"/>
  <c r="A73" i="41"/>
  <c r="B78" i="41"/>
  <c r="E83" i="41"/>
  <c r="E79" i="41"/>
  <c r="E80" i="41" s="1"/>
  <c r="E81" i="41" s="1"/>
  <c r="E82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D78" i="41"/>
  <c r="D79" i="41" s="1"/>
  <c r="D80" i="41" s="1"/>
  <c r="D81" i="41" s="1"/>
  <c r="D82" i="41" s="1"/>
  <c r="A78" i="41"/>
  <c r="E88" i="41"/>
  <c r="E84" i="41"/>
  <c r="E85" i="41" s="1"/>
  <c r="E86" i="41" s="1"/>
  <c r="E87" i="41" s="1"/>
  <c r="B83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3" i="41"/>
  <c r="D84" i="41" s="1"/>
  <c r="D85" i="41" s="1"/>
  <c r="D86" i="41" s="1"/>
  <c r="D87" i="41" s="1"/>
  <c r="A83" i="41"/>
  <c r="B88" i="41"/>
  <c r="E93" i="41"/>
  <c r="E89" i="41"/>
  <c r="E90" i="41" s="1"/>
  <c r="E91" i="41" s="1"/>
  <c r="E92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90" i="39" l="1"/>
  <c r="D90" i="39"/>
  <c r="E92" i="39"/>
  <c r="B91" i="39"/>
  <c r="E94" i="41"/>
  <c r="B93" i="41"/>
  <c r="D88" i="41"/>
  <c r="D89" i="41" s="1"/>
  <c r="D90" i="41" s="1"/>
  <c r="D91" i="41" s="1"/>
  <c r="D92" i="41" s="1"/>
  <c r="A88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B92" i="39"/>
  <c r="E98" i="39"/>
  <c r="D93" i="41"/>
  <c r="A93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B108" i="39"/>
  <c r="E109" i="39"/>
  <c r="E110" i="39" s="1"/>
  <c r="E111" i="39" s="1"/>
  <c r="E112" i="39" s="1"/>
  <c r="A100" i="41"/>
  <c r="D100" i="41"/>
  <c r="D101" i="41" s="1"/>
  <c r="D102" i="41" s="1"/>
  <c r="D103" i="41" s="1"/>
  <c r="D104" i="41" s="1"/>
  <c r="B105" i="41"/>
  <c r="E106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D105" i="41"/>
  <c r="A105" i="41"/>
  <c r="B106" i="41"/>
  <c r="E111" i="41"/>
  <c r="E107" i="41"/>
  <c r="E108" i="41" s="1"/>
  <c r="E109" i="41" s="1"/>
  <c r="E110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16" i="41"/>
  <c r="E112" i="41"/>
  <c r="E113" i="41" s="1"/>
  <c r="E114" i="41" s="1"/>
  <c r="E115" i="41" s="1"/>
  <c r="B111" i="41"/>
  <c r="E116" i="41"/>
  <c r="A106" i="41"/>
  <c r="D106" i="41"/>
  <c r="D107" i="41" s="1"/>
  <c r="D108" i="41" s="1"/>
  <c r="D109" i="41" s="1"/>
  <c r="D110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B119" i="39"/>
  <c r="E120" i="39"/>
  <c r="A118" i="39"/>
  <c r="D118" i="39"/>
  <c r="E117" i="41"/>
  <c r="E118" i="41" s="1"/>
  <c r="E119" i="41" s="1"/>
  <c r="E120" i="41" s="1"/>
  <c r="E121" i="41" s="1"/>
  <c r="E122" i="41" s="1"/>
  <c r="D111" i="41"/>
  <c r="D112" i="41" s="1"/>
  <c r="D113" i="41" s="1"/>
  <c r="D114" i="41" s="1"/>
  <c r="D115" i="41" s="1"/>
  <c r="A111" i="41"/>
  <c r="A116" i="41"/>
  <c r="D116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1" i="39"/>
  <c r="E122" i="39" s="1"/>
  <c r="E123" i="39" s="1"/>
  <c r="E124" i="39" s="1"/>
  <c r="E125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<sst xmlns="http://schemas.openxmlformats.org/spreadsheetml/2006/main" count="700" uniqueCount="201">
  <si>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</si>
  <si>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</si>
  <si>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</si>
  <si>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</si>
  <si>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</si>
  <si>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</si>
  <si>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</si>
  <si>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</si>
  <si>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</si>
  <si>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</si>
  <si>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</si>
  <si>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</si>
  <si>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</si>
  <si>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</si>
  <si>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</si>
  <si>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</si>
  <si>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</si>
  <si>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</si>
  <si>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</si>
  <si>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</si>
  <si>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</si>
  <si>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</si>
  <si>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</si>
  <si>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</si>
  <si>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</si>
  <si>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</si>
  <si>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</si>
  <si>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</si>
  <si>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</si>
  <si>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</si>
  <si>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</si>
  <si>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</si>
  <si>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</si>
  <si>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</si>
  <si>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</si>
  <si>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</si>
  <si>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</si>
  <si>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</si>
  <si>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</si>
  <si>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</si>
  <si>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</si>
  <si>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</si>
  <si>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</si>
  <si>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</si>
  <si>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</si>
  <si>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</si>
  <si>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</si>
  <si>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</si>
  <si>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</si>
  <si>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</si>
  <si>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</si>
  <si>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</si>
  <si>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</si>
  <si>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</si>
  <si>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</si>
  <si>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</si>
  <si>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</si>
  <si>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</si>
  <si>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</si>
  <si>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</si>
  <si>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</si>
  <si>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</si>
  <si>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</si>
  <si>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</si>
  <si>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</si>
  <si>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</si>
  <si>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</si>
  <si>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</si>
  <si>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</si>
  <si>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</si>
  <si>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</si>
  <si>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</si>
  <si>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</si>
  <si>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</si>
  <si>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</si>
  <si>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</si>
  <si>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</si>
  <si>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</si>
  <si>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สิริลักษณา</t>
  </si>
  <si>
    <t>สิธิวรพรรณ</t>
  </si>
  <si>
    <t>TIME158</t>
  </si>
  <si>
    <t>TIME-202067</t>
  </si>
  <si>
    <t xml:space="preserve">Orientation </t>
  </si>
  <si>
    <t xml:space="preserve">Office </t>
  </si>
  <si>
    <t>Work from Home</t>
  </si>
  <si>
    <t>เข้าร่วมการอบรมหลักสูตร Digital Marketing &amp; PR</t>
  </si>
  <si>
    <t>เป็น Facilitator หลักสูตร Digital Marketing &amp; PR</t>
  </si>
  <si>
    <t>ประชุมทีม BD รับมอบหมายงาน</t>
  </si>
  <si>
    <t>เป็น Facilitator หลักสูตร Digital Tourism</t>
  </si>
  <si>
    <t>เป็น Facilitator หลักสูตร Next Digital Leader</t>
  </si>
  <si>
    <t>เป็น Facilitator หลักสูตร Digital Leadership</t>
  </si>
  <si>
    <t>ช่วยดูแลหลักสูตร Digital Marketing &amp; PR</t>
  </si>
  <si>
    <t>ดูแลหลักสูตร Digital DNA Strategic Workshop</t>
  </si>
  <si>
    <t>เตรียมข้อมูลสำหรับหลักสูตร Digital DNA Strategic Workshop</t>
  </si>
  <si>
    <t>ทำสรุปแบบประเมิน และรวบรวมรายชื่อเพื่อส่งคลิปเรียนย้อนหลัง 
หลักสูตร Digital DNA Strategic Workshop</t>
  </si>
  <si>
    <t xml:space="preserve">บรีฟการเป็น Facilitator หลักสูตร Digital Leadership </t>
  </si>
  <si>
    <t>บรีฟการเป็น Facilitator หลักสูตร Digital Tourism</t>
  </si>
  <si>
    <t>เป็น Facilitator หลักสูตร Digital DNA</t>
  </si>
  <si>
    <t xml:space="preserve">บรีฟการดูแลหลักสูตร Digital Marketing &amp; PR </t>
  </si>
  <si>
    <t>บรีฟการเป็น Facilitator หลักสูตร Digital DNA</t>
  </si>
  <si>
    <t>นัดประชุมเรื่อง Slide กับอาจารย์ศิริลักษณ์</t>
  </si>
  <si>
    <t>Update ตาราง Facilitator และ Slide ทุกหลักสูตร</t>
  </si>
  <si>
    <t>ประชุมทีม BD รับมอบหมายงานดูแลหลักสูตร TDGA</t>
  </si>
  <si>
    <t>บรีฟงานดูแลหลักสูตร TDGA</t>
  </si>
  <si>
    <t>TIME-201959</t>
  </si>
  <si>
    <t xml:space="preserve">TIME-201959 </t>
  </si>
  <si>
    <t>ปรับแก้ Slide Digital Disruption</t>
  </si>
  <si>
    <t xml:space="preserve">นัดประชุม Update สถานะกับ TDGA </t>
  </si>
  <si>
    <t>ประชุมกับทีม BD</t>
  </si>
  <si>
    <t>เป็น Host หลักสูตร C8 Abroad</t>
  </si>
  <si>
    <t xml:space="preserve">บรีฟ Facilitator หลักสูตร Digital Leadership </t>
  </si>
  <si>
    <t>Update แบบประเมินหลักสูตรที่ดูแล</t>
  </si>
  <si>
    <t>Update canvas ที่ใช้ในหลักสูตร</t>
  </si>
  <si>
    <t>บรีฟ Facilitator หลักสูตร Digital DNA</t>
  </si>
  <si>
    <t>ดูแลหลักสูตร Digital DNA</t>
  </si>
  <si>
    <t>ปรับแก้ Slide Customer-Centric หลักสูตร Digital DNA</t>
  </si>
  <si>
    <t>สรุปไฟล์ประเมิน,รายชื่อ,Silde ให้ทีม</t>
  </si>
  <si>
    <t>นัดประชุมเรื่อง Slide กับอาจารย์ต้อง</t>
  </si>
  <si>
    <t>ปรับแก้ Slide / Research เนื้อหา หลักสูตร Digital DNA</t>
  </si>
  <si>
    <t>เตรียมข้อมูลให้วิทยากร และผู้อบรมหลักสูตร Digital DNA</t>
  </si>
  <si>
    <t>เตรียมข้อมูลให้วิทยากร และผู้อบรมหลักสูตร Digital Marketing &amp; PR</t>
  </si>
  <si>
    <t>ดูแลหลักสูตร Digital Marketing &amp; PR</t>
  </si>
  <si>
    <t>บรีฟ Facilitator หลักสูตร Digital Marketing &amp; PR</t>
  </si>
  <si>
    <t>บรีฟ Facilitator หลักสูตร Next Digital Leader</t>
  </si>
  <si>
    <t>บรีฟ Facilitator หลักสูตร Digital Leadership</t>
  </si>
  <si>
    <t>ติดตามผลหารือ TDGA</t>
  </si>
  <si>
    <t>เลื่อนนัดวิทยากร TDGA และแจ้งวันปรับเลื่อน</t>
  </si>
  <si>
    <t>สรุปหัวข้อจากผู้อบรมในวัน Pitching ให้วิทยากร หลักสูตร Marketing &amp; PR</t>
  </si>
  <si>
    <t>Update Agenda / Slide TDGA</t>
  </si>
  <si>
    <t>นัดคุยหัวข้อกับอาจารย์แบงค์ หลักสูตร Digital DNA</t>
  </si>
  <si>
    <t>ปรับเนื้อหา และ Agenda หลักสูตร Digital DNA</t>
  </si>
  <si>
    <t>Update ตาราง Facilitator และสถานะ Slide ทุกหลักสูตร</t>
  </si>
  <si>
    <t>ทำสรุปแบบประเมิน หลักสูตร Digital  Marketing &amp; PR</t>
  </si>
  <si>
    <t>ทำสรุปคะแนนประเมินของอาจารย์ทุกท่านทุกหลักสูตรของ ททท.</t>
  </si>
  <si>
    <t xml:space="preserve">Update course syllabus หลักสูตร DNA </t>
  </si>
  <si>
    <t>ปรับ Handbookการใช้เครื่องมือ zoom/mural สำหรับหลักสูตร TDGA</t>
  </si>
  <si>
    <t>Slide Ref. 6 Slide</t>
  </si>
  <si>
    <t>ทำสรุปแบบประเมิน หลักสูตร Digital Marketing PR</t>
  </si>
  <si>
    <t xml:space="preserve">ประชุมเสนอขายกับ Hino </t>
  </si>
  <si>
    <t>รวบรวมเอกสารนำส่งงวดงานที่ 2 (หลักสูตร Digital DNA/Digital Marketing PR)</t>
  </si>
  <si>
    <t xml:space="preserve">บรีฟทำ Sales force </t>
  </si>
  <si>
    <t>บรีฟทำ Digital Assessment</t>
  </si>
  <si>
    <t>Office</t>
  </si>
  <si>
    <t>ทำ Digital Assessment</t>
  </si>
  <si>
    <t>Corusesllybus Digital Marketing รุ่น 3</t>
  </si>
  <si>
    <t xml:space="preserve">Update สถานะ silde </t>
  </si>
  <si>
    <t>Update Ranking Speaker</t>
  </si>
  <si>
    <t>ติดตามผลสำหรับหลักสูตร Digital Marketing ชุมพร</t>
  </si>
  <si>
    <t>TIME-202106</t>
  </si>
  <si>
    <t>TIME-202105</t>
  </si>
  <si>
    <t xml:space="preserve">เตรียมเนื้อหาสำหรับหลักสูตร Digital Marketing and PR รุ่น 3 </t>
  </si>
  <si>
    <t>ปรับ Handbook กรมประชาสัมพันธ์</t>
  </si>
  <si>
    <t>Work from home</t>
  </si>
  <si>
    <t>ปรับ Handbook Electrolux</t>
  </si>
  <si>
    <t>จอง zoom สำหรับเทรนนิ่ง 2 หลักสูตร</t>
  </si>
  <si>
    <t>ประชุมทีม BD</t>
  </si>
  <si>
    <t>เตรียมข้อมูลในสไลด์ Digital Assessment</t>
  </si>
  <si>
    <t xml:space="preserve"> S4</t>
  </si>
  <si>
    <t xml:space="preserve">นัดบรีฟ Facilitator </t>
  </si>
  <si>
    <t>นัดอาจารย์ธนาวิชญ์คุยเนื้อหาของกรมประชาสัมพันธ์</t>
  </si>
  <si>
    <t xml:space="preserve">เป็น Facilitator </t>
  </si>
  <si>
    <t xml:space="preserve">TD-202105 </t>
  </si>
  <si>
    <t xml:space="preserve">จัดอบรมหลักสูตร  Digital Marketing รุ่น 3 </t>
  </si>
  <si>
    <t xml:space="preserve">เตรียมข้อมูลให้วิทยากร และผู้อบรมหลักสูตร Digital Marketing รุ่น 3 </t>
  </si>
  <si>
    <t>โทรตามผู้ที่ไม่ได้ประเมิน Digital Assessment</t>
  </si>
  <si>
    <t>อัพเดต Individual Assessment</t>
  </si>
  <si>
    <t>ส่งเมลล์ Gentle Reminder สำหรับผู้ที่ไม่ได้ประเมิน</t>
  </si>
  <si>
    <t>ทำใบรายชื่อสำหรับคนที่ประเมินและไม่ได้ประเมิน ระดับผู้ปฎิบัติการ 88 คน</t>
  </si>
  <si>
    <t>ส่งใบ Certificate ให้ทั้งหมด 34 ท่าน หลักสูตร Digital Gorvernment 4.0</t>
  </si>
  <si>
    <t>TD-202106</t>
  </si>
  <si>
    <t>ทำสรุปแบบประเมิน หลักสูตร Digital Gorvernment 4.0</t>
  </si>
  <si>
    <t>จัดอบรมหลักสูตร Digital Government 4.0</t>
  </si>
  <si>
    <t>ปรับแก้ Silde หลักสูตร Digital Government 4.0</t>
  </si>
  <si>
    <t>เตรียมข้อมูลให้วิทยากร และผู้อบรมหลักสูตร Digital Gorvernment 4.0</t>
  </si>
  <si>
    <t>สมัคร Gmail และ Mural</t>
  </si>
  <si>
    <t xml:space="preserve">ส่ง Gentle Reminder สำหรับผู้ที่ยังไม่ได้ประเมิน Digital Assessment </t>
  </si>
  <si>
    <t>รวบรวมใบรายชื่อ เพื่อนำไปใส่รหัสเรียนย้อนหลัง</t>
  </si>
  <si>
    <t>TD-202105</t>
  </si>
  <si>
    <t>เตรียมแบ่งกลุ่ม Digital Marketing รุ่น 3</t>
  </si>
  <si>
    <t>อัพเดตใบ Certificate ให้คุณบัว</t>
  </si>
  <si>
    <t>Pre-test Post-test สำหรับหลักสูตร Digital Gorvernment 4.0</t>
  </si>
  <si>
    <t>อัพเดตสูตรคำนวน Digital Assessment</t>
  </si>
  <si>
    <t>คุยเนื้อหากับอาจารย์ธนาวิชญ์</t>
  </si>
  <si>
    <t xml:space="preserve">ปรับแก้ Wording และอัพเดตชือภาษาอังกฤษในใบ Certificate </t>
  </si>
  <si>
    <t>บรีฟการเป็น Facilitator ให้กับปริม</t>
  </si>
  <si>
    <t>ประชุม BD</t>
  </si>
  <si>
    <t>บรีฟงานกับพี่เมย์</t>
  </si>
  <si>
    <t>ทำใบ Certificate ให้กับหลักสูตร PRD Digital Government 4.0 พร้อมอัพเดต</t>
  </si>
  <si>
    <t xml:space="preserve">อัพเดต Handbook ให้กับลูกค้า electrolux </t>
  </si>
  <si>
    <t xml:space="preserve">TIME-202015 </t>
  </si>
  <si>
    <t>นัดคุยเนื้อหาสไลด์กับคุณแบงค์</t>
  </si>
  <si>
    <t>ปรับแก้สไลด์ และสูตรคำนวน Digital Assessment</t>
  </si>
  <si>
    <t>อัพเดต Course Outline ให้คุณเฟิส ททท ชุมพร</t>
  </si>
  <si>
    <t>ทำใบเสนอราคา Digital Marketing ททท ชุมพร V3</t>
  </si>
  <si>
    <t>เตรียม Canvas สำหรับหลักสูตร Digital Government 4.0</t>
  </si>
  <si>
    <t xml:space="preserve">อัพเดต Individual Assessment และสไลด์ </t>
  </si>
  <si>
    <t>จองห้อง zoom และ Draft link เตรียมความพร้อมสำหรับทุกหลักสูตรที่จะจัดในเดือน กค</t>
  </si>
  <si>
    <t>ปรับแก้สไลด์ Digital Assessment</t>
  </si>
  <si>
    <t>รวบรวมรายชื่อ หลักสูตร Government 4.0 ของกรมประชาสัมพันธ์</t>
  </si>
  <si>
    <t>อัพเดตสูตรคำนวน และเตรียมข้อมูลในสไลด์ Digital Assessment</t>
  </si>
  <si>
    <t>ส่งเมลล์ให้ผู้อบรมทั้งหมด 88 ท่านเพื่อทำประเมิน Digital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</si>
</sst>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14" fontId="11" fillId="12" borderId="33" xfId="0" applyNumberFormat="1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14" fontId="11" fillId="9" borderId="34" xfId="0" applyNumberFormat="1" applyFont="1" applyFill="1" applyBorder="1" applyAlignment="1">
      <alignment horizontal="center" vertical="center"/>
    </xf>
    <xf numFmtId="20" fontId="11" fillId="9" borderId="34" xfId="0" applyNumberFormat="1" applyFont="1" applyFill="1" applyBorder="1" applyAlignment="1">
      <alignment horizontal="center" vertical="center"/>
    </xf>
    <xf numFmtId="14" fontId="11" fillId="9" borderId="36" xfId="0" applyNumberFormat="1" applyFont="1" applyFill="1" applyBorder="1" applyAlignment="1">
      <alignment horizontal="center" vertical="center"/>
    </xf>
    <xf numFmtId="20" fontId="11" fillId="9" borderId="36" xfId="0" applyNumberFormat="1" applyFont="1" applyFill="1" applyBorder="1" applyAlignment="1">
      <alignment horizontal="center" vertical="center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11" fillId="9" borderId="33" xfId="0" applyNumberFormat="1" applyFont="1" applyFill="1" applyBorder="1" applyAlignment="1">
      <alignment horizontal="center" vertical="center"/>
    </xf>
    <xf numFmtId="20" fontId="11" fillId="9" borderId="33" xfId="0" applyNumberFormat="1" applyFont="1" applyFill="1" applyBorder="1" applyAlignment="1">
      <alignment horizontal="center" vertical="center"/>
    </xf>
    <xf numFmtId="14" fontId="11" fillId="0" borderId="33" xfId="0" applyNumberFormat="1" applyFont="1" applyBorder="1" applyAlignment="1">
      <alignment horizontal="center" vertical="center"/>
    </xf>
    <xf numFmtId="20" fontId="11" fillId="0" borderId="33" xfId="0" applyNumberFormat="1" applyFont="1" applyBorder="1" applyAlignment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4" borderId="22" xfId="0" applyFont="1" applyFill="1" applyBorder="1" applyAlignment="1">
      <alignment horizontal="center" vertical="center"/>
    </xf>
    <xf numFmtId="0" fontId="11" fillId="0" borderId="37" xfId="0" applyFont="1" applyBorder="1" applyAlignment="1" applyProtection="1">
      <alignment horizontal="center" vertical="center" textRotation="90" wrapText="1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3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11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0498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88202D7-21F1-460A-9981-5E2FFFBD9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0771" y="94456"/>
          <a:ext cx="904987" cy="46622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7;&#3637;&#3609;/TimeSheet%202021/BD_New%20timesheet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45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46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47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48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76</v>
      </c>
      <c r="D30" s="131"/>
      <c r="E30" s="131"/>
      <c r="F30" s="131"/>
      <c r="G30" s="132"/>
    </row>
    <row r="31" spans="2:9" x14ac:dyDescent="0.35">
      <c r="B31" s="61"/>
      <c r="C31" s="156" t="s">
        <v>77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75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  <row r="43" spans="2:7" x14ac:dyDescent="0.35">
      <c r="B43" s="58" t="s">
        <v>50</v>
      </c>
      <c r="C43" s="139" t="s">
        <v>16</v>
      </c>
      <c r="D43" s="140"/>
      <c r="E43" s="140"/>
      <c r="F43" s="140"/>
      <c r="G43" s="140"/>
    </row>
    <row r="44" spans="2:7" x14ac:dyDescent="0.35">
      <c r="B44" s="60" t="s">
        <v>51</v>
      </c>
      <c r="C44" s="124" t="s">
        <v>52</v>
      </c>
      <c r="D44" s="125"/>
      <c r="E44" s="125"/>
      <c r="F44" s="125"/>
      <c r="G44" s="126"/>
    </row>
    <row r="45" spans="2:7" x14ac:dyDescent="0.35">
      <c r="B45" s="7" t="s">
        <v>53</v>
      </c>
      <c r="C45" s="127"/>
      <c r="D45" s="128"/>
      <c r="E45" s="128"/>
      <c r="F45" s="128"/>
      <c r="G45" s="129"/>
    </row>
    <row r="46" spans="2:7" x14ac:dyDescent="0.35">
      <c r="B46" s="61" t="s">
        <v>54</v>
      </c>
      <c r="C46" s="141" t="s">
        <v>55</v>
      </c>
      <c r="D46" s="142"/>
      <c r="E46" s="142"/>
      <c r="F46" s="142"/>
      <c r="G46" s="143"/>
    </row>
    <row r="47" spans="2:7" x14ac:dyDescent="0.35">
      <c r="B47" s="7" t="s">
        <v>56</v>
      </c>
      <c r="C47" s="153"/>
      <c r="D47" s="154"/>
      <c r="E47" s="154"/>
      <c r="F47" s="154"/>
      <c r="G47" s="155"/>
    </row>
    <row r="48" spans="2:7" x14ac:dyDescent="0.35">
      <c r="B48" s="62" t="s">
        <v>57</v>
      </c>
      <c r="C48" s="124" t="s">
        <v>58</v>
      </c>
      <c r="D48" s="125"/>
      <c r="E48" s="125"/>
      <c r="F48" s="125"/>
      <c r="G48" s="126"/>
    </row>
    <row r="49" spans="2:7" x14ac:dyDescent="0.35">
      <c r="B49" s="63" t="s">
        <v>59</v>
      </c>
      <c r="C49" s="127"/>
      <c r="D49" s="128"/>
      <c r="E49" s="128"/>
      <c r="F49" s="128"/>
      <c r="G49" s="129"/>
    </row>
    <row r="50" spans="2:7" x14ac:dyDescent="0.35">
      <c r="B50" s="62" t="s">
        <v>60</v>
      </c>
      <c r="C50" s="124" t="s">
        <v>61</v>
      </c>
      <c r="D50" s="125"/>
      <c r="E50" s="125"/>
      <c r="F50" s="125"/>
      <c r="G50" s="126"/>
    </row>
    <row r="51" spans="2:7" x14ac:dyDescent="0.35">
      <c r="B51" s="63" t="s">
        <v>62</v>
      </c>
      <c r="C51" s="127"/>
      <c r="D51" s="128"/>
      <c r="E51" s="128"/>
      <c r="F51" s="128"/>
      <c r="G51" s="129"/>
    </row>
    <row r="52" spans="2:7" x14ac:dyDescent="0.35">
      <c r="B52" s="60" t="s">
        <v>63</v>
      </c>
      <c r="C52" s="124" t="s">
        <v>64</v>
      </c>
      <c r="D52" s="125"/>
      <c r="E52" s="125"/>
      <c r="F52" s="125"/>
      <c r="G52" s="126"/>
    </row>
    <row r="53" spans="2:7" x14ac:dyDescent="0.35">
      <c r="B53" s="7" t="s">
        <v>65</v>
      </c>
      <c r="C53" s="127"/>
      <c r="D53" s="128"/>
      <c r="E53" s="128"/>
      <c r="F53" s="128"/>
      <c r="G53" s="129"/>
    </row>
    <row r="54" spans="2:7" x14ac:dyDescent="0.35">
      <c r="B54" s="60" t="s">
        <v>66</v>
      </c>
      <c r="C54" s="124" t="s">
        <v>67</v>
      </c>
      <c r="D54" s="125"/>
      <c r="E54" s="125"/>
      <c r="F54" s="125"/>
      <c r="G54" s="126"/>
    </row>
    <row r="55" spans="2:7" x14ac:dyDescent="0.35">
      <c r="B55" s="7" t="s">
        <v>68</v>
      </c>
      <c r="C55" s="127"/>
      <c r="D55" s="128"/>
      <c r="E55" s="128"/>
      <c r="F55" s="128"/>
      <c r="G55" s="129"/>
    </row>
    <row r="56" spans="2:7" x14ac:dyDescent="0.35">
      <c r="B56" s="60" t="s">
        <v>69</v>
      </c>
      <c r="C56" s="124" t="s">
        <v>70</v>
      </c>
      <c r="D56" s="125"/>
      <c r="E56" s="125"/>
      <c r="F56" s="125"/>
      <c r="G56" s="126"/>
    </row>
    <row r="57" spans="2:7" x14ac:dyDescent="0.35">
      <c r="B57" s="7" t="s">
        <v>71</v>
      </c>
      <c r="C57" s="127"/>
      <c r="D57" s="128"/>
      <c r="E57" s="128"/>
      <c r="F57" s="128"/>
      <c r="G57" s="129"/>
    </row>
    <row r="58" spans="2:7" x14ac:dyDescent="0.35">
      <c r="B58" s="60" t="s">
        <v>72</v>
      </c>
      <c r="C58" s="124" t="s">
        <v>73</v>
      </c>
      <c r="D58" s="125"/>
      <c r="E58" s="125"/>
      <c r="F58" s="125"/>
      <c r="G58" s="126"/>
    </row>
    <row r="59" spans="2:7" x14ac:dyDescent="0.35">
      <c r="B59" s="7" t="s">
        <v>74</v>
      </c>
      <c r="C59" s="127"/>
      <c r="D59" s="128"/>
      <c r="E59" s="128"/>
      <c r="F59" s="128"/>
      <c r="G59" s="129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85" zoomScaleNormal="85" workbookViewId="0">
      <selection activeCell="H13" sqref="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1" t="s">
        <v>5</v>
      </c>
      <c r="E1" s="162"/>
      <c r="F1" s="162"/>
      <c r="G1" s="162"/>
      <c r="H1" s="162"/>
      <c r="I1" s="162"/>
      <c r="J1" s="162"/>
      <c r="K1" s="16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4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5"/>
      <c r="J11" s="38"/>
      <c r="K11" s="97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5"/>
      <c r="J12" s="38"/>
      <c r="K12" s="97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5"/>
      <c r="J13" s="38"/>
      <c r="K13" s="97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5"/>
      <c r="J14" s="38"/>
      <c r="K14" s="97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5"/>
      <c r="J15" s="38"/>
      <c r="K15" s="97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5"/>
      <c r="J16" s="38"/>
      <c r="K16" s="97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5"/>
      <c r="J17" s="38"/>
      <c r="K17" s="97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5"/>
      <c r="J18" s="38"/>
      <c r="K18" s="97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5"/>
      <c r="J19" s="38"/>
      <c r="K19" s="97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5"/>
      <c r="J20" s="38"/>
      <c r="K20" s="97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5"/>
      <c r="J21" s="38"/>
      <c r="K21" s="97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5"/>
      <c r="J22" s="38"/>
      <c r="K22" s="97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6"/>
      <c r="J23" s="49"/>
      <c r="K23" s="97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6"/>
      <c r="J24" s="49"/>
      <c r="K24" s="97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6"/>
      <c r="J25" s="49"/>
      <c r="K25" s="97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6"/>
      <c r="J26" s="49"/>
      <c r="K26" s="97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6"/>
      <c r="J27" s="49"/>
      <c r="K27" s="97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5"/>
      <c r="J28" s="38"/>
      <c r="K28" s="97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5"/>
      <c r="J29" s="38"/>
      <c r="K29" s="97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5"/>
      <c r="J30" s="38"/>
      <c r="K30" s="97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5"/>
      <c r="J31" s="38"/>
      <c r="K31" s="97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5"/>
      <c r="J32" s="38"/>
      <c r="K32" s="97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6"/>
      <c r="J33" s="49"/>
      <c r="K33" s="97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6"/>
      <c r="J34" s="49"/>
      <c r="K34" s="97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6"/>
      <c r="J35" s="49"/>
      <c r="K35" s="97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6"/>
      <c r="J36" s="49"/>
      <c r="K36" s="97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6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5"/>
      <c r="J38" s="38"/>
      <c r="K38" s="97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5"/>
      <c r="J39" s="38"/>
      <c r="K39" s="97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5"/>
      <c r="J40" s="38"/>
      <c r="K40" s="97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5"/>
      <c r="J41" s="38"/>
      <c r="K41" s="97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5"/>
      <c r="J42" s="38"/>
      <c r="K42" s="97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5"/>
      <c r="J43" s="38"/>
      <c r="K43" s="97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5"/>
      <c r="J44" s="38"/>
      <c r="K44" s="97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5"/>
      <c r="J45" s="38"/>
      <c r="K45" s="97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5"/>
      <c r="J46" s="38"/>
      <c r="K46" s="97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5"/>
      <c r="J47" s="38"/>
      <c r="K47" s="97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5"/>
      <c r="J48" s="38"/>
      <c r="K48" s="97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5"/>
      <c r="J49" s="38"/>
      <c r="K49" s="97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6"/>
      <c r="J50" s="49"/>
      <c r="K50" s="97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6"/>
      <c r="J51" s="49"/>
      <c r="K51" s="97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6"/>
      <c r="J52" s="49"/>
      <c r="K52" s="97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6"/>
      <c r="J53" s="49"/>
      <c r="K53" s="97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6"/>
      <c r="J54" s="49"/>
      <c r="K54" s="97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5"/>
      <c r="J55" s="38"/>
      <c r="K55" s="97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5"/>
      <c r="J56" s="38"/>
      <c r="K56" s="97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5"/>
      <c r="J57" s="38"/>
      <c r="K57" s="97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5"/>
      <c r="J58" s="38"/>
      <c r="K58" s="97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5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6"/>
      <c r="J60" s="49"/>
      <c r="K60" s="97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6"/>
      <c r="J61" s="49"/>
      <c r="K61" s="97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6"/>
      <c r="J62" s="49"/>
      <c r="K62" s="97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6"/>
      <c r="J63" s="49"/>
      <c r="K63" s="97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6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5"/>
      <c r="J65" s="38"/>
      <c r="K65" s="97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5"/>
      <c r="J66" s="38"/>
      <c r="K66" s="97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5"/>
      <c r="J67" s="38"/>
      <c r="K67" s="97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5"/>
      <c r="J68" s="38"/>
      <c r="K68" s="97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5"/>
      <c r="J69" s="38"/>
      <c r="K69" s="97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5"/>
      <c r="J70" s="38"/>
      <c r="K70" s="97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5"/>
      <c r="J71" s="38"/>
      <c r="K71" s="97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5"/>
      <c r="J72" s="38"/>
      <c r="K72" s="97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5"/>
      <c r="J73" s="38"/>
      <c r="K73" s="97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5"/>
      <c r="J74" s="38"/>
      <c r="K74" s="97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5"/>
      <c r="J75" s="38"/>
      <c r="K75" s="97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5"/>
      <c r="J76" s="38"/>
      <c r="K76" s="97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6"/>
      <c r="J77" s="49"/>
      <c r="K77" s="97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6"/>
      <c r="J78" s="49"/>
      <c r="K78" s="97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6"/>
      <c r="J79" s="49"/>
      <c r="K79" s="97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6"/>
      <c r="J80" s="49"/>
      <c r="K80" s="97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6"/>
      <c r="J81" s="49"/>
      <c r="K81" s="97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5"/>
      <c r="J82" s="38"/>
      <c r="K82" s="97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5"/>
      <c r="J83" s="38"/>
      <c r="K83" s="97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5"/>
      <c r="J84" s="38"/>
      <c r="K84" s="97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5"/>
      <c r="J85" s="38"/>
      <c r="K85" s="97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5"/>
      <c r="J86" s="38"/>
      <c r="K86" s="97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6"/>
      <c r="J87" s="49"/>
      <c r="K87" s="97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6"/>
      <c r="J88" s="49"/>
      <c r="K88" s="97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6"/>
      <c r="J89" s="49"/>
      <c r="K89" s="97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6"/>
      <c r="J90" s="49"/>
      <c r="K90" s="97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6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5"/>
      <c r="J92" s="38"/>
      <c r="K92" s="97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5"/>
      <c r="J93" s="38"/>
      <c r="K93" s="97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5"/>
      <c r="J94" s="38"/>
      <c r="K94" s="97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5"/>
      <c r="J95" s="38"/>
      <c r="K95" s="97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5"/>
      <c r="J96" s="38"/>
      <c r="K96" s="97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5"/>
      <c r="J97" s="38"/>
      <c r="K97" s="97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5"/>
      <c r="J98" s="38"/>
      <c r="K98" s="97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5"/>
      <c r="J99" s="38"/>
      <c r="K99" s="97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5"/>
      <c r="J100" s="38"/>
      <c r="K100" s="97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5"/>
      <c r="J101" s="38"/>
      <c r="K101" s="97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5"/>
      <c r="J102" s="38"/>
      <c r="K102" s="97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5"/>
      <c r="J103" s="38"/>
      <c r="K103" s="97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5"/>
      <c r="J104" s="38"/>
      <c r="K104" s="97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6"/>
      <c r="J105" s="49"/>
      <c r="K105" s="97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6"/>
      <c r="J106" s="49"/>
      <c r="K106" s="97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6"/>
      <c r="J107" s="49"/>
      <c r="K107" s="97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6"/>
      <c r="J108" s="49"/>
      <c r="K108" s="97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6"/>
      <c r="J109" s="49"/>
      <c r="K109" s="97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5"/>
      <c r="J110" s="38"/>
      <c r="K110" s="97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5"/>
      <c r="J111" s="38"/>
      <c r="K111" s="97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5"/>
      <c r="J112" s="38"/>
      <c r="K112" s="97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5"/>
      <c r="J113" s="38"/>
      <c r="K113" s="97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5"/>
      <c r="J114" s="38"/>
      <c r="K114" s="97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6"/>
      <c r="J115" s="49"/>
      <c r="K115" s="97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6"/>
      <c r="J116" s="49"/>
      <c r="K116" s="97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6"/>
      <c r="J117" s="49"/>
      <c r="K117" s="97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6"/>
      <c r="J118" s="49"/>
      <c r="K118" s="97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6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5"/>
      <c r="J120" s="38"/>
      <c r="K120" s="97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5"/>
      <c r="J121" s="38"/>
      <c r="K121" s="97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5"/>
      <c r="J122" s="38"/>
      <c r="K122" s="97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5"/>
      <c r="J123" s="38"/>
      <c r="K123" s="97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5"/>
      <c r="J124" s="38"/>
      <c r="K124" s="97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5"/>
      <c r="J125" s="38"/>
      <c r="K125" s="97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07"/>
      <c r="J126" s="57"/>
      <c r="K126" s="9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9" priority="29" stopIfTrue="1">
      <formula>IF($A11=1,B11,)</formula>
    </cfRule>
    <cfRule type="expression" dxfId="188" priority="30" stopIfTrue="1">
      <formula>IF($A11="",B11,)</formula>
    </cfRule>
  </conditionalFormatting>
  <conditionalFormatting sqref="E11:E15">
    <cfRule type="expression" dxfId="187" priority="31" stopIfTrue="1">
      <formula>IF($A11="",B11,"")</formula>
    </cfRule>
  </conditionalFormatting>
  <conditionalFormatting sqref="E16:E124">
    <cfRule type="expression" dxfId="186" priority="32" stopIfTrue="1">
      <formula>IF($A16&lt;&gt;1,B16,"")</formula>
    </cfRule>
  </conditionalFormatting>
  <conditionalFormatting sqref="D11:D124">
    <cfRule type="expression" dxfId="185" priority="33" stopIfTrue="1">
      <formula>IF($A11="",B11,)</formula>
    </cfRule>
  </conditionalFormatting>
  <conditionalFormatting sqref="G11:G16 G82:G119 G18:G76">
    <cfRule type="expression" dxfId="184" priority="34" stopIfTrue="1">
      <formula>#REF!="Freelancer"</formula>
    </cfRule>
    <cfRule type="expression" dxfId="183" priority="35" stopIfTrue="1">
      <formula>#REF!="DTC Int. Staff"</formula>
    </cfRule>
  </conditionalFormatting>
  <conditionalFormatting sqref="G115:G119 G87:G104 G18:G22 G33:G49 G60:G76">
    <cfRule type="expression" dxfId="182" priority="27" stopIfTrue="1">
      <formula>$F$5="Freelancer"</formula>
    </cfRule>
    <cfRule type="expression" dxfId="181" priority="28" stopIfTrue="1">
      <formula>$F$5="DTC Int. Staff"</formula>
    </cfRule>
  </conditionalFormatting>
  <conditionalFormatting sqref="G16">
    <cfRule type="expression" dxfId="180" priority="25" stopIfTrue="1">
      <formula>#REF!="Freelancer"</formula>
    </cfRule>
    <cfRule type="expression" dxfId="179" priority="26" stopIfTrue="1">
      <formula>#REF!="DTC Int. Staff"</formula>
    </cfRule>
  </conditionalFormatting>
  <conditionalFormatting sqref="G16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17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7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C126">
    <cfRule type="expression" dxfId="172" priority="16" stopIfTrue="1">
      <formula>IF($A126=1,B126,)</formula>
    </cfRule>
    <cfRule type="expression" dxfId="171" priority="17" stopIfTrue="1">
      <formula>IF($A126="",B126,)</formula>
    </cfRule>
  </conditionalFormatting>
  <conditionalFormatting sqref="D126">
    <cfRule type="expression" dxfId="170" priority="18" stopIfTrue="1">
      <formula>IF($A126="",B126,)</formula>
    </cfRule>
  </conditionalFormatting>
  <conditionalFormatting sqref="C125">
    <cfRule type="expression" dxfId="169" priority="13" stopIfTrue="1">
      <formula>IF($A125=1,B125,)</formula>
    </cfRule>
    <cfRule type="expression" dxfId="168" priority="14" stopIfTrue="1">
      <formula>IF($A125="",B125,)</formula>
    </cfRule>
  </conditionalFormatting>
  <conditionalFormatting sqref="D125">
    <cfRule type="expression" dxfId="167" priority="15" stopIfTrue="1">
      <formula>IF($A125="",B125,)</formula>
    </cfRule>
  </conditionalFormatting>
  <conditionalFormatting sqref="E125">
    <cfRule type="expression" dxfId="166" priority="12" stopIfTrue="1">
      <formula>IF($A125&lt;&gt;1,B125,"")</formula>
    </cfRule>
  </conditionalFormatting>
  <conditionalFormatting sqref="E126">
    <cfRule type="expression" dxfId="165" priority="11" stopIfTrue="1">
      <formula>IF($A126&lt;&gt;1,B126,"")</formula>
    </cfRule>
  </conditionalFormatting>
  <conditionalFormatting sqref="G55:G59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77:G81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77:G81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4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1" t="s">
        <v>5</v>
      </c>
      <c r="E1" s="162"/>
      <c r="F1" s="162"/>
      <c r="G1" s="162"/>
      <c r="H1" s="162"/>
      <c r="I1" s="162"/>
      <c r="J1" s="162"/>
      <c r="K1" s="16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5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5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5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5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5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97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97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97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97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97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5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5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5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5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97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97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97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97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97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5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5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5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5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97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97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5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5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5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5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97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97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97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97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5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5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5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5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5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97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97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97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97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97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5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5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5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5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5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97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97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5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5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5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5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97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97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97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97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5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5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5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5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5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97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97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97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97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5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5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5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5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5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97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97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5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5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5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5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5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97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97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97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97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97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5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5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5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5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5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97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97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97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97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97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5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5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5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5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5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97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99" t="str">
        <f t="shared" si="7"/>
        <v>Sun</v>
      </c>
      <c r="E118" s="88">
        <f>+E117+1</f>
        <v>44255</v>
      </c>
      <c r="F118" s="100"/>
      <c r="G118" s="101"/>
      <c r="H118" s="102"/>
      <c r="I118" s="101"/>
      <c r="J118" s="103"/>
      <c r="K118" s="98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8" priority="43" stopIfTrue="1">
      <formula>IF($A11=1,B11,)</formula>
    </cfRule>
    <cfRule type="expression" dxfId="157" priority="44" stopIfTrue="1">
      <formula>IF($A11="",B11,)</formula>
    </cfRule>
  </conditionalFormatting>
  <conditionalFormatting sqref="E11:E15">
    <cfRule type="expression" dxfId="156" priority="45" stopIfTrue="1">
      <formula>IF($A11="",B11,"")</formula>
    </cfRule>
  </conditionalFormatting>
  <conditionalFormatting sqref="E26:E43 E48 E53:E70 E75 E102 E107:E118 E80:E97">
    <cfRule type="expression" dxfId="155" priority="46" stopIfTrue="1">
      <formula>IF($A26&lt;&gt;1,B26,"")</formula>
    </cfRule>
  </conditionalFormatting>
  <conditionalFormatting sqref="D11:D15 D26:D43 D48 D53:D70 D75 D102 D107:D118 D80:D97">
    <cfRule type="expression" dxfId="154" priority="47" stopIfTrue="1">
      <formula>IF($A11="",B11,)</formula>
    </cfRule>
  </conditionalFormatting>
  <conditionalFormatting sqref="G11:G20 G26:G84 G90:G118">
    <cfRule type="expression" dxfId="153" priority="48" stopIfTrue="1">
      <formula>#REF!="Freelancer"</formula>
    </cfRule>
    <cfRule type="expression" dxfId="152" priority="49" stopIfTrue="1">
      <formula>#REF!="DTC Int. Staff"</formula>
    </cfRule>
  </conditionalFormatting>
  <conditionalFormatting sqref="G118 G26:G30 G37:G57 G64:G84 G91:G111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16:G20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16:G20">
    <cfRule type="expression" dxfId="147" priority="37" stopIfTrue="1">
      <formula>$F$5="Freelancer"</formula>
    </cfRule>
    <cfRule type="expression" dxfId="146" priority="38" stopIfTrue="1">
      <formula>$F$5="DTC Int. Staff"</formula>
    </cfRule>
  </conditionalFormatting>
  <conditionalFormatting sqref="G21:G25">
    <cfRule type="expression" dxfId="145" priority="35" stopIfTrue="1">
      <formula>#REF!="Freelancer"</formula>
    </cfRule>
    <cfRule type="expression" dxfId="144" priority="36" stopIfTrue="1">
      <formula>#REF!="DTC Int. Staff"</formula>
    </cfRule>
  </conditionalFormatting>
  <conditionalFormatting sqref="G21:G25">
    <cfRule type="expression" dxfId="143" priority="33" stopIfTrue="1">
      <formula>$F$5="Freelancer"</formula>
    </cfRule>
    <cfRule type="expression" dxfId="142" priority="34" stopIfTrue="1">
      <formula>$F$5="DTC Int. Staff"</formula>
    </cfRule>
  </conditionalFormatting>
  <conditionalFormatting sqref="G63">
    <cfRule type="expression" dxfId="141" priority="23" stopIfTrue="1">
      <formula>$F$5="Freelancer"</formula>
    </cfRule>
    <cfRule type="expression" dxfId="140" priority="24" stopIfTrue="1">
      <formula>$F$5="DTC Int. Staff"</formula>
    </cfRule>
  </conditionalFormatting>
  <conditionalFormatting sqref="G85:G89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85:G89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E17:E20">
    <cfRule type="expression" dxfId="135" priority="17" stopIfTrue="1">
      <formula>IF($A17="",B17,"")</formula>
    </cfRule>
  </conditionalFormatting>
  <conditionalFormatting sqref="D17:D20">
    <cfRule type="expression" dxfId="134" priority="18" stopIfTrue="1">
      <formula>IF($A17="",B17,)</formula>
    </cfRule>
  </conditionalFormatting>
  <conditionalFormatting sqref="E22:E25">
    <cfRule type="expression" dxfId="133" priority="15" stopIfTrue="1">
      <formula>IF($A22="",B22,"")</formula>
    </cfRule>
  </conditionalFormatting>
  <conditionalFormatting sqref="D22:D25">
    <cfRule type="expression" dxfId="132" priority="16" stopIfTrue="1">
      <formula>IF($A22="",B22,)</formula>
    </cfRule>
  </conditionalFormatting>
  <conditionalFormatting sqref="E44:E47">
    <cfRule type="expression" dxfId="131" priority="13" stopIfTrue="1">
      <formula>IF($A44="",B44,"")</formula>
    </cfRule>
  </conditionalFormatting>
  <conditionalFormatting sqref="D44:D47">
    <cfRule type="expression" dxfId="130" priority="14" stopIfTrue="1">
      <formula>IF($A44="",B44,)</formula>
    </cfRule>
  </conditionalFormatting>
  <conditionalFormatting sqref="E49:E52">
    <cfRule type="expression" dxfId="129" priority="11" stopIfTrue="1">
      <formula>IF($A49="",B49,"")</formula>
    </cfRule>
  </conditionalFormatting>
  <conditionalFormatting sqref="D49:D52">
    <cfRule type="expression" dxfId="128" priority="12" stopIfTrue="1">
      <formula>IF($A49="",B49,)</formula>
    </cfRule>
  </conditionalFormatting>
  <conditionalFormatting sqref="E71:E74">
    <cfRule type="expression" dxfId="127" priority="9" stopIfTrue="1">
      <formula>IF($A71="",B71,"")</formula>
    </cfRule>
  </conditionalFormatting>
  <conditionalFormatting sqref="D71:D74">
    <cfRule type="expression" dxfId="126" priority="10" stopIfTrue="1">
      <formula>IF($A71="",B71,)</formula>
    </cfRule>
  </conditionalFormatting>
  <conditionalFormatting sqref="E76:E79">
    <cfRule type="expression" dxfId="125" priority="7" stopIfTrue="1">
      <formula>IF($A76="",B76,"")</formula>
    </cfRule>
  </conditionalFormatting>
  <conditionalFormatting sqref="D76:D79">
    <cfRule type="expression" dxfId="124" priority="8" stopIfTrue="1">
      <formula>IF($A76="",B76,)</formula>
    </cfRule>
  </conditionalFormatting>
  <conditionalFormatting sqref="E98:E101">
    <cfRule type="expression" dxfId="123" priority="5" stopIfTrue="1">
      <formula>IF($A98="",B98,"")</formula>
    </cfRule>
  </conditionalFormatting>
  <conditionalFormatting sqref="D98:D101">
    <cfRule type="expression" dxfId="122" priority="6" stopIfTrue="1">
      <formula>IF($A98="",B98,)</formula>
    </cfRule>
  </conditionalFormatting>
  <conditionalFormatting sqref="E98">
    <cfRule type="timePeriod" dxfId="12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20" priority="2" stopIfTrue="1">
      <formula>IF($A103="",B103,"")</formula>
    </cfRule>
  </conditionalFormatting>
  <conditionalFormatting sqref="D103:D106">
    <cfRule type="expression" dxfId="119" priority="3" stopIfTrue="1">
      <formula>IF($A103="",B103,)</formula>
    </cfRule>
  </conditionalFormatting>
  <conditionalFormatting sqref="E103:E106">
    <cfRule type="timePeriod" dxfId="11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6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1" t="s">
        <v>5</v>
      </c>
      <c r="E1" s="162"/>
      <c r="F1" s="162"/>
      <c r="G1" s="162"/>
      <c r="H1" s="162"/>
      <c r="I1" s="162"/>
      <c r="J1" s="162"/>
      <c r="K1" s="16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5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5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5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5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5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97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97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97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97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97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5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5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5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5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97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97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97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97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97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5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5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5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5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97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97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97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97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97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5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5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5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5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5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97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97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97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97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97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97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97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97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97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97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97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97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97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97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97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97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97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97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97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97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5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5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5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5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5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97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97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97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97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5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5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5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5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5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97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97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97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97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97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97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97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97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97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97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97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97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5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5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5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5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5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97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97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97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97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97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5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5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5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5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5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97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97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97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97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97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97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97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97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97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97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97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97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5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5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5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5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5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97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97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97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97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7" priority="29" stopIfTrue="1">
      <formula>IF($A11=1,B11,)</formula>
    </cfRule>
    <cfRule type="expression" dxfId="116" priority="30" stopIfTrue="1">
      <formula>IF($A11="",B11,)</formula>
    </cfRule>
  </conditionalFormatting>
  <conditionalFormatting sqref="E11:E15">
    <cfRule type="expression" dxfId="115" priority="31" stopIfTrue="1">
      <formula>IF($A11="",B11,"")</formula>
    </cfRule>
  </conditionalFormatting>
  <conditionalFormatting sqref="E130:E134 E26:E124">
    <cfRule type="expression" dxfId="114" priority="32" stopIfTrue="1">
      <formula>IF($A26&lt;&gt;1,B26,"")</formula>
    </cfRule>
  </conditionalFormatting>
  <conditionalFormatting sqref="D130:D134 D11:D15 D26:D124">
    <cfRule type="expression" dxfId="113" priority="33" stopIfTrue="1">
      <formula>IF($A11="",B11,)</formula>
    </cfRule>
  </conditionalFormatting>
  <conditionalFormatting sqref="G11:G20 G26:G84 G90:G119">
    <cfRule type="expression" dxfId="112" priority="34" stopIfTrue="1">
      <formula>#REF!="Freelancer"</formula>
    </cfRule>
    <cfRule type="expression" dxfId="111" priority="35" stopIfTrue="1">
      <formula>#REF!="DTC Int. Staff"</formula>
    </cfRule>
  </conditionalFormatting>
  <conditionalFormatting sqref="G119 G26:G30 G37:G57 G64:G84 G91:G112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16:G20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16:G20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21:G25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21:G25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C125:C129">
    <cfRule type="expression" dxfId="100" priority="13" stopIfTrue="1">
      <formula>IF($A125=1,B125,)</formula>
    </cfRule>
    <cfRule type="expression" dxfId="99" priority="14" stopIfTrue="1">
      <formula>IF($A125="",B125,)</formula>
    </cfRule>
  </conditionalFormatting>
  <conditionalFormatting sqref="D125:D129">
    <cfRule type="expression" dxfId="98" priority="15" stopIfTrue="1">
      <formula>IF($A125="",B125,)</formula>
    </cfRule>
  </conditionalFormatting>
  <conditionalFormatting sqref="E125:E129">
    <cfRule type="expression" dxfId="97" priority="12" stopIfTrue="1">
      <formula>IF($A125&lt;&gt;1,B125,"")</formula>
    </cfRule>
  </conditionalFormatting>
  <conditionalFormatting sqref="G63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G85:G89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85:G89">
    <cfRule type="expression" dxfId="92" priority="5" stopIfTrue="1">
      <formula>$F$5="Freelancer"</formula>
    </cfRule>
    <cfRule type="expression" dxfId="91" priority="6" stopIfTrue="1">
      <formula>$F$5="DTC Int. Staff"</formula>
    </cfRule>
  </conditionalFormatting>
  <conditionalFormatting sqref="E17:E20">
    <cfRule type="expression" dxfId="90" priority="3" stopIfTrue="1">
      <formula>IF($A17="",B17,"")</formula>
    </cfRule>
  </conditionalFormatting>
  <conditionalFormatting sqref="D17:D20">
    <cfRule type="expression" dxfId="89" priority="4" stopIfTrue="1">
      <formula>IF($A17="",B17,)</formula>
    </cfRule>
  </conditionalFormatting>
  <conditionalFormatting sqref="E22:E25">
    <cfRule type="expression" dxfId="88" priority="1" stopIfTrue="1">
      <formula>IF($A22="",B22,"")</formula>
    </cfRule>
  </conditionalFormatting>
  <conditionalFormatting sqref="D22:D25">
    <cfRule type="expression" dxfId="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E121" zoomScale="90" zoomScaleNormal="90" workbookViewId="0">
      <selection activeCell="H136" sqref="H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1" t="s">
        <v>5</v>
      </c>
      <c r="E1" s="162"/>
      <c r="F1" s="162"/>
      <c r="G1" s="162"/>
      <c r="H1" s="162"/>
      <c r="I1" s="162"/>
      <c r="J1" s="162"/>
      <c r="K1" s="16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59" t="s">
        <v>8</v>
      </c>
      <c r="E4" s="160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72</v>
      </c>
      <c r="J8" s="25">
        <f>I8/8</f>
        <v>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97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97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97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97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97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7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97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97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97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97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97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97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97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97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97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97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97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97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7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7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97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97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97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97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97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97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97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97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97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97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97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97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97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97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82</v>
      </c>
      <c r="I77" s="47" t="s">
        <v>83</v>
      </c>
      <c r="J77" s="49">
        <v>3</v>
      </c>
      <c r="K77" s="97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81</v>
      </c>
      <c r="G78" s="47">
        <v>9002</v>
      </c>
      <c r="H78" s="48" t="s">
        <v>85</v>
      </c>
      <c r="I78" s="47" t="s">
        <v>84</v>
      </c>
      <c r="J78" s="49">
        <v>3</v>
      </c>
      <c r="K78" s="109" t="s">
        <v>60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81</v>
      </c>
      <c r="G79" s="47">
        <v>9002</v>
      </c>
      <c r="H79" s="48" t="s">
        <v>96</v>
      </c>
      <c r="I79" s="47" t="s">
        <v>84</v>
      </c>
      <c r="J79" s="49">
        <v>1</v>
      </c>
      <c r="K79" s="109" t="s">
        <v>60</v>
      </c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81</v>
      </c>
      <c r="G82" s="47">
        <v>9002</v>
      </c>
      <c r="H82" s="43" t="s">
        <v>88</v>
      </c>
      <c r="I82" s="36" t="s">
        <v>84</v>
      </c>
      <c r="J82" s="38">
        <v>6</v>
      </c>
      <c r="K82" s="109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47">
        <v>9004</v>
      </c>
      <c r="H83" s="43" t="s">
        <v>87</v>
      </c>
      <c r="I83" s="36" t="s">
        <v>84</v>
      </c>
      <c r="J83" s="38">
        <v>1</v>
      </c>
      <c r="K83" s="109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81</v>
      </c>
      <c r="G84" s="47">
        <v>9002</v>
      </c>
      <c r="H84" s="43" t="s">
        <v>122</v>
      </c>
      <c r="I84" s="36" t="s">
        <v>84</v>
      </c>
      <c r="J84" s="38">
        <v>1</v>
      </c>
      <c r="K84" s="109" t="s">
        <v>60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47"/>
      <c r="H85" s="43"/>
      <c r="I85" s="36"/>
      <c r="J85" s="38"/>
      <c r="K85" s="97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47"/>
      <c r="H86" s="43"/>
      <c r="I86" s="36"/>
      <c r="J86" s="38"/>
      <c r="K86" s="97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81</v>
      </c>
      <c r="G87" s="47">
        <v>9002</v>
      </c>
      <c r="H87" s="48" t="s">
        <v>86</v>
      </c>
      <c r="I87" s="47" t="s">
        <v>84</v>
      </c>
      <c r="J87" s="49">
        <v>6</v>
      </c>
      <c r="K87" s="109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81</v>
      </c>
      <c r="G88" s="47">
        <v>9002</v>
      </c>
      <c r="H88" s="48" t="s">
        <v>123</v>
      </c>
      <c r="I88" s="47" t="s">
        <v>84</v>
      </c>
      <c r="J88" s="49">
        <v>1</v>
      </c>
      <c r="K88" s="109" t="s">
        <v>60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81</v>
      </c>
      <c r="G92" s="47">
        <v>9002</v>
      </c>
      <c r="H92" s="43" t="s">
        <v>89</v>
      </c>
      <c r="I92" s="36" t="s">
        <v>84</v>
      </c>
      <c r="J92" s="38">
        <v>6</v>
      </c>
      <c r="K92" s="109" t="s">
        <v>60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81</v>
      </c>
      <c r="G93" s="47">
        <v>9002</v>
      </c>
      <c r="H93" s="43" t="s">
        <v>124</v>
      </c>
      <c r="I93" s="36" t="s">
        <v>84</v>
      </c>
      <c r="J93" s="38">
        <v>1</v>
      </c>
      <c r="K93" s="109" t="s">
        <v>60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47"/>
      <c r="H94" s="43"/>
      <c r="I94" s="36"/>
      <c r="J94" s="38"/>
      <c r="K94" s="97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47"/>
      <c r="H95" s="43"/>
      <c r="I95" s="36"/>
      <c r="J95" s="38"/>
      <c r="K95" s="97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47"/>
      <c r="H96" s="43"/>
      <c r="I96" s="36"/>
      <c r="J96" s="38"/>
      <c r="K96" s="97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47"/>
      <c r="H97" s="43"/>
      <c r="I97" s="36"/>
      <c r="J97" s="38"/>
      <c r="K97" s="97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81</v>
      </c>
      <c r="G98" s="47">
        <v>9002</v>
      </c>
      <c r="H98" s="48" t="s">
        <v>90</v>
      </c>
      <c r="I98" s="47" t="s">
        <v>84</v>
      </c>
      <c r="J98" s="49">
        <v>6</v>
      </c>
      <c r="K98" s="109" t="s">
        <v>60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81</v>
      </c>
      <c r="G99" s="47">
        <v>9002</v>
      </c>
      <c r="H99" s="48" t="s">
        <v>98</v>
      </c>
      <c r="I99" s="47" t="s">
        <v>84</v>
      </c>
      <c r="J99" s="49">
        <v>1</v>
      </c>
      <c r="K99" s="109" t="s">
        <v>60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47"/>
      <c r="H103" s="43"/>
      <c r="I103" s="36"/>
      <c r="J103" s="38"/>
      <c r="K103" s="97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47"/>
      <c r="H104" s="43"/>
      <c r="I104" s="36"/>
      <c r="J104" s="38"/>
      <c r="K104" s="97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  <c r="K105" s="97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47"/>
      <c r="H106" s="43"/>
      <c r="I106" s="36"/>
      <c r="J106" s="38"/>
      <c r="K106" s="97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47"/>
      <c r="H107" s="43"/>
      <c r="I107" s="36"/>
      <c r="J107" s="38"/>
      <c r="K107" s="97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47"/>
      <c r="H108" s="43"/>
      <c r="I108" s="36"/>
      <c r="J108" s="38"/>
      <c r="K108" s="97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81</v>
      </c>
      <c r="G109" s="47">
        <v>9002</v>
      </c>
      <c r="H109" s="48" t="s">
        <v>91</v>
      </c>
      <c r="I109" s="47" t="s">
        <v>84</v>
      </c>
      <c r="J109" s="49">
        <v>3</v>
      </c>
      <c r="K109" s="109" t="s">
        <v>60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81</v>
      </c>
      <c r="G110" s="47">
        <v>9002</v>
      </c>
      <c r="H110" s="48" t="s">
        <v>93</v>
      </c>
      <c r="I110" s="47" t="s">
        <v>84</v>
      </c>
      <c r="J110" s="49">
        <v>2</v>
      </c>
      <c r="K110" s="109" t="s">
        <v>60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81</v>
      </c>
      <c r="G111" s="47">
        <v>9002</v>
      </c>
      <c r="H111" s="48" t="s">
        <v>99</v>
      </c>
      <c r="I111" s="47" t="s">
        <v>84</v>
      </c>
      <c r="J111" s="49">
        <v>1</v>
      </c>
      <c r="K111" s="109" t="s">
        <v>60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81</v>
      </c>
      <c r="G112" s="47">
        <v>9002</v>
      </c>
      <c r="H112" s="48" t="s">
        <v>100</v>
      </c>
      <c r="I112" s="47" t="s">
        <v>84</v>
      </c>
      <c r="J112" s="49">
        <v>1</v>
      </c>
      <c r="K112" s="109" t="s">
        <v>60</v>
      </c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81</v>
      </c>
      <c r="G114" s="47">
        <v>9002</v>
      </c>
      <c r="H114" s="43" t="s">
        <v>92</v>
      </c>
      <c r="I114" s="36" t="s">
        <v>84</v>
      </c>
      <c r="J114" s="38">
        <v>7</v>
      </c>
      <c r="K114" s="109" t="s">
        <v>60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81</v>
      </c>
      <c r="G115" s="47">
        <v>9002</v>
      </c>
      <c r="H115" s="43" t="s">
        <v>97</v>
      </c>
      <c r="I115" s="36" t="s">
        <v>84</v>
      </c>
      <c r="J115" s="38">
        <v>1</v>
      </c>
      <c r="K115" s="109" t="s">
        <v>60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47"/>
      <c r="H116" s="43"/>
      <c r="I116" s="36"/>
      <c r="J116" s="38"/>
      <c r="K116" s="97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47"/>
      <c r="H117" s="43"/>
      <c r="I117" s="36"/>
      <c r="J117" s="38"/>
      <c r="K117" s="97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47"/>
      <c r="H118" s="43"/>
      <c r="I118" s="36"/>
      <c r="J118" s="38"/>
      <c r="K118" s="97"/>
    </row>
    <row r="119" spans="1:11" ht="30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81</v>
      </c>
      <c r="G119" s="47">
        <v>9002</v>
      </c>
      <c r="H119" s="108" t="s">
        <v>94</v>
      </c>
      <c r="I119" s="47" t="s">
        <v>84</v>
      </c>
      <c r="J119" s="49">
        <v>3</v>
      </c>
      <c r="K119" s="109" t="s">
        <v>60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81</v>
      </c>
      <c r="G120" s="47">
        <v>9002</v>
      </c>
      <c r="H120" s="108" t="s">
        <v>95</v>
      </c>
      <c r="I120" s="47" t="s">
        <v>84</v>
      </c>
      <c r="J120" s="49">
        <v>1</v>
      </c>
      <c r="K120" s="109" t="s">
        <v>60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105</v>
      </c>
      <c r="G121" s="47">
        <v>9002</v>
      </c>
      <c r="H121" s="108" t="s">
        <v>102</v>
      </c>
      <c r="I121" s="47" t="s">
        <v>84</v>
      </c>
      <c r="J121" s="49">
        <v>1</v>
      </c>
      <c r="K121" s="109" t="s">
        <v>60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97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97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81</v>
      </c>
      <c r="G124" s="47">
        <v>9002</v>
      </c>
      <c r="H124" s="43" t="s">
        <v>90</v>
      </c>
      <c r="I124" s="36" t="s">
        <v>84</v>
      </c>
      <c r="J124" s="38">
        <v>6</v>
      </c>
      <c r="K124" s="109" t="s">
        <v>60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81</v>
      </c>
      <c r="G125" s="47">
        <v>9002</v>
      </c>
      <c r="H125" s="43" t="s">
        <v>101</v>
      </c>
      <c r="I125" s="36" t="s">
        <v>84</v>
      </c>
      <c r="J125" s="38">
        <v>2</v>
      </c>
      <c r="K125" s="109" t="s">
        <v>60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104</v>
      </c>
      <c r="G126" s="47">
        <v>9002</v>
      </c>
      <c r="H126" s="43" t="s">
        <v>103</v>
      </c>
      <c r="I126" s="36" t="s">
        <v>84</v>
      </c>
      <c r="J126" s="38">
        <v>1</v>
      </c>
      <c r="K126" s="109" t="s">
        <v>60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47"/>
      <c r="H127" s="43"/>
      <c r="I127" s="36"/>
      <c r="J127" s="38"/>
      <c r="K127" s="97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47"/>
      <c r="H128" s="43"/>
      <c r="I128" s="36"/>
      <c r="J128" s="38"/>
      <c r="K128" s="97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81</v>
      </c>
      <c r="G129" s="47">
        <v>9002</v>
      </c>
      <c r="H129" s="48" t="s">
        <v>106</v>
      </c>
      <c r="I129" s="47" t="s">
        <v>84</v>
      </c>
      <c r="J129" s="49">
        <v>5</v>
      </c>
      <c r="K129" s="109" t="s">
        <v>60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81</v>
      </c>
      <c r="G130" s="47">
        <v>9002</v>
      </c>
      <c r="H130" s="48" t="s">
        <v>111</v>
      </c>
      <c r="I130" s="47" t="s">
        <v>84</v>
      </c>
      <c r="J130" s="49">
        <v>1</v>
      </c>
      <c r="K130" s="109" t="s">
        <v>60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81</v>
      </c>
      <c r="G131" s="47">
        <v>9002</v>
      </c>
      <c r="H131" s="48" t="s">
        <v>112</v>
      </c>
      <c r="I131" s="47" t="s">
        <v>84</v>
      </c>
      <c r="J131" s="49">
        <v>1</v>
      </c>
      <c r="K131" s="109" t="s">
        <v>60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97"/>
    </row>
    <row r="133" spans="1:11" ht="21" customHeight="1" thickBot="1" x14ac:dyDescent="0.3">
      <c r="C133" s="40"/>
      <c r="D133" s="99" t="str">
        <f t="shared" si="32"/>
        <v>Fri</v>
      </c>
      <c r="E133" s="88">
        <f t="shared" si="31"/>
        <v>44316</v>
      </c>
      <c r="F133" s="89"/>
      <c r="G133" s="47"/>
      <c r="H133" s="91"/>
      <c r="I133" s="90"/>
      <c r="J133" s="94"/>
      <c r="K133" s="98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autoFilter ref="D10:K133" xr:uid="{0239FD77-AEB8-478A-9926-DD1810B62A23}"/>
  <mergeCells count="2">
    <mergeCell ref="D4:E4"/>
    <mergeCell ref="D1:K1"/>
  </mergeCells>
  <phoneticPr fontId="6" type="noConversion"/>
  <conditionalFormatting sqref="C11:C128">
    <cfRule type="expression" dxfId="86" priority="25" stopIfTrue="1">
      <formula>IF($A11=1,B11,)</formula>
    </cfRule>
    <cfRule type="expression" dxfId="85" priority="26" stopIfTrue="1">
      <formula>IF($A11="",B11,)</formula>
    </cfRule>
  </conditionalFormatting>
  <conditionalFormatting sqref="E11:E15">
    <cfRule type="expression" dxfId="84" priority="27" stopIfTrue="1">
      <formula>IF($A11="",B11,"")</formula>
    </cfRule>
  </conditionalFormatting>
  <conditionalFormatting sqref="E16:E128">
    <cfRule type="expression" dxfId="83" priority="28" stopIfTrue="1">
      <formula>IF($A16&lt;&gt;1,B16,"")</formula>
    </cfRule>
  </conditionalFormatting>
  <conditionalFormatting sqref="D11:D128">
    <cfRule type="expression" dxfId="82" priority="29" stopIfTrue="1">
      <formula>IF($A11="",B11,)</formula>
    </cfRule>
  </conditionalFormatting>
  <conditionalFormatting sqref="G11:G20 G22:G76">
    <cfRule type="expression" dxfId="81" priority="30" stopIfTrue="1">
      <formula>#REF!="Freelancer"</formula>
    </cfRule>
    <cfRule type="expression" dxfId="80" priority="31" stopIfTrue="1">
      <formula>#REF!="DTC Int. Staff"</formula>
    </cfRule>
  </conditionalFormatting>
  <conditionalFormatting sqref="G22 G33:G49 G60:G76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6:G20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16:G20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21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21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C129:C133">
    <cfRule type="expression" dxfId="69" priority="9" stopIfTrue="1">
      <formula>IF($A129=1,B129,)</formula>
    </cfRule>
    <cfRule type="expression" dxfId="68" priority="10" stopIfTrue="1">
      <formula>IF($A129="",B129,)</formula>
    </cfRule>
  </conditionalFormatting>
  <conditionalFormatting sqref="D129:D133">
    <cfRule type="expression" dxfId="67" priority="11" stopIfTrue="1">
      <formula>IF($A129="",B129,)</formula>
    </cfRule>
  </conditionalFormatting>
  <conditionalFormatting sqref="E129:E133">
    <cfRule type="expression" dxfId="66" priority="8" stopIfTrue="1">
      <formula>IF($A129&lt;&gt;1,B129,"")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133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133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3"/>
  <sheetViews>
    <sheetView showGridLines="0" topLeftCell="D1" zoomScale="85" zoomScaleNormal="85" workbookViewId="0">
      <selection activeCell="H25" sqref="H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1" t="s">
        <v>5</v>
      </c>
      <c r="E1" s="162"/>
      <c r="F1" s="162"/>
      <c r="G1" s="162"/>
      <c r="H1" s="162"/>
      <c r="I1" s="162"/>
      <c r="J1" s="162"/>
      <c r="K1" s="16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59" t="s">
        <v>8</v>
      </c>
      <c r="E4" s="160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SUM(J10:J129)</f>
        <v>151.60000000000002</v>
      </c>
      <c r="J8" s="25">
        <f>I8/8</f>
        <v>18.950000000000003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6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18" si="0">IF(OR(C11="f",C11="u",C11="F",C11="U"),"",IF(OR(B11=1,B11=2,B11=3,B11=4,B11=5),1,""))</f>
        <v/>
      </c>
      <c r="B11" s="8">
        <f t="shared" ref="B11:B111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7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7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7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7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7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7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18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97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97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105</v>
      </c>
      <c r="G23" s="66">
        <v>9002</v>
      </c>
      <c r="H23" s="67" t="s">
        <v>107</v>
      </c>
      <c r="I23" s="66" t="s">
        <v>84</v>
      </c>
      <c r="J23" s="93">
        <v>2</v>
      </c>
      <c r="K23" s="109" t="s">
        <v>60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9004</v>
      </c>
      <c r="H24" s="67" t="s">
        <v>108</v>
      </c>
      <c r="I24" s="66" t="s">
        <v>84</v>
      </c>
      <c r="J24" s="93">
        <v>1</v>
      </c>
      <c r="K24" s="109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 t="s">
        <v>81</v>
      </c>
      <c r="G25" s="66">
        <v>9002</v>
      </c>
      <c r="H25" s="67" t="s">
        <v>110</v>
      </c>
      <c r="I25" s="66" t="s">
        <v>84</v>
      </c>
      <c r="J25" s="93">
        <v>1</v>
      </c>
      <c r="K25" s="109" t="s">
        <v>60</v>
      </c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 t="s">
        <v>81</v>
      </c>
      <c r="G26" s="66">
        <v>9002</v>
      </c>
      <c r="H26" s="67" t="s">
        <v>109</v>
      </c>
      <c r="I26" s="66" t="s">
        <v>84</v>
      </c>
      <c r="J26" s="93">
        <v>2</v>
      </c>
      <c r="K26" s="109" t="s">
        <v>60</v>
      </c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97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81</v>
      </c>
      <c r="G28" s="47">
        <v>9002</v>
      </c>
      <c r="H28" s="108" t="s">
        <v>90</v>
      </c>
      <c r="I28" s="47" t="s">
        <v>84</v>
      </c>
      <c r="J28" s="49">
        <v>6</v>
      </c>
      <c r="K28" s="109" t="s">
        <v>60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81</v>
      </c>
      <c r="G29" s="47">
        <v>9002</v>
      </c>
      <c r="H29" s="108" t="s">
        <v>113</v>
      </c>
      <c r="I29" s="47" t="s">
        <v>84</v>
      </c>
      <c r="J29" s="49">
        <v>1</v>
      </c>
      <c r="K29" s="109" t="s">
        <v>60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9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97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97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81</v>
      </c>
      <c r="G33" s="66">
        <v>9002</v>
      </c>
      <c r="H33" s="67" t="s">
        <v>114</v>
      </c>
      <c r="I33" s="66" t="s">
        <v>84</v>
      </c>
      <c r="J33" s="93">
        <v>7</v>
      </c>
      <c r="K33" s="109" t="s">
        <v>60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81</v>
      </c>
      <c r="G34" s="66">
        <v>9002</v>
      </c>
      <c r="H34" s="67" t="s">
        <v>90</v>
      </c>
      <c r="I34" s="66" t="s">
        <v>84</v>
      </c>
      <c r="J34" s="93">
        <v>1</v>
      </c>
      <c r="K34" s="109" t="s">
        <v>60</v>
      </c>
    </row>
    <row r="35" spans="1:11" ht="30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 t="s">
        <v>81</v>
      </c>
      <c r="G35" s="66">
        <v>9002</v>
      </c>
      <c r="H35" s="67" t="s">
        <v>94</v>
      </c>
      <c r="I35" s="66" t="s">
        <v>84</v>
      </c>
      <c r="J35" s="93">
        <v>1</v>
      </c>
      <c r="K35" s="109" t="s">
        <v>60</v>
      </c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 t="s">
        <v>81</v>
      </c>
      <c r="G36" s="66">
        <v>9002</v>
      </c>
      <c r="H36" s="67" t="s">
        <v>127</v>
      </c>
      <c r="I36" s="66" t="s">
        <v>84</v>
      </c>
      <c r="J36" s="93">
        <v>1</v>
      </c>
      <c r="K36" s="109" t="s">
        <v>60</v>
      </c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97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66"/>
      <c r="H38" s="43"/>
      <c r="I38" s="36"/>
      <c r="J38" s="38"/>
      <c r="K38" s="97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66"/>
      <c r="H39" s="43"/>
      <c r="I39" s="36"/>
      <c r="J39" s="38"/>
      <c r="K39" s="97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81</v>
      </c>
      <c r="G40" s="47">
        <v>9002</v>
      </c>
      <c r="H40" s="48" t="s">
        <v>115</v>
      </c>
      <c r="I40" s="47" t="s">
        <v>84</v>
      </c>
      <c r="J40" s="49">
        <v>6</v>
      </c>
      <c r="K40" s="109" t="s">
        <v>60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81</v>
      </c>
      <c r="G41" s="47">
        <v>9002</v>
      </c>
      <c r="H41" s="48" t="s">
        <v>116</v>
      </c>
      <c r="I41" s="47" t="s">
        <v>84</v>
      </c>
      <c r="J41" s="49">
        <v>2</v>
      </c>
      <c r="K41" s="109" t="s">
        <v>60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 t="s">
        <v>105</v>
      </c>
      <c r="G42" s="47">
        <v>9002</v>
      </c>
      <c r="H42" s="48" t="s">
        <v>125</v>
      </c>
      <c r="I42" s="47" t="s">
        <v>84</v>
      </c>
      <c r="J42" s="49">
        <v>1</v>
      </c>
      <c r="K42" s="109" t="s">
        <v>60</v>
      </c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97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97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81</v>
      </c>
      <c r="G45" s="66">
        <v>9002</v>
      </c>
      <c r="H45" s="43" t="s">
        <v>117</v>
      </c>
      <c r="I45" s="36" t="s">
        <v>84</v>
      </c>
      <c r="J45" s="38">
        <v>1</v>
      </c>
      <c r="K45" s="109" t="s">
        <v>60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81</v>
      </c>
      <c r="G46" s="66">
        <v>9002</v>
      </c>
      <c r="H46" s="43" t="s">
        <v>118</v>
      </c>
      <c r="I46" s="36" t="s">
        <v>84</v>
      </c>
      <c r="J46" s="38">
        <v>6</v>
      </c>
      <c r="K46" s="109" t="s">
        <v>60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 t="s">
        <v>81</v>
      </c>
      <c r="G47" s="66">
        <v>9002</v>
      </c>
      <c r="H47" s="43" t="s">
        <v>90</v>
      </c>
      <c r="I47" s="36" t="s">
        <v>84</v>
      </c>
      <c r="J47" s="38">
        <v>6</v>
      </c>
      <c r="K47" s="109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66"/>
      <c r="H48" s="43"/>
      <c r="I48" s="36"/>
      <c r="J48" s="38"/>
      <c r="K48" s="97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66"/>
      <c r="H49" s="43"/>
      <c r="I49" s="36"/>
      <c r="J49" s="38"/>
      <c r="K49" s="97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81</v>
      </c>
      <c r="G50" s="47">
        <v>9002</v>
      </c>
      <c r="H50" s="108" t="s">
        <v>119</v>
      </c>
      <c r="I50" s="47" t="s">
        <v>84</v>
      </c>
      <c r="J50" s="49">
        <v>1</v>
      </c>
      <c r="K50" s="109" t="s">
        <v>60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81</v>
      </c>
      <c r="G51" s="47">
        <v>9002</v>
      </c>
      <c r="H51" s="108" t="s">
        <v>118</v>
      </c>
      <c r="I51" s="47" t="s">
        <v>84</v>
      </c>
      <c r="J51" s="49">
        <v>6</v>
      </c>
      <c r="K51" s="109" t="s">
        <v>60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81</v>
      </c>
      <c r="G52" s="47">
        <v>9002</v>
      </c>
      <c r="H52" s="108" t="s">
        <v>113</v>
      </c>
      <c r="I52" s="47" t="s">
        <v>84</v>
      </c>
      <c r="J52" s="49">
        <v>1</v>
      </c>
      <c r="K52" s="109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97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97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81</v>
      </c>
      <c r="G55" s="66">
        <v>9002</v>
      </c>
      <c r="H55" s="43" t="s">
        <v>114</v>
      </c>
      <c r="I55" s="36" t="s">
        <v>84</v>
      </c>
      <c r="J55" s="38">
        <v>7</v>
      </c>
      <c r="K55" s="109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 t="s">
        <v>81</v>
      </c>
      <c r="G56" s="66">
        <v>9002</v>
      </c>
      <c r="H56" s="43" t="s">
        <v>131</v>
      </c>
      <c r="I56" s="36" t="s">
        <v>84</v>
      </c>
      <c r="J56" s="38">
        <v>1</v>
      </c>
      <c r="K56" s="109" t="s">
        <v>60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105</v>
      </c>
      <c r="G57" s="66">
        <v>9002</v>
      </c>
      <c r="H57" s="43" t="s">
        <v>128</v>
      </c>
      <c r="I57" s="36" t="s">
        <v>84</v>
      </c>
      <c r="J57" s="38">
        <v>1</v>
      </c>
      <c r="K57" s="109" t="s">
        <v>60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66"/>
      <c r="H58" s="43"/>
      <c r="I58" s="36"/>
      <c r="J58" s="38"/>
      <c r="K58" s="97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66"/>
      <c r="H59" s="43"/>
      <c r="I59" s="36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81</v>
      </c>
      <c r="G60" s="47">
        <v>9002</v>
      </c>
      <c r="H60" s="48" t="s">
        <v>90</v>
      </c>
      <c r="I60" s="47" t="s">
        <v>84</v>
      </c>
      <c r="J60" s="49">
        <v>6</v>
      </c>
      <c r="K60" s="109" t="s">
        <v>60</v>
      </c>
    </row>
    <row r="61" spans="1:11" ht="30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81</v>
      </c>
      <c r="G61" s="47">
        <v>9002</v>
      </c>
      <c r="H61" s="48" t="s">
        <v>94</v>
      </c>
      <c r="I61" s="47" t="s">
        <v>84</v>
      </c>
      <c r="J61" s="49">
        <v>1</v>
      </c>
      <c r="K61" s="109" t="s">
        <v>60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 t="s">
        <v>81</v>
      </c>
      <c r="G62" s="47">
        <v>9002</v>
      </c>
      <c r="H62" s="48" t="s">
        <v>120</v>
      </c>
      <c r="I62" s="47" t="s">
        <v>84</v>
      </c>
      <c r="J62" s="49">
        <v>1</v>
      </c>
      <c r="K62" s="109" t="s">
        <v>60</v>
      </c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 t="s">
        <v>105</v>
      </c>
      <c r="G63" s="47">
        <v>9002</v>
      </c>
      <c r="H63" s="48" t="s">
        <v>126</v>
      </c>
      <c r="I63" s="47" t="s">
        <v>84</v>
      </c>
      <c r="J63" s="49">
        <v>1</v>
      </c>
      <c r="K63" s="109" t="s">
        <v>60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66"/>
      <c r="H65" s="43"/>
      <c r="I65" s="36"/>
      <c r="J65" s="38"/>
      <c r="K65" s="97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66"/>
      <c r="H66" s="43"/>
      <c r="I66" s="36"/>
      <c r="J66" s="38"/>
      <c r="K66" s="97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81</v>
      </c>
      <c r="G67" s="66">
        <v>9002</v>
      </c>
      <c r="H67" s="43" t="s">
        <v>121</v>
      </c>
      <c r="I67" s="36" t="s">
        <v>84</v>
      </c>
      <c r="J67" s="38">
        <v>7</v>
      </c>
      <c r="K67" s="109" t="s">
        <v>60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81</v>
      </c>
      <c r="G68" s="66">
        <v>9002</v>
      </c>
      <c r="H68" s="43" t="s">
        <v>129</v>
      </c>
      <c r="I68" s="36" t="s">
        <v>84</v>
      </c>
      <c r="J68" s="38">
        <v>1</v>
      </c>
      <c r="K68" s="109" t="s">
        <v>60</v>
      </c>
    </row>
    <row r="69" spans="1:11" ht="22.5" customHeight="1" x14ac:dyDescent="0.25">
      <c r="A69" s="31"/>
      <c r="C69" s="76"/>
      <c r="D69" s="74"/>
      <c r="E69" s="34">
        <f>E68</f>
        <v>44333</v>
      </c>
      <c r="F69" s="35" t="s">
        <v>81</v>
      </c>
      <c r="G69" s="66">
        <v>9002</v>
      </c>
      <c r="H69" s="43" t="s">
        <v>130</v>
      </c>
      <c r="I69" s="36" t="s">
        <v>84</v>
      </c>
      <c r="J69" s="38">
        <v>2</v>
      </c>
      <c r="K69" s="109" t="s">
        <v>60</v>
      </c>
    </row>
    <row r="70" spans="1:11" ht="22.5" customHeight="1" x14ac:dyDescent="0.25">
      <c r="A70" s="31"/>
      <c r="C70" s="76"/>
      <c r="D70" s="74" t="str">
        <f>D68</f>
        <v>Mo</v>
      </c>
      <c r="E70" s="34">
        <f>E68</f>
        <v>44333</v>
      </c>
      <c r="F70" s="35"/>
      <c r="G70" s="66"/>
      <c r="H70" s="43"/>
      <c r="I70" s="36"/>
      <c r="J70" s="38"/>
      <c r="K70" s="97"/>
    </row>
    <row r="71" spans="1:11" ht="22.5" customHeight="1" x14ac:dyDescent="0.25">
      <c r="A71" s="31"/>
      <c r="C71" s="76"/>
      <c r="D71" s="74" t="str">
        <f t="shared" ref="D71:D72" si="16">D70</f>
        <v>Mo</v>
      </c>
      <c r="E71" s="34">
        <f t="shared" ref="E71:E72" si="17">E70</f>
        <v>44333</v>
      </c>
      <c r="F71" s="35"/>
      <c r="G71" s="66"/>
      <c r="H71" s="43"/>
      <c r="I71" s="36"/>
      <c r="J71" s="38"/>
      <c r="K71" s="97"/>
    </row>
    <row r="72" spans="1:11" ht="22.5" customHeight="1" x14ac:dyDescent="0.25">
      <c r="A72" s="31"/>
      <c r="C72" s="76"/>
      <c r="D72" s="74" t="str">
        <f t="shared" si="16"/>
        <v>Mo</v>
      </c>
      <c r="E72" s="34">
        <f t="shared" si="17"/>
        <v>44333</v>
      </c>
      <c r="F72" s="35"/>
      <c r="G72" s="66"/>
      <c r="H72" s="43"/>
      <c r="I72" s="36"/>
      <c r="J72" s="38"/>
      <c r="K72" s="97"/>
    </row>
    <row r="73" spans="1:11" ht="30" customHeight="1" x14ac:dyDescent="0.25">
      <c r="A73" s="31">
        <f t="shared" si="0"/>
        <v>1</v>
      </c>
      <c r="B73" s="8">
        <f t="shared" si="1"/>
        <v>2</v>
      </c>
      <c r="C73" s="76"/>
      <c r="D73" s="78" t="str">
        <f t="shared" si="5"/>
        <v>Tue</v>
      </c>
      <c r="E73" s="45">
        <f>+E67+1</f>
        <v>44334</v>
      </c>
      <c r="F73" s="46" t="s">
        <v>81</v>
      </c>
      <c r="G73" s="47">
        <v>9002</v>
      </c>
      <c r="H73" s="48" t="s">
        <v>132</v>
      </c>
      <c r="I73" s="47" t="s">
        <v>84</v>
      </c>
      <c r="J73" s="49">
        <v>1</v>
      </c>
      <c r="K73" s="109" t="s">
        <v>60</v>
      </c>
    </row>
    <row r="74" spans="1:11" ht="22.5" customHeight="1" x14ac:dyDescent="0.25">
      <c r="A74" s="31"/>
      <c r="C74" s="76"/>
      <c r="D74" s="78" t="str">
        <f>D73</f>
        <v>Tue</v>
      </c>
      <c r="E74" s="45">
        <f>E73</f>
        <v>44334</v>
      </c>
      <c r="F74" s="46" t="s">
        <v>81</v>
      </c>
      <c r="G74" s="47">
        <v>9002</v>
      </c>
      <c r="H74" s="48" t="s">
        <v>133</v>
      </c>
      <c r="I74" s="47" t="s">
        <v>84</v>
      </c>
      <c r="J74" s="49">
        <v>2</v>
      </c>
      <c r="K74" s="109" t="s">
        <v>60</v>
      </c>
    </row>
    <row r="75" spans="1:11" ht="22.5" customHeight="1" x14ac:dyDescent="0.25">
      <c r="A75" s="31"/>
      <c r="C75" s="76"/>
      <c r="D75" s="78" t="str">
        <f t="shared" ref="D75:E77" si="18">D74</f>
        <v>Tue</v>
      </c>
      <c r="E75" s="45">
        <f t="shared" si="18"/>
        <v>44334</v>
      </c>
      <c r="F75" s="46" t="s">
        <v>81</v>
      </c>
      <c r="G75" s="47">
        <v>9002</v>
      </c>
      <c r="H75" s="48" t="s">
        <v>134</v>
      </c>
      <c r="I75" s="47" t="s">
        <v>84</v>
      </c>
      <c r="J75" s="49">
        <v>1</v>
      </c>
      <c r="K75" s="109" t="s">
        <v>60</v>
      </c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 t="s">
        <v>81</v>
      </c>
      <c r="G76" s="47">
        <v>9002</v>
      </c>
      <c r="H76" s="48" t="s">
        <v>120</v>
      </c>
      <c r="I76" s="47" t="s">
        <v>84</v>
      </c>
      <c r="J76" s="49">
        <v>1</v>
      </c>
      <c r="K76" s="109" t="s">
        <v>60</v>
      </c>
    </row>
    <row r="77" spans="1:11" ht="22.5" customHeight="1" x14ac:dyDescent="0.25">
      <c r="A77" s="31"/>
      <c r="C77" s="76"/>
      <c r="D77" s="78" t="str">
        <f t="shared" si="18"/>
        <v>Tue</v>
      </c>
      <c r="E77" s="45">
        <f t="shared" si="18"/>
        <v>44334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5"/>
        <v>Wed</v>
      </c>
      <c r="E78" s="34">
        <f>+E73+1</f>
        <v>44335</v>
      </c>
      <c r="F78" s="65" t="s">
        <v>81</v>
      </c>
      <c r="G78" s="66">
        <v>9002</v>
      </c>
      <c r="H78" s="43" t="s">
        <v>121</v>
      </c>
      <c r="I78" s="36" t="s">
        <v>84</v>
      </c>
      <c r="J78" s="93">
        <v>7</v>
      </c>
      <c r="K78" s="109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81</v>
      </c>
      <c r="G79" s="66">
        <v>9002</v>
      </c>
      <c r="H79" s="67" t="s">
        <v>136</v>
      </c>
      <c r="I79" s="36" t="s">
        <v>84</v>
      </c>
      <c r="J79" s="93">
        <v>2</v>
      </c>
      <c r="K79" s="109" t="s">
        <v>60</v>
      </c>
    </row>
    <row r="80" spans="1:11" ht="22.5" customHeight="1" x14ac:dyDescent="0.25">
      <c r="A80" s="31"/>
      <c r="C80" s="76"/>
      <c r="D80" s="74" t="str">
        <f>D79</f>
        <v>Wed</v>
      </c>
      <c r="E80" s="34">
        <f>E79</f>
        <v>44335</v>
      </c>
      <c r="F80" s="35" t="s">
        <v>105</v>
      </c>
      <c r="G80" s="66">
        <v>9002</v>
      </c>
      <c r="H80" s="67" t="s">
        <v>135</v>
      </c>
      <c r="I80" s="36" t="s">
        <v>84</v>
      </c>
      <c r="J80" s="93">
        <v>2</v>
      </c>
      <c r="K80" s="109" t="s">
        <v>60</v>
      </c>
    </row>
    <row r="81" spans="1:11" ht="22.5" customHeight="1" x14ac:dyDescent="0.25">
      <c r="A81" s="31"/>
      <c r="C81" s="76"/>
      <c r="D81" s="74" t="str">
        <f t="shared" ref="D81:E82" si="19">D80</f>
        <v>Wed</v>
      </c>
      <c r="E81" s="34">
        <f t="shared" si="19"/>
        <v>44335</v>
      </c>
      <c r="F81" s="65"/>
      <c r="G81" s="66"/>
      <c r="H81" s="67"/>
      <c r="I81" s="66"/>
      <c r="J81" s="93"/>
      <c r="K81" s="97"/>
    </row>
    <row r="82" spans="1:11" ht="22.5" customHeight="1" x14ac:dyDescent="0.25">
      <c r="A82" s="31"/>
      <c r="C82" s="76"/>
      <c r="D82" s="74" t="str">
        <f t="shared" si="19"/>
        <v>Wed</v>
      </c>
      <c r="E82" s="34">
        <f t="shared" si="19"/>
        <v>44335</v>
      </c>
      <c r="F82" s="65"/>
      <c r="G82" s="66"/>
      <c r="H82" s="67"/>
      <c r="I82" s="66"/>
      <c r="J82" s="93"/>
      <c r="K82" s="97"/>
    </row>
    <row r="83" spans="1:11" ht="22.5" customHeight="1" x14ac:dyDescent="0.25">
      <c r="A83" s="31">
        <f t="shared" si="0"/>
        <v>1</v>
      </c>
      <c r="B83" s="8">
        <f t="shared" si="1"/>
        <v>4</v>
      </c>
      <c r="C83" s="76"/>
      <c r="D83" s="78" t="str">
        <f t="shared" si="5"/>
        <v>Thu</v>
      </c>
      <c r="E83" s="45">
        <f>+E78+1</f>
        <v>44336</v>
      </c>
      <c r="F83" s="46"/>
      <c r="G83" s="47">
        <v>9004</v>
      </c>
      <c r="H83" s="48" t="s">
        <v>138</v>
      </c>
      <c r="I83" s="47" t="s">
        <v>84</v>
      </c>
      <c r="J83" s="49">
        <v>1</v>
      </c>
      <c r="K83" s="109" t="s">
        <v>60</v>
      </c>
    </row>
    <row r="84" spans="1:11" ht="29.5" customHeight="1" x14ac:dyDescent="0.25">
      <c r="A84" s="31"/>
      <c r="C84" s="76"/>
      <c r="D84" s="78" t="str">
        <f>D83</f>
        <v>Thu</v>
      </c>
      <c r="E84" s="45">
        <f>E83</f>
        <v>44336</v>
      </c>
      <c r="F84" s="46" t="s">
        <v>81</v>
      </c>
      <c r="G84" s="47">
        <v>9002</v>
      </c>
      <c r="H84" s="48" t="s">
        <v>137</v>
      </c>
      <c r="I84" s="47" t="s">
        <v>84</v>
      </c>
      <c r="J84" s="49">
        <v>1</v>
      </c>
      <c r="K84" s="109" t="s">
        <v>60</v>
      </c>
    </row>
    <row r="85" spans="1:11" ht="22.5" customHeight="1" x14ac:dyDescent="0.25">
      <c r="A85" s="31"/>
      <c r="C85" s="76"/>
      <c r="D85" s="78" t="str">
        <f t="shared" ref="D85:E87" si="20">D84</f>
        <v>Thu</v>
      </c>
      <c r="E85" s="45">
        <f t="shared" si="20"/>
        <v>44336</v>
      </c>
      <c r="F85" s="46" t="s">
        <v>81</v>
      </c>
      <c r="G85" s="47">
        <v>9002</v>
      </c>
      <c r="H85" s="48" t="s">
        <v>139</v>
      </c>
      <c r="I85" s="47" t="s">
        <v>84</v>
      </c>
      <c r="J85" s="49">
        <v>3</v>
      </c>
      <c r="K85" s="109" t="s">
        <v>60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 t="s">
        <v>81</v>
      </c>
      <c r="G86" s="47">
        <v>9002</v>
      </c>
      <c r="H86" s="48" t="s">
        <v>119</v>
      </c>
      <c r="I86" s="47" t="s">
        <v>84</v>
      </c>
      <c r="J86" s="49">
        <v>1</v>
      </c>
      <c r="K86" s="109" t="s">
        <v>60</v>
      </c>
    </row>
    <row r="87" spans="1:11" ht="22.5" customHeight="1" x14ac:dyDescent="0.25">
      <c r="A87" s="31"/>
      <c r="C87" s="76"/>
      <c r="D87" s="78" t="str">
        <f t="shared" si="20"/>
        <v>Thu</v>
      </c>
      <c r="E87" s="45">
        <f t="shared" si="20"/>
        <v>44336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>
        <f t="shared" si="0"/>
        <v>1</v>
      </c>
      <c r="B88" s="8">
        <f t="shared" si="1"/>
        <v>5</v>
      </c>
      <c r="C88" s="76"/>
      <c r="D88" s="74" t="str">
        <f t="shared" si="5"/>
        <v>Fri</v>
      </c>
      <c r="E88" s="34">
        <f>+E83+1</f>
        <v>44337</v>
      </c>
      <c r="F88" s="65"/>
      <c r="G88" s="66">
        <v>9004</v>
      </c>
      <c r="H88" s="67" t="s">
        <v>108</v>
      </c>
      <c r="I88" s="36" t="s">
        <v>84</v>
      </c>
      <c r="J88" s="93">
        <v>1</v>
      </c>
      <c r="K88" s="109" t="s">
        <v>60</v>
      </c>
    </row>
    <row r="89" spans="1:11" ht="22.5" customHeight="1" x14ac:dyDescent="0.25">
      <c r="A89" s="31"/>
      <c r="C89" s="76"/>
      <c r="D89" s="74" t="str">
        <f>D88</f>
        <v>Fri</v>
      </c>
      <c r="E89" s="34">
        <f>E88</f>
        <v>44337</v>
      </c>
      <c r="F89" s="65" t="s">
        <v>81</v>
      </c>
      <c r="G89" s="66">
        <v>9002</v>
      </c>
      <c r="H89" s="67" t="s">
        <v>90</v>
      </c>
      <c r="I89" s="36" t="s">
        <v>84</v>
      </c>
      <c r="J89" s="93">
        <v>6</v>
      </c>
      <c r="K89" s="109" t="s">
        <v>60</v>
      </c>
    </row>
    <row r="90" spans="1:11" ht="22.5" customHeight="1" x14ac:dyDescent="0.25">
      <c r="A90" s="31"/>
      <c r="C90" s="76"/>
      <c r="D90" s="74" t="str">
        <f t="shared" ref="D90:E92" si="21">D89</f>
        <v>Fri</v>
      </c>
      <c r="E90" s="34">
        <f t="shared" si="21"/>
        <v>44337</v>
      </c>
      <c r="F90" s="65"/>
      <c r="G90" s="66"/>
      <c r="H90" s="67"/>
      <c r="I90" s="36"/>
      <c r="J90" s="93"/>
      <c r="K90" s="109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97"/>
    </row>
    <row r="92" spans="1:11" ht="22.5" customHeight="1" x14ac:dyDescent="0.25">
      <c r="A92" s="31"/>
      <c r="C92" s="76"/>
      <c r="D92" s="74" t="str">
        <f t="shared" si="21"/>
        <v>Fri</v>
      </c>
      <c r="E92" s="34">
        <f t="shared" si="21"/>
        <v>44337</v>
      </c>
      <c r="F92" s="65"/>
      <c r="G92" s="66"/>
      <c r="H92" s="67"/>
      <c r="I92" s="66"/>
      <c r="J92" s="93"/>
      <c r="K92" s="97"/>
    </row>
    <row r="93" spans="1:11" ht="22.5" customHeight="1" x14ac:dyDescent="0.25">
      <c r="A93" s="31" t="str">
        <f t="shared" si="0"/>
        <v/>
      </c>
      <c r="B93" s="8">
        <f t="shared" si="1"/>
        <v>6</v>
      </c>
      <c r="C93" s="76"/>
      <c r="D93" s="74" t="str">
        <f t="shared" si="5"/>
        <v>Sat</v>
      </c>
      <c r="E93" s="110">
        <f>+E88+1</f>
        <v>44338</v>
      </c>
      <c r="F93" s="35"/>
      <c r="G93" s="66"/>
      <c r="H93" s="43"/>
      <c r="I93" s="36"/>
      <c r="J93" s="38"/>
      <c r="K93" s="97"/>
    </row>
    <row r="94" spans="1:11" ht="22.5" customHeight="1" x14ac:dyDescent="0.25">
      <c r="A94" s="31" t="str">
        <f t="shared" si="0"/>
        <v/>
      </c>
      <c r="B94" s="8">
        <f t="shared" si="1"/>
        <v>7</v>
      </c>
      <c r="C94" s="76"/>
      <c r="D94" s="74" t="str">
        <f t="shared" si="5"/>
        <v>Sun</v>
      </c>
      <c r="E94" s="34">
        <f>+E93+1</f>
        <v>44339</v>
      </c>
      <c r="F94" s="35"/>
      <c r="G94" s="66"/>
      <c r="H94" s="37"/>
      <c r="I94" s="36"/>
      <c r="J94" s="38"/>
      <c r="K94" s="97"/>
    </row>
    <row r="95" spans="1:11" ht="22.5" customHeight="1" x14ac:dyDescent="0.25">
      <c r="A95" s="31">
        <f t="shared" si="0"/>
        <v>1</v>
      </c>
      <c r="B95" s="8">
        <f t="shared" si="1"/>
        <v>1</v>
      </c>
      <c r="C95" s="76"/>
      <c r="D95" s="74" t="str">
        <f t="shared" si="5"/>
        <v>Mo</v>
      </c>
      <c r="E95" s="34">
        <f t="shared" ref="E95" si="22">+E94+1</f>
        <v>44340</v>
      </c>
      <c r="F95" s="65" t="s">
        <v>81</v>
      </c>
      <c r="G95" s="66">
        <v>9002</v>
      </c>
      <c r="H95" s="43" t="s">
        <v>114</v>
      </c>
      <c r="I95" s="36" t="s">
        <v>84</v>
      </c>
      <c r="J95" s="38">
        <v>7</v>
      </c>
      <c r="K95" s="109" t="s">
        <v>60</v>
      </c>
    </row>
    <row r="96" spans="1:11" ht="22.5" customHeight="1" x14ac:dyDescent="0.25">
      <c r="A96" s="31"/>
      <c r="C96" s="76"/>
      <c r="D96" s="74" t="str">
        <f>D95</f>
        <v>Mo</v>
      </c>
      <c r="E96" s="34">
        <f>E95</f>
        <v>44340</v>
      </c>
      <c r="F96" s="35"/>
      <c r="G96" s="66"/>
      <c r="H96" s="43"/>
      <c r="I96" s="36"/>
      <c r="J96" s="38"/>
      <c r="K96" s="109"/>
    </row>
    <row r="97" spans="1:11" ht="22.5" customHeight="1" x14ac:dyDescent="0.25">
      <c r="A97" s="31"/>
      <c r="C97" s="76"/>
      <c r="D97" s="74" t="str">
        <f t="shared" ref="D97:D99" si="23">D96</f>
        <v>Mo</v>
      </c>
      <c r="E97" s="34">
        <f t="shared" ref="E97:E99" si="24">E96</f>
        <v>44340</v>
      </c>
      <c r="F97" s="35"/>
      <c r="G97" s="66"/>
      <c r="H97" s="43"/>
      <c r="I97" s="36"/>
      <c r="J97" s="38"/>
      <c r="K97" s="109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66"/>
      <c r="H98" s="43"/>
      <c r="I98" s="36"/>
      <c r="J98" s="38"/>
      <c r="K98" s="97"/>
    </row>
    <row r="99" spans="1:11" ht="22.5" customHeight="1" x14ac:dyDescent="0.25">
      <c r="A99" s="31"/>
      <c r="C99" s="76"/>
      <c r="D99" s="74" t="str">
        <f t="shared" si="23"/>
        <v>Mo</v>
      </c>
      <c r="E99" s="34">
        <f t="shared" si="24"/>
        <v>44340</v>
      </c>
      <c r="F99" s="35"/>
      <c r="G99" s="66"/>
      <c r="H99" s="43"/>
      <c r="I99" s="36"/>
      <c r="J99" s="38"/>
      <c r="K99" s="97"/>
    </row>
    <row r="100" spans="1:11" ht="22.5" customHeight="1" x14ac:dyDescent="0.25">
      <c r="A100" s="31">
        <f t="shared" si="0"/>
        <v>1</v>
      </c>
      <c r="B100" s="8">
        <f t="shared" si="1"/>
        <v>2</v>
      </c>
      <c r="C100" s="76"/>
      <c r="D100" s="78" t="str">
        <f t="shared" si="5"/>
        <v>Tue</v>
      </c>
      <c r="E100" s="45">
        <f>+E95+1</f>
        <v>44341</v>
      </c>
      <c r="F100" s="46" t="s">
        <v>81</v>
      </c>
      <c r="G100" s="47">
        <v>9002</v>
      </c>
      <c r="H100" s="48" t="s">
        <v>90</v>
      </c>
      <c r="I100" s="47" t="s">
        <v>84</v>
      </c>
      <c r="J100" s="49">
        <v>6</v>
      </c>
      <c r="K100" s="109" t="s">
        <v>60</v>
      </c>
    </row>
    <row r="101" spans="1:11" ht="22.5" customHeight="1" x14ac:dyDescent="0.25">
      <c r="A101" s="31"/>
      <c r="C101" s="76"/>
      <c r="D101" s="78" t="str">
        <f>D100</f>
        <v>Tue</v>
      </c>
      <c r="E101" s="45">
        <f>E100</f>
        <v>44341</v>
      </c>
      <c r="F101" s="46"/>
      <c r="G101" s="47">
        <v>9004</v>
      </c>
      <c r="H101" s="48" t="s">
        <v>140</v>
      </c>
      <c r="I101" s="47" t="s">
        <v>84</v>
      </c>
      <c r="J101" s="49">
        <v>1</v>
      </c>
      <c r="K101" s="109" t="s">
        <v>60</v>
      </c>
    </row>
    <row r="102" spans="1:11" ht="29.5" customHeight="1" x14ac:dyDescent="0.25">
      <c r="A102" s="31"/>
      <c r="C102" s="76"/>
      <c r="D102" s="78" t="str">
        <f t="shared" ref="D102:E104" si="25">D101</f>
        <v>Tue</v>
      </c>
      <c r="E102" s="45">
        <f t="shared" si="25"/>
        <v>44341</v>
      </c>
      <c r="F102" s="46" t="s">
        <v>81</v>
      </c>
      <c r="G102" s="47">
        <v>9002</v>
      </c>
      <c r="H102" s="48" t="s">
        <v>94</v>
      </c>
      <c r="I102" s="47" t="s">
        <v>84</v>
      </c>
      <c r="J102" s="49">
        <v>1</v>
      </c>
      <c r="K102" s="109" t="s">
        <v>60</v>
      </c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76"/>
      <c r="D104" s="78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>
        <f t="shared" si="0"/>
        <v>1</v>
      </c>
      <c r="B105" s="8">
        <f t="shared" si="1"/>
        <v>3</v>
      </c>
      <c r="C105" s="76"/>
      <c r="D105" s="74" t="str">
        <f t="shared" si="5"/>
        <v>Wed</v>
      </c>
      <c r="E105" s="110">
        <f>+E100+1</f>
        <v>44342</v>
      </c>
      <c r="F105" s="65"/>
      <c r="G105" s="66"/>
      <c r="H105" s="67"/>
      <c r="I105" s="66"/>
      <c r="J105" s="93"/>
      <c r="K105" s="97"/>
    </row>
    <row r="106" spans="1:11" ht="22.5" customHeight="1" x14ac:dyDescent="0.25">
      <c r="A106" s="31">
        <f t="shared" si="0"/>
        <v>1</v>
      </c>
      <c r="B106" s="8">
        <f t="shared" si="1"/>
        <v>4</v>
      </c>
      <c r="C106" s="76"/>
      <c r="D106" s="78" t="str">
        <f t="shared" si="5"/>
        <v>Thu</v>
      </c>
      <c r="E106" s="45">
        <f>+E105+1</f>
        <v>44343</v>
      </c>
      <c r="F106" s="46"/>
      <c r="G106" s="47">
        <v>9004</v>
      </c>
      <c r="H106" s="48" t="s">
        <v>108</v>
      </c>
      <c r="I106" s="47" t="s">
        <v>142</v>
      </c>
      <c r="J106" s="49">
        <v>1</v>
      </c>
      <c r="K106" s="109" t="s">
        <v>60</v>
      </c>
    </row>
    <row r="107" spans="1:11" ht="22.5" customHeight="1" x14ac:dyDescent="0.25">
      <c r="A107" s="31"/>
      <c r="C107" s="76"/>
      <c r="D107" s="78" t="str">
        <f>D106</f>
        <v>Thu</v>
      </c>
      <c r="E107" s="45">
        <f>E106</f>
        <v>44343</v>
      </c>
      <c r="F107" s="46" t="s">
        <v>81</v>
      </c>
      <c r="G107" s="47">
        <v>9002</v>
      </c>
      <c r="H107" s="48" t="s">
        <v>141</v>
      </c>
      <c r="I107" s="47" t="s">
        <v>142</v>
      </c>
      <c r="J107" s="49">
        <v>8</v>
      </c>
      <c r="K107" s="109" t="s">
        <v>60</v>
      </c>
    </row>
    <row r="108" spans="1:11" ht="22.5" customHeight="1" x14ac:dyDescent="0.25">
      <c r="A108" s="31"/>
      <c r="C108" s="76"/>
      <c r="D108" s="78" t="str">
        <f t="shared" ref="D108:E110" si="26">D107</f>
        <v>Thu</v>
      </c>
      <c r="E108" s="45">
        <f t="shared" si="26"/>
        <v>44343</v>
      </c>
      <c r="F108" s="46"/>
      <c r="G108" s="47"/>
      <c r="H108" s="48"/>
      <c r="I108" s="47"/>
      <c r="J108" s="49"/>
      <c r="K108" s="109"/>
    </row>
    <row r="109" spans="1:11" ht="22.5" customHeight="1" x14ac:dyDescent="0.25">
      <c r="A109" s="31"/>
      <c r="C109" s="76"/>
      <c r="D109" s="78" t="str">
        <f t="shared" si="26"/>
        <v>Thu</v>
      </c>
      <c r="E109" s="45">
        <f t="shared" si="26"/>
        <v>44343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si="26"/>
        <v>Thu</v>
      </c>
      <c r="E110" s="45">
        <f t="shared" si="26"/>
        <v>44343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>
        <f t="shared" si="0"/>
        <v>1</v>
      </c>
      <c r="B111" s="8">
        <f t="shared" si="1"/>
        <v>5</v>
      </c>
      <c r="C111" s="76"/>
      <c r="D111" s="74" t="str">
        <f t="shared" si="5"/>
        <v>Fri</v>
      </c>
      <c r="E111" s="34">
        <f>+E106+1</f>
        <v>44344</v>
      </c>
      <c r="F111" s="65" t="s">
        <v>81</v>
      </c>
      <c r="G111" s="66">
        <v>9002</v>
      </c>
      <c r="H111" s="112" t="s">
        <v>143</v>
      </c>
      <c r="I111" s="66" t="s">
        <v>142</v>
      </c>
      <c r="J111" s="93">
        <v>7</v>
      </c>
      <c r="K111" s="109" t="s">
        <v>60</v>
      </c>
    </row>
    <row r="112" spans="1:11" ht="22.5" customHeight="1" x14ac:dyDescent="0.25">
      <c r="A112" s="31"/>
      <c r="C112" s="76"/>
      <c r="D112" s="74" t="str">
        <f>D111</f>
        <v>Fri</v>
      </c>
      <c r="E112" s="34">
        <f>E111</f>
        <v>44344</v>
      </c>
      <c r="F112" s="65" t="s">
        <v>81</v>
      </c>
      <c r="G112" s="66">
        <v>9002</v>
      </c>
      <c r="H112" s="111" t="s">
        <v>144</v>
      </c>
      <c r="I112" s="66" t="s">
        <v>142</v>
      </c>
      <c r="J112" s="93">
        <v>1</v>
      </c>
      <c r="K112" s="109" t="s">
        <v>60</v>
      </c>
    </row>
    <row r="113" spans="1:11" ht="22.5" customHeight="1" x14ac:dyDescent="0.25">
      <c r="A113" s="31"/>
      <c r="C113" s="76"/>
      <c r="D113" s="74" t="str">
        <f t="shared" ref="D113:E115" si="27">D112</f>
        <v>Fri</v>
      </c>
      <c r="E113" s="34">
        <f t="shared" si="27"/>
        <v>44344</v>
      </c>
      <c r="F113" s="65" t="s">
        <v>81</v>
      </c>
      <c r="G113" s="66">
        <v>9002</v>
      </c>
      <c r="H113" s="111" t="s">
        <v>145</v>
      </c>
      <c r="I113" s="66" t="s">
        <v>142</v>
      </c>
      <c r="J113" s="93">
        <v>0.3</v>
      </c>
      <c r="K113" s="109" t="s">
        <v>60</v>
      </c>
    </row>
    <row r="114" spans="1:11" ht="22.5" customHeight="1" x14ac:dyDescent="0.25">
      <c r="A114" s="31"/>
      <c r="C114" s="76"/>
      <c r="D114" s="74" t="str">
        <f t="shared" si="27"/>
        <v>Fri</v>
      </c>
      <c r="E114" s="34">
        <f t="shared" si="27"/>
        <v>44344</v>
      </c>
      <c r="F114" s="65" t="s">
        <v>81</v>
      </c>
      <c r="G114" s="66">
        <v>9002</v>
      </c>
      <c r="H114" s="111" t="s">
        <v>146</v>
      </c>
      <c r="I114" s="66" t="s">
        <v>142</v>
      </c>
      <c r="J114" s="93">
        <v>0.3</v>
      </c>
      <c r="K114" s="109" t="s">
        <v>60</v>
      </c>
    </row>
    <row r="115" spans="1:11" ht="22.5" customHeight="1" x14ac:dyDescent="0.25">
      <c r="A115" s="31"/>
      <c r="C115" s="76"/>
      <c r="D115" s="74" t="str">
        <f t="shared" si="27"/>
        <v>Fri</v>
      </c>
      <c r="E115" s="34">
        <f t="shared" si="27"/>
        <v>44344</v>
      </c>
      <c r="F115" s="65"/>
      <c r="G115" s="66"/>
      <c r="H115" s="68"/>
      <c r="I115" s="66"/>
      <c r="J115" s="93"/>
      <c r="K115" s="97"/>
    </row>
    <row r="116" spans="1:11" ht="24" customHeight="1" x14ac:dyDescent="0.25">
      <c r="A116" s="31" t="str">
        <f t="shared" si="0"/>
        <v/>
      </c>
      <c r="B116" s="8">
        <f>WEEKDAY(E111+1,2)</f>
        <v>6</v>
      </c>
      <c r="C116" s="76"/>
      <c r="D116" s="74" t="str">
        <f>IF(B116=1,"Mo",IF(B116=2,"Tue",IF(B116=3,"Wed",IF(B116=4,"Thu",IF(B116=5,"Fri",IF(B116=6,"Sat",IF(B116=7,"Sun","")))))))</f>
        <v>Sat</v>
      </c>
      <c r="E116" s="34">
        <f>IF(MONTH(E111+1)&gt;MONTH(E111),"",E111+1)</f>
        <v>44345</v>
      </c>
      <c r="F116" s="35"/>
      <c r="G116" s="66"/>
      <c r="H116" s="43"/>
      <c r="I116" s="36"/>
      <c r="J116" s="38"/>
      <c r="K116" s="97"/>
    </row>
    <row r="117" spans="1:11" ht="24" customHeight="1" x14ac:dyDescent="0.25">
      <c r="A117" s="31" t="str">
        <f t="shared" si="0"/>
        <v/>
      </c>
      <c r="B117" s="8">
        <v>7</v>
      </c>
      <c r="C117" s="76"/>
      <c r="D117" s="74" t="str">
        <f>IF(B117=1,"Mo",IF(B117=2,"Tue",IF(B117=3,"Wed",IF(B117=4,"Thu",IF(B117=5,"Fri",IF(B117=6,"Sat",IF(B117=7,"Sun","")))))))</f>
        <v>Sun</v>
      </c>
      <c r="E117" s="34">
        <f>IF(MONTH(E116+1)&gt;MONTH(E116),"",E116+1)</f>
        <v>44346</v>
      </c>
      <c r="F117" s="35"/>
      <c r="G117" s="66"/>
      <c r="H117" s="37"/>
      <c r="I117" s="36"/>
      <c r="J117" s="38"/>
      <c r="K117" s="97"/>
    </row>
    <row r="118" spans="1:11" ht="24" customHeight="1" x14ac:dyDescent="0.25">
      <c r="A118" s="31">
        <f t="shared" si="0"/>
        <v>1</v>
      </c>
      <c r="B118" s="8">
        <v>1</v>
      </c>
      <c r="C118" s="76"/>
      <c r="D118" s="74" t="str">
        <f t="shared" si="5"/>
        <v>Mo</v>
      </c>
      <c r="E118" s="34">
        <f>IF(MONTH(E117+1)&gt;MONTH(E117),"",E117+1)</f>
        <v>44347</v>
      </c>
      <c r="F118" s="65" t="s">
        <v>81</v>
      </c>
      <c r="G118" s="66">
        <v>9002</v>
      </c>
      <c r="H118" s="111" t="s">
        <v>143</v>
      </c>
      <c r="I118" s="66" t="s">
        <v>142</v>
      </c>
      <c r="J118" s="38">
        <v>9</v>
      </c>
      <c r="K118" s="109" t="s">
        <v>60</v>
      </c>
    </row>
    <row r="119" spans="1:11" ht="24" customHeight="1" x14ac:dyDescent="0.25">
      <c r="C119" s="76"/>
      <c r="D119" s="74" t="str">
        <f>D118</f>
        <v>Mo</v>
      </c>
      <c r="E119" s="34">
        <f>E118</f>
        <v>44347</v>
      </c>
      <c r="F119" s="35"/>
      <c r="G119" s="66"/>
      <c r="H119" s="37"/>
      <c r="I119" s="36"/>
      <c r="J119" s="38"/>
      <c r="K119" s="109"/>
    </row>
    <row r="120" spans="1:11" ht="24" customHeight="1" x14ac:dyDescent="0.25">
      <c r="C120" s="76"/>
      <c r="D120" s="74" t="str">
        <f t="shared" ref="D120:D122" si="28">D119</f>
        <v>Mo</v>
      </c>
      <c r="E120" s="34">
        <f t="shared" ref="E120:E122" si="29">E119</f>
        <v>44347</v>
      </c>
      <c r="F120" s="35"/>
      <c r="G120" s="66"/>
      <c r="H120" s="37"/>
      <c r="I120" s="36"/>
      <c r="J120" s="38"/>
      <c r="K120" s="109"/>
    </row>
    <row r="121" spans="1:11" ht="24" customHeight="1" x14ac:dyDescent="0.25">
      <c r="C121" s="76"/>
      <c r="D121" s="74" t="str">
        <f t="shared" si="28"/>
        <v>Mo</v>
      </c>
      <c r="E121" s="34">
        <f t="shared" si="29"/>
        <v>44347</v>
      </c>
      <c r="F121" s="35"/>
      <c r="G121" s="66"/>
      <c r="H121" s="37"/>
      <c r="I121" s="36"/>
      <c r="J121" s="38"/>
      <c r="K121" s="97"/>
    </row>
    <row r="122" spans="1:11" ht="24" customHeight="1" thickBot="1" x14ac:dyDescent="0.3">
      <c r="C122" s="80"/>
      <c r="D122" s="81" t="str">
        <f t="shared" si="28"/>
        <v>Mo</v>
      </c>
      <c r="E122" s="53">
        <f t="shared" si="29"/>
        <v>44347</v>
      </c>
      <c r="F122" s="54"/>
      <c r="G122" s="66"/>
      <c r="H122" s="56"/>
      <c r="I122" s="55"/>
      <c r="J122" s="57"/>
      <c r="K122" s="98"/>
    </row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autoFilter ref="D10:K122" xr:uid="{D5F76630-1CFF-4956-B41C-5E9309062672}"/>
  <mergeCells count="2">
    <mergeCell ref="D4:E4"/>
    <mergeCell ref="D1:K1"/>
  </mergeCells>
  <conditionalFormatting sqref="C11:C116">
    <cfRule type="expression" dxfId="59" priority="27" stopIfTrue="1">
      <formula>IF($A11=1,B11,)</formula>
    </cfRule>
    <cfRule type="expression" dxfId="58" priority="28" stopIfTrue="1">
      <formula>IF($A11="",B11,)</formula>
    </cfRule>
  </conditionalFormatting>
  <conditionalFormatting sqref="E11">
    <cfRule type="expression" dxfId="57" priority="29" stopIfTrue="1">
      <formula>IF($A11="",B11,"")</formula>
    </cfRule>
  </conditionalFormatting>
  <conditionalFormatting sqref="E12:E116">
    <cfRule type="expression" dxfId="56" priority="30" stopIfTrue="1">
      <formula>IF($A12&lt;&gt;1,B12,"")</formula>
    </cfRule>
  </conditionalFormatting>
  <conditionalFormatting sqref="D11:D116">
    <cfRule type="expression" dxfId="55" priority="31" stopIfTrue="1">
      <formula>IF($A11="",B11,)</formula>
    </cfRule>
  </conditionalFormatting>
  <conditionalFormatting sqref="G11:G12 G18:G56 G58:G122">
    <cfRule type="expression" dxfId="54" priority="32" stopIfTrue="1">
      <formula>#REF!="Freelancer"</formula>
    </cfRule>
    <cfRule type="expression" dxfId="53" priority="33" stopIfTrue="1">
      <formula>#REF!="DTC Int. Staff"</formula>
    </cfRule>
  </conditionalFormatting>
  <conditionalFormatting sqref="G18:G2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3:G17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3:G17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C118:C122">
    <cfRule type="expression" dxfId="42" priority="14" stopIfTrue="1">
      <formula>IF($A118=1,B118,)</formula>
    </cfRule>
    <cfRule type="expression" dxfId="41" priority="15" stopIfTrue="1">
      <formula>IF($A118="",B118,)</formula>
    </cfRule>
  </conditionalFormatting>
  <conditionalFormatting sqref="D118:D122">
    <cfRule type="expression" dxfId="40" priority="16" stopIfTrue="1">
      <formula>IF($A118="",B118,)</formula>
    </cfRule>
  </conditionalFormatting>
  <conditionalFormatting sqref="C117">
    <cfRule type="expression" dxfId="39" priority="11" stopIfTrue="1">
      <formula>IF($A117=1,B117,)</formula>
    </cfRule>
    <cfRule type="expression" dxfId="38" priority="12" stopIfTrue="1">
      <formula>IF($A117="",B117,)</formula>
    </cfRule>
  </conditionalFormatting>
  <conditionalFormatting sqref="D117">
    <cfRule type="expression" dxfId="37" priority="13" stopIfTrue="1">
      <formula>IF($A117="",B117,)</formula>
    </cfRule>
  </conditionalFormatting>
  <conditionalFormatting sqref="E117">
    <cfRule type="expression" dxfId="36" priority="10" stopIfTrue="1">
      <formula>IF($A117&lt;&gt;1,B117,"")</formula>
    </cfRule>
  </conditionalFormatting>
  <conditionalFormatting sqref="E118:E122">
    <cfRule type="expression" dxfId="35" priority="9" stopIfTrue="1">
      <formula>IF($A118&lt;&gt;1,B118,"")</formula>
    </cfRule>
  </conditionalFormatting>
  <conditionalFormatting sqref="G57">
    <cfRule type="expression" dxfId="34" priority="1" stopIfTrue="1">
      <formula>#REF!="Freelancer"</formula>
    </cfRule>
    <cfRule type="expression" dxfId="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E4FF-5D27-44B6-AC67-B6483EC06687}">
  <sheetPr>
    <pageSetUpPr fitToPage="1"/>
  </sheetPr>
  <dimension ref="A1:K274"/>
  <sheetViews>
    <sheetView showGridLines="0" tabSelected="1" topLeftCell="D118" zoomScale="70" zoomScaleNormal="70" workbookViewId="0">
      <selection activeCell="G95" sqref="G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1" width="11.81640625" style="164" bestFit="1" customWidth="1"/>
    <col min="12" max="16384" width="11.453125" style="8"/>
  </cols>
  <sheetData>
    <row r="1" spans="1:11" ht="51.75" customHeight="1" thickBot="1" x14ac:dyDescent="0.3">
      <c r="D1" s="195" t="s">
        <v>5</v>
      </c>
      <c r="E1" s="194"/>
      <c r="F1" s="194"/>
      <c r="G1" s="194"/>
      <c r="H1" s="194"/>
      <c r="I1" s="194"/>
      <c r="J1" s="194"/>
      <c r="K1" s="193"/>
    </row>
    <row r="2" spans="1:11" ht="13.5" customHeight="1" x14ac:dyDescent="0.25">
      <c r="D2" s="192"/>
      <c r="E2" s="192"/>
      <c r="F2" s="192"/>
      <c r="G2" s="192"/>
      <c r="H2" s="192"/>
      <c r="I2" s="192"/>
      <c r="J2" s="191"/>
    </row>
    <row r="3" spans="1:11" ht="20.25" customHeight="1" x14ac:dyDescent="0.25">
      <c r="D3" s="187" t="s">
        <v>0</v>
      </c>
      <c r="E3" s="190"/>
      <c r="F3" s="185" t="s">
        <v>78</v>
      </c>
      <c r="G3" s="181"/>
      <c r="I3" s="180"/>
      <c r="J3" s="180"/>
    </row>
    <row r="4" spans="1:11" ht="20.25" customHeight="1" x14ac:dyDescent="0.25">
      <c r="D4" s="189" t="s">
        <v>8</v>
      </c>
      <c r="E4" s="188"/>
      <c r="F4" s="185" t="s">
        <v>79</v>
      </c>
      <c r="G4" s="181"/>
      <c r="I4" s="180"/>
      <c r="J4" s="180"/>
    </row>
    <row r="5" spans="1:11" ht="20.25" customHeight="1" x14ac:dyDescent="0.25">
      <c r="D5" s="187" t="s">
        <v>7</v>
      </c>
      <c r="E5" s="186"/>
      <c r="F5" s="185" t="s">
        <v>80</v>
      </c>
      <c r="G5" s="181"/>
      <c r="I5" s="180"/>
      <c r="J5" s="180"/>
    </row>
    <row r="6" spans="1:11" ht="20.25" customHeight="1" x14ac:dyDescent="0.25">
      <c r="E6" s="180"/>
      <c r="F6" s="180"/>
      <c r="G6" s="180"/>
      <c r="H6" s="181"/>
      <c r="I6" s="180"/>
      <c r="J6" s="19"/>
    </row>
    <row r="7" spans="1:11" x14ac:dyDescent="0.25">
      <c r="G7" s="184"/>
      <c r="H7" s="181"/>
      <c r="I7" s="21" t="s">
        <v>34</v>
      </c>
      <c r="J7" s="183" t="s">
        <v>35</v>
      </c>
    </row>
    <row r="8" spans="1:11" ht="43.5" customHeight="1" x14ac:dyDescent="0.25">
      <c r="G8" s="180"/>
      <c r="H8" s="181"/>
      <c r="I8" s="24">
        <f>SUM(J10:J140)</f>
        <v>195.6</v>
      </c>
      <c r="J8" s="182">
        <f>I8/8</f>
        <v>24.45</v>
      </c>
    </row>
    <row r="9" spans="1:11" ht="20.25" customHeight="1" thickBot="1" x14ac:dyDescent="0.3">
      <c r="E9" s="180"/>
      <c r="F9" s="180"/>
      <c r="G9" s="180"/>
      <c r="H9" s="181"/>
      <c r="I9" s="180"/>
      <c r="J9" s="19"/>
    </row>
    <row r="10" spans="1:11" ht="22.5" customHeight="1" thickBot="1" x14ac:dyDescent="0.3">
      <c r="B10" s="8">
        <f>MONTH(E11)</f>
        <v>6</v>
      </c>
      <c r="C10" s="179"/>
      <c r="D10" s="28">
        <v>44348</v>
      </c>
      <c r="E10" s="28" t="s">
        <v>33</v>
      </c>
      <c r="F10" s="29" t="s">
        <v>4</v>
      </c>
      <c r="G10" s="59" t="s">
        <v>6</v>
      </c>
      <c r="H10" s="178" t="s">
        <v>3</v>
      </c>
      <c r="I10" s="178" t="s">
        <v>1</v>
      </c>
      <c r="J10" s="178" t="s">
        <v>2</v>
      </c>
      <c r="K10" s="92" t="s">
        <v>50</v>
      </c>
    </row>
    <row r="11" spans="1:11" ht="22.5" customHeight="1" x14ac:dyDescent="0.25">
      <c r="A11" s="8">
        <f>IF(OR(C11="f",C11="u",C11="F",C11="U"),"",IF(OR(B11=1,B11=2,B11=3,B11=4,B11=5),1,""))</f>
        <v>1</v>
      </c>
      <c r="B11" s="8">
        <f>WEEKDAY(E11,2)</f>
        <v>2</v>
      </c>
      <c r="C11" s="73"/>
      <c r="D11" s="174" t="str">
        <f>IF(B11=1,"Mo",IF(B11=2,"Tue",IF(B11=3,"Wed",IF(B11=4,"Thu",IF(B11=5,"Fri",IF(B11=6,"Sat",IF(B11=7,"Sun","")))))))</f>
        <v>Tue</v>
      </c>
      <c r="E11" s="173">
        <f>+D10</f>
        <v>44348</v>
      </c>
      <c r="F11" s="35" t="s">
        <v>81</v>
      </c>
      <c r="G11" s="36">
        <v>9002</v>
      </c>
      <c r="H11" s="43" t="s">
        <v>141</v>
      </c>
      <c r="I11" s="36" t="s">
        <v>142</v>
      </c>
      <c r="J11" s="38">
        <v>10</v>
      </c>
      <c r="K11" s="114" t="s">
        <v>60</v>
      </c>
    </row>
    <row r="12" spans="1:11" ht="22.5" customHeight="1" x14ac:dyDescent="0.25">
      <c r="C12" s="75"/>
      <c r="D12" s="174" t="str">
        <f>D11</f>
        <v>Tue</v>
      </c>
      <c r="E12" s="173">
        <f>E11</f>
        <v>44348</v>
      </c>
      <c r="F12" s="35"/>
      <c r="G12" s="36"/>
      <c r="H12" s="37"/>
      <c r="I12" s="36"/>
      <c r="J12" s="38"/>
      <c r="K12" s="114"/>
    </row>
    <row r="13" spans="1:11" ht="22.5" customHeight="1" x14ac:dyDescent="0.25">
      <c r="C13" s="75"/>
      <c r="D13" s="174" t="str">
        <f>D12</f>
        <v>Tue</v>
      </c>
      <c r="E13" s="173">
        <f>E12</f>
        <v>44348</v>
      </c>
      <c r="F13" s="35"/>
      <c r="G13" s="36"/>
      <c r="H13" s="37"/>
      <c r="I13" s="36"/>
      <c r="J13" s="38"/>
      <c r="K13" s="114"/>
    </row>
    <row r="14" spans="1:11" ht="22.5" customHeight="1" x14ac:dyDescent="0.25">
      <c r="C14" s="75"/>
      <c r="D14" s="174" t="str">
        <f>D13</f>
        <v>Tue</v>
      </c>
      <c r="E14" s="173">
        <f>E13</f>
        <v>44348</v>
      </c>
      <c r="F14" s="35"/>
      <c r="G14" s="36"/>
      <c r="H14" s="37"/>
      <c r="I14" s="36"/>
      <c r="J14" s="38"/>
      <c r="K14" s="114"/>
    </row>
    <row r="15" spans="1:11" ht="22.5" customHeight="1" x14ac:dyDescent="0.25">
      <c r="C15" s="75"/>
      <c r="D15" s="174" t="str">
        <f>D14</f>
        <v>Tue</v>
      </c>
      <c r="E15" s="173">
        <f>E14</f>
        <v>44348</v>
      </c>
      <c r="F15" s="35"/>
      <c r="G15" s="36"/>
      <c r="H15" s="37"/>
      <c r="I15" s="36"/>
      <c r="J15" s="38"/>
      <c r="K15" s="114"/>
    </row>
    <row r="16" spans="1:11" ht="22.5" customHeight="1" x14ac:dyDescent="0.25">
      <c r="A16" s="8">
        <f>IF(OR(C16="f",C16="u",C16="F",C16="U"),"",IF(OR(B16=1,B16=2,B16=3,B16=4,B16=5),1,""))</f>
        <v>1</v>
      </c>
      <c r="B16" s="8">
        <f>WEEKDAY(E16,2)</f>
        <v>3</v>
      </c>
      <c r="C16" s="76"/>
      <c r="D16" s="172" t="str">
        <f>IF(B16=1,"Mo",IF(B16=2,"Tue",IF(B16=3,"Wed",IF(B16=4,"Thu",IF(B16=5,"Fri",IF(B16=6,"Sat",IF(B16=7,"Sun","")))))))</f>
        <v>Wed</v>
      </c>
      <c r="E16" s="171">
        <f>+E11+1</f>
        <v>44349</v>
      </c>
      <c r="F16" s="46" t="s">
        <v>148</v>
      </c>
      <c r="G16" s="47">
        <v>9002</v>
      </c>
      <c r="H16" s="48" t="s">
        <v>151</v>
      </c>
      <c r="I16" s="47" t="s">
        <v>152</v>
      </c>
      <c r="J16" s="49">
        <v>1</v>
      </c>
      <c r="K16" s="113" t="s">
        <v>60</v>
      </c>
    </row>
    <row r="17" spans="1:11" ht="22.5" customHeight="1" x14ac:dyDescent="0.25">
      <c r="C17" s="76"/>
      <c r="D17" s="172" t="str">
        <f>D16</f>
        <v>Wed</v>
      </c>
      <c r="E17" s="171">
        <f>E16</f>
        <v>44349</v>
      </c>
      <c r="F17" s="46"/>
      <c r="G17" s="47">
        <v>9004</v>
      </c>
      <c r="H17" s="48" t="s">
        <v>154</v>
      </c>
      <c r="I17" s="47" t="s">
        <v>152</v>
      </c>
      <c r="J17" s="49">
        <v>1</v>
      </c>
      <c r="K17" s="113" t="s">
        <v>60</v>
      </c>
    </row>
    <row r="18" spans="1:11" ht="22.5" customHeight="1" x14ac:dyDescent="0.25">
      <c r="C18" s="76"/>
      <c r="D18" s="172" t="str">
        <f>D17</f>
        <v>Wed</v>
      </c>
      <c r="E18" s="171">
        <f>E17</f>
        <v>44349</v>
      </c>
      <c r="F18" s="46" t="s">
        <v>189</v>
      </c>
      <c r="G18" s="47">
        <v>9002</v>
      </c>
      <c r="H18" s="48" t="s">
        <v>153</v>
      </c>
      <c r="I18" s="47" t="s">
        <v>152</v>
      </c>
      <c r="J18" s="49">
        <v>1</v>
      </c>
      <c r="K18" s="113" t="s">
        <v>60</v>
      </c>
    </row>
    <row r="19" spans="1:11" ht="22.5" customHeight="1" x14ac:dyDescent="0.25">
      <c r="C19" s="76"/>
      <c r="D19" s="172" t="str">
        <f>D18</f>
        <v>Wed</v>
      </c>
      <c r="E19" s="171">
        <f>E18</f>
        <v>44349</v>
      </c>
      <c r="F19" s="46" t="s">
        <v>149</v>
      </c>
      <c r="G19" s="47">
        <v>9002</v>
      </c>
      <c r="H19" s="48" t="s">
        <v>147</v>
      </c>
      <c r="I19" s="47" t="s">
        <v>152</v>
      </c>
      <c r="J19" s="49">
        <v>0.3</v>
      </c>
      <c r="K19" s="113" t="s">
        <v>60</v>
      </c>
    </row>
    <row r="20" spans="1:11" ht="22.5" customHeight="1" x14ac:dyDescent="0.25">
      <c r="C20" s="76"/>
      <c r="D20" s="172" t="str">
        <f>D19</f>
        <v>Wed</v>
      </c>
      <c r="E20" s="171">
        <f>E19</f>
        <v>44349</v>
      </c>
      <c r="F20" s="46" t="s">
        <v>81</v>
      </c>
      <c r="G20" s="47">
        <v>9002</v>
      </c>
      <c r="H20" s="48" t="s">
        <v>197</v>
      </c>
      <c r="I20" s="47" t="s">
        <v>152</v>
      </c>
      <c r="J20" s="49">
        <v>8</v>
      </c>
      <c r="K20" s="113" t="s">
        <v>60</v>
      </c>
    </row>
    <row r="21" spans="1:11" ht="22.5" customHeight="1" x14ac:dyDescent="0.25">
      <c r="A21" s="8">
        <f>IF(OR(C21="f",C21="u",C21="F",C21="U"),"",IF(OR(B21=1,B21=2,B21=3,B21=4,B21=5),1,""))</f>
        <v>1</v>
      </c>
      <c r="B21" s="8">
        <f>WEEKDAY(E21,2)</f>
        <v>4</v>
      </c>
      <c r="C21" s="76"/>
      <c r="D21" s="174" t="str">
        <f>IF(B21=1,"Mo",IF(B21=2,"Tue",IF(B21=3,"Wed",IF(B21=4,"Thu",IF(B21=5,"Fri",IF(B21=6,"Sat",IF(B21=7,"Sun","")))))))</f>
        <v>Thu</v>
      </c>
      <c r="E21" s="173">
        <f>+E16+1</f>
        <v>44350</v>
      </c>
      <c r="F21" s="35"/>
      <c r="G21" s="36"/>
      <c r="H21" s="37"/>
      <c r="I21" s="36"/>
      <c r="J21" s="38"/>
      <c r="K21" s="114"/>
    </row>
    <row r="22" spans="1:11" ht="22.5" customHeight="1" x14ac:dyDescent="0.25">
      <c r="C22" s="76"/>
      <c r="D22" s="174" t="str">
        <f>D21</f>
        <v>Thu</v>
      </c>
      <c r="E22" s="173">
        <f>E21</f>
        <v>44350</v>
      </c>
      <c r="F22" s="35"/>
      <c r="G22" s="36"/>
      <c r="H22" s="37"/>
      <c r="I22" s="36"/>
      <c r="J22" s="38"/>
      <c r="K22" s="114"/>
    </row>
    <row r="23" spans="1:11" ht="22.5" customHeight="1" x14ac:dyDescent="0.25">
      <c r="C23" s="76"/>
      <c r="D23" s="174" t="str">
        <f>D22</f>
        <v>Thu</v>
      </c>
      <c r="E23" s="173">
        <f>E22</f>
        <v>44350</v>
      </c>
      <c r="F23" s="35"/>
      <c r="G23" s="36"/>
      <c r="H23" s="37"/>
      <c r="I23" s="36"/>
      <c r="J23" s="38"/>
      <c r="K23" s="114"/>
    </row>
    <row r="24" spans="1:11" ht="22.5" customHeight="1" x14ac:dyDescent="0.25">
      <c r="C24" s="76"/>
      <c r="D24" s="174" t="str">
        <f>D23</f>
        <v>Thu</v>
      </c>
      <c r="E24" s="173">
        <f>E23</f>
        <v>44350</v>
      </c>
      <c r="F24" s="35"/>
      <c r="G24" s="36"/>
      <c r="H24" s="37"/>
      <c r="I24" s="36"/>
      <c r="J24" s="38"/>
      <c r="K24" s="114"/>
    </row>
    <row r="25" spans="1:11" ht="22.5" customHeight="1" x14ac:dyDescent="0.25">
      <c r="C25" s="76"/>
      <c r="D25" s="174" t="str">
        <f>D24</f>
        <v>Thu</v>
      </c>
      <c r="E25" s="173">
        <f>E24</f>
        <v>44350</v>
      </c>
      <c r="F25" s="35"/>
      <c r="G25" s="36"/>
      <c r="H25" s="37"/>
      <c r="I25" s="36"/>
      <c r="J25" s="38"/>
      <c r="K25" s="114"/>
    </row>
    <row r="26" spans="1:11" ht="22.5" customHeight="1" x14ac:dyDescent="0.25">
      <c r="A26" s="8">
        <f>IF(OR(C26="f",C26="u",C26="F",C26="U"),"",IF(OR(B26=1,B26=2,B26=3,B26=4,B26=5),1,""))</f>
        <v>1</v>
      </c>
      <c r="B26" s="8">
        <f>WEEKDAY(E26,2)</f>
        <v>5</v>
      </c>
      <c r="C26" s="76"/>
      <c r="D26" s="172" t="str">
        <f>IF(B26=1,"Mo",IF(B26=2,"Tue",IF(B26=3,"Wed",IF(B26=4,"Thu",IF(B26=5,"Fri",IF(B26=6,"Sat",IF(B26=7,"Sun","")))))))</f>
        <v>Fri</v>
      </c>
      <c r="E26" s="171">
        <f>+E21+1</f>
        <v>44351</v>
      </c>
      <c r="F26" s="46" t="s">
        <v>81</v>
      </c>
      <c r="G26" s="47">
        <v>9002</v>
      </c>
      <c r="H26" s="48" t="s">
        <v>200</v>
      </c>
      <c r="I26" s="47" t="s">
        <v>152</v>
      </c>
      <c r="J26" s="49">
        <v>8</v>
      </c>
      <c r="K26" s="113" t="s">
        <v>60</v>
      </c>
    </row>
    <row r="27" spans="1:11" ht="22.5" customHeight="1" x14ac:dyDescent="0.25">
      <c r="C27" s="76"/>
      <c r="D27" s="172" t="str">
        <f>D26</f>
        <v>Fri</v>
      </c>
      <c r="E27" s="171">
        <f>E26</f>
        <v>44351</v>
      </c>
      <c r="F27" s="46"/>
      <c r="G27" s="47">
        <v>9004</v>
      </c>
      <c r="H27" s="48" t="s">
        <v>155</v>
      </c>
      <c r="I27" s="47" t="s">
        <v>152</v>
      </c>
      <c r="J27" s="49">
        <v>1</v>
      </c>
      <c r="K27" s="113" t="s">
        <v>60</v>
      </c>
    </row>
    <row r="28" spans="1:11" ht="22.5" customHeight="1" x14ac:dyDescent="0.25">
      <c r="C28" s="76"/>
      <c r="D28" s="172" t="str">
        <f>D27</f>
        <v>Fri</v>
      </c>
      <c r="E28" s="171">
        <f>E27</f>
        <v>44351</v>
      </c>
      <c r="F28" s="46"/>
      <c r="G28" s="47"/>
      <c r="H28" s="71"/>
      <c r="I28" s="47"/>
      <c r="J28" s="49"/>
      <c r="K28" s="113"/>
    </row>
    <row r="29" spans="1:11" ht="22.5" customHeight="1" x14ac:dyDescent="0.25">
      <c r="C29" s="76"/>
      <c r="D29" s="172" t="str">
        <f>D28</f>
        <v>Fri</v>
      </c>
      <c r="E29" s="171">
        <f>E28</f>
        <v>44351</v>
      </c>
      <c r="F29" s="46"/>
      <c r="G29" s="47"/>
      <c r="H29" s="71"/>
      <c r="I29" s="47"/>
      <c r="J29" s="49"/>
      <c r="K29" s="113"/>
    </row>
    <row r="30" spans="1:11" ht="22.5" customHeight="1" x14ac:dyDescent="0.25">
      <c r="C30" s="76"/>
      <c r="D30" s="172" t="str">
        <f>D29</f>
        <v>Fri</v>
      </c>
      <c r="E30" s="171">
        <f>E29</f>
        <v>44351</v>
      </c>
      <c r="F30" s="46"/>
      <c r="G30" s="47"/>
      <c r="H30" s="71"/>
      <c r="I30" s="47"/>
      <c r="J30" s="49"/>
      <c r="K30" s="113"/>
    </row>
    <row r="31" spans="1:11" ht="22.5" customHeight="1" x14ac:dyDescent="0.25">
      <c r="A31" s="8" t="str">
        <f>IF(OR(C31="f",C31="u",C31="F",C31="U"),"",IF(OR(B31=1,B31=2,B31=3,B31=4,B31=5),1,""))</f>
        <v/>
      </c>
      <c r="B31" s="8">
        <f>WEEKDAY(E31,2)</f>
        <v>6</v>
      </c>
      <c r="C31" s="76"/>
      <c r="D31" s="172" t="str">
        <f>IF(B31=1,"Mo",IF(B31=2,"Tue",IF(B31=3,"Wed",IF(B31=4,"Thu",IF(B31=5,"Fri",IF(B31=6,"Sat",IF(B31=7,"Sun","")))))))</f>
        <v>Sat</v>
      </c>
      <c r="E31" s="171">
        <f>+E26+1</f>
        <v>44352</v>
      </c>
      <c r="F31" s="46"/>
      <c r="G31" s="47"/>
      <c r="H31" s="48"/>
      <c r="I31" s="47"/>
      <c r="J31" s="49"/>
      <c r="K31" s="113"/>
    </row>
    <row r="32" spans="1:11" ht="22.5" customHeight="1" x14ac:dyDescent="0.25">
      <c r="A32" s="8" t="str">
        <f>IF(OR(C32="f",C32="u",C32="F",C32="U"),"",IF(OR(B32=1,B32=2,B32=3,B32=4,B32=5),1,""))</f>
        <v/>
      </c>
      <c r="B32" s="8">
        <f>WEEKDAY(E32,2)</f>
        <v>7</v>
      </c>
      <c r="C32" s="76"/>
      <c r="D32" s="174" t="str">
        <f>IF(B32=1,"Mo",IF(B32=2,"Tue",IF(B32=3,"Wed",IF(B32=4,"Thu",IF(B32=5,"Fri",IF(B32=6,"Sat",IF(B32=7,"Sun","")))))))</f>
        <v>Sun</v>
      </c>
      <c r="E32" s="173">
        <f>+E31+1</f>
        <v>44353</v>
      </c>
      <c r="F32" s="35"/>
      <c r="G32" s="36"/>
      <c r="H32" s="177"/>
      <c r="I32" s="36"/>
      <c r="J32" s="38"/>
      <c r="K32" s="114"/>
    </row>
    <row r="33" spans="1:11" ht="22.5" customHeight="1" x14ac:dyDescent="0.25">
      <c r="A33" s="8">
        <f>IF(OR(C33="f",C33="u",C33="F",C33="U"),"",IF(OR(B33=1,B33=2,B33=3,B33=4,B33=5),1,""))</f>
        <v>1</v>
      </c>
      <c r="B33" s="8">
        <f>WEEKDAY(E33,2)</f>
        <v>1</v>
      </c>
      <c r="C33" s="76"/>
      <c r="D33" s="172" t="str">
        <f>IF(B33=1,"Mo",IF(B33=2,"Tue",IF(B33=3,"Wed",IF(B33=4,"Thu",IF(B33=5,"Fri",IF(B33=6,"Sat",IF(B33=7,"Sun","")))))))</f>
        <v>Mo</v>
      </c>
      <c r="E33" s="171">
        <f>+E32+1</f>
        <v>44354</v>
      </c>
      <c r="F33" s="46" t="s">
        <v>81</v>
      </c>
      <c r="G33" s="47">
        <v>9002</v>
      </c>
      <c r="H33" s="48" t="s">
        <v>156</v>
      </c>
      <c r="I33" s="47" t="s">
        <v>152</v>
      </c>
      <c r="J33" s="49">
        <v>9</v>
      </c>
      <c r="K33" s="113" t="s">
        <v>157</v>
      </c>
    </row>
    <row r="34" spans="1:11" ht="22.5" customHeight="1" x14ac:dyDescent="0.25">
      <c r="C34" s="76"/>
      <c r="D34" s="172" t="str">
        <f>D33</f>
        <v>Mo</v>
      </c>
      <c r="E34" s="171">
        <f>E33</f>
        <v>44354</v>
      </c>
      <c r="F34" s="46"/>
      <c r="G34" s="47"/>
      <c r="H34" s="48"/>
      <c r="I34" s="47"/>
      <c r="J34" s="49"/>
      <c r="K34" s="113"/>
    </row>
    <row r="35" spans="1:11" ht="22.5" customHeight="1" x14ac:dyDescent="0.25">
      <c r="C35" s="76"/>
      <c r="D35" s="172" t="str">
        <f>D34</f>
        <v>Mo</v>
      </c>
      <c r="E35" s="171">
        <f>E34</f>
        <v>44354</v>
      </c>
      <c r="F35" s="46"/>
      <c r="G35" s="47"/>
      <c r="H35" s="48"/>
      <c r="I35" s="47"/>
      <c r="J35" s="49"/>
      <c r="K35" s="113"/>
    </row>
    <row r="36" spans="1:11" ht="22.5" customHeight="1" x14ac:dyDescent="0.25">
      <c r="C36" s="76"/>
      <c r="D36" s="172" t="str">
        <f>D35</f>
        <v>Mo</v>
      </c>
      <c r="E36" s="171">
        <f>E35</f>
        <v>44354</v>
      </c>
      <c r="F36" s="46"/>
      <c r="G36" s="47"/>
      <c r="H36" s="48"/>
      <c r="I36" s="47"/>
      <c r="J36" s="49"/>
      <c r="K36" s="113"/>
    </row>
    <row r="37" spans="1:11" ht="22.5" customHeight="1" x14ac:dyDescent="0.25">
      <c r="C37" s="76"/>
      <c r="D37" s="172" t="str">
        <f>D36</f>
        <v>Mo</v>
      </c>
      <c r="E37" s="171">
        <f>E36</f>
        <v>44354</v>
      </c>
      <c r="F37" s="46"/>
      <c r="G37" s="47"/>
      <c r="H37" s="48"/>
      <c r="I37" s="47"/>
      <c r="J37" s="49"/>
      <c r="K37" s="113"/>
    </row>
    <row r="38" spans="1:11" ht="22.5" customHeight="1" x14ac:dyDescent="0.25">
      <c r="A38" s="8">
        <f>IF(OR(C38="f",C38="u",C38="F",C38="U"),"",IF(OR(B38=1,B38=2,B38=3,B38=4,B38=5),1,""))</f>
        <v>1</v>
      </c>
      <c r="B38" s="8">
        <f>WEEKDAY(E38,2)</f>
        <v>2</v>
      </c>
      <c r="C38" s="76"/>
      <c r="D38" s="174" t="str">
        <f>IF(B38=1,"Mo",IF(B38=2,"Tue",IF(B38=3,"Wed",IF(B38=4,"Thu",IF(B38=5,"Fri",IF(B38=6,"Sat",IF(B38=7,"Sun","")))))))</f>
        <v>Tue</v>
      </c>
      <c r="E38" s="173">
        <f>+E33+1</f>
        <v>44355</v>
      </c>
      <c r="F38" s="35" t="s">
        <v>81</v>
      </c>
      <c r="G38" s="36">
        <v>9002</v>
      </c>
      <c r="H38" s="43" t="s">
        <v>199</v>
      </c>
      <c r="I38" s="36" t="s">
        <v>142</v>
      </c>
      <c r="J38" s="38">
        <v>10</v>
      </c>
      <c r="K38" s="114" t="s">
        <v>60</v>
      </c>
    </row>
    <row r="39" spans="1:11" ht="22.5" customHeight="1" x14ac:dyDescent="0.25">
      <c r="C39" s="76"/>
      <c r="D39" s="174" t="str">
        <f>D38</f>
        <v>Tue</v>
      </c>
      <c r="E39" s="173">
        <f>E38</f>
        <v>44355</v>
      </c>
      <c r="F39" s="35"/>
      <c r="G39" s="36"/>
      <c r="H39" s="43"/>
      <c r="I39" s="36"/>
      <c r="J39" s="38"/>
      <c r="K39" s="114"/>
    </row>
    <row r="40" spans="1:11" ht="22.5" customHeight="1" x14ac:dyDescent="0.25">
      <c r="C40" s="76"/>
      <c r="D40" s="174" t="str">
        <f>D39</f>
        <v>Tue</v>
      </c>
      <c r="E40" s="173">
        <f>E39</f>
        <v>44355</v>
      </c>
      <c r="F40" s="35"/>
      <c r="G40" s="36"/>
      <c r="H40" s="43"/>
      <c r="I40" s="36"/>
      <c r="J40" s="38"/>
      <c r="K40" s="114"/>
    </row>
    <row r="41" spans="1:11" ht="22.5" customHeight="1" x14ac:dyDescent="0.25">
      <c r="C41" s="76"/>
      <c r="D41" s="174" t="str">
        <f>D40</f>
        <v>Tue</v>
      </c>
      <c r="E41" s="173">
        <f>E40</f>
        <v>44355</v>
      </c>
      <c r="F41" s="35"/>
      <c r="G41" s="36"/>
      <c r="H41" s="43"/>
      <c r="I41" s="36"/>
      <c r="J41" s="38"/>
      <c r="K41" s="114"/>
    </row>
    <row r="42" spans="1:11" ht="22.5" customHeight="1" x14ac:dyDescent="0.25">
      <c r="C42" s="76"/>
      <c r="D42" s="174" t="str">
        <f>D41</f>
        <v>Tue</v>
      </c>
      <c r="E42" s="173">
        <f>E41</f>
        <v>44355</v>
      </c>
      <c r="F42" s="35"/>
      <c r="G42" s="36"/>
      <c r="H42" s="43"/>
      <c r="I42" s="36"/>
      <c r="J42" s="38"/>
      <c r="K42" s="114"/>
    </row>
    <row r="43" spans="1:11" ht="22.5" customHeight="1" x14ac:dyDescent="0.25">
      <c r="A43" s="8">
        <f>IF(OR(C43="f",C43="u",C43="F",C43="U"),"",IF(OR(B43=1,B43=2,B43=3,B43=4,B43=5),1,""))</f>
        <v>1</v>
      </c>
      <c r="B43" s="8">
        <f>WEEKDAY(E43,2)</f>
        <v>3</v>
      </c>
      <c r="C43" s="76"/>
      <c r="D43" s="172" t="str">
        <f>IF(B43=1,"Mo",IF(B43=2,"Tue",IF(B43=3,"Wed",IF(B43=4,"Thu",IF(B43=5,"Fri",IF(B43=6,"Sat",IF(B43=7,"Sun","")))))))</f>
        <v>Wed</v>
      </c>
      <c r="E43" s="171">
        <f>+E38+1</f>
        <v>44356</v>
      </c>
      <c r="F43" s="46" t="s">
        <v>148</v>
      </c>
      <c r="G43" s="47">
        <v>9002</v>
      </c>
      <c r="H43" s="48" t="s">
        <v>159</v>
      </c>
      <c r="I43" s="47" t="s">
        <v>152</v>
      </c>
      <c r="J43" s="49">
        <v>1</v>
      </c>
      <c r="K43" s="113" t="s">
        <v>60</v>
      </c>
    </row>
    <row r="44" spans="1:11" ht="22.5" customHeight="1" x14ac:dyDescent="0.25">
      <c r="C44" s="76"/>
      <c r="D44" s="172" t="str">
        <f>D43</f>
        <v>Wed</v>
      </c>
      <c r="E44" s="171">
        <f>E43</f>
        <v>44356</v>
      </c>
      <c r="F44" s="46" t="s">
        <v>81</v>
      </c>
      <c r="G44" s="47">
        <v>9002</v>
      </c>
      <c r="H44" s="48" t="s">
        <v>156</v>
      </c>
      <c r="I44" s="47" t="s">
        <v>152</v>
      </c>
      <c r="J44" s="49">
        <v>8</v>
      </c>
      <c r="K44" s="113" t="s">
        <v>60</v>
      </c>
    </row>
    <row r="45" spans="1:11" ht="22.5" customHeight="1" x14ac:dyDescent="0.25">
      <c r="C45" s="76"/>
      <c r="D45" s="172" t="str">
        <f>D44</f>
        <v>Wed</v>
      </c>
      <c r="E45" s="171">
        <f>E44</f>
        <v>44356</v>
      </c>
      <c r="F45" s="46"/>
      <c r="G45" s="47"/>
      <c r="H45" s="48"/>
      <c r="I45" s="47"/>
      <c r="J45" s="49"/>
      <c r="K45" s="113"/>
    </row>
    <row r="46" spans="1:11" ht="22.5" customHeight="1" x14ac:dyDescent="0.25">
      <c r="C46" s="76"/>
      <c r="D46" s="172" t="str">
        <f>D45</f>
        <v>Wed</v>
      </c>
      <c r="E46" s="171">
        <f>E45</f>
        <v>44356</v>
      </c>
      <c r="F46" s="46"/>
      <c r="G46" s="47"/>
      <c r="H46" s="48"/>
      <c r="I46" s="47"/>
      <c r="J46" s="49"/>
      <c r="K46" s="113"/>
    </row>
    <row r="47" spans="1:11" ht="22.5" customHeight="1" x14ac:dyDescent="0.25">
      <c r="C47" s="76"/>
      <c r="D47" s="172" t="str">
        <f>D46</f>
        <v>Wed</v>
      </c>
      <c r="E47" s="171">
        <f>E46</f>
        <v>44356</v>
      </c>
      <c r="F47" s="46"/>
      <c r="G47" s="47"/>
      <c r="H47" s="48"/>
      <c r="I47" s="47"/>
      <c r="J47" s="49"/>
      <c r="K47" s="113"/>
    </row>
    <row r="48" spans="1:11" ht="22.5" customHeight="1" x14ac:dyDescent="0.25">
      <c r="A48" s="8">
        <f>IF(OR(C48="f",C48="u",C48="F",C48="U"),"",IF(OR(B48=1,B48=2,B48=3,B48=4,B48=5),1,""))</f>
        <v>1</v>
      </c>
      <c r="B48" s="8">
        <f>WEEKDAY(E48,2)</f>
        <v>4</v>
      </c>
      <c r="C48" s="76"/>
      <c r="D48" s="174" t="str">
        <f>IF(B48=1,"Mo",IF(B48=2,"Tue",IF(B48=3,"Wed",IF(B48=4,"Thu",IF(B48=5,"Fri",IF(B48=6,"Sat",IF(B48=7,"Sun","")))))))</f>
        <v>Thu</v>
      </c>
      <c r="E48" s="173">
        <f>+E43+1</f>
        <v>44357</v>
      </c>
      <c r="F48" s="35" t="s">
        <v>148</v>
      </c>
      <c r="G48" s="36">
        <v>9002</v>
      </c>
      <c r="H48" s="43" t="s">
        <v>158</v>
      </c>
      <c r="I48" s="36" t="s">
        <v>142</v>
      </c>
      <c r="J48" s="38">
        <v>1</v>
      </c>
      <c r="K48" s="114" t="s">
        <v>60</v>
      </c>
    </row>
    <row r="49" spans="1:11" ht="22.5" customHeight="1" x14ac:dyDescent="0.25">
      <c r="C49" s="76"/>
      <c r="D49" s="174" t="str">
        <f>D48</f>
        <v>Thu</v>
      </c>
      <c r="E49" s="173">
        <f>E48</f>
        <v>44357</v>
      </c>
      <c r="F49" s="35" t="s">
        <v>81</v>
      </c>
      <c r="G49" s="36">
        <v>9002</v>
      </c>
      <c r="H49" s="43" t="s">
        <v>143</v>
      </c>
      <c r="I49" s="36" t="s">
        <v>142</v>
      </c>
      <c r="J49" s="38">
        <v>9</v>
      </c>
      <c r="K49" s="114" t="s">
        <v>60</v>
      </c>
    </row>
    <row r="50" spans="1:11" ht="22.5" customHeight="1" x14ac:dyDescent="0.25">
      <c r="C50" s="76"/>
      <c r="D50" s="174" t="str">
        <f>D49</f>
        <v>Thu</v>
      </c>
      <c r="E50" s="173">
        <f>E49</f>
        <v>44357</v>
      </c>
      <c r="F50" s="35" t="s">
        <v>148</v>
      </c>
      <c r="G50" s="36">
        <v>9002</v>
      </c>
      <c r="H50" s="43" t="s">
        <v>182</v>
      </c>
      <c r="I50" s="36" t="s">
        <v>142</v>
      </c>
      <c r="J50" s="38">
        <v>1</v>
      </c>
      <c r="K50" s="114" t="s">
        <v>60</v>
      </c>
    </row>
    <row r="51" spans="1:11" ht="22.5" customHeight="1" x14ac:dyDescent="0.25">
      <c r="C51" s="76"/>
      <c r="D51" s="174" t="str">
        <f>D50</f>
        <v>Thu</v>
      </c>
      <c r="E51" s="173">
        <f>E50</f>
        <v>44357</v>
      </c>
      <c r="F51" s="35"/>
      <c r="G51" s="36"/>
      <c r="H51" s="37"/>
      <c r="I51" s="36"/>
      <c r="J51" s="38"/>
      <c r="K51" s="114"/>
    </row>
    <row r="52" spans="1:11" ht="22.5" customHeight="1" x14ac:dyDescent="0.25">
      <c r="C52" s="76"/>
      <c r="D52" s="174" t="str">
        <f>D51</f>
        <v>Thu</v>
      </c>
      <c r="E52" s="173">
        <f>E51</f>
        <v>44357</v>
      </c>
      <c r="F52" s="35"/>
      <c r="G52" s="36"/>
      <c r="H52" s="37"/>
      <c r="I52" s="36"/>
      <c r="J52" s="38"/>
      <c r="K52" s="114"/>
    </row>
    <row r="53" spans="1:11" ht="22.5" customHeight="1" x14ac:dyDescent="0.25">
      <c r="A53" s="8">
        <f>IF(OR(C53="f",C53="u",C53="F",C53="U"),"",IF(OR(B53=1,B53=2,B53=3,B53=4,B53=5),1,""))</f>
        <v>1</v>
      </c>
      <c r="B53" s="8">
        <f>WEEKDAY(E53,2)</f>
        <v>5</v>
      </c>
      <c r="C53" s="76"/>
      <c r="D53" s="172" t="str">
        <f>IF(B53=1,"Mo",IF(B53=2,"Tue",IF(B53=3,"Wed",IF(B53=4,"Thu",IF(B53=5,"Fri",IF(B53=6,"Sat",IF(B53=7,"Sun","")))))))</f>
        <v>Fri</v>
      </c>
      <c r="E53" s="171">
        <f>+E48+1</f>
        <v>44358</v>
      </c>
      <c r="F53" s="46" t="s">
        <v>81</v>
      </c>
      <c r="G53" s="47">
        <v>9002</v>
      </c>
      <c r="H53" s="48" t="s">
        <v>143</v>
      </c>
      <c r="I53" s="47" t="s">
        <v>142</v>
      </c>
      <c r="J53" s="49">
        <v>8</v>
      </c>
      <c r="K53" s="113" t="s">
        <v>60</v>
      </c>
    </row>
    <row r="54" spans="1:11" ht="22.5" customHeight="1" x14ac:dyDescent="0.25">
      <c r="C54" s="76"/>
      <c r="D54" s="172" t="str">
        <f>D53</f>
        <v>Fri</v>
      </c>
      <c r="E54" s="171">
        <f>E53</f>
        <v>44358</v>
      </c>
      <c r="F54" s="46" t="s">
        <v>149</v>
      </c>
      <c r="G54" s="47">
        <v>9002</v>
      </c>
      <c r="H54" s="48" t="s">
        <v>150</v>
      </c>
      <c r="I54" s="47" t="s">
        <v>142</v>
      </c>
      <c r="J54" s="49">
        <v>1</v>
      </c>
      <c r="K54" s="113" t="s">
        <v>60</v>
      </c>
    </row>
    <row r="55" spans="1:11" ht="22.5" customHeight="1" x14ac:dyDescent="0.25">
      <c r="C55" s="76"/>
      <c r="D55" s="172" t="str">
        <f>D54</f>
        <v>Fri</v>
      </c>
      <c r="E55" s="171">
        <f>E54</f>
        <v>44358</v>
      </c>
      <c r="F55" s="46" t="s">
        <v>149</v>
      </c>
      <c r="G55" s="47">
        <v>9002</v>
      </c>
      <c r="H55" s="48" t="s">
        <v>147</v>
      </c>
      <c r="I55" s="47" t="s">
        <v>142</v>
      </c>
      <c r="J55" s="49">
        <v>0.3</v>
      </c>
      <c r="K55" s="113" t="s">
        <v>60</v>
      </c>
    </row>
    <row r="56" spans="1:11" ht="22.5" customHeight="1" x14ac:dyDescent="0.25">
      <c r="C56" s="76"/>
      <c r="D56" s="172" t="str">
        <f>D55</f>
        <v>Fri</v>
      </c>
      <c r="E56" s="171">
        <f>E55</f>
        <v>44358</v>
      </c>
      <c r="F56" s="46" t="s">
        <v>148</v>
      </c>
      <c r="G56" s="47">
        <v>9002</v>
      </c>
      <c r="H56" s="48" t="s">
        <v>198</v>
      </c>
      <c r="I56" s="47" t="s">
        <v>142</v>
      </c>
      <c r="J56" s="49">
        <v>1</v>
      </c>
      <c r="K56" s="113" t="s">
        <v>60</v>
      </c>
    </row>
    <row r="57" spans="1:11" ht="22.5" customHeight="1" x14ac:dyDescent="0.25">
      <c r="C57" s="76"/>
      <c r="D57" s="172" t="str">
        <f>D56</f>
        <v>Fri</v>
      </c>
      <c r="E57" s="171">
        <f>E56</f>
        <v>44358</v>
      </c>
      <c r="F57" s="46"/>
      <c r="G57" s="47"/>
      <c r="H57" s="48"/>
      <c r="I57" s="47"/>
      <c r="J57" s="49"/>
      <c r="K57" s="113"/>
    </row>
    <row r="58" spans="1:11" ht="22.5" customHeight="1" x14ac:dyDescent="0.25">
      <c r="A58" s="8" t="str">
        <f>IF(OR(C58="f",C58="u",C58="F",C58="U"),"",IF(OR(B58=1,B58=2,B58=3,B58=4,B58=5),1,""))</f>
        <v/>
      </c>
      <c r="B58" s="8">
        <f>WEEKDAY(E58,2)</f>
        <v>6</v>
      </c>
      <c r="C58" s="76"/>
      <c r="D58" s="172" t="str">
        <f>IF(B58=1,"Mo",IF(B58=2,"Tue",IF(B58=3,"Wed",IF(B58=4,"Thu",IF(B58=5,"Fri",IF(B58=6,"Sat",IF(B58=7,"Sun","")))))))</f>
        <v>Sat</v>
      </c>
      <c r="E58" s="171">
        <f>+E53+1</f>
        <v>44359</v>
      </c>
      <c r="F58" s="35"/>
      <c r="G58" s="36"/>
      <c r="H58" s="176"/>
      <c r="I58" s="36"/>
      <c r="J58" s="38"/>
      <c r="K58" s="114"/>
    </row>
    <row r="59" spans="1:11" ht="22.5" customHeight="1" x14ac:dyDescent="0.25">
      <c r="A59" s="8" t="str">
        <f>IF(OR(C59="f",C59="u",C59="F",C59="U"),"",IF(OR(B59=1,B59=2,B59=3,B59=4,B59=5),1,""))</f>
        <v/>
      </c>
      <c r="B59" s="8">
        <f>WEEKDAY(E59,2)</f>
        <v>7</v>
      </c>
      <c r="C59" s="76"/>
      <c r="D59" s="174" t="str">
        <f>IF(B59=1,"Mo",IF(B59=2,"Tue",IF(B59=3,"Wed",IF(B59=4,"Thu",IF(B59=5,"Fri",IF(B59=6,"Sat",IF(B59=7,"Sun","")))))))</f>
        <v>Sun</v>
      </c>
      <c r="E59" s="173">
        <f>+E58+1</f>
        <v>44360</v>
      </c>
      <c r="F59" s="35"/>
      <c r="G59" s="36"/>
      <c r="H59" s="43"/>
      <c r="I59" s="36"/>
      <c r="J59" s="38"/>
      <c r="K59" s="114"/>
    </row>
    <row r="60" spans="1:11" ht="22.5" customHeight="1" x14ac:dyDescent="0.25">
      <c r="A60" s="8">
        <f>IF(OR(C60="f",C60="u",C60="F",C60="U"),"",IF(OR(B60=1,B60=2,B60=3,B60=4,B60=5),1,""))</f>
        <v>1</v>
      </c>
      <c r="B60" s="8">
        <f>WEEKDAY(E60,2)</f>
        <v>1</v>
      </c>
      <c r="C60" s="76"/>
      <c r="D60" s="172" t="str">
        <f>IF(B60=1,"Mo",IF(B60=2,"Tue",IF(B60=3,"Wed",IF(B60=4,"Thu",IF(B60=5,"Fri",IF(B60=6,"Sat",IF(B60=7,"Sun","")))))))</f>
        <v>Mo</v>
      </c>
      <c r="E60" s="171">
        <f>+E59+1</f>
        <v>44361</v>
      </c>
      <c r="F60" s="46" t="s">
        <v>81</v>
      </c>
      <c r="G60" s="47">
        <v>9002</v>
      </c>
      <c r="H60" s="48" t="s">
        <v>165</v>
      </c>
      <c r="I60" s="47" t="s">
        <v>152</v>
      </c>
      <c r="J60" s="49">
        <v>3</v>
      </c>
      <c r="K60" s="113" t="s">
        <v>157</v>
      </c>
    </row>
    <row r="61" spans="1:11" ht="22.5" customHeight="1" x14ac:dyDescent="0.25">
      <c r="C61" s="76"/>
      <c r="D61" s="172" t="str">
        <f>D60</f>
        <v>Mo</v>
      </c>
      <c r="E61" s="171">
        <f>E60</f>
        <v>44361</v>
      </c>
      <c r="F61" s="46" t="s">
        <v>81</v>
      </c>
      <c r="G61" s="47">
        <v>9002</v>
      </c>
      <c r="H61" s="48" t="s">
        <v>197</v>
      </c>
      <c r="I61" s="47" t="s">
        <v>152</v>
      </c>
      <c r="J61" s="49">
        <v>4</v>
      </c>
      <c r="K61" s="113" t="s">
        <v>157</v>
      </c>
    </row>
    <row r="62" spans="1:11" ht="22.5" customHeight="1" x14ac:dyDescent="0.25">
      <c r="C62" s="76"/>
      <c r="D62" s="172" t="str">
        <f>D61</f>
        <v>Mo</v>
      </c>
      <c r="E62" s="171">
        <f>E61</f>
        <v>44361</v>
      </c>
      <c r="F62" s="46" t="s">
        <v>169</v>
      </c>
      <c r="G62" s="47">
        <v>9002</v>
      </c>
      <c r="H62" s="48" t="s">
        <v>158</v>
      </c>
      <c r="I62" s="47" t="s">
        <v>152</v>
      </c>
      <c r="J62" s="49">
        <v>1</v>
      </c>
      <c r="K62" s="113" t="s">
        <v>157</v>
      </c>
    </row>
    <row r="63" spans="1:11" ht="22.5" customHeight="1" x14ac:dyDescent="0.25">
      <c r="C63" s="76"/>
      <c r="D63" s="172" t="str">
        <f>D62</f>
        <v>Mo</v>
      </c>
      <c r="E63" s="171">
        <f>E62</f>
        <v>44361</v>
      </c>
      <c r="F63" s="46"/>
      <c r="G63" s="47"/>
      <c r="H63" s="48"/>
      <c r="I63" s="47"/>
      <c r="J63" s="49"/>
      <c r="K63" s="113"/>
    </row>
    <row r="64" spans="1:11" ht="22.5" customHeight="1" x14ac:dyDescent="0.25">
      <c r="C64" s="76"/>
      <c r="D64" s="172" t="str">
        <f>D63</f>
        <v>Mo</v>
      </c>
      <c r="E64" s="171">
        <f>E63</f>
        <v>44361</v>
      </c>
      <c r="F64" s="46"/>
      <c r="G64" s="47"/>
      <c r="H64" s="48"/>
      <c r="I64" s="47"/>
      <c r="J64" s="49"/>
      <c r="K64" s="113"/>
    </row>
    <row r="65" spans="1:11" ht="22.5" customHeight="1" x14ac:dyDescent="0.25">
      <c r="A65" s="8">
        <f>IF(OR(C65="f",C65="u",C65="F",C65="U"),"",IF(OR(B65=1,B65=2,B65=3,B65=4,B65=5),1,""))</f>
        <v>1</v>
      </c>
      <c r="B65" s="8">
        <f>WEEKDAY(E65,2)</f>
        <v>2</v>
      </c>
      <c r="C65" s="76"/>
      <c r="D65" s="174" t="str">
        <f>IF(B65=1,"Mo",IF(B65=2,"Tue",IF(B65=3,"Wed",IF(B65=4,"Thu",IF(B65=5,"Fri",IF(B65=6,"Sat",IF(B65=7,"Sun","")))))))</f>
        <v>Tue</v>
      </c>
      <c r="E65" s="173">
        <f>+E60+1</f>
        <v>44362</v>
      </c>
      <c r="F65" s="35"/>
      <c r="G65" s="36">
        <v>9004</v>
      </c>
      <c r="H65" s="43" t="s">
        <v>196</v>
      </c>
      <c r="I65" s="36" t="s">
        <v>142</v>
      </c>
      <c r="J65" s="38">
        <v>2</v>
      </c>
      <c r="K65" s="114" t="s">
        <v>60</v>
      </c>
    </row>
    <row r="66" spans="1:11" ht="22.5" customHeight="1" x14ac:dyDescent="0.25">
      <c r="C66" s="76"/>
      <c r="D66" s="174" t="str">
        <f>D65</f>
        <v>Tue</v>
      </c>
      <c r="E66" s="173">
        <f>E65</f>
        <v>44362</v>
      </c>
      <c r="F66" s="35" t="s">
        <v>81</v>
      </c>
      <c r="G66" s="36">
        <v>9002</v>
      </c>
      <c r="H66" s="43" t="s">
        <v>195</v>
      </c>
      <c r="I66" s="36" t="s">
        <v>142</v>
      </c>
      <c r="J66" s="38">
        <v>5</v>
      </c>
      <c r="K66" s="114" t="s">
        <v>60</v>
      </c>
    </row>
    <row r="67" spans="1:11" ht="22.5" customHeight="1" x14ac:dyDescent="0.25">
      <c r="C67" s="76"/>
      <c r="D67" s="174" t="str">
        <f>D66</f>
        <v>Tue</v>
      </c>
      <c r="E67" s="173">
        <f>E66</f>
        <v>44362</v>
      </c>
      <c r="F67" s="35" t="s">
        <v>169</v>
      </c>
      <c r="G67" s="36">
        <v>9002</v>
      </c>
      <c r="H67" s="43" t="s">
        <v>194</v>
      </c>
      <c r="I67" s="36" t="s">
        <v>142</v>
      </c>
      <c r="J67" s="38">
        <v>1</v>
      </c>
      <c r="K67" s="114" t="s">
        <v>60</v>
      </c>
    </row>
    <row r="68" spans="1:11" ht="22.5" customHeight="1" x14ac:dyDescent="0.25">
      <c r="C68" s="76"/>
      <c r="D68" s="174" t="str">
        <f>D67</f>
        <v>Tue</v>
      </c>
      <c r="E68" s="173">
        <f>E67</f>
        <v>44362</v>
      </c>
      <c r="F68" s="35"/>
      <c r="G68" s="36"/>
      <c r="H68" s="43"/>
      <c r="I68" s="36"/>
      <c r="J68" s="38"/>
      <c r="K68" s="114"/>
    </row>
    <row r="69" spans="1:11" ht="22.5" customHeight="1" x14ac:dyDescent="0.25">
      <c r="C69" s="76"/>
      <c r="D69" s="174" t="str">
        <f>D68</f>
        <v>Tue</v>
      </c>
      <c r="E69" s="173">
        <f>E68</f>
        <v>44362</v>
      </c>
      <c r="F69" s="35"/>
      <c r="G69" s="36"/>
      <c r="H69" s="43"/>
      <c r="I69" s="36"/>
      <c r="J69" s="38"/>
      <c r="K69" s="114"/>
    </row>
    <row r="70" spans="1:11" ht="22.5" customHeight="1" x14ac:dyDescent="0.25">
      <c r="A70" s="8">
        <f>IF(OR(C70="f",C70="u",C70="F",C70="U"),"",IF(OR(B70=1,B70=2,B70=3,B70=4,B70=5),1,""))</f>
        <v>1</v>
      </c>
      <c r="B70" s="8">
        <f>WEEKDAY(E70,2)</f>
        <v>3</v>
      </c>
      <c r="C70" s="76"/>
      <c r="D70" s="172" t="str">
        <f>IF(B70=1,"Mo",IF(B70=2,"Tue",IF(B70=3,"Wed",IF(B70=4,"Thu",IF(B70=5,"Fri",IF(B70=6,"Sat",IF(B70=7,"Sun","")))))))</f>
        <v>Wed</v>
      </c>
      <c r="E70" s="171">
        <f>+E65+1</f>
        <v>44363</v>
      </c>
      <c r="F70" s="46" t="s">
        <v>161</v>
      </c>
      <c r="G70" s="47">
        <v>9002</v>
      </c>
      <c r="H70" s="48" t="s">
        <v>193</v>
      </c>
      <c r="I70" s="47" t="s">
        <v>142</v>
      </c>
      <c r="J70" s="49">
        <v>1</v>
      </c>
      <c r="K70" s="113" t="s">
        <v>157</v>
      </c>
    </row>
    <row r="71" spans="1:11" ht="22.5" customHeight="1" x14ac:dyDescent="0.25">
      <c r="C71" s="76"/>
      <c r="D71" s="172" t="str">
        <f>D70</f>
        <v>Wed</v>
      </c>
      <c r="E71" s="171">
        <f>E70</f>
        <v>44363</v>
      </c>
      <c r="F71" s="46" t="s">
        <v>161</v>
      </c>
      <c r="G71" s="47">
        <v>9002</v>
      </c>
      <c r="H71" s="48" t="s">
        <v>192</v>
      </c>
      <c r="I71" s="47" t="s">
        <v>142</v>
      </c>
      <c r="J71" s="49">
        <v>1</v>
      </c>
      <c r="K71" s="113" t="s">
        <v>157</v>
      </c>
    </row>
    <row r="72" spans="1:11" ht="22.5" customHeight="1" x14ac:dyDescent="0.25">
      <c r="C72" s="76"/>
      <c r="D72" s="172" t="str">
        <f>D71</f>
        <v>Wed</v>
      </c>
      <c r="E72" s="171">
        <f>E71</f>
        <v>44363</v>
      </c>
      <c r="F72" s="46" t="s">
        <v>81</v>
      </c>
      <c r="G72" s="47">
        <v>9002</v>
      </c>
      <c r="H72" s="48" t="s">
        <v>191</v>
      </c>
      <c r="I72" s="47" t="s">
        <v>142</v>
      </c>
      <c r="J72" s="49">
        <v>8</v>
      </c>
      <c r="K72" s="113" t="s">
        <v>157</v>
      </c>
    </row>
    <row r="73" spans="1:11" ht="22.5" customHeight="1" x14ac:dyDescent="0.25">
      <c r="C73" s="76"/>
      <c r="D73" s="172" t="str">
        <f>D72</f>
        <v>Wed</v>
      </c>
      <c r="E73" s="171">
        <f>E72</f>
        <v>44363</v>
      </c>
      <c r="F73" s="46"/>
      <c r="G73" s="47"/>
      <c r="H73" s="48"/>
      <c r="I73" s="47"/>
      <c r="J73" s="49"/>
      <c r="K73" s="113"/>
    </row>
    <row r="74" spans="1:11" ht="22.5" customHeight="1" x14ac:dyDescent="0.25">
      <c r="C74" s="76"/>
      <c r="D74" s="172" t="str">
        <f>D73</f>
        <v>Wed</v>
      </c>
      <c r="E74" s="171">
        <f>E73</f>
        <v>44363</v>
      </c>
      <c r="F74" s="46"/>
      <c r="G74" s="47"/>
      <c r="H74" s="48"/>
      <c r="I74" s="47"/>
      <c r="J74" s="49"/>
      <c r="K74" s="113"/>
    </row>
    <row r="75" spans="1:11" ht="22.5" customHeight="1" x14ac:dyDescent="0.25">
      <c r="A75" s="8">
        <f>IF(OR(C75="f",C75="u",C75="F",C75="U"),"",IF(OR(B75=1,B75=2,B75=3,B75=4,B75=5),1,""))</f>
        <v>1</v>
      </c>
      <c r="B75" s="8">
        <f>WEEKDAY(E75,2)</f>
        <v>4</v>
      </c>
      <c r="C75" s="76"/>
      <c r="D75" s="174" t="str">
        <f>IF(B75=1,"Mo",IF(B75=2,"Tue",IF(B75=3,"Wed",IF(B75=4,"Thu",IF(B75=5,"Fri",IF(B75=6,"Sat",IF(B75=7,"Sun","")))))))</f>
        <v>Thu</v>
      </c>
      <c r="E75" s="173">
        <f>+E70+1</f>
        <v>44364</v>
      </c>
      <c r="F75" s="35" t="s">
        <v>177</v>
      </c>
      <c r="G75" s="36">
        <v>9002</v>
      </c>
      <c r="H75" s="43" t="s">
        <v>190</v>
      </c>
      <c r="I75" s="36" t="s">
        <v>142</v>
      </c>
      <c r="J75" s="38">
        <v>1</v>
      </c>
      <c r="K75" s="114" t="s">
        <v>60</v>
      </c>
    </row>
    <row r="76" spans="1:11" ht="22.5" customHeight="1" x14ac:dyDescent="0.25">
      <c r="C76" s="76"/>
      <c r="D76" s="174" t="str">
        <f>D75</f>
        <v>Thu</v>
      </c>
      <c r="E76" s="173">
        <f>E75</f>
        <v>44364</v>
      </c>
      <c r="F76" s="35" t="s">
        <v>189</v>
      </c>
      <c r="G76" s="36">
        <v>9002</v>
      </c>
      <c r="H76" s="43" t="s">
        <v>188</v>
      </c>
      <c r="I76" s="36" t="s">
        <v>142</v>
      </c>
      <c r="J76" s="38">
        <v>1</v>
      </c>
      <c r="K76" s="114" t="s">
        <v>60</v>
      </c>
    </row>
    <row r="77" spans="1:11" ht="22.5" customHeight="1" x14ac:dyDescent="0.25">
      <c r="C77" s="76"/>
      <c r="D77" s="174" t="str">
        <f>D76</f>
        <v>Thu</v>
      </c>
      <c r="E77" s="173">
        <f>E76</f>
        <v>44364</v>
      </c>
      <c r="F77" s="35" t="s">
        <v>169</v>
      </c>
      <c r="G77" s="36">
        <v>9002</v>
      </c>
      <c r="H77" s="43" t="s">
        <v>187</v>
      </c>
      <c r="I77" s="36" t="s">
        <v>142</v>
      </c>
      <c r="J77" s="38">
        <v>2</v>
      </c>
      <c r="K77" s="114" t="s">
        <v>60</v>
      </c>
    </row>
    <row r="78" spans="1:11" ht="22.5" customHeight="1" x14ac:dyDescent="0.25">
      <c r="C78" s="76"/>
      <c r="D78" s="174" t="str">
        <f>D77</f>
        <v>Thu</v>
      </c>
      <c r="E78" s="173">
        <f>E77</f>
        <v>44364</v>
      </c>
      <c r="F78" s="35"/>
      <c r="G78" s="36">
        <v>9004</v>
      </c>
      <c r="H78" s="43" t="s">
        <v>186</v>
      </c>
      <c r="I78" s="36" t="s">
        <v>142</v>
      </c>
      <c r="J78" s="38">
        <v>2</v>
      </c>
      <c r="K78" s="114" t="s">
        <v>157</v>
      </c>
    </row>
    <row r="79" spans="1:11" ht="22.5" customHeight="1" x14ac:dyDescent="0.25">
      <c r="C79" s="76"/>
      <c r="D79" s="174" t="str">
        <f>D78</f>
        <v>Thu</v>
      </c>
      <c r="E79" s="173">
        <f>E78</f>
        <v>44364</v>
      </c>
      <c r="F79" s="35"/>
      <c r="G79" s="36">
        <v>9004</v>
      </c>
      <c r="H79" s="43" t="s">
        <v>185</v>
      </c>
      <c r="I79" s="36" t="s">
        <v>142</v>
      </c>
      <c r="J79" s="38">
        <v>1</v>
      </c>
      <c r="K79" s="114" t="s">
        <v>157</v>
      </c>
    </row>
    <row r="80" spans="1:11" ht="22.5" customHeight="1" x14ac:dyDescent="0.25">
      <c r="A80" s="8">
        <f>IF(OR(C80="f",C80="u",C80="F",C80="U"),"",IF(OR(B80=1,B80=2,B80=3,B80=4,B80=5),1,""))</f>
        <v>1</v>
      </c>
      <c r="B80" s="8">
        <f>WEEKDAY(E80,2)</f>
        <v>5</v>
      </c>
      <c r="C80" s="76"/>
      <c r="D80" s="172" t="str">
        <f>IF(B80=1,"Mo",IF(B80=2,"Tue",IF(B80=3,"Wed",IF(B80=4,"Thu",IF(B80=5,"Fri",IF(B80=6,"Sat",IF(B80=7,"Sun","")))))))</f>
        <v>Fri</v>
      </c>
      <c r="E80" s="171">
        <f>+E75+1</f>
        <v>44365</v>
      </c>
      <c r="F80" s="46" t="s">
        <v>177</v>
      </c>
      <c r="G80" s="47">
        <v>9002</v>
      </c>
      <c r="H80" s="48" t="s">
        <v>184</v>
      </c>
      <c r="I80" s="47" t="s">
        <v>152</v>
      </c>
      <c r="J80" s="49">
        <v>2</v>
      </c>
      <c r="K80" s="113" t="s">
        <v>157</v>
      </c>
    </row>
    <row r="81" spans="1:11" ht="22.5" customHeight="1" x14ac:dyDescent="0.25">
      <c r="C81" s="76"/>
      <c r="D81" s="172" t="str">
        <f>D80</f>
        <v>Fri</v>
      </c>
      <c r="E81" s="171">
        <f>E80</f>
        <v>44365</v>
      </c>
      <c r="F81" s="46" t="s">
        <v>169</v>
      </c>
      <c r="G81" s="47">
        <v>9002</v>
      </c>
      <c r="H81" s="48" t="s">
        <v>183</v>
      </c>
      <c r="I81" s="47" t="s">
        <v>152</v>
      </c>
      <c r="J81" s="49">
        <v>2</v>
      </c>
      <c r="K81" s="113" t="s">
        <v>157</v>
      </c>
    </row>
    <row r="82" spans="1:11" ht="22.5" customHeight="1" x14ac:dyDescent="0.25">
      <c r="C82" s="76"/>
      <c r="D82" s="172" t="str">
        <f>D81</f>
        <v>Fri</v>
      </c>
      <c r="E82" s="171">
        <f>E81</f>
        <v>44365</v>
      </c>
      <c r="F82" s="46" t="s">
        <v>169</v>
      </c>
      <c r="G82" s="47">
        <v>9002</v>
      </c>
      <c r="H82" s="48" t="s">
        <v>182</v>
      </c>
      <c r="I82" s="47" t="s">
        <v>152</v>
      </c>
      <c r="J82" s="49">
        <v>1</v>
      </c>
      <c r="K82" s="113" t="s">
        <v>157</v>
      </c>
    </row>
    <row r="83" spans="1:11" ht="22.5" customHeight="1" x14ac:dyDescent="0.25">
      <c r="C83" s="76"/>
      <c r="D83" s="172" t="str">
        <f>D82</f>
        <v>Fri</v>
      </c>
      <c r="E83" s="171">
        <f>E82</f>
        <v>44365</v>
      </c>
      <c r="F83" s="46" t="s">
        <v>81</v>
      </c>
      <c r="G83" s="47">
        <v>9002</v>
      </c>
      <c r="H83" s="48" t="s">
        <v>181</v>
      </c>
      <c r="I83" s="47" t="s">
        <v>152</v>
      </c>
      <c r="J83" s="49">
        <v>2</v>
      </c>
      <c r="K83" s="113" t="s">
        <v>157</v>
      </c>
    </row>
    <row r="84" spans="1:11" ht="22.5" customHeight="1" x14ac:dyDescent="0.25">
      <c r="C84" s="76"/>
      <c r="D84" s="172" t="str">
        <f>D83</f>
        <v>Fri</v>
      </c>
      <c r="E84" s="171">
        <f>E83</f>
        <v>44365</v>
      </c>
      <c r="F84" s="46"/>
      <c r="G84" s="47"/>
      <c r="H84" s="48"/>
      <c r="I84" s="47"/>
      <c r="J84" s="49"/>
      <c r="K84" s="113"/>
    </row>
    <row r="85" spans="1:11" ht="22.5" customHeight="1" x14ac:dyDescent="0.25">
      <c r="A85" s="8" t="str">
        <f>IF(OR(C85="f",C85="u",C85="F",C85="U"),"",IF(OR(B85=1,B85=2,B85=3,B85=4,B85=5),1,""))</f>
        <v/>
      </c>
      <c r="B85" s="8">
        <f>WEEKDAY(E85,2)</f>
        <v>6</v>
      </c>
      <c r="C85" s="76"/>
      <c r="D85" s="172" t="str">
        <f>IF(B85=1,"Mo",IF(B85=2,"Tue",IF(B85=3,"Wed",IF(B85=4,"Thu",IF(B85=5,"Fri",IF(B85=6,"Sat",IF(B85=7,"Sun","")))))))</f>
        <v>Sat</v>
      </c>
      <c r="E85" s="171">
        <f>+E80+1</f>
        <v>44366</v>
      </c>
      <c r="F85" s="35"/>
      <c r="G85" s="36"/>
      <c r="H85" s="43"/>
      <c r="I85" s="36"/>
      <c r="J85" s="38"/>
      <c r="K85" s="114"/>
    </row>
    <row r="86" spans="1:11" ht="22.5" customHeight="1" x14ac:dyDescent="0.25">
      <c r="A86" s="8" t="str">
        <f>IF(OR(C86="f",C86="u",C86="F",C86="U"),"",IF(OR(B86=1,B86=2,B86=3,B86=4,B86=5),1,""))</f>
        <v/>
      </c>
      <c r="B86" s="8">
        <f>WEEKDAY(E86,2)</f>
        <v>7</v>
      </c>
      <c r="C86" s="76"/>
      <c r="D86" s="174" t="str">
        <f>IF(B86=1,"Mo",IF(B86=2,"Tue",IF(B86=3,"Wed",IF(B86=4,"Thu",IF(B86=5,"Fri",IF(B86=6,"Sat",IF(B86=7,"Sun","")))))))</f>
        <v>Sun</v>
      </c>
      <c r="E86" s="173">
        <f>+E85+1</f>
        <v>44367</v>
      </c>
      <c r="F86" s="35"/>
      <c r="G86" s="36"/>
      <c r="H86" s="43"/>
      <c r="I86" s="36"/>
      <c r="J86" s="38"/>
      <c r="K86" s="114"/>
    </row>
    <row r="87" spans="1:11" ht="22.5" customHeight="1" x14ac:dyDescent="0.25">
      <c r="A87" s="8">
        <f>IF(OR(C87="f",C87="u",C87="F",C87="U"),"",IF(OR(B87=1,B87=2,B87=3,B87=4,B87=5),1,""))</f>
        <v>1</v>
      </c>
      <c r="B87" s="8">
        <f>WEEKDAY(E87,2)</f>
        <v>1</v>
      </c>
      <c r="C87" s="76"/>
      <c r="D87" s="172" t="str">
        <f>IF(B87=1,"Mo",IF(B87=2,"Tue",IF(B87=3,"Wed",IF(B87=4,"Thu",IF(B87=5,"Fri",IF(B87=6,"Sat",IF(B87=7,"Sun","")))))))</f>
        <v>Mo</v>
      </c>
      <c r="E87" s="171">
        <f>+E86+1</f>
        <v>44368</v>
      </c>
      <c r="F87" s="46" t="s">
        <v>169</v>
      </c>
      <c r="G87" s="47">
        <v>9002</v>
      </c>
      <c r="H87" s="48" t="s">
        <v>172</v>
      </c>
      <c r="I87" s="47" t="s">
        <v>142</v>
      </c>
      <c r="J87" s="49">
        <v>3</v>
      </c>
      <c r="K87" s="113" t="s">
        <v>157</v>
      </c>
    </row>
    <row r="88" spans="1:11" ht="22.5" customHeight="1" x14ac:dyDescent="0.25">
      <c r="C88" s="76"/>
      <c r="D88" s="172" t="str">
        <f>D87</f>
        <v>Mo</v>
      </c>
      <c r="E88" s="171">
        <f>E87</f>
        <v>44368</v>
      </c>
      <c r="F88" s="46" t="s">
        <v>169</v>
      </c>
      <c r="G88" s="47">
        <v>9002</v>
      </c>
      <c r="H88" s="48" t="s">
        <v>180</v>
      </c>
      <c r="I88" s="47" t="s">
        <v>142</v>
      </c>
      <c r="J88" s="49">
        <v>5</v>
      </c>
      <c r="K88" s="113" t="s">
        <v>157</v>
      </c>
    </row>
    <row r="89" spans="1:11" ht="22.5" customHeight="1" x14ac:dyDescent="0.25">
      <c r="C89" s="76"/>
      <c r="D89" s="172" t="str">
        <f>D88</f>
        <v>Mo</v>
      </c>
      <c r="E89" s="171">
        <f>E88</f>
        <v>44368</v>
      </c>
      <c r="F89" s="46" t="s">
        <v>169</v>
      </c>
      <c r="G89" s="47">
        <v>9002</v>
      </c>
      <c r="H89" s="48" t="s">
        <v>179</v>
      </c>
      <c r="I89" s="47" t="s">
        <v>142</v>
      </c>
      <c r="J89" s="49">
        <v>1</v>
      </c>
      <c r="K89" s="113" t="s">
        <v>157</v>
      </c>
    </row>
    <row r="90" spans="1:11" ht="22.5" customHeight="1" x14ac:dyDescent="0.25">
      <c r="C90" s="76"/>
      <c r="D90" s="172" t="str">
        <f>D89</f>
        <v>Mo</v>
      </c>
      <c r="E90" s="171">
        <f>E89</f>
        <v>44368</v>
      </c>
      <c r="F90" s="46"/>
      <c r="G90" s="47"/>
      <c r="H90" s="48"/>
      <c r="I90" s="47"/>
      <c r="J90" s="49"/>
      <c r="K90" s="113"/>
    </row>
    <row r="91" spans="1:11" ht="22.5" customHeight="1" x14ac:dyDescent="0.25">
      <c r="C91" s="76"/>
      <c r="D91" s="172" t="str">
        <f>D90</f>
        <v>Mo</v>
      </c>
      <c r="E91" s="171">
        <f>E90</f>
        <v>44368</v>
      </c>
      <c r="F91" s="46"/>
      <c r="G91" s="47"/>
      <c r="H91" s="48"/>
      <c r="I91" s="47"/>
      <c r="J91" s="49"/>
      <c r="K91" s="113"/>
    </row>
    <row r="92" spans="1:11" ht="22.5" customHeight="1" x14ac:dyDescent="0.25">
      <c r="A92" s="8">
        <f>IF(OR(C92="f",C92="u",C92="F",C92="U"),"",IF(OR(B92=1,B92=2,B92=3,B92=4,B92=5),1,""))</f>
        <v>1</v>
      </c>
      <c r="B92" s="8">
        <f>WEEKDAY(E92,2)</f>
        <v>2</v>
      </c>
      <c r="C92" s="76"/>
      <c r="D92" s="174" t="str">
        <f>IF(B92=1,"Mo",IF(B92=2,"Tue",IF(B92=3,"Wed",IF(B92=4,"Thu",IF(B92=5,"Fri",IF(B92=6,"Sat",IF(B92=7,"Sun","")))))))</f>
        <v>Tue</v>
      </c>
      <c r="E92" s="173">
        <f>+E87+1</f>
        <v>44369</v>
      </c>
      <c r="F92" s="35" t="s">
        <v>177</v>
      </c>
      <c r="G92" s="36">
        <v>9002</v>
      </c>
      <c r="H92" s="43" t="s">
        <v>178</v>
      </c>
      <c r="I92" s="36" t="s">
        <v>152</v>
      </c>
      <c r="J92" s="38">
        <v>1</v>
      </c>
      <c r="K92" s="114" t="s">
        <v>60</v>
      </c>
    </row>
    <row r="93" spans="1:11" ht="22.5" customHeight="1" x14ac:dyDescent="0.25">
      <c r="C93" s="76"/>
      <c r="D93" s="174" t="str">
        <f>D92</f>
        <v>Tue</v>
      </c>
      <c r="E93" s="173">
        <f>E92</f>
        <v>44369</v>
      </c>
      <c r="F93" s="35" t="s">
        <v>177</v>
      </c>
      <c r="G93" s="36">
        <v>9002</v>
      </c>
      <c r="H93" s="43" t="s">
        <v>176</v>
      </c>
      <c r="I93" s="36" t="s">
        <v>152</v>
      </c>
      <c r="J93" s="38">
        <v>1</v>
      </c>
      <c r="K93" s="114" t="s">
        <v>60</v>
      </c>
    </row>
    <row r="94" spans="1:11" ht="22.5" customHeight="1" x14ac:dyDescent="0.25">
      <c r="C94" s="76"/>
      <c r="D94" s="174" t="str">
        <f>D93</f>
        <v>Tue</v>
      </c>
      <c r="E94" s="173">
        <f>E93</f>
        <v>44369</v>
      </c>
      <c r="F94" s="35" t="s">
        <v>81</v>
      </c>
      <c r="G94" s="36">
        <v>9002</v>
      </c>
      <c r="H94" s="43" t="s">
        <v>175</v>
      </c>
      <c r="I94" s="36" t="s">
        <v>152</v>
      </c>
      <c r="J94" s="38">
        <v>2</v>
      </c>
      <c r="K94" s="114" t="s">
        <v>60</v>
      </c>
    </row>
    <row r="95" spans="1:11" ht="22.5" customHeight="1" x14ac:dyDescent="0.25">
      <c r="C95" s="76"/>
      <c r="D95" s="174" t="str">
        <f>D94</f>
        <v>Tue</v>
      </c>
      <c r="E95" s="173">
        <f>E94</f>
        <v>44369</v>
      </c>
      <c r="F95" s="35"/>
      <c r="G95" s="36">
        <v>9004</v>
      </c>
      <c r="H95" s="43" t="s">
        <v>174</v>
      </c>
      <c r="I95" s="36" t="s">
        <v>152</v>
      </c>
      <c r="J95" s="38">
        <v>1</v>
      </c>
      <c r="K95" s="114" t="s">
        <v>60</v>
      </c>
    </row>
    <row r="96" spans="1:11" ht="22.5" customHeight="1" x14ac:dyDescent="0.25">
      <c r="C96" s="76"/>
      <c r="D96" s="174" t="str">
        <f>D95</f>
        <v>Tue</v>
      </c>
      <c r="E96" s="173">
        <f>E95</f>
        <v>44369</v>
      </c>
      <c r="F96" s="35" t="s">
        <v>169</v>
      </c>
      <c r="G96" s="36">
        <v>9002</v>
      </c>
      <c r="H96" s="43" t="s">
        <v>172</v>
      </c>
      <c r="I96" s="36" t="s">
        <v>152</v>
      </c>
      <c r="J96" s="38">
        <v>3</v>
      </c>
      <c r="K96" s="114" t="s">
        <v>60</v>
      </c>
    </row>
    <row r="97" spans="1:11" ht="22.5" customHeight="1" x14ac:dyDescent="0.25">
      <c r="C97" s="76"/>
      <c r="D97" s="174" t="str">
        <f>D96</f>
        <v>Tue</v>
      </c>
      <c r="E97" s="173">
        <f>E96</f>
        <v>44369</v>
      </c>
      <c r="F97" s="35"/>
      <c r="G97" s="36"/>
      <c r="H97" s="43"/>
      <c r="I97" s="36"/>
      <c r="J97" s="38"/>
      <c r="K97" s="114"/>
    </row>
    <row r="98" spans="1:11" ht="22.5" customHeight="1" x14ac:dyDescent="0.25">
      <c r="A98" s="8">
        <f>IF(OR(C98="f",C98="u",C98="F",C98="U"),"",IF(OR(B98=1,B98=2,B98=3,B98=4,B98=5),1,""))</f>
        <v>1</v>
      </c>
      <c r="B98" s="8">
        <f>WEEKDAY(E98,2)</f>
        <v>3</v>
      </c>
      <c r="C98" s="76"/>
      <c r="D98" s="172" t="str">
        <f>IF(B98=1,"Mo",IF(B98=2,"Tue",IF(B98=3,"Wed",IF(B98=4,"Thu",IF(B98=5,"Fri",IF(B98=6,"Sat",IF(B98=7,"Sun","")))))))</f>
        <v>Wed</v>
      </c>
      <c r="E98" s="171">
        <f>+E92+1</f>
        <v>44370</v>
      </c>
      <c r="F98" s="46" t="s">
        <v>169</v>
      </c>
      <c r="G98" s="47">
        <v>9002</v>
      </c>
      <c r="H98" s="48" t="s">
        <v>173</v>
      </c>
      <c r="I98" s="47" t="s">
        <v>152</v>
      </c>
      <c r="J98" s="49">
        <v>1</v>
      </c>
      <c r="K98" s="113" t="s">
        <v>157</v>
      </c>
    </row>
    <row r="99" spans="1:11" ht="22.5" customHeight="1" x14ac:dyDescent="0.25">
      <c r="C99" s="76"/>
      <c r="D99" s="172" t="str">
        <f>D98</f>
        <v>Wed</v>
      </c>
      <c r="E99" s="171">
        <f>E98</f>
        <v>44370</v>
      </c>
      <c r="F99" s="46" t="s">
        <v>169</v>
      </c>
      <c r="G99" s="47">
        <v>9002</v>
      </c>
      <c r="H99" s="48" t="s">
        <v>172</v>
      </c>
      <c r="I99" s="47" t="s">
        <v>152</v>
      </c>
      <c r="J99" s="49">
        <v>8</v>
      </c>
      <c r="K99" s="113" t="s">
        <v>157</v>
      </c>
    </row>
    <row r="100" spans="1:11" ht="22.5" customHeight="1" x14ac:dyDescent="0.25">
      <c r="C100" s="76"/>
      <c r="D100" s="172" t="str">
        <f>D99</f>
        <v>Wed</v>
      </c>
      <c r="E100" s="171">
        <f>E99</f>
        <v>44370</v>
      </c>
      <c r="F100" s="46"/>
      <c r="G100" s="47"/>
      <c r="H100" s="71"/>
      <c r="I100" s="47"/>
      <c r="J100" s="49"/>
      <c r="K100" s="113"/>
    </row>
    <row r="101" spans="1:11" ht="22.5" customHeight="1" x14ac:dyDescent="0.25">
      <c r="C101" s="76"/>
      <c r="D101" s="172" t="str">
        <f>D100</f>
        <v>Wed</v>
      </c>
      <c r="E101" s="171">
        <f>E100</f>
        <v>44370</v>
      </c>
      <c r="F101" s="46"/>
      <c r="G101" s="47"/>
      <c r="H101" s="71"/>
      <c r="I101" s="47"/>
      <c r="J101" s="49"/>
      <c r="K101" s="113"/>
    </row>
    <row r="102" spans="1:11" ht="22.5" customHeight="1" x14ac:dyDescent="0.25">
      <c r="C102" s="76"/>
      <c r="D102" s="172" t="str">
        <f>D101</f>
        <v>Wed</v>
      </c>
      <c r="E102" s="171">
        <f>E101</f>
        <v>44370</v>
      </c>
      <c r="F102" s="46"/>
      <c r="G102" s="47"/>
      <c r="H102" s="71"/>
      <c r="I102" s="47"/>
      <c r="J102" s="49"/>
      <c r="K102" s="113"/>
    </row>
    <row r="103" spans="1:11" ht="22.5" customHeight="1" x14ac:dyDescent="0.25">
      <c r="A103" s="8">
        <f>IF(OR(C103="f",C103="u",C103="F",C103="U"),"",IF(OR(B103=1,B103=2,B103=3,B103=4,B103=5),1,""))</f>
        <v>1</v>
      </c>
      <c r="B103" s="8">
        <f>WEEKDAY(E103,2)</f>
        <v>4</v>
      </c>
      <c r="C103" s="76"/>
      <c r="D103" s="174" t="str">
        <f>IF(B103=1,"Mo",IF(B103=2,"Tue",IF(B103=3,"Wed",IF(B103=4,"Thu",IF(B103=5,"Fri",IF(B103=6,"Sat",IF(B103=7,"Sun","")))))))</f>
        <v>Thu</v>
      </c>
      <c r="E103" s="173">
        <f>+E98+1</f>
        <v>44371</v>
      </c>
      <c r="F103" s="35" t="s">
        <v>169</v>
      </c>
      <c r="G103" s="36">
        <v>9002</v>
      </c>
      <c r="H103" s="43" t="s">
        <v>171</v>
      </c>
      <c r="I103" s="36" t="s">
        <v>142</v>
      </c>
      <c r="J103" s="38">
        <v>8</v>
      </c>
      <c r="K103" s="114" t="s">
        <v>157</v>
      </c>
    </row>
    <row r="104" spans="1:11" ht="22.5" customHeight="1" x14ac:dyDescent="0.25">
      <c r="C104" s="76"/>
      <c r="D104" s="174" t="str">
        <f>D103</f>
        <v>Thu</v>
      </c>
      <c r="E104" s="173">
        <f>E103</f>
        <v>44371</v>
      </c>
      <c r="F104" s="35" t="s">
        <v>169</v>
      </c>
      <c r="G104" s="36">
        <v>9002</v>
      </c>
      <c r="H104" s="43" t="s">
        <v>160</v>
      </c>
      <c r="I104" s="36" t="s">
        <v>142</v>
      </c>
      <c r="J104" s="38">
        <v>3</v>
      </c>
      <c r="K104" s="114" t="s">
        <v>157</v>
      </c>
    </row>
    <row r="105" spans="1:11" ht="22.5" customHeight="1" x14ac:dyDescent="0.25">
      <c r="C105" s="76"/>
      <c r="D105" s="174" t="str">
        <f>D104</f>
        <v>Thu</v>
      </c>
      <c r="E105" s="173">
        <f>E104</f>
        <v>44371</v>
      </c>
      <c r="F105" s="35"/>
      <c r="G105" s="36"/>
      <c r="H105" s="43"/>
      <c r="I105" s="36"/>
      <c r="J105" s="38"/>
      <c r="K105" s="114"/>
    </row>
    <row r="106" spans="1:11" ht="22.5" customHeight="1" x14ac:dyDescent="0.25">
      <c r="C106" s="76"/>
      <c r="D106" s="174" t="str">
        <f>D105</f>
        <v>Thu</v>
      </c>
      <c r="E106" s="173">
        <f>E105</f>
        <v>44371</v>
      </c>
      <c r="F106" s="35"/>
      <c r="G106" s="36"/>
      <c r="H106" s="43"/>
      <c r="I106" s="36"/>
      <c r="J106" s="38"/>
      <c r="K106" s="114"/>
    </row>
    <row r="107" spans="1:11" ht="22.5" customHeight="1" x14ac:dyDescent="0.25">
      <c r="C107" s="76"/>
      <c r="D107" s="174" t="str">
        <f>D106</f>
        <v>Thu</v>
      </c>
      <c r="E107" s="173">
        <f>E106</f>
        <v>44371</v>
      </c>
      <c r="F107" s="35"/>
      <c r="G107" s="36"/>
      <c r="H107" s="43"/>
      <c r="I107" s="36"/>
      <c r="J107" s="38"/>
      <c r="K107" s="114"/>
    </row>
    <row r="108" spans="1:11" ht="22.5" customHeight="1" x14ac:dyDescent="0.25">
      <c r="A108" s="8">
        <f>IF(OR(C108="f",C108="u",C108="F",C108="U"),"",IF(OR(B108=1,B108=2,B108=3,B108=4,B108=5),1,""))</f>
        <v>1</v>
      </c>
      <c r="B108" s="8">
        <f>WEEKDAY(E108,2)</f>
        <v>5</v>
      </c>
      <c r="C108" s="76"/>
      <c r="D108" s="172" t="str">
        <f>IF(B108=1,"Mo",IF(B108=2,"Tue",IF(B108=3,"Wed",IF(B108=4,"Thu",IF(B108=5,"Fri",IF(B108=6,"Sat",IF(B108=7,"Sun","")))))))</f>
        <v>Fri</v>
      </c>
      <c r="E108" s="171">
        <f>+E103+1</f>
        <v>44372</v>
      </c>
      <c r="F108" s="46" t="s">
        <v>169</v>
      </c>
      <c r="G108" s="47">
        <v>9002</v>
      </c>
      <c r="H108" s="48" t="s">
        <v>171</v>
      </c>
      <c r="I108" s="47" t="s">
        <v>142</v>
      </c>
      <c r="J108" s="49">
        <v>8</v>
      </c>
      <c r="K108" s="113" t="s">
        <v>157</v>
      </c>
    </row>
    <row r="109" spans="1:11" ht="22.5" customHeight="1" x14ac:dyDescent="0.25">
      <c r="C109" s="76"/>
      <c r="D109" s="172" t="str">
        <f>D108</f>
        <v>Fri</v>
      </c>
      <c r="E109" s="171">
        <f>E108</f>
        <v>44372</v>
      </c>
      <c r="F109" s="46" t="s">
        <v>169</v>
      </c>
      <c r="G109" s="47">
        <v>9002</v>
      </c>
      <c r="H109" s="48" t="s">
        <v>160</v>
      </c>
      <c r="I109" s="47" t="s">
        <v>142</v>
      </c>
      <c r="J109" s="49">
        <v>3</v>
      </c>
      <c r="K109" s="113" t="s">
        <v>157</v>
      </c>
    </row>
    <row r="110" spans="1:11" ht="22.5" customHeight="1" x14ac:dyDescent="0.25">
      <c r="C110" s="76"/>
      <c r="D110" s="172" t="str">
        <f>D109</f>
        <v>Fri</v>
      </c>
      <c r="E110" s="171">
        <f>E109</f>
        <v>44372</v>
      </c>
      <c r="F110" s="46"/>
      <c r="G110" s="47"/>
      <c r="H110" s="48"/>
      <c r="I110" s="47"/>
      <c r="J110" s="49"/>
      <c r="K110" s="113"/>
    </row>
    <row r="111" spans="1:11" ht="22.5" customHeight="1" x14ac:dyDescent="0.25">
      <c r="C111" s="76"/>
      <c r="D111" s="172" t="str">
        <f>D110</f>
        <v>Fri</v>
      </c>
      <c r="E111" s="171">
        <f>E110</f>
        <v>44372</v>
      </c>
      <c r="F111" s="46"/>
      <c r="G111" s="47"/>
      <c r="H111" s="48"/>
      <c r="I111" s="47"/>
      <c r="J111" s="49"/>
      <c r="K111" s="113"/>
    </row>
    <row r="112" spans="1:11" ht="22.5" customHeight="1" x14ac:dyDescent="0.25">
      <c r="C112" s="76"/>
      <c r="D112" s="172" t="str">
        <f>D111</f>
        <v>Fri</v>
      </c>
      <c r="E112" s="171">
        <f>E111</f>
        <v>44372</v>
      </c>
      <c r="F112" s="46"/>
      <c r="G112" s="47"/>
      <c r="H112" s="48"/>
      <c r="I112" s="47"/>
      <c r="J112" s="49"/>
      <c r="K112" s="113"/>
    </row>
    <row r="113" spans="1:11" ht="22.5" customHeight="1" x14ac:dyDescent="0.25">
      <c r="A113" s="8" t="str">
        <f>IF(OR(C113="f",C113="u",C113="F",C113="U"),"",IF(OR(B113=1,B113=2,B113=3,B113=4,B113=5),1,""))</f>
        <v/>
      </c>
      <c r="B113" s="8">
        <f>WEEKDAY(E113,2)</f>
        <v>6</v>
      </c>
      <c r="C113" s="76"/>
      <c r="D113" s="172" t="str">
        <f>IF(B113=1,"Mo",IF(B113=2,"Tue",IF(B113=3,"Wed",IF(B113=4,"Thu",IF(B113=5,"Fri",IF(B113=6,"Sat",IF(B113=7,"Sun","")))))))</f>
        <v>Sat</v>
      </c>
      <c r="E113" s="171">
        <f>+E108+1</f>
        <v>44373</v>
      </c>
      <c r="F113" s="35"/>
      <c r="G113" s="36"/>
      <c r="H113" s="43"/>
      <c r="I113" s="36"/>
      <c r="J113" s="38"/>
      <c r="K113" s="114"/>
    </row>
    <row r="114" spans="1:11" ht="22.5" customHeight="1" x14ac:dyDescent="0.25">
      <c r="A114" s="8" t="str">
        <f>IF(OR(C114="f",C114="u",C114="F",C114="U"),"",IF(OR(B114=1,B114=2,B114=3,B114=4,B114=5),1,""))</f>
        <v/>
      </c>
      <c r="B114" s="8">
        <f>WEEKDAY(E114,2)</f>
        <v>7</v>
      </c>
      <c r="C114" s="76"/>
      <c r="D114" s="174" t="str">
        <f>IF(B114=1,"Mo",IF(B114=2,"Tue",IF(B114=3,"Wed",IF(B114=4,"Thu",IF(B114=5,"Fri",IF(B114=6,"Sat",IF(B114=7,"Sun","")))))))</f>
        <v>Sun</v>
      </c>
      <c r="E114" s="173">
        <f>+E113+1</f>
        <v>44374</v>
      </c>
      <c r="F114" s="35"/>
      <c r="G114" s="36"/>
      <c r="H114" s="43"/>
      <c r="I114" s="36"/>
      <c r="J114" s="38"/>
      <c r="K114" s="114"/>
    </row>
    <row r="115" spans="1:11" ht="22.5" customHeight="1" x14ac:dyDescent="0.25">
      <c r="A115" s="8">
        <f>IF(OR(C115="f",C115="u",C115="F",C115="U"),"",IF(OR(B115=1,B115=2,B115=3,B115=4,B115=5),1,""))</f>
        <v>1</v>
      </c>
      <c r="B115" s="8">
        <f>WEEKDAY(E115,2)</f>
        <v>1</v>
      </c>
      <c r="C115" s="76"/>
      <c r="D115" s="172" t="str">
        <f>IF(B115=1,"Mo",IF(B115=2,"Tue",IF(B115=3,"Wed",IF(B115=4,"Thu",IF(B115=5,"Fri",IF(B115=6,"Sat",IF(B115=7,"Sun","")))))))</f>
        <v>Mo</v>
      </c>
      <c r="E115" s="171">
        <f>+E114+1</f>
        <v>44375</v>
      </c>
      <c r="F115" s="46" t="s">
        <v>169</v>
      </c>
      <c r="G115" s="47">
        <v>9002</v>
      </c>
      <c r="H115" s="175" t="s">
        <v>170</v>
      </c>
      <c r="I115" s="47" t="s">
        <v>152</v>
      </c>
      <c r="J115" s="49">
        <v>2</v>
      </c>
      <c r="K115" s="113" t="s">
        <v>157</v>
      </c>
    </row>
    <row r="116" spans="1:11" ht="22.5" customHeight="1" x14ac:dyDescent="0.25">
      <c r="C116" s="76"/>
      <c r="D116" s="172" t="str">
        <f>D115</f>
        <v>Mo</v>
      </c>
      <c r="E116" s="171">
        <f>E115</f>
        <v>44375</v>
      </c>
      <c r="F116" s="46" t="s">
        <v>169</v>
      </c>
      <c r="G116" s="47">
        <v>9002</v>
      </c>
      <c r="H116" s="175" t="s">
        <v>168</v>
      </c>
      <c r="I116" s="47" t="s">
        <v>152</v>
      </c>
      <c r="J116" s="49">
        <v>2</v>
      </c>
      <c r="K116" s="113" t="s">
        <v>157</v>
      </c>
    </row>
    <row r="117" spans="1:11" ht="22.5" customHeight="1" x14ac:dyDescent="0.25">
      <c r="C117" s="76"/>
      <c r="D117" s="172" t="str">
        <f>D116</f>
        <v>Mo</v>
      </c>
      <c r="E117" s="171">
        <f>E116</f>
        <v>44375</v>
      </c>
      <c r="F117" s="46" t="s">
        <v>81</v>
      </c>
      <c r="G117" s="47">
        <v>9002</v>
      </c>
      <c r="H117" s="175" t="s">
        <v>167</v>
      </c>
      <c r="I117" s="47" t="s">
        <v>152</v>
      </c>
      <c r="J117" s="49">
        <v>3</v>
      </c>
      <c r="K117" s="113" t="s">
        <v>157</v>
      </c>
    </row>
    <row r="118" spans="1:11" ht="22.5" customHeight="1" x14ac:dyDescent="0.25">
      <c r="C118" s="76"/>
      <c r="D118" s="172" t="str">
        <f>D117</f>
        <v>Mo</v>
      </c>
      <c r="E118" s="171">
        <f>E117</f>
        <v>44375</v>
      </c>
      <c r="F118" s="46" t="s">
        <v>81</v>
      </c>
      <c r="G118" s="47">
        <v>9002</v>
      </c>
      <c r="H118" s="175" t="s">
        <v>166</v>
      </c>
      <c r="I118" s="47" t="s">
        <v>152</v>
      </c>
      <c r="J118" s="49">
        <v>2</v>
      </c>
      <c r="K118" s="113" t="s">
        <v>157</v>
      </c>
    </row>
    <row r="119" spans="1:11" ht="22.5" customHeight="1" x14ac:dyDescent="0.25">
      <c r="C119" s="76"/>
      <c r="D119" s="172" t="str">
        <f>D118</f>
        <v>Mo</v>
      </c>
      <c r="E119" s="171">
        <f>E118</f>
        <v>44375</v>
      </c>
      <c r="F119" s="46"/>
      <c r="G119" s="47"/>
      <c r="H119" s="51"/>
      <c r="I119" s="47"/>
      <c r="J119" s="49"/>
      <c r="K119" s="113"/>
    </row>
    <row r="120" spans="1:11" ht="22.5" customHeight="1" x14ac:dyDescent="0.25">
      <c r="A120" s="8">
        <f>IF(OR(C120="f",C120="u",C120="F",C120="U"),"",IF(OR(B120=1,B120=2,B120=3,B120=4,B120=5),1,""))</f>
        <v>1</v>
      </c>
      <c r="B120" s="8">
        <f>WEEKDAY(E115+1,2)</f>
        <v>2</v>
      </c>
      <c r="C120" s="76"/>
      <c r="D120" s="174" t="str">
        <f>IF(B120=1,"Mo",IF(B120=2,"Tue",IF(B120=3,"Wed",IF(B120=4,"Thu",IF(B120=5,"Fri",IF(B120=6,"Sat",IF(B120=7,"Sun","")))))))</f>
        <v>Tue</v>
      </c>
      <c r="E120" s="173">
        <f>IF(MONTH(E115+1)&gt;MONTH(E115),"",E115+1)</f>
        <v>44376</v>
      </c>
      <c r="F120" s="35" t="s">
        <v>81</v>
      </c>
      <c r="G120" s="36">
        <v>9002</v>
      </c>
      <c r="H120" s="43" t="s">
        <v>165</v>
      </c>
      <c r="I120" s="36" t="s">
        <v>142</v>
      </c>
      <c r="J120" s="38">
        <v>5</v>
      </c>
      <c r="K120" s="114" t="s">
        <v>157</v>
      </c>
    </row>
    <row r="121" spans="1:11" ht="22.5" customHeight="1" x14ac:dyDescent="0.25">
      <c r="C121" s="76"/>
      <c r="D121" s="174" t="str">
        <f>D120</f>
        <v>Tue</v>
      </c>
      <c r="E121" s="173">
        <f>E120</f>
        <v>44376</v>
      </c>
      <c r="F121" s="35" t="s">
        <v>81</v>
      </c>
      <c r="G121" s="36">
        <v>9002</v>
      </c>
      <c r="H121" s="43" t="s">
        <v>164</v>
      </c>
      <c r="I121" s="36" t="s">
        <v>142</v>
      </c>
      <c r="J121" s="38">
        <v>1</v>
      </c>
      <c r="K121" s="114" t="s">
        <v>157</v>
      </c>
    </row>
    <row r="122" spans="1:11" ht="22.5" customHeight="1" x14ac:dyDescent="0.25">
      <c r="C122" s="76"/>
      <c r="D122" s="174" t="str">
        <f>D121</f>
        <v>Tue</v>
      </c>
      <c r="E122" s="173">
        <f>E121</f>
        <v>44376</v>
      </c>
      <c r="F122" s="35" t="s">
        <v>161</v>
      </c>
      <c r="G122" s="36">
        <v>9002</v>
      </c>
      <c r="H122" s="43" t="s">
        <v>163</v>
      </c>
      <c r="I122" s="36" t="s">
        <v>142</v>
      </c>
      <c r="J122" s="38">
        <v>2</v>
      </c>
      <c r="K122" s="114" t="s">
        <v>157</v>
      </c>
    </row>
    <row r="123" spans="1:11" ht="22.5" customHeight="1" x14ac:dyDescent="0.25">
      <c r="C123" s="76"/>
      <c r="D123" s="174" t="str">
        <f>D122</f>
        <v>Tue</v>
      </c>
      <c r="E123" s="173">
        <f>E122</f>
        <v>44376</v>
      </c>
      <c r="F123" s="35"/>
      <c r="G123" s="36"/>
      <c r="H123" s="43"/>
      <c r="I123" s="36"/>
      <c r="J123" s="38"/>
      <c r="K123" s="114"/>
    </row>
    <row r="124" spans="1:11" ht="22.5" customHeight="1" x14ac:dyDescent="0.25">
      <c r="C124" s="76"/>
      <c r="D124" s="174" t="str">
        <f>D123</f>
        <v>Tue</v>
      </c>
      <c r="E124" s="173">
        <f>E123</f>
        <v>44376</v>
      </c>
      <c r="F124" s="35"/>
      <c r="G124" s="36"/>
      <c r="H124" s="43"/>
      <c r="I124" s="36"/>
      <c r="J124" s="38"/>
      <c r="K124" s="114"/>
    </row>
    <row r="125" spans="1:11" ht="22.5" customHeight="1" x14ac:dyDescent="0.25">
      <c r="A125" s="8">
        <f>IF(OR(C125="f",C125="u",C125="F",C125="U"),"",IF(OR(B125=1,B125=2,B125=3,B125=4,B125=5),1,""))</f>
        <v>1</v>
      </c>
      <c r="B125" s="8">
        <v>3</v>
      </c>
      <c r="C125" s="76"/>
      <c r="D125" s="172" t="str">
        <f>IF(B125=1,"Mo",IF(B125=2,"Tue",IF(B125=3,"Wed",IF(B125=4,"Thu",IF(B125=5,"Fri",IF(B125=6,"Sat",IF(B125=7,"Sun","")))))))</f>
        <v>Wed</v>
      </c>
      <c r="E125" s="171">
        <f>IF(MONTH(E120+1)&gt;MONTH(E120),"",E120+1)</f>
        <v>44377</v>
      </c>
      <c r="F125" s="46" t="s">
        <v>161</v>
      </c>
      <c r="G125" s="47">
        <v>9002</v>
      </c>
      <c r="H125" s="48" t="s">
        <v>162</v>
      </c>
      <c r="I125" s="47" t="s">
        <v>152</v>
      </c>
      <c r="J125" s="49">
        <v>8</v>
      </c>
      <c r="K125" s="113" t="s">
        <v>157</v>
      </c>
    </row>
    <row r="126" spans="1:11" ht="22.5" customHeight="1" x14ac:dyDescent="0.25">
      <c r="C126" s="76"/>
      <c r="D126" s="169" t="str">
        <f>D125</f>
        <v>Wed</v>
      </c>
      <c r="E126" s="168">
        <f>E125</f>
        <v>44377</v>
      </c>
      <c r="F126" s="85" t="s">
        <v>161</v>
      </c>
      <c r="G126" s="86">
        <v>9002</v>
      </c>
      <c r="H126" s="170" t="s">
        <v>160</v>
      </c>
      <c r="I126" s="86" t="s">
        <v>152</v>
      </c>
      <c r="J126" s="49">
        <v>3</v>
      </c>
      <c r="K126" s="113" t="s">
        <v>157</v>
      </c>
    </row>
    <row r="127" spans="1:11" ht="22.5" customHeight="1" x14ac:dyDescent="0.25">
      <c r="C127" s="76"/>
      <c r="D127" s="169" t="str">
        <f>D126</f>
        <v>Wed</v>
      </c>
      <c r="E127" s="168">
        <f>E126</f>
        <v>44377</v>
      </c>
      <c r="F127" s="85"/>
      <c r="G127" s="86"/>
      <c r="H127" s="87"/>
      <c r="I127" s="86"/>
      <c r="J127" s="49"/>
      <c r="K127" s="113"/>
    </row>
    <row r="128" spans="1:11" ht="21.75" customHeight="1" x14ac:dyDescent="0.25">
      <c r="C128" s="76"/>
      <c r="D128" s="169" t="str">
        <f>D127</f>
        <v>Wed</v>
      </c>
      <c r="E128" s="168">
        <f>E127</f>
        <v>44377</v>
      </c>
      <c r="F128" s="85"/>
      <c r="G128" s="86"/>
      <c r="H128" s="87"/>
      <c r="I128" s="86"/>
      <c r="J128" s="49"/>
      <c r="K128" s="113"/>
    </row>
    <row r="129" spans="3:11" ht="21.75" customHeight="1" thickBot="1" x14ac:dyDescent="0.3">
      <c r="C129" s="80"/>
      <c r="D129" s="167" t="str">
        <f>D128</f>
        <v>Wed</v>
      </c>
      <c r="E129" s="166">
        <f>E128</f>
        <v>44377</v>
      </c>
      <c r="F129" s="89"/>
      <c r="G129" s="90"/>
      <c r="H129" s="91"/>
      <c r="I129" s="90"/>
      <c r="J129" s="94"/>
      <c r="K129" s="16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2" priority="27" stopIfTrue="1">
      <formula>IF($A11=1,B11,)</formula>
    </cfRule>
    <cfRule type="expression" dxfId="31" priority="28" stopIfTrue="1">
      <formula>IF($A11="",B11,)</formula>
    </cfRule>
  </conditionalFormatting>
  <conditionalFormatting sqref="E11:E15">
    <cfRule type="expression" dxfId="30" priority="29" stopIfTrue="1">
      <formula>IF($A11="",B11,"")</formula>
    </cfRule>
  </conditionalFormatting>
  <conditionalFormatting sqref="E16:E124">
    <cfRule type="expression" dxfId="29" priority="30" stopIfTrue="1">
      <formula>IF($A16&lt;&gt;1,B16,"")</formula>
    </cfRule>
  </conditionalFormatting>
  <conditionalFormatting sqref="D11:D124">
    <cfRule type="expression" dxfId="28" priority="31" stopIfTrue="1">
      <formula>IF($A11="",B11,)</formula>
    </cfRule>
  </conditionalFormatting>
  <conditionalFormatting sqref="G11:G17 G86:G119 G19:G20 G26:G84">
    <cfRule type="expression" dxfId="27" priority="32" stopIfTrue="1">
      <formula>#REF!="Freelancer"</formula>
    </cfRule>
    <cfRule type="expression" dxfId="26" priority="33" stopIfTrue="1">
      <formula>#REF!="DTC Int. Staff"</formula>
    </cfRule>
  </conditionalFormatting>
  <conditionalFormatting sqref="G115:G119 G87:G112 G26:G30 G60:G84 G33:G5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6:G17 G19:G2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6:G17 G19:G2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1:G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1:G2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C125:C129">
    <cfRule type="expression" dxfId="15" priority="14" stopIfTrue="1">
      <formula>IF($A125=1,B125,)</formula>
    </cfRule>
    <cfRule type="expression" dxfId="14" priority="15" stopIfTrue="1">
      <formula>IF($A125="",B125,)</formula>
    </cfRule>
  </conditionalFormatting>
  <conditionalFormatting sqref="D125:D129">
    <cfRule type="expression" dxfId="13" priority="16" stopIfTrue="1">
      <formula>IF($A125="",B125,)</formula>
    </cfRule>
  </conditionalFormatting>
  <conditionalFormatting sqref="E125:E129">
    <cfRule type="expression" dxfId="12" priority="13" stopIfTrue="1">
      <formula>IF($A125&lt;&gt;1,B125,"")</formula>
    </cfRule>
  </conditionalFormatting>
  <conditionalFormatting sqref="G5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8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2021-07-06T09:44:36Z</dcterms:modified>
</cp:coreProperties>
</file>