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hinkpad\Desktop\"/>
    </mc:Choice>
  </mc:AlternateContent>
  <xr:revisionPtr revIDLastSave="0" documentId="13_ncr:1_{64D1ABCA-C37D-4101-B475-C1C31167F928}" xr6:coauthVersionLast="47" xr6:coauthVersionMax="47" xr10:uidLastSave="{00000000-0000-0000-0000-000000000000}"/>
  <bookViews>
    <workbookView xWindow="-120" yWindow="-120" windowWidth="20730" windowHeight="1116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46" l="1"/>
  <c r="E62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60" i="46"/>
  <c r="D61" i="46" s="1"/>
  <c r="A60" i="46"/>
  <c r="E11" i="46"/>
  <c r="E13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2" i="46" l="1"/>
  <c r="B10" i="46"/>
  <c r="B11" i="46"/>
  <c r="D11" i="46" s="1"/>
  <c r="D12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4" i="46"/>
  <c r="B13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3" i="46"/>
  <c r="A13" i="46"/>
  <c r="B14" i="46"/>
  <c r="E15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16" i="46"/>
  <c r="E18" i="46" s="1"/>
  <c r="B15" i="46"/>
  <c r="D14" i="46"/>
  <c r="A14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15" i="46"/>
  <c r="D15" i="46"/>
  <c r="B16" i="46"/>
  <c r="E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16" i="46"/>
  <c r="A16" i="46"/>
  <c r="B17" i="46"/>
  <c r="E19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1" i="46" l="1"/>
  <c r="E20" i="46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19" i="46"/>
  <c r="E22" i="46"/>
  <c r="E23" i="46" s="1"/>
  <c r="D17" i="46"/>
  <c r="D18" i="46" s="1"/>
  <c r="A17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22" i="46"/>
  <c r="E24" i="46"/>
  <c r="D19" i="46"/>
  <c r="D20" i="46" s="1"/>
  <c r="A19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B24" i="46"/>
  <c r="E25" i="46"/>
  <c r="D22" i="46"/>
  <c r="D23" i="46" s="1"/>
  <c r="A22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24" i="46"/>
  <c r="A24" i="46"/>
  <c r="E26" i="46"/>
  <c r="B25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25" i="46"/>
  <c r="A25" i="46"/>
  <c r="B26" i="46"/>
  <c r="E27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29" i="46"/>
  <c r="E28" i="46"/>
  <c r="B27" i="46"/>
  <c r="D26" i="46"/>
  <c r="A26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E30" i="46" l="1"/>
  <c r="E31" i="46"/>
  <c r="E33" i="46"/>
  <c r="E34" i="46" s="1"/>
  <c r="E32" i="46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27" i="46"/>
  <c r="D27" i="46"/>
  <c r="D28" i="46" s="1"/>
  <c r="B29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29" i="46"/>
  <c r="D29" i="46"/>
  <c r="E35" i="46"/>
  <c r="E36" i="46"/>
  <c r="E37" i="46" s="1"/>
  <c r="B33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32" i="46" l="1"/>
  <c r="D31" i="46"/>
  <c r="D30" i="46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33" i="46"/>
  <c r="D33" i="46"/>
  <c r="E38" i="46"/>
  <c r="E39" i="46" s="1"/>
  <c r="B3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35" i="46" l="1"/>
  <c r="D34" i="46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40" i="46"/>
  <c r="B38" i="46"/>
  <c r="A36" i="46"/>
  <c r="D36" i="46"/>
  <c r="D37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41" i="46"/>
  <c r="B40" i="46"/>
  <c r="A38" i="46"/>
  <c r="D38" i="46"/>
  <c r="D39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40" i="46"/>
  <c r="D40" i="46"/>
  <c r="E42" i="46"/>
  <c r="B41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41" i="46"/>
  <c r="A41" i="46"/>
  <c r="E44" i="46"/>
  <c r="B42" i="46"/>
  <c r="E43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42" i="46"/>
  <c r="D42" i="46"/>
  <c r="D43" i="46" s="1"/>
  <c r="B44" i="46"/>
  <c r="E46" i="46"/>
  <c r="E47" i="46" s="1"/>
  <c r="E45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50" i="46"/>
  <c r="E51" i="46" s="1"/>
  <c r="B46" i="46"/>
  <c r="E48" i="46"/>
  <c r="E49" i="46" s="1"/>
  <c r="A44" i="46"/>
  <c r="D44" i="46"/>
  <c r="D45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46" i="46"/>
  <c r="A46" i="46"/>
  <c r="B50" i="46"/>
  <c r="E52" i="46"/>
  <c r="E53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48" i="46" l="1"/>
  <c r="D49" i="46" s="1"/>
  <c r="D47" i="46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B52" i="46"/>
  <c r="E54" i="46"/>
  <c r="A50" i="46"/>
  <c r="D50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55" i="46"/>
  <c r="B54" i="46"/>
  <c r="D52" i="46"/>
  <c r="A5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54" i="46"/>
  <c r="A54" i="46"/>
  <c r="E56" i="46"/>
  <c r="B5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55" i="46"/>
  <c r="D55" i="46"/>
  <c r="E57" i="46"/>
  <c r="B5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56" i="46"/>
  <c r="D56" i="46"/>
  <c r="E58" i="46"/>
  <c r="B5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57" i="46"/>
  <c r="D57" i="46"/>
  <c r="E59" i="46"/>
  <c r="B59" i="46"/>
  <c r="B5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59" i="46"/>
  <c r="D59" i="46"/>
  <c r="E60" i="46"/>
  <c r="E63" i="46" s="1"/>
  <c r="B63" i="46" s="1"/>
  <c r="A58" i="46"/>
  <c r="D5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63" i="46" l="1"/>
  <c r="A63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<sst xmlns="http://schemas.openxmlformats.org/spreadsheetml/2006/main" count="323" uniqueCount="98">
  <si>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</si>
  <si>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</si>
  <si>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</si>
  <si>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</si>
  <si>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</si>
  <si>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</si>
  <si>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</si>
  <si>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</si>
  <si>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</si>
  <si>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</si>
  <si>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</si>
  <si>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</si>
  <si>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</si>
  <si>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</si>
  <si>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</si>
  <si>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</si>
  <si>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</si>
  <si>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</si>
  <si>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</si>
  <si>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</si>
  <si>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</si>
  <si>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</si>
  <si>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</si>
  <si>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</si>
  <si>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</si>
  <si>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</si>
  <si>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</si>
  <si>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</si>
  <si>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</si>
  <si>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</si>
  <si>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</si>
  <si>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</si>
  <si>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</si>
  <si>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</si>
  <si>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</si>
  <si>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</si>
  <si>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</si>
  <si>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</si>
  <si>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</si>
  <si>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</si>
  <si>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</si>
  <si>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</si>
  <si>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</si>
  <si>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</si>
  <si>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</si>
  <si>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</si>
  <si>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</si>
  <si>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</si>
  <si>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</si>
  <si>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</si>
  <si>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Tuangporn</t>
  </si>
  <si>
    <t>Thongra-ar</t>
  </si>
  <si>
    <t>TIME170</t>
  </si>
  <si>
    <t>TIME-202096</t>
  </si>
  <si>
    <t>NIB technical proposal</t>
  </si>
  <si>
    <t>EA Training with Expert</t>
  </si>
  <si>
    <t>OIC kick-off meeting with clients + สรุปประชุม</t>
  </si>
  <si>
    <t>Internal meeting with expert นำเสนอ ตัวอย่างdata architecture (EA)</t>
  </si>
  <si>
    <t>Internal meeting with P'film data part</t>
  </si>
  <si>
    <t>L&amp;D program make consult slide</t>
  </si>
  <si>
    <t>L&amp;D program Data collection</t>
  </si>
  <si>
    <t>L&amp;D program Data Analysis</t>
  </si>
  <si>
    <t>public holiday</t>
  </si>
  <si>
    <t>TIME</t>
  </si>
  <si>
    <t>ศึกษาข้อมูลจากเอกสาร inception / อ่านกฎหมายประกัน/ ศึกษาแผน IT ของคปภ.</t>
  </si>
  <si>
    <t>Wed</t>
  </si>
  <si>
    <t xml:space="preserve">orientation </t>
  </si>
  <si>
    <t>ทำ slide data governance</t>
  </si>
  <si>
    <t>Internal meeting with expert + สรุปประชุม</t>
  </si>
  <si>
    <t>สรุปการประชุมกับ expert</t>
  </si>
  <si>
    <t xml:space="preserve">ศึกษารายการข้อมูลบริษัทต้องนำส่งจากกฎหมายประกัน </t>
  </si>
  <si>
    <t>ทำตัวอย่าง As-is และ to be OIC data architecture</t>
  </si>
  <si>
    <t xml:space="preserve">Internal meeting  data part  with P'film </t>
  </si>
  <si>
    <t>ศึกษาการวาด class diagram + ทำตัวอย่าง As-is และ to be OIC data architecture</t>
  </si>
  <si>
    <t>reslide expert meeting</t>
  </si>
  <si>
    <t>business model ฝ่ายตรวจสอบของคปภ.</t>
  </si>
  <si>
    <t>OIC EA and PMC weekly meeting + สรุปประชุม</t>
  </si>
  <si>
    <t>ทบทวนประกาศ กฎหมายลูก พรบ. ระเบียบข้อบังคับที่เกี่ยวกับการประกันภัย</t>
  </si>
  <si>
    <t>ศึกษาประกาศของคปภ. และสรุปว่าแต่ละประกาศให้นำส่งข้อมูลอะไรบ้าง</t>
  </si>
  <si>
    <t>แก้ data architecture ตาม comment expert</t>
  </si>
  <si>
    <t>TIME-202097</t>
  </si>
  <si>
    <t>NIB technical proposal + proofread</t>
  </si>
  <si>
    <t>proofread งานงวด1 OIC</t>
  </si>
  <si>
    <t>NIB technical proposal meeting with P'dome + สรุป</t>
  </si>
  <si>
    <t>DTT-internal monthly meeting with P'dome + สรุปประชุม</t>
  </si>
  <si>
    <t>เตรียมข้อมูลas is&amp; to be data นำเสนอกับ expert</t>
  </si>
  <si>
    <t>OIC internal data part with P'film</t>
  </si>
  <si>
    <t>ปรับแก้ data architecture ตามcomment expert + ศึกษาเอกสารที่ได้จาก expert</t>
  </si>
  <si>
    <t>ศึกษากระบวนการด้านคุ้มครอง จากเอกสารที่ได้รับจากผู้เชี่ยวชาญ + ลิสต์รายการข้อมูลจากกระบวนการ</t>
  </si>
  <si>
    <t>OIC EA and PMC Internal meeting (แบ่งงาน)</t>
  </si>
  <si>
    <t>Internal meeting with P'film data part + คิดคำถามลุกค้า</t>
  </si>
  <si>
    <t>meeting with clients (data+app)/ meeting with Expert/ Internal meeting + สรุปประชุม</t>
  </si>
  <si>
    <t>ศึกษาเรื่อง data driven</t>
  </si>
  <si>
    <t>รวบรวมชุดข้อมูลบของคปภ. ทุกๆด้าน และรายละเอียดของแต่ละชุดข้อมูล</t>
  </si>
  <si>
    <t>ศึกษาข้อมูลจากเอกสารInception</t>
  </si>
  <si>
    <t>ศึกษาข้อมูลจากเอกสาร inception/อ่านกฎหมายประกัน</t>
  </si>
  <si>
    <t>ศึกษาข้อมูลจากเอกสาร inception /อ่านกฎหมายประกัน/ศึกษาแผน IT ของคปภ.</t>
  </si>
  <si>
    <t>ศึกษาข้อมูลจากเอกสาร inception/อ่านกฎหมายประกัน/ศึกษาแผน IT ของคปภ.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</si>
</sst>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3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6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1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25">
      <c r="B3" s="7" t="s">
        <v>25</v>
      </c>
      <c r="C3" s="141" t="s">
        <v>50</v>
      </c>
      <c r="D3" s="142"/>
      <c r="E3" s="142"/>
      <c r="F3" s="142"/>
      <c r="G3" s="143"/>
      <c r="H3" s="3"/>
      <c r="I3" s="3"/>
    </row>
    <row r="4" spans="2:9" x14ac:dyDescent="0.25">
      <c r="B4" s="6" t="s">
        <v>26</v>
      </c>
      <c r="C4" s="144" t="s">
        <v>51</v>
      </c>
      <c r="D4" s="145"/>
      <c r="E4" s="145"/>
      <c r="F4" s="145"/>
      <c r="G4" s="146"/>
      <c r="H4" s="3"/>
      <c r="I4" s="3"/>
    </row>
    <row r="5" spans="2:9" x14ac:dyDescent="0.25">
      <c r="B5" s="6" t="s">
        <v>27</v>
      </c>
      <c r="C5" s="144" t="s">
        <v>52</v>
      </c>
      <c r="D5" s="145"/>
      <c r="E5" s="145"/>
      <c r="F5" s="145"/>
      <c r="G5" s="146"/>
      <c r="H5" s="3"/>
      <c r="I5" s="3"/>
    </row>
    <row r="7" spans="2:9" ht="32.25" customHeight="1" x14ac:dyDescent="0.2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25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2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2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25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2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2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25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75" customHeight="1" x14ac:dyDescent="0.2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2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2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2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2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2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2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2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2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2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2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2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2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2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25">
      <c r="B30" s="60">
        <v>9009</v>
      </c>
      <c r="C30" s="138" t="s">
        <v>47</v>
      </c>
      <c r="D30" s="139"/>
      <c r="E30" s="139"/>
      <c r="F30" s="139"/>
      <c r="G30" s="140"/>
    </row>
    <row r="31" spans="2:9" x14ac:dyDescent="0.25">
      <c r="B31" s="61"/>
      <c r="C31" s="164" t="s">
        <v>48</v>
      </c>
      <c r="D31" s="165"/>
      <c r="E31" s="165"/>
      <c r="F31" s="165"/>
      <c r="G31" s="166"/>
    </row>
    <row r="32" spans="2:9" ht="19.5" customHeight="1" x14ac:dyDescent="0.25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2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2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2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2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2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2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2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25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60" priority="29" stopIfTrue="1">
      <formula>IF($A11=1,B11,)</formula>
    </cfRule>
    <cfRule type="expression" dxfId="359" priority="30" stopIfTrue="1">
      <formula>IF($A11="",B11,)</formula>
    </cfRule>
  </conditionalFormatting>
  <conditionalFormatting sqref="E11:E15">
    <cfRule type="expression" dxfId="358" priority="31" stopIfTrue="1">
      <formula>IF($A11="",B11,"")</formula>
    </cfRule>
  </conditionalFormatting>
  <conditionalFormatting sqref="E16:E124">
    <cfRule type="expression" dxfId="357" priority="32" stopIfTrue="1">
      <formula>IF($A16&lt;&gt;1,B16,"")</formula>
    </cfRule>
  </conditionalFormatting>
  <conditionalFormatting sqref="D11:D124">
    <cfRule type="expression" dxfId="356" priority="33" stopIfTrue="1">
      <formula>IF($A11="",B11,)</formula>
    </cfRule>
  </conditionalFormatting>
  <conditionalFormatting sqref="G11:G16 G82:G119 G18:G76">
    <cfRule type="expression" dxfId="355" priority="34" stopIfTrue="1">
      <formula>#REF!="Freelancer"</formula>
    </cfRule>
    <cfRule type="expression" dxfId="354" priority="35" stopIfTrue="1">
      <formula>#REF!="DTC Int. Staff"</formula>
    </cfRule>
  </conditionalFormatting>
  <conditionalFormatting sqref="G115:G119 G87:G104 G18:G22 G33:G49 G60:G76">
    <cfRule type="expression" dxfId="353" priority="27" stopIfTrue="1">
      <formula>$F$5="Freelancer"</formula>
    </cfRule>
    <cfRule type="expression" dxfId="352" priority="28" stopIfTrue="1">
      <formula>$F$5="DTC Int. Staff"</formula>
    </cfRule>
  </conditionalFormatting>
  <conditionalFormatting sqref="G16">
    <cfRule type="expression" dxfId="351" priority="25" stopIfTrue="1">
      <formula>#REF!="Freelancer"</formula>
    </cfRule>
    <cfRule type="expression" dxfId="350" priority="26" stopIfTrue="1">
      <formula>#REF!="DTC Int. Staff"</formula>
    </cfRule>
  </conditionalFormatting>
  <conditionalFormatting sqref="G16">
    <cfRule type="expression" dxfId="349" priority="23" stopIfTrue="1">
      <formula>$F$5="Freelancer"</formula>
    </cfRule>
    <cfRule type="expression" dxfId="348" priority="24" stopIfTrue="1">
      <formula>$F$5="DTC Int. Staff"</formula>
    </cfRule>
  </conditionalFormatting>
  <conditionalFormatting sqref="G17">
    <cfRule type="expression" dxfId="347" priority="21" stopIfTrue="1">
      <formula>#REF!="Freelancer"</formula>
    </cfRule>
    <cfRule type="expression" dxfId="346" priority="22" stopIfTrue="1">
      <formula>#REF!="DTC Int. Staff"</formula>
    </cfRule>
  </conditionalFormatting>
  <conditionalFormatting sqref="G17">
    <cfRule type="expression" dxfId="345" priority="19" stopIfTrue="1">
      <formula>$F$5="Freelancer"</formula>
    </cfRule>
    <cfRule type="expression" dxfId="344" priority="20" stopIfTrue="1">
      <formula>$F$5="DTC Int. Staff"</formula>
    </cfRule>
  </conditionalFormatting>
  <conditionalFormatting sqref="C126">
    <cfRule type="expression" dxfId="343" priority="16" stopIfTrue="1">
      <formula>IF($A126=1,B126,)</formula>
    </cfRule>
    <cfRule type="expression" dxfId="342" priority="17" stopIfTrue="1">
      <formula>IF($A126="",B126,)</formula>
    </cfRule>
  </conditionalFormatting>
  <conditionalFormatting sqref="D126">
    <cfRule type="expression" dxfId="341" priority="18" stopIfTrue="1">
      <formula>IF($A126="",B126,)</formula>
    </cfRule>
  </conditionalFormatting>
  <conditionalFormatting sqref="C125">
    <cfRule type="expression" dxfId="340" priority="13" stopIfTrue="1">
      <formula>IF($A125=1,B125,)</formula>
    </cfRule>
    <cfRule type="expression" dxfId="339" priority="14" stopIfTrue="1">
      <formula>IF($A125="",B125,)</formula>
    </cfRule>
  </conditionalFormatting>
  <conditionalFormatting sqref="D125">
    <cfRule type="expression" dxfId="338" priority="15" stopIfTrue="1">
      <formula>IF($A125="",B125,)</formula>
    </cfRule>
  </conditionalFormatting>
  <conditionalFormatting sqref="E125">
    <cfRule type="expression" dxfId="337" priority="12" stopIfTrue="1">
      <formula>IF($A125&lt;&gt;1,B125,"")</formula>
    </cfRule>
  </conditionalFormatting>
  <conditionalFormatting sqref="E126">
    <cfRule type="expression" dxfId="336" priority="11" stopIfTrue="1">
      <formula>IF($A126&lt;&gt;1,B126,"")</formula>
    </cfRule>
  </conditionalFormatting>
  <conditionalFormatting sqref="G55:G59">
    <cfRule type="expression" dxfId="335" priority="9" stopIfTrue="1">
      <formula>$F$5="Freelancer"</formula>
    </cfRule>
    <cfRule type="expression" dxfId="334" priority="10" stopIfTrue="1">
      <formula>$F$5="DTC Int. Staff"</formula>
    </cfRule>
  </conditionalFormatting>
  <conditionalFormatting sqref="G77:G81">
    <cfRule type="expression" dxfId="333" priority="7" stopIfTrue="1">
      <formula>#REF!="Freelancer"</formula>
    </cfRule>
    <cfRule type="expression" dxfId="332" priority="8" stopIfTrue="1">
      <formula>#REF!="DTC Int. Staff"</formula>
    </cfRule>
  </conditionalFormatting>
  <conditionalFormatting sqref="G77:G81">
    <cfRule type="expression" dxfId="331" priority="5" stopIfTrue="1">
      <formula>$F$5="Freelancer"</formula>
    </cfRule>
    <cfRule type="expression" dxfId="33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29" priority="42" stopIfTrue="1">
      <formula>IF($A11=1,B11,)</formula>
    </cfRule>
    <cfRule type="expression" dxfId="328" priority="43" stopIfTrue="1">
      <formula>IF($A11="",B11,)</formula>
    </cfRule>
  </conditionalFormatting>
  <conditionalFormatting sqref="E11:E15">
    <cfRule type="expression" dxfId="327" priority="44" stopIfTrue="1">
      <formula>IF($A11="",B11,"")</formula>
    </cfRule>
  </conditionalFormatting>
  <conditionalFormatting sqref="E17:E20 E26:E43 E48 E53:E70 E75 E80:E98 E103 E108:E119">
    <cfRule type="expression" dxfId="326" priority="45" stopIfTrue="1">
      <formula>IF($A17&lt;&gt;1,B17,"")</formula>
    </cfRule>
  </conditionalFormatting>
  <conditionalFormatting sqref="D11:D15 D26:D43 D48 D53:D70 D75 D80:D98 D103 D108:D119 D17:D20">
    <cfRule type="expression" dxfId="325" priority="46" stopIfTrue="1">
      <formula>IF($A11="",B11,)</formula>
    </cfRule>
  </conditionalFormatting>
  <conditionalFormatting sqref="G11:G20 G26:G84 G90:G119">
    <cfRule type="expression" dxfId="324" priority="47" stopIfTrue="1">
      <formula>#REF!="Freelancer"</formula>
    </cfRule>
    <cfRule type="expression" dxfId="323" priority="48" stopIfTrue="1">
      <formula>#REF!="DTC Int. Staff"</formula>
    </cfRule>
  </conditionalFormatting>
  <conditionalFormatting sqref="G119 G26:G30 G37:G57 G64:G84 G91:G112">
    <cfRule type="expression" dxfId="322" priority="40" stopIfTrue="1">
      <formula>$F$5="Freelancer"</formula>
    </cfRule>
    <cfRule type="expression" dxfId="321" priority="41" stopIfTrue="1">
      <formula>$F$5="DTC Int. Staff"</formula>
    </cfRule>
  </conditionalFormatting>
  <conditionalFormatting sqref="G16:G20">
    <cfRule type="expression" dxfId="320" priority="38" stopIfTrue="1">
      <formula>#REF!="Freelancer"</formula>
    </cfRule>
    <cfRule type="expression" dxfId="319" priority="39" stopIfTrue="1">
      <formula>#REF!="DTC Int. Staff"</formula>
    </cfRule>
  </conditionalFormatting>
  <conditionalFormatting sqref="G16:G20">
    <cfRule type="expression" dxfId="318" priority="36" stopIfTrue="1">
      <formula>$F$5="Freelancer"</formula>
    </cfRule>
    <cfRule type="expression" dxfId="317" priority="37" stopIfTrue="1">
      <formula>$F$5="DTC Int. Staff"</formula>
    </cfRule>
  </conditionalFormatting>
  <conditionalFormatting sqref="G21:G25">
    <cfRule type="expression" dxfId="316" priority="34" stopIfTrue="1">
      <formula>#REF!="Freelancer"</formula>
    </cfRule>
    <cfRule type="expression" dxfId="315" priority="35" stopIfTrue="1">
      <formula>#REF!="DTC Int. Staff"</formula>
    </cfRule>
  </conditionalFormatting>
  <conditionalFormatting sqref="G21:G25">
    <cfRule type="expression" dxfId="314" priority="32" stopIfTrue="1">
      <formula>$F$5="Freelancer"</formula>
    </cfRule>
    <cfRule type="expression" dxfId="313" priority="33" stopIfTrue="1">
      <formula>$F$5="DTC Int. Staff"</formula>
    </cfRule>
  </conditionalFormatting>
  <conditionalFormatting sqref="G63">
    <cfRule type="expression" dxfId="312" priority="22" stopIfTrue="1">
      <formula>$F$5="Freelancer"</formula>
    </cfRule>
    <cfRule type="expression" dxfId="311" priority="23" stopIfTrue="1">
      <formula>$F$5="DTC Int. Staff"</formula>
    </cfRule>
  </conditionalFormatting>
  <conditionalFormatting sqref="G85:G89">
    <cfRule type="expression" dxfId="310" priority="20" stopIfTrue="1">
      <formula>#REF!="Freelancer"</formula>
    </cfRule>
    <cfRule type="expression" dxfId="309" priority="21" stopIfTrue="1">
      <formula>#REF!="DTC Int. Staff"</formula>
    </cfRule>
  </conditionalFormatting>
  <conditionalFormatting sqref="G85:G89">
    <cfRule type="expression" dxfId="308" priority="18" stopIfTrue="1">
      <formula>$F$5="Freelancer"</formula>
    </cfRule>
    <cfRule type="expression" dxfId="307" priority="19" stopIfTrue="1">
      <formula>$F$5="DTC Int. Staff"</formula>
    </cfRule>
  </conditionalFormatting>
  <conditionalFormatting sqref="E22:E25">
    <cfRule type="expression" dxfId="306" priority="16" stopIfTrue="1">
      <formula>IF($A22&lt;&gt;1,B22,"")</formula>
    </cfRule>
  </conditionalFormatting>
  <conditionalFormatting sqref="D22:D25">
    <cfRule type="expression" dxfId="305" priority="17" stopIfTrue="1">
      <formula>IF($A22="",B22,)</formula>
    </cfRule>
  </conditionalFormatting>
  <conditionalFormatting sqref="E44:E47">
    <cfRule type="expression" dxfId="304" priority="14" stopIfTrue="1">
      <formula>IF($A44&lt;&gt;1,B44,"")</formula>
    </cfRule>
  </conditionalFormatting>
  <conditionalFormatting sqref="D44:D47">
    <cfRule type="expression" dxfId="303" priority="15" stopIfTrue="1">
      <formula>IF($A44="",B44,)</formula>
    </cfRule>
  </conditionalFormatting>
  <conditionalFormatting sqref="E49:E52">
    <cfRule type="expression" dxfId="302" priority="12" stopIfTrue="1">
      <formula>IF($A49&lt;&gt;1,B49,"")</formula>
    </cfRule>
  </conditionalFormatting>
  <conditionalFormatting sqref="D49:D52">
    <cfRule type="expression" dxfId="301" priority="13" stopIfTrue="1">
      <formula>IF($A49="",B49,)</formula>
    </cfRule>
  </conditionalFormatting>
  <conditionalFormatting sqref="E71:E74">
    <cfRule type="expression" dxfId="300" priority="10" stopIfTrue="1">
      <formula>IF($A71&lt;&gt;1,B71,"")</formula>
    </cfRule>
  </conditionalFormatting>
  <conditionalFormatting sqref="D71:D74">
    <cfRule type="expression" dxfId="299" priority="11" stopIfTrue="1">
      <formula>IF($A71="",B71,)</formula>
    </cfRule>
  </conditionalFormatting>
  <conditionalFormatting sqref="E76:E79">
    <cfRule type="expression" dxfId="298" priority="8" stopIfTrue="1">
      <formula>IF($A76&lt;&gt;1,B76,"")</formula>
    </cfRule>
  </conditionalFormatting>
  <conditionalFormatting sqref="D76:D79">
    <cfRule type="expression" dxfId="297" priority="9" stopIfTrue="1">
      <formula>IF($A76="",B76,)</formula>
    </cfRule>
  </conditionalFormatting>
  <conditionalFormatting sqref="E93">
    <cfRule type="timePeriod" dxfId="29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5" priority="5" stopIfTrue="1">
      <formula>IF($A99&lt;&gt;1,B99,"")</formula>
    </cfRule>
  </conditionalFormatting>
  <conditionalFormatting sqref="D99:D102">
    <cfRule type="expression" dxfId="294" priority="6" stopIfTrue="1">
      <formula>IF($A99="",B99,)</formula>
    </cfRule>
  </conditionalFormatting>
  <conditionalFormatting sqref="E99:E102">
    <cfRule type="timePeriod" dxfId="29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2" priority="2" stopIfTrue="1">
      <formula>IF($A104&lt;&gt;1,B104,"")</formula>
    </cfRule>
  </conditionalFormatting>
  <conditionalFormatting sqref="D104:D107">
    <cfRule type="expression" dxfId="291" priority="3" stopIfTrue="1">
      <formula>IF($A104="",B104,)</formula>
    </cfRule>
  </conditionalFormatting>
  <conditionalFormatting sqref="E104:E107">
    <cfRule type="timePeriod" dxfId="29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D10" sqref="D1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89" priority="29" stopIfTrue="1">
      <formula>IF($A11=1,B11,)</formula>
    </cfRule>
    <cfRule type="expression" dxfId="288" priority="30" stopIfTrue="1">
      <formula>IF($A11="",B11,)</formula>
    </cfRule>
  </conditionalFormatting>
  <conditionalFormatting sqref="E11:E15">
    <cfRule type="expression" dxfId="287" priority="31" stopIfTrue="1">
      <formula>IF($A11="",B11,"")</formula>
    </cfRule>
  </conditionalFormatting>
  <conditionalFormatting sqref="E130:E134 E26:E124">
    <cfRule type="expression" dxfId="286" priority="32" stopIfTrue="1">
      <formula>IF($A26&lt;&gt;1,B26,"")</formula>
    </cfRule>
  </conditionalFormatting>
  <conditionalFormatting sqref="D130:D134 D11:D15 D26:D124">
    <cfRule type="expression" dxfId="285" priority="33" stopIfTrue="1">
      <formula>IF($A11="",B11,)</formula>
    </cfRule>
  </conditionalFormatting>
  <conditionalFormatting sqref="G11:G20 G26:G84 G90:G119">
    <cfRule type="expression" dxfId="284" priority="34" stopIfTrue="1">
      <formula>#REF!="Freelancer"</formula>
    </cfRule>
    <cfRule type="expression" dxfId="283" priority="35" stopIfTrue="1">
      <formula>#REF!="DTC Int. Staff"</formula>
    </cfRule>
  </conditionalFormatting>
  <conditionalFormatting sqref="G119 G26:G30 G37:G57 G64:G84 G91:G112">
    <cfRule type="expression" dxfId="282" priority="27" stopIfTrue="1">
      <formula>$F$5="Freelancer"</formula>
    </cfRule>
    <cfRule type="expression" dxfId="281" priority="28" stopIfTrue="1">
      <formula>$F$5="DTC Int. Staff"</formula>
    </cfRule>
  </conditionalFormatting>
  <conditionalFormatting sqref="G16:G20">
    <cfRule type="expression" dxfId="280" priority="25" stopIfTrue="1">
      <formula>#REF!="Freelancer"</formula>
    </cfRule>
    <cfRule type="expression" dxfId="279" priority="26" stopIfTrue="1">
      <formula>#REF!="DTC Int. Staff"</formula>
    </cfRule>
  </conditionalFormatting>
  <conditionalFormatting sqref="G16:G20">
    <cfRule type="expression" dxfId="278" priority="23" stopIfTrue="1">
      <formula>$F$5="Freelancer"</formula>
    </cfRule>
    <cfRule type="expression" dxfId="277" priority="24" stopIfTrue="1">
      <formula>$F$5="DTC Int. Staff"</formula>
    </cfRule>
  </conditionalFormatting>
  <conditionalFormatting sqref="G21:G25">
    <cfRule type="expression" dxfId="276" priority="21" stopIfTrue="1">
      <formula>#REF!="Freelancer"</formula>
    </cfRule>
    <cfRule type="expression" dxfId="275" priority="22" stopIfTrue="1">
      <formula>#REF!="DTC Int. Staff"</formula>
    </cfRule>
  </conditionalFormatting>
  <conditionalFormatting sqref="G21:G25">
    <cfRule type="expression" dxfId="274" priority="19" stopIfTrue="1">
      <formula>$F$5="Freelancer"</formula>
    </cfRule>
    <cfRule type="expression" dxfId="273" priority="20" stopIfTrue="1">
      <formula>$F$5="DTC Int. Staff"</formula>
    </cfRule>
  </conditionalFormatting>
  <conditionalFormatting sqref="C125:C129">
    <cfRule type="expression" dxfId="272" priority="13" stopIfTrue="1">
      <formula>IF($A125=1,B125,)</formula>
    </cfRule>
    <cfRule type="expression" dxfId="271" priority="14" stopIfTrue="1">
      <formula>IF($A125="",B125,)</formula>
    </cfRule>
  </conditionalFormatting>
  <conditionalFormatting sqref="D125:D129">
    <cfRule type="expression" dxfId="270" priority="15" stopIfTrue="1">
      <formula>IF($A125="",B125,)</formula>
    </cfRule>
  </conditionalFormatting>
  <conditionalFormatting sqref="E125:E129">
    <cfRule type="expression" dxfId="269" priority="12" stopIfTrue="1">
      <formula>IF($A125&lt;&gt;1,B125,"")</formula>
    </cfRule>
  </conditionalFormatting>
  <conditionalFormatting sqref="G63">
    <cfRule type="expression" dxfId="268" priority="9" stopIfTrue="1">
      <formula>$F$5="Freelancer"</formula>
    </cfRule>
    <cfRule type="expression" dxfId="267" priority="10" stopIfTrue="1">
      <formula>$F$5="DTC Int. Staff"</formula>
    </cfRule>
  </conditionalFormatting>
  <conditionalFormatting sqref="G85:G89">
    <cfRule type="expression" dxfId="266" priority="7" stopIfTrue="1">
      <formula>#REF!="Freelancer"</formula>
    </cfRule>
    <cfRule type="expression" dxfId="265" priority="8" stopIfTrue="1">
      <formula>#REF!="DTC Int. Staff"</formula>
    </cfRule>
  </conditionalFormatting>
  <conditionalFormatting sqref="G85:G89">
    <cfRule type="expression" dxfId="264" priority="5" stopIfTrue="1">
      <formula>$F$5="Freelancer"</formula>
    </cfRule>
    <cfRule type="expression" dxfId="263" priority="6" stopIfTrue="1">
      <formula>$F$5="DTC Int. Staff"</formula>
    </cfRule>
  </conditionalFormatting>
  <conditionalFormatting sqref="E17:E20">
    <cfRule type="expression" dxfId="262" priority="3" stopIfTrue="1">
      <formula>IF($A17="",B17,"")</formula>
    </cfRule>
  </conditionalFormatting>
  <conditionalFormatting sqref="D17:D20">
    <cfRule type="expression" dxfId="261" priority="4" stopIfTrue="1">
      <formula>IF($A17="",B17,)</formula>
    </cfRule>
  </conditionalFormatting>
  <conditionalFormatting sqref="E22:E25">
    <cfRule type="expression" dxfId="260" priority="1" stopIfTrue="1">
      <formula>IF($A22="",B22,"")</formula>
    </cfRule>
  </conditionalFormatting>
  <conditionalFormatting sqref="D22:D25">
    <cfRule type="expression" dxfId="25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58" priority="25" stopIfTrue="1">
      <formula>IF($A11=1,B11,)</formula>
    </cfRule>
    <cfRule type="expression" dxfId="257" priority="26" stopIfTrue="1">
      <formula>IF($A11="",B11,)</formula>
    </cfRule>
  </conditionalFormatting>
  <conditionalFormatting sqref="E11:E15">
    <cfRule type="expression" dxfId="256" priority="27" stopIfTrue="1">
      <formula>IF($A11="",B11,"")</formula>
    </cfRule>
  </conditionalFormatting>
  <conditionalFormatting sqref="E16:E128">
    <cfRule type="expression" dxfId="255" priority="28" stopIfTrue="1">
      <formula>IF($A16&lt;&gt;1,B16,"")</formula>
    </cfRule>
  </conditionalFormatting>
  <conditionalFormatting sqref="D11:D128">
    <cfRule type="expression" dxfId="254" priority="29" stopIfTrue="1">
      <formula>IF($A11="",B11,)</formula>
    </cfRule>
  </conditionalFormatting>
  <conditionalFormatting sqref="G11:G20 G82:G123 G22:G76">
    <cfRule type="expression" dxfId="253" priority="30" stopIfTrue="1">
      <formula>#REF!="Freelancer"</formula>
    </cfRule>
    <cfRule type="expression" dxfId="252" priority="31" stopIfTrue="1">
      <formula>#REF!="DTC Int. Staff"</formula>
    </cfRule>
  </conditionalFormatting>
  <conditionalFormatting sqref="G119:G123 G87:G108 G22 G33:G49 G60:G76">
    <cfRule type="expression" dxfId="251" priority="23" stopIfTrue="1">
      <formula>$F$5="Freelancer"</formula>
    </cfRule>
    <cfRule type="expression" dxfId="250" priority="24" stopIfTrue="1">
      <formula>$F$5="DTC Int. Staff"</formula>
    </cfRule>
  </conditionalFormatting>
  <conditionalFormatting sqref="G16:G20">
    <cfRule type="expression" dxfId="249" priority="21" stopIfTrue="1">
      <formula>#REF!="Freelancer"</formula>
    </cfRule>
    <cfRule type="expression" dxfId="248" priority="22" stopIfTrue="1">
      <formula>#REF!="DTC Int. Staff"</formula>
    </cfRule>
  </conditionalFormatting>
  <conditionalFormatting sqref="G16:G20">
    <cfRule type="expression" dxfId="247" priority="19" stopIfTrue="1">
      <formula>$F$5="Freelancer"</formula>
    </cfRule>
    <cfRule type="expression" dxfId="246" priority="20" stopIfTrue="1">
      <formula>$F$5="DTC Int. Staff"</formula>
    </cfRule>
  </conditionalFormatting>
  <conditionalFormatting sqref="G21">
    <cfRule type="expression" dxfId="245" priority="17" stopIfTrue="1">
      <formula>#REF!="Freelancer"</formula>
    </cfRule>
    <cfRule type="expression" dxfId="244" priority="18" stopIfTrue="1">
      <formula>#REF!="DTC Int. Staff"</formula>
    </cfRule>
  </conditionalFormatting>
  <conditionalFormatting sqref="G21">
    <cfRule type="expression" dxfId="243" priority="15" stopIfTrue="1">
      <formula>$F$5="Freelancer"</formula>
    </cfRule>
    <cfRule type="expression" dxfId="242" priority="16" stopIfTrue="1">
      <formula>$F$5="DTC Int. Staff"</formula>
    </cfRule>
  </conditionalFormatting>
  <conditionalFormatting sqref="C129:C133">
    <cfRule type="expression" dxfId="241" priority="9" stopIfTrue="1">
      <formula>IF($A129=1,B129,)</formula>
    </cfRule>
    <cfRule type="expression" dxfId="240" priority="10" stopIfTrue="1">
      <formula>IF($A129="",B129,)</formula>
    </cfRule>
  </conditionalFormatting>
  <conditionalFormatting sqref="D129:D133">
    <cfRule type="expression" dxfId="239" priority="11" stopIfTrue="1">
      <formula>IF($A129="",B129,)</formula>
    </cfRule>
  </conditionalFormatting>
  <conditionalFormatting sqref="E129:E133">
    <cfRule type="expression" dxfId="238" priority="8" stopIfTrue="1">
      <formula>IF($A129&lt;&gt;1,B129,"")</formula>
    </cfRule>
  </conditionalFormatting>
  <conditionalFormatting sqref="G55:G59">
    <cfRule type="expression" dxfId="237" priority="5" stopIfTrue="1">
      <formula>$F$5="Freelancer"</formula>
    </cfRule>
    <cfRule type="expression" dxfId="236" priority="6" stopIfTrue="1">
      <formula>$F$5="DTC Int. Staff"</formula>
    </cfRule>
  </conditionalFormatting>
  <conditionalFormatting sqref="G77:G81">
    <cfRule type="expression" dxfId="235" priority="3" stopIfTrue="1">
      <formula>#REF!="Freelancer"</formula>
    </cfRule>
    <cfRule type="expression" dxfId="234" priority="4" stopIfTrue="1">
      <formula>#REF!="DTC Int. Staff"</formula>
    </cfRule>
  </conditionalFormatting>
  <conditionalFormatting sqref="G77:G81">
    <cfRule type="expression" dxfId="233" priority="1" stopIfTrue="1">
      <formula>$F$5="Freelancer"</formula>
    </cfRule>
    <cfRule type="expression" dxfId="2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31" priority="25" stopIfTrue="1">
      <formula>IF($A11=1,B11,)</formula>
    </cfRule>
    <cfRule type="expression" dxfId="230" priority="26" stopIfTrue="1">
      <formula>IF($A11="",B11,)</formula>
    </cfRule>
  </conditionalFormatting>
  <conditionalFormatting sqref="E11">
    <cfRule type="expression" dxfId="229" priority="27" stopIfTrue="1">
      <formula>IF($A11="",B11,"")</formula>
    </cfRule>
  </conditionalFormatting>
  <conditionalFormatting sqref="E12:E119">
    <cfRule type="expression" dxfId="228" priority="28" stopIfTrue="1">
      <formula>IF($A12&lt;&gt;1,B12,"")</formula>
    </cfRule>
  </conditionalFormatting>
  <conditionalFormatting sqref="D11:D119">
    <cfRule type="expression" dxfId="227" priority="29" stopIfTrue="1">
      <formula>IF($A11="",B11,)</formula>
    </cfRule>
  </conditionalFormatting>
  <conditionalFormatting sqref="G11:G12 G18:G76 G82:G118">
    <cfRule type="expression" dxfId="226" priority="30" stopIfTrue="1">
      <formula>#REF!="Freelancer"</formula>
    </cfRule>
    <cfRule type="expression" dxfId="225" priority="31" stopIfTrue="1">
      <formula>#REF!="DTC Int. Staff"</formula>
    </cfRule>
  </conditionalFormatting>
  <conditionalFormatting sqref="G114:G118 G18:G22 G33:G49 G60:G76 G87:G103">
    <cfRule type="expression" dxfId="224" priority="23" stopIfTrue="1">
      <formula>$F$5="Freelancer"</formula>
    </cfRule>
    <cfRule type="expression" dxfId="223" priority="24" stopIfTrue="1">
      <formula>$F$5="DTC Int. Staff"</formula>
    </cfRule>
  </conditionalFormatting>
  <conditionalFormatting sqref="G12">
    <cfRule type="expression" dxfId="222" priority="21" stopIfTrue="1">
      <formula>#REF!="Freelancer"</formula>
    </cfRule>
    <cfRule type="expression" dxfId="221" priority="22" stopIfTrue="1">
      <formula>#REF!="DTC Int. Staff"</formula>
    </cfRule>
  </conditionalFormatting>
  <conditionalFormatting sqref="G12">
    <cfRule type="expression" dxfId="220" priority="19" stopIfTrue="1">
      <formula>$F$5="Freelancer"</formula>
    </cfRule>
    <cfRule type="expression" dxfId="219" priority="20" stopIfTrue="1">
      <formula>$F$5="DTC Int. Staff"</formula>
    </cfRule>
  </conditionalFormatting>
  <conditionalFormatting sqref="G13:G17">
    <cfRule type="expression" dxfId="218" priority="17" stopIfTrue="1">
      <formula>#REF!="Freelancer"</formula>
    </cfRule>
    <cfRule type="expression" dxfId="217" priority="18" stopIfTrue="1">
      <formula>#REF!="DTC Int. Staff"</formula>
    </cfRule>
  </conditionalFormatting>
  <conditionalFormatting sqref="G13:G17">
    <cfRule type="expression" dxfId="216" priority="15" stopIfTrue="1">
      <formula>$F$5="Freelancer"</formula>
    </cfRule>
    <cfRule type="expression" dxfId="215" priority="16" stopIfTrue="1">
      <formula>$F$5="DTC Int. Staff"</formula>
    </cfRule>
  </conditionalFormatting>
  <conditionalFormatting sqref="C121:C125">
    <cfRule type="expression" dxfId="214" priority="12" stopIfTrue="1">
      <formula>IF($A121=1,B121,)</formula>
    </cfRule>
    <cfRule type="expression" dxfId="213" priority="13" stopIfTrue="1">
      <formula>IF($A121="",B121,)</formula>
    </cfRule>
  </conditionalFormatting>
  <conditionalFormatting sqref="D121:D125">
    <cfRule type="expression" dxfId="212" priority="14" stopIfTrue="1">
      <formula>IF($A121="",B121,)</formula>
    </cfRule>
  </conditionalFormatting>
  <conditionalFormatting sqref="C120">
    <cfRule type="expression" dxfId="211" priority="9" stopIfTrue="1">
      <formula>IF($A120=1,B120,)</formula>
    </cfRule>
    <cfRule type="expression" dxfId="210" priority="10" stopIfTrue="1">
      <formula>IF($A120="",B120,)</formula>
    </cfRule>
  </conditionalFormatting>
  <conditionalFormatting sqref="D120">
    <cfRule type="expression" dxfId="209" priority="11" stopIfTrue="1">
      <formula>IF($A120="",B120,)</formula>
    </cfRule>
  </conditionalFormatting>
  <conditionalFormatting sqref="E120">
    <cfRule type="expression" dxfId="208" priority="8" stopIfTrue="1">
      <formula>IF($A120&lt;&gt;1,B120,"")</formula>
    </cfRule>
  </conditionalFormatting>
  <conditionalFormatting sqref="E121:E125">
    <cfRule type="expression" dxfId="207" priority="7" stopIfTrue="1">
      <formula>IF($A121&lt;&gt;1,B121,"")</formula>
    </cfRule>
  </conditionalFormatting>
  <conditionalFormatting sqref="G55:G59">
    <cfRule type="expression" dxfId="206" priority="5" stopIfTrue="1">
      <formula>$F$5="Freelancer"</formula>
    </cfRule>
    <cfRule type="expression" dxfId="205" priority="6" stopIfTrue="1">
      <formula>$F$5="DTC Int. Staff"</formula>
    </cfRule>
  </conditionalFormatting>
  <conditionalFormatting sqref="G77:G81">
    <cfRule type="expression" dxfId="204" priority="3" stopIfTrue="1">
      <formula>#REF!="Freelancer"</formula>
    </cfRule>
    <cfRule type="expression" dxfId="203" priority="4" stopIfTrue="1">
      <formula>#REF!="DTC Int. Staff"</formula>
    </cfRule>
  </conditionalFormatting>
  <conditionalFormatting sqref="G77:G81">
    <cfRule type="expression" dxfId="202" priority="1" stopIfTrue="1">
      <formula>$F$5="Freelancer"</formula>
    </cfRule>
    <cfRule type="expression" dxfId="20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00" priority="25" stopIfTrue="1">
      <formula>IF($A11=1,B11,)</formula>
    </cfRule>
    <cfRule type="expression" dxfId="199" priority="26" stopIfTrue="1">
      <formula>IF($A11="",B11,)</formula>
    </cfRule>
  </conditionalFormatting>
  <conditionalFormatting sqref="E11:E15">
    <cfRule type="expression" dxfId="198" priority="27" stopIfTrue="1">
      <formula>IF($A11="",B11,"")</formula>
    </cfRule>
  </conditionalFormatting>
  <conditionalFormatting sqref="E16:E124">
    <cfRule type="expression" dxfId="197" priority="28" stopIfTrue="1">
      <formula>IF($A16&lt;&gt;1,B16,"")</formula>
    </cfRule>
  </conditionalFormatting>
  <conditionalFormatting sqref="D11:D124">
    <cfRule type="expression" dxfId="196" priority="29" stopIfTrue="1">
      <formula>IF($A11="",B11,)</formula>
    </cfRule>
  </conditionalFormatting>
  <conditionalFormatting sqref="G11:G20 G26:G84 G86:G119">
    <cfRule type="expression" dxfId="195" priority="30" stopIfTrue="1">
      <formula>#REF!="Freelancer"</formula>
    </cfRule>
    <cfRule type="expression" dxfId="194" priority="31" stopIfTrue="1">
      <formula>#REF!="DTC Int. Staff"</formula>
    </cfRule>
  </conditionalFormatting>
  <conditionalFormatting sqref="G115:G119 G87:G112 G26:G30 G33:G57 G60:G84">
    <cfRule type="expression" dxfId="193" priority="23" stopIfTrue="1">
      <formula>$F$5="Freelancer"</formula>
    </cfRule>
    <cfRule type="expression" dxfId="192" priority="24" stopIfTrue="1">
      <formula>$F$5="DTC Int. Staff"</formula>
    </cfRule>
  </conditionalFormatting>
  <conditionalFormatting sqref="G16:G20">
    <cfRule type="expression" dxfId="191" priority="21" stopIfTrue="1">
      <formula>#REF!="Freelancer"</formula>
    </cfRule>
    <cfRule type="expression" dxfId="190" priority="22" stopIfTrue="1">
      <formula>#REF!="DTC Int. Staff"</formula>
    </cfRule>
  </conditionalFormatting>
  <conditionalFormatting sqref="G16:G20">
    <cfRule type="expression" dxfId="189" priority="19" stopIfTrue="1">
      <formula>$F$5="Freelancer"</formula>
    </cfRule>
    <cfRule type="expression" dxfId="188" priority="20" stopIfTrue="1">
      <formula>$F$5="DTC Int. Staff"</formula>
    </cfRule>
  </conditionalFormatting>
  <conditionalFormatting sqref="G21:G25">
    <cfRule type="expression" dxfId="187" priority="17" stopIfTrue="1">
      <formula>#REF!="Freelancer"</formula>
    </cfRule>
    <cfRule type="expression" dxfId="186" priority="18" stopIfTrue="1">
      <formula>#REF!="DTC Int. Staff"</formula>
    </cfRule>
  </conditionalFormatting>
  <conditionalFormatting sqref="G21:G25">
    <cfRule type="expression" dxfId="185" priority="15" stopIfTrue="1">
      <formula>$F$5="Freelancer"</formula>
    </cfRule>
    <cfRule type="expression" dxfId="184" priority="16" stopIfTrue="1">
      <formula>$F$5="DTC Int. Staff"</formula>
    </cfRule>
  </conditionalFormatting>
  <conditionalFormatting sqref="C125:C129">
    <cfRule type="expression" dxfId="183" priority="9" stopIfTrue="1">
      <formula>IF($A125=1,B125,)</formula>
    </cfRule>
    <cfRule type="expression" dxfId="182" priority="10" stopIfTrue="1">
      <formula>IF($A125="",B125,)</formula>
    </cfRule>
  </conditionalFormatting>
  <conditionalFormatting sqref="D125:D129">
    <cfRule type="expression" dxfId="181" priority="11" stopIfTrue="1">
      <formula>IF($A125="",B125,)</formula>
    </cfRule>
  </conditionalFormatting>
  <conditionalFormatting sqref="E125:E129">
    <cfRule type="expression" dxfId="180" priority="8" stopIfTrue="1">
      <formula>IF($A125&lt;&gt;1,B125,"")</formula>
    </cfRule>
  </conditionalFormatting>
  <conditionalFormatting sqref="G59">
    <cfRule type="expression" dxfId="179" priority="5" stopIfTrue="1">
      <formula>$F$5="Freelancer"</formula>
    </cfRule>
    <cfRule type="expression" dxfId="178" priority="6" stopIfTrue="1">
      <formula>$F$5="DTC Int. Staff"</formula>
    </cfRule>
  </conditionalFormatting>
  <conditionalFormatting sqref="G85">
    <cfRule type="expression" dxfId="177" priority="3" stopIfTrue="1">
      <formula>#REF!="Freelancer"</formula>
    </cfRule>
    <cfRule type="expression" dxfId="176" priority="4" stopIfTrue="1">
      <formula>#REF!="DTC Int. Staff"</formula>
    </cfRule>
  </conditionalFormatting>
  <conditionalFormatting sqref="G85">
    <cfRule type="expression" dxfId="175" priority="1" stopIfTrue="1">
      <formula>$F$5="Freelancer"</formula>
    </cfRule>
    <cfRule type="expression" dxfId="17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07"/>
  <sheetViews>
    <sheetView showGridLines="0" tabSelected="1" topLeftCell="D49" zoomScale="78" zoomScaleNormal="90" workbookViewId="0">
      <selection activeCell="E11" sqref="E11:J6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50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">
        <v>51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SUM(J10:J73)</f>
        <v>169.8</v>
      </c>
      <c r="J8" s="25">
        <f>I8/8</f>
        <v>21.225000000000001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60" si="0">IF(OR(C11="f",C11="u",C11="F",C11="U"),"",IF(OR(B11=1,B11=2,B11=3,B11=4,B11=5),1,""))</f>
        <v>1</v>
      </c>
      <c r="B11" s="8">
        <f t="shared" ref="B11:B5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66</v>
      </c>
      <c r="I11" s="36" t="s">
        <v>63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66">
        <v>9002</v>
      </c>
      <c r="H12" s="67" t="s">
        <v>94</v>
      </c>
      <c r="I12" s="66" t="s">
        <v>63</v>
      </c>
      <c r="J12" s="107">
        <v>5</v>
      </c>
    </row>
    <row r="13" spans="1:10" ht="22.5" customHeight="1" x14ac:dyDescent="0.2">
      <c r="A13" s="31">
        <f t="shared" si="0"/>
        <v>1</v>
      </c>
      <c r="B13" s="8">
        <f t="shared" si="1"/>
        <v>5</v>
      </c>
      <c r="C13" s="40"/>
      <c r="D13" s="44" t="str">
        <f>IF(B13=1,"Mo",IF(B13=2,"Tue",IF(B13=3,"Wed",IF(B13=4,"Thu",IF(B13=5,"Fri",IF(B13=6,"Sat",IF(B13=7,"Sun","")))))))</f>
        <v>Fri</v>
      </c>
      <c r="E13" s="45">
        <f>+E11+1</f>
        <v>44379</v>
      </c>
      <c r="F13" s="46" t="s">
        <v>53</v>
      </c>
      <c r="G13" s="47">
        <v>9002</v>
      </c>
      <c r="H13" s="48" t="s">
        <v>95</v>
      </c>
      <c r="I13" s="47" t="s">
        <v>63</v>
      </c>
      <c r="J13" s="49">
        <v>8</v>
      </c>
    </row>
    <row r="14" spans="1:10" ht="22.5" customHeight="1" x14ac:dyDescent="0.2">
      <c r="A14" s="31" t="str">
        <f t="shared" si="0"/>
        <v/>
      </c>
      <c r="B14" s="8">
        <f t="shared" si="1"/>
        <v>6</v>
      </c>
      <c r="C14" s="40"/>
      <c r="D14" s="41" t="str">
        <f>IF(B14=1,"Mo",IF(B14=2,"Tue",IF(B14=3,"Wed",IF(B14=4,"Thu",IF(B14=5,"Fri",IF(B14=6,"Sat",IF(B14=7,"Sun","")))))))</f>
        <v>Sat</v>
      </c>
      <c r="E14" s="42">
        <f>+E13+1</f>
        <v>44380</v>
      </c>
      <c r="F14" s="35"/>
      <c r="G14" s="36"/>
      <c r="H14" s="37"/>
      <c r="I14" s="36"/>
      <c r="J14" s="38"/>
    </row>
    <row r="15" spans="1:10" ht="22.5" customHeight="1" x14ac:dyDescent="0.2">
      <c r="A15" s="31" t="str">
        <f t="shared" si="0"/>
        <v/>
      </c>
      <c r="B15" s="8">
        <f t="shared" si="1"/>
        <v>7</v>
      </c>
      <c r="C15" s="40"/>
      <c r="D15" s="33" t="str">
        <f t="shared" ref="D15:D58" si="2">IF(B15=1,"Mo",IF(B15=2,"Tue",IF(B15=3,"Wed",IF(B15=4,"Thu",IF(B15=5,"Fri",IF(B15=6,"Sat",IF(B15=7,"Sun","")))))))</f>
        <v>Sun</v>
      </c>
      <c r="E15" s="34">
        <f t="shared" ref="E15:E41" si="3">+E14+1</f>
        <v>44381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1</v>
      </c>
      <c r="C16" s="40"/>
      <c r="D16" s="44" t="str">
        <f t="shared" si="2"/>
        <v>Mo</v>
      </c>
      <c r="E16" s="45">
        <f>+E15+1</f>
        <v>44382</v>
      </c>
      <c r="F16" s="46" t="s">
        <v>53</v>
      </c>
      <c r="G16" s="47">
        <v>9002</v>
      </c>
      <c r="H16" s="48" t="s">
        <v>96</v>
      </c>
      <c r="I16" s="47" t="s">
        <v>63</v>
      </c>
      <c r="J16" s="49">
        <v>8</v>
      </c>
    </row>
    <row r="17" spans="1:10" ht="22.5" customHeight="1" x14ac:dyDescent="0.2">
      <c r="A17" s="31">
        <f t="shared" si="0"/>
        <v>1</v>
      </c>
      <c r="B17" s="8">
        <f t="shared" si="1"/>
        <v>2</v>
      </c>
      <c r="C17" s="40"/>
      <c r="D17" s="33" t="str">
        <f t="shared" si="2"/>
        <v>Tue</v>
      </c>
      <c r="E17" s="34">
        <f>+E16+1</f>
        <v>44383</v>
      </c>
      <c r="F17" s="35" t="s">
        <v>53</v>
      </c>
      <c r="G17" s="36">
        <v>9002</v>
      </c>
      <c r="H17" s="172" t="s">
        <v>97</v>
      </c>
      <c r="I17" s="36" t="s">
        <v>63</v>
      </c>
      <c r="J17" s="38">
        <v>4</v>
      </c>
    </row>
    <row r="18" spans="1:10" ht="22.5" customHeight="1" x14ac:dyDescent="0.2">
      <c r="A18" s="31"/>
      <c r="C18" s="40"/>
      <c r="D18" s="33" t="str">
        <f>D17</f>
        <v>Tue</v>
      </c>
      <c r="E18" s="34">
        <f>+E16+1</f>
        <v>44383</v>
      </c>
      <c r="F18" s="35" t="s">
        <v>53</v>
      </c>
      <c r="G18" s="36">
        <v>9002</v>
      </c>
      <c r="H18" s="121" t="s">
        <v>67</v>
      </c>
      <c r="I18" s="36" t="s">
        <v>63</v>
      </c>
      <c r="J18" s="38">
        <v>5</v>
      </c>
    </row>
    <row r="19" spans="1:10" ht="22.5" customHeight="1" x14ac:dyDescent="0.2">
      <c r="A19" s="31">
        <f t="shared" si="0"/>
        <v>1</v>
      </c>
      <c r="B19" s="8">
        <f t="shared" si="1"/>
        <v>3</v>
      </c>
      <c r="C19" s="40"/>
      <c r="D19" s="44" t="str">
        <f t="shared" si="2"/>
        <v>Wed</v>
      </c>
      <c r="E19" s="45">
        <f>+E17+1</f>
        <v>44384</v>
      </c>
      <c r="F19" s="46"/>
      <c r="G19" s="47">
        <v>9009</v>
      </c>
      <c r="H19" s="48" t="s">
        <v>59</v>
      </c>
      <c r="I19" s="47" t="s">
        <v>63</v>
      </c>
      <c r="J19" s="49">
        <v>2.5</v>
      </c>
    </row>
    <row r="20" spans="1:10" ht="22.5" customHeight="1" x14ac:dyDescent="0.2">
      <c r="A20" s="31"/>
      <c r="C20" s="40"/>
      <c r="D20" s="44" t="str">
        <f>D19</f>
        <v>Wed</v>
      </c>
      <c r="E20" s="45">
        <f>E19</f>
        <v>44384</v>
      </c>
      <c r="F20" s="46" t="s">
        <v>53</v>
      </c>
      <c r="G20" s="47">
        <v>9002</v>
      </c>
      <c r="H20" s="48" t="s">
        <v>64</v>
      </c>
      <c r="I20" s="47" t="s">
        <v>63</v>
      </c>
      <c r="J20" s="49">
        <v>4</v>
      </c>
    </row>
    <row r="21" spans="1:10" ht="22.5" customHeight="1" x14ac:dyDescent="0.2">
      <c r="A21" s="31"/>
      <c r="C21" s="40"/>
      <c r="D21" s="44" t="s">
        <v>65</v>
      </c>
      <c r="E21" s="45">
        <f>E19</f>
        <v>44384</v>
      </c>
      <c r="F21" s="46" t="s">
        <v>53</v>
      </c>
      <c r="G21" s="47">
        <v>9002</v>
      </c>
      <c r="H21" s="48" t="s">
        <v>68</v>
      </c>
      <c r="I21" s="47" t="s">
        <v>63</v>
      </c>
      <c r="J21" s="49">
        <v>2</v>
      </c>
    </row>
    <row r="22" spans="1:10" ht="22.5" customHeight="1" x14ac:dyDescent="0.2">
      <c r="A22" s="31">
        <f t="shared" si="0"/>
        <v>1</v>
      </c>
      <c r="B22" s="8">
        <f t="shared" si="1"/>
        <v>4</v>
      </c>
      <c r="C22" s="40"/>
      <c r="D22" s="33" t="str">
        <f>IF(B22=1,"Mo",IF(B22=2,"Tue",IF(B22=3,"Wed",IF(B22=4,"Thu",IF(B22=5,"Fri",IF(B22=6,"Sat",IF(B22=7,"Sun","")))))))</f>
        <v>Thu</v>
      </c>
      <c r="E22" s="34">
        <f>+E19+1</f>
        <v>44385</v>
      </c>
      <c r="F22" s="35" t="s">
        <v>53</v>
      </c>
      <c r="G22" s="36">
        <v>9002</v>
      </c>
      <c r="H22" s="43" t="s">
        <v>70</v>
      </c>
      <c r="I22" s="36" t="s">
        <v>63</v>
      </c>
      <c r="J22" s="38">
        <v>6</v>
      </c>
    </row>
    <row r="23" spans="1:10" ht="22.5" customHeight="1" x14ac:dyDescent="0.2">
      <c r="A23" s="31"/>
      <c r="C23" s="40"/>
      <c r="D23" s="33" t="str">
        <f>D22</f>
        <v>Thu</v>
      </c>
      <c r="E23" s="34">
        <f>E22</f>
        <v>44385</v>
      </c>
      <c r="F23" s="35" t="s">
        <v>53</v>
      </c>
      <c r="G23" s="36">
        <v>9002</v>
      </c>
      <c r="H23" s="43" t="s">
        <v>69</v>
      </c>
      <c r="I23" s="36" t="s">
        <v>63</v>
      </c>
      <c r="J23" s="38">
        <v>2</v>
      </c>
    </row>
    <row r="24" spans="1:10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>IF(B24=1,"Mo",IF(B24=2,"Tue",IF(B24=3,"Wed",IF(B24=4,"Thu",IF(B24=5,"Fri",IF(B24=6,"Sat",IF(B24=7,"Sun","")))))))</f>
        <v>Fri</v>
      </c>
      <c r="E24" s="45">
        <f>+E22+1</f>
        <v>44386</v>
      </c>
      <c r="F24" s="46" t="s">
        <v>53</v>
      </c>
      <c r="G24" s="47">
        <v>9002</v>
      </c>
      <c r="H24" s="48" t="s">
        <v>77</v>
      </c>
      <c r="I24" s="47" t="s">
        <v>63</v>
      </c>
      <c r="J24" s="49">
        <v>8</v>
      </c>
    </row>
    <row r="25" spans="1:10" ht="22.5" customHeight="1" x14ac:dyDescent="0.2">
      <c r="A25" s="31" t="str">
        <f t="shared" si="0"/>
        <v/>
      </c>
      <c r="B25" s="8">
        <f t="shared" si="1"/>
        <v>6</v>
      </c>
      <c r="C25" s="40"/>
      <c r="D25" s="33" t="str">
        <f>IF(B25=1,"Mo",IF(B25=2,"Tue",IF(B25=3,"Wed",IF(B25=4,"Thu",IF(B25=5,"Fri",IF(B25=6,"Sat",IF(B25=7,"Sun","")))))))</f>
        <v>Sat</v>
      </c>
      <c r="E25" s="34">
        <f>+E24+1</f>
        <v>44387</v>
      </c>
      <c r="F25" s="35" t="s">
        <v>53</v>
      </c>
      <c r="G25" s="36">
        <v>9002</v>
      </c>
      <c r="H25" s="43" t="s">
        <v>55</v>
      </c>
      <c r="I25" s="36" t="s">
        <v>63</v>
      </c>
      <c r="J25" s="38">
        <v>3</v>
      </c>
    </row>
    <row r="26" spans="1:10" ht="22.5" customHeight="1" x14ac:dyDescent="0.2">
      <c r="A26" s="31" t="str">
        <f t="shared" si="0"/>
        <v/>
      </c>
      <c r="B26" s="8">
        <f t="shared" si="1"/>
        <v>7</v>
      </c>
      <c r="C26" s="40"/>
      <c r="D26" s="33" t="str">
        <f t="shared" si="2"/>
        <v>Sun</v>
      </c>
      <c r="E26" s="34">
        <f t="shared" si="3"/>
        <v>44388</v>
      </c>
      <c r="F26" s="35"/>
      <c r="G26" s="36"/>
      <c r="H26" s="43"/>
      <c r="I26" s="36"/>
      <c r="J26" s="38"/>
    </row>
    <row r="27" spans="1:10" ht="22.5" customHeight="1" x14ac:dyDescent="0.2">
      <c r="A27" s="31">
        <f t="shared" si="0"/>
        <v>1</v>
      </c>
      <c r="B27" s="8">
        <f t="shared" si="1"/>
        <v>1</v>
      </c>
      <c r="C27" s="40"/>
      <c r="D27" s="44" t="str">
        <f t="shared" si="2"/>
        <v>Mo</v>
      </c>
      <c r="E27" s="45">
        <f>+E26+1</f>
        <v>44389</v>
      </c>
      <c r="F27" s="46" t="s">
        <v>53</v>
      </c>
      <c r="G27" s="47">
        <v>9009</v>
      </c>
      <c r="H27" s="122" t="s">
        <v>60</v>
      </c>
      <c r="I27" s="47" t="s">
        <v>63</v>
      </c>
      <c r="J27" s="49">
        <v>2.5</v>
      </c>
    </row>
    <row r="28" spans="1:10" ht="22.5" customHeight="1" x14ac:dyDescent="0.2">
      <c r="A28" s="31"/>
      <c r="C28" s="40"/>
      <c r="D28" s="44" t="str">
        <f t="shared" ref="D28:E28" si="4">D27</f>
        <v>Mo</v>
      </c>
      <c r="E28" s="45">
        <f t="shared" si="4"/>
        <v>44389</v>
      </c>
      <c r="F28" s="46" t="s">
        <v>53</v>
      </c>
      <c r="G28" s="47">
        <v>9002</v>
      </c>
      <c r="H28" s="122" t="s">
        <v>73</v>
      </c>
      <c r="I28" s="47" t="s">
        <v>63</v>
      </c>
      <c r="J28" s="49">
        <v>7</v>
      </c>
    </row>
    <row r="29" spans="1:10" ht="22.5" customHeight="1" x14ac:dyDescent="0.2">
      <c r="A29" s="31">
        <f t="shared" si="0"/>
        <v>1</v>
      </c>
      <c r="B29" s="8">
        <f t="shared" si="1"/>
        <v>2</v>
      </c>
      <c r="C29" s="40"/>
      <c r="D29" s="33" t="str">
        <f t="shared" si="2"/>
        <v>Tue</v>
      </c>
      <c r="E29" s="34">
        <f>+E27+1</f>
        <v>44390</v>
      </c>
      <c r="F29" s="35" t="s">
        <v>53</v>
      </c>
      <c r="G29" s="36">
        <v>9002</v>
      </c>
      <c r="H29" s="43" t="s">
        <v>72</v>
      </c>
      <c r="I29" s="36" t="s">
        <v>63</v>
      </c>
      <c r="J29" s="38">
        <v>2</v>
      </c>
    </row>
    <row r="30" spans="1:10" ht="22.5" customHeight="1" x14ac:dyDescent="0.2">
      <c r="A30" s="31"/>
      <c r="C30" s="40"/>
      <c r="D30" s="33" t="str">
        <f>D29</f>
        <v>Tue</v>
      </c>
      <c r="E30" s="34">
        <f>E29</f>
        <v>44390</v>
      </c>
      <c r="F30" s="35" t="s">
        <v>53</v>
      </c>
      <c r="G30" s="36">
        <v>9002</v>
      </c>
      <c r="H30" s="43" t="s">
        <v>74</v>
      </c>
      <c r="I30" s="36" t="s">
        <v>63</v>
      </c>
      <c r="J30" s="38">
        <v>1.5</v>
      </c>
    </row>
    <row r="31" spans="1:10" ht="22.5" customHeight="1" x14ac:dyDescent="0.2">
      <c r="A31" s="31"/>
      <c r="C31" s="40"/>
      <c r="D31" s="33" t="str">
        <f>D29</f>
        <v>Tue</v>
      </c>
      <c r="E31" s="34">
        <f>E29</f>
        <v>44390</v>
      </c>
      <c r="F31" s="35" t="s">
        <v>53</v>
      </c>
      <c r="G31" s="36">
        <v>9002</v>
      </c>
      <c r="H31" s="43" t="s">
        <v>75</v>
      </c>
      <c r="I31" s="36" t="s">
        <v>63</v>
      </c>
      <c r="J31" s="38">
        <v>2</v>
      </c>
    </row>
    <row r="32" spans="1:10" ht="22.5" customHeight="1" x14ac:dyDescent="0.2">
      <c r="A32" s="31"/>
      <c r="C32" s="40"/>
      <c r="D32" s="33" t="str">
        <f>D29</f>
        <v>Tue</v>
      </c>
      <c r="E32" s="34">
        <f>E29</f>
        <v>44390</v>
      </c>
      <c r="F32" s="35" t="s">
        <v>53</v>
      </c>
      <c r="G32" s="36">
        <v>9002</v>
      </c>
      <c r="H32" s="43" t="s">
        <v>71</v>
      </c>
      <c r="I32" s="36" t="s">
        <v>63</v>
      </c>
      <c r="J32" s="38">
        <v>3</v>
      </c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2"/>
        <v>Wed</v>
      </c>
      <c r="E33" s="45">
        <f>+E29+1</f>
        <v>44391</v>
      </c>
      <c r="F33" s="46" t="s">
        <v>53</v>
      </c>
      <c r="G33" s="47">
        <v>9002</v>
      </c>
      <c r="H33" s="48" t="s">
        <v>76</v>
      </c>
      <c r="I33" s="47" t="s">
        <v>63</v>
      </c>
      <c r="J33" s="49">
        <v>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44391</v>
      </c>
      <c r="F34" s="46" t="s">
        <v>53</v>
      </c>
      <c r="G34" s="47">
        <v>9002</v>
      </c>
      <c r="H34" s="48" t="s">
        <v>78</v>
      </c>
      <c r="I34" s="47" t="s">
        <v>63</v>
      </c>
      <c r="J34" s="49">
        <v>4</v>
      </c>
    </row>
    <row r="35" spans="1:10" ht="22.5" customHeight="1" x14ac:dyDescent="0.2">
      <c r="A35" s="31"/>
      <c r="C35" s="40"/>
      <c r="D35" s="44" t="str">
        <f>D33</f>
        <v>Wed</v>
      </c>
      <c r="E35" s="45">
        <f>E33</f>
        <v>44391</v>
      </c>
      <c r="F35" s="46" t="s">
        <v>53</v>
      </c>
      <c r="G35" s="47">
        <v>9002</v>
      </c>
      <c r="H35" s="48" t="s">
        <v>68</v>
      </c>
      <c r="I35" s="47" t="s">
        <v>63</v>
      </c>
      <c r="J35" s="49">
        <v>2</v>
      </c>
    </row>
    <row r="36" spans="1:10" ht="22.5" customHeight="1" x14ac:dyDescent="0.2">
      <c r="A36" s="31">
        <f t="shared" si="0"/>
        <v>1</v>
      </c>
      <c r="B36" s="8">
        <f t="shared" si="1"/>
        <v>4</v>
      </c>
      <c r="C36" s="40"/>
      <c r="D36" s="33" t="str">
        <f t="shared" si="2"/>
        <v>Thu</v>
      </c>
      <c r="E36" s="34">
        <f>+E33+1</f>
        <v>44392</v>
      </c>
      <c r="F36" s="35" t="s">
        <v>53</v>
      </c>
      <c r="G36" s="36">
        <v>9002</v>
      </c>
      <c r="H36" s="43" t="s">
        <v>79</v>
      </c>
      <c r="I36" s="36" t="s">
        <v>63</v>
      </c>
      <c r="J36" s="38">
        <v>6</v>
      </c>
    </row>
    <row r="37" spans="1:10" ht="22.5" customHeight="1" x14ac:dyDescent="0.2">
      <c r="A37" s="31"/>
      <c r="C37" s="40"/>
      <c r="D37" s="33" t="str">
        <f>D36</f>
        <v>Thu</v>
      </c>
      <c r="E37" s="34">
        <f>E36</f>
        <v>44392</v>
      </c>
      <c r="F37" s="35" t="s">
        <v>53</v>
      </c>
      <c r="G37" s="36">
        <v>9002</v>
      </c>
      <c r="H37" s="43" t="s">
        <v>72</v>
      </c>
      <c r="I37" s="36" t="s">
        <v>63</v>
      </c>
      <c r="J37" s="38">
        <v>2</v>
      </c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44" t="str">
        <f t="shared" si="2"/>
        <v>Fri</v>
      </c>
      <c r="E38" s="45">
        <f>+E36+1</f>
        <v>44393</v>
      </c>
      <c r="F38" s="46" t="s">
        <v>80</v>
      </c>
      <c r="G38" s="47">
        <v>9003</v>
      </c>
      <c r="H38" s="48" t="s">
        <v>83</v>
      </c>
      <c r="I38" s="47" t="s">
        <v>63</v>
      </c>
      <c r="J38" s="49">
        <v>2</v>
      </c>
    </row>
    <row r="39" spans="1:10" ht="22.5" customHeight="1" x14ac:dyDescent="0.2">
      <c r="A39" s="31"/>
      <c r="C39" s="40"/>
      <c r="D39" s="44" t="str">
        <f>D38</f>
        <v>Fri</v>
      </c>
      <c r="E39" s="45">
        <f>E38</f>
        <v>44393</v>
      </c>
      <c r="F39" s="46" t="s">
        <v>80</v>
      </c>
      <c r="G39" s="47">
        <v>9003</v>
      </c>
      <c r="H39" s="48" t="s">
        <v>54</v>
      </c>
      <c r="I39" s="47" t="s">
        <v>63</v>
      </c>
      <c r="J39" s="49">
        <v>8</v>
      </c>
    </row>
    <row r="40" spans="1:10" ht="22.5" customHeight="1" x14ac:dyDescent="0.2">
      <c r="A40" s="31" t="str">
        <f t="shared" si="0"/>
        <v/>
      </c>
      <c r="B40" s="8">
        <f t="shared" si="1"/>
        <v>6</v>
      </c>
      <c r="C40" s="40"/>
      <c r="D40" s="33" t="str">
        <f t="shared" si="2"/>
        <v>Sat</v>
      </c>
      <c r="E40" s="34">
        <f>+E38+1</f>
        <v>44394</v>
      </c>
      <c r="F40" s="35" t="s">
        <v>53</v>
      </c>
      <c r="G40" s="36">
        <v>9002</v>
      </c>
      <c r="H40" s="43" t="s">
        <v>55</v>
      </c>
      <c r="I40" s="36" t="s">
        <v>63</v>
      </c>
      <c r="J40" s="38">
        <v>3.5</v>
      </c>
    </row>
    <row r="41" spans="1:10" ht="22.5" customHeight="1" x14ac:dyDescent="0.2">
      <c r="A41" s="31" t="str">
        <f t="shared" si="0"/>
        <v/>
      </c>
      <c r="B41" s="8">
        <f t="shared" si="1"/>
        <v>7</v>
      </c>
      <c r="C41" s="40"/>
      <c r="D41" s="33" t="str">
        <f t="shared" si="2"/>
        <v>Sun</v>
      </c>
      <c r="E41" s="34">
        <f t="shared" si="3"/>
        <v>44395</v>
      </c>
      <c r="F41" s="35"/>
      <c r="G41" s="36"/>
      <c r="H41" s="43"/>
      <c r="I41" s="36"/>
      <c r="J41" s="38"/>
    </row>
    <row r="42" spans="1:10" ht="22.5" customHeight="1" x14ac:dyDescent="0.2">
      <c r="A42" s="31">
        <f t="shared" si="0"/>
        <v>1</v>
      </c>
      <c r="B42" s="8">
        <f t="shared" si="1"/>
        <v>1</v>
      </c>
      <c r="C42" s="40"/>
      <c r="D42" s="44" t="str">
        <f t="shared" si="2"/>
        <v>Mo</v>
      </c>
      <c r="E42" s="45">
        <f>+E41+1</f>
        <v>44396</v>
      </c>
      <c r="F42" s="46" t="s">
        <v>53</v>
      </c>
      <c r="G42" s="47">
        <v>9002</v>
      </c>
      <c r="H42" s="48" t="s">
        <v>56</v>
      </c>
      <c r="I42" s="47" t="s">
        <v>63</v>
      </c>
      <c r="J42" s="49">
        <v>3</v>
      </c>
    </row>
    <row r="43" spans="1:10" ht="22.5" customHeight="1" x14ac:dyDescent="0.2">
      <c r="A43" s="31"/>
      <c r="C43" s="40"/>
      <c r="D43" s="44" t="str">
        <f>D42</f>
        <v>Mo</v>
      </c>
      <c r="E43" s="45">
        <f>E42</f>
        <v>44396</v>
      </c>
      <c r="F43" s="46" t="s">
        <v>80</v>
      </c>
      <c r="G43" s="47">
        <v>9003</v>
      </c>
      <c r="H43" s="48" t="s">
        <v>54</v>
      </c>
      <c r="I43" s="47" t="s">
        <v>63</v>
      </c>
      <c r="J43" s="49">
        <v>6</v>
      </c>
    </row>
    <row r="44" spans="1:10" ht="22.5" customHeight="1" x14ac:dyDescent="0.2">
      <c r="A44" s="31">
        <f t="shared" si="0"/>
        <v>1</v>
      </c>
      <c r="B44" s="8">
        <f t="shared" si="1"/>
        <v>2</v>
      </c>
      <c r="C44" s="40"/>
      <c r="D44" s="33" t="str">
        <f t="shared" si="2"/>
        <v>Tue</v>
      </c>
      <c r="E44" s="34">
        <f>+E42+1</f>
        <v>44397</v>
      </c>
      <c r="F44" s="35" t="s">
        <v>80</v>
      </c>
      <c r="G44" s="36">
        <v>9003</v>
      </c>
      <c r="H44" s="67" t="s">
        <v>81</v>
      </c>
      <c r="I44" s="36" t="s">
        <v>63</v>
      </c>
      <c r="J44" s="38">
        <v>6</v>
      </c>
    </row>
    <row r="45" spans="1:10" ht="22.5" customHeight="1" x14ac:dyDescent="0.2">
      <c r="A45" s="31"/>
      <c r="C45" s="40"/>
      <c r="D45" s="33" t="str">
        <f>D44</f>
        <v>Tue</v>
      </c>
      <c r="E45" s="34">
        <f>E44</f>
        <v>44397</v>
      </c>
      <c r="F45" s="35" t="s">
        <v>53</v>
      </c>
      <c r="G45" s="36">
        <v>9002</v>
      </c>
      <c r="H45" s="43" t="s">
        <v>82</v>
      </c>
      <c r="I45" s="36" t="s">
        <v>63</v>
      </c>
      <c r="J45" s="38">
        <v>2</v>
      </c>
    </row>
    <row r="46" spans="1:10" ht="22.5" customHeight="1" x14ac:dyDescent="0.2">
      <c r="A46" s="31">
        <f t="shared" si="0"/>
        <v>1</v>
      </c>
      <c r="B46" s="8">
        <f t="shared" si="1"/>
        <v>3</v>
      </c>
      <c r="C46" s="40"/>
      <c r="D46" s="44" t="str">
        <f t="shared" si="2"/>
        <v>Wed</v>
      </c>
      <c r="E46" s="45">
        <f>+E44+1</f>
        <v>44398</v>
      </c>
      <c r="F46" s="46" t="s">
        <v>53</v>
      </c>
      <c r="G46" s="47">
        <v>9002</v>
      </c>
      <c r="H46" s="48" t="s">
        <v>84</v>
      </c>
      <c r="I46" s="47" t="s">
        <v>63</v>
      </c>
      <c r="J46" s="49">
        <v>1.3</v>
      </c>
    </row>
    <row r="47" spans="1:10" ht="22.5" customHeight="1" x14ac:dyDescent="0.2">
      <c r="A47" s="31"/>
      <c r="C47" s="40"/>
      <c r="D47" s="44" t="str">
        <f>D46</f>
        <v>Wed</v>
      </c>
      <c r="E47" s="45">
        <f>E46</f>
        <v>44398</v>
      </c>
      <c r="F47" s="46" t="s">
        <v>53</v>
      </c>
      <c r="G47" s="47">
        <v>9002</v>
      </c>
      <c r="H47" s="48" t="s">
        <v>85</v>
      </c>
      <c r="I47" s="47" t="s">
        <v>63</v>
      </c>
      <c r="J47" s="49">
        <v>4</v>
      </c>
    </row>
    <row r="48" spans="1:10" ht="22.5" customHeight="1" x14ac:dyDescent="0.2">
      <c r="A48" s="31"/>
      <c r="C48" s="40"/>
      <c r="D48" s="44" t="str">
        <f>D46</f>
        <v>Wed</v>
      </c>
      <c r="E48" s="45">
        <f>E46</f>
        <v>44398</v>
      </c>
      <c r="F48" s="46" t="s">
        <v>53</v>
      </c>
      <c r="G48" s="47">
        <v>9002</v>
      </c>
      <c r="H48" s="48" t="s">
        <v>57</v>
      </c>
      <c r="I48" s="47" t="s">
        <v>63</v>
      </c>
      <c r="J48" s="49">
        <v>3</v>
      </c>
    </row>
    <row r="49" spans="1:10" ht="22.5" customHeight="1" x14ac:dyDescent="0.2">
      <c r="A49" s="31"/>
      <c r="C49" s="40"/>
      <c r="D49" s="44" t="str">
        <f>D48</f>
        <v>Wed</v>
      </c>
      <c r="E49" s="45">
        <f>E48</f>
        <v>44398</v>
      </c>
      <c r="F49" s="46" t="s">
        <v>53</v>
      </c>
      <c r="G49" s="47">
        <v>9002</v>
      </c>
      <c r="H49" s="48" t="s">
        <v>69</v>
      </c>
      <c r="I49" s="47" t="s">
        <v>63</v>
      </c>
      <c r="J49" s="49">
        <v>1</v>
      </c>
    </row>
    <row r="50" spans="1:10" ht="22.5" customHeight="1" x14ac:dyDescent="0.2">
      <c r="A50" s="31">
        <f t="shared" si="0"/>
        <v>1</v>
      </c>
      <c r="B50" s="8">
        <f t="shared" si="1"/>
        <v>4</v>
      </c>
      <c r="C50" s="40"/>
      <c r="D50" s="33" t="str">
        <f t="shared" si="2"/>
        <v>Thu</v>
      </c>
      <c r="E50" s="34">
        <f>+E46+1</f>
        <v>44399</v>
      </c>
      <c r="F50" s="35" t="s">
        <v>53</v>
      </c>
      <c r="G50" s="36">
        <v>9002</v>
      </c>
      <c r="H50" s="67" t="s">
        <v>86</v>
      </c>
      <c r="I50" s="36" t="s">
        <v>63</v>
      </c>
      <c r="J50" s="38">
        <v>3</v>
      </c>
    </row>
    <row r="51" spans="1:10" ht="22.5" customHeight="1" x14ac:dyDescent="0.2">
      <c r="A51" s="31"/>
      <c r="C51" s="40"/>
      <c r="D51" s="33"/>
      <c r="E51" s="34">
        <f>E50</f>
        <v>44399</v>
      </c>
      <c r="F51" s="35" t="s">
        <v>53</v>
      </c>
      <c r="G51" s="36">
        <v>9002</v>
      </c>
      <c r="H51" s="67" t="s">
        <v>87</v>
      </c>
      <c r="I51" s="36" t="s">
        <v>63</v>
      </c>
      <c r="J51" s="38">
        <v>6</v>
      </c>
    </row>
    <row r="52" spans="1:10" ht="22.5" customHeight="1" x14ac:dyDescent="0.2">
      <c r="A52" s="31">
        <f t="shared" si="0"/>
        <v>1</v>
      </c>
      <c r="B52" s="8">
        <f t="shared" si="1"/>
        <v>5</v>
      </c>
      <c r="C52" s="40"/>
      <c r="D52" s="44" t="str">
        <f t="shared" si="2"/>
        <v>Fri</v>
      </c>
      <c r="E52" s="45">
        <f>+E50+1</f>
        <v>44400</v>
      </c>
      <c r="F52" s="46" t="s">
        <v>53</v>
      </c>
      <c r="G52" s="47">
        <v>9002</v>
      </c>
      <c r="H52" s="48" t="s">
        <v>89</v>
      </c>
      <c r="I52" s="47" t="s">
        <v>63</v>
      </c>
      <c r="J52" s="49">
        <v>2</v>
      </c>
    </row>
    <row r="53" spans="1:10" ht="47.25" customHeight="1" x14ac:dyDescent="0.2">
      <c r="A53" s="31"/>
      <c r="C53" s="40"/>
      <c r="D53" s="44"/>
      <c r="E53" s="45">
        <f>E52</f>
        <v>44400</v>
      </c>
      <c r="F53" s="46" t="s">
        <v>53</v>
      </c>
      <c r="G53" s="47">
        <v>9002</v>
      </c>
      <c r="H53" s="48" t="s">
        <v>88</v>
      </c>
      <c r="I53" s="47" t="s">
        <v>63</v>
      </c>
      <c r="J53" s="49">
        <v>6</v>
      </c>
    </row>
    <row r="54" spans="1:10" ht="22.5" customHeight="1" x14ac:dyDescent="0.2">
      <c r="A54" s="31" t="str">
        <f t="shared" si="0"/>
        <v/>
      </c>
      <c r="B54" s="8">
        <f t="shared" si="1"/>
        <v>6</v>
      </c>
      <c r="C54" s="40"/>
      <c r="D54" s="33" t="str">
        <f t="shared" si="2"/>
        <v>Sat</v>
      </c>
      <c r="E54" s="34">
        <f>+E52+1</f>
        <v>44401</v>
      </c>
      <c r="F54" s="35"/>
      <c r="G54" s="36"/>
      <c r="H54" s="43"/>
      <c r="I54" s="36"/>
      <c r="J54" s="38"/>
    </row>
    <row r="55" spans="1:10" ht="22.5" customHeight="1" x14ac:dyDescent="0.2">
      <c r="A55" s="31" t="str">
        <f t="shared" si="0"/>
        <v/>
      </c>
      <c r="B55" s="8">
        <f t="shared" si="1"/>
        <v>7</v>
      </c>
      <c r="C55" s="40"/>
      <c r="D55" s="33" t="str">
        <f t="shared" si="2"/>
        <v>Sun</v>
      </c>
      <c r="E55" s="34">
        <f t="shared" ref="E55" si="5">+E54+1</f>
        <v>44402</v>
      </c>
      <c r="F55" s="35"/>
      <c r="G55" s="36"/>
      <c r="H55" s="43"/>
      <c r="I55" s="36"/>
      <c r="J55" s="38"/>
    </row>
    <row r="56" spans="1:10" ht="22.5" customHeight="1" x14ac:dyDescent="0.2">
      <c r="A56" s="31">
        <f t="shared" si="0"/>
        <v>1</v>
      </c>
      <c r="B56" s="8">
        <f t="shared" si="1"/>
        <v>1</v>
      </c>
      <c r="C56" s="40"/>
      <c r="D56" s="44" t="str">
        <f t="shared" si="2"/>
        <v>Mo</v>
      </c>
      <c r="E56" s="45">
        <f>+E55+1</f>
        <v>44403</v>
      </c>
      <c r="F56" s="46"/>
      <c r="G56" s="47"/>
      <c r="H56" s="48" t="s">
        <v>62</v>
      </c>
      <c r="I56" s="47"/>
      <c r="J56" s="49"/>
    </row>
    <row r="57" spans="1:10" ht="22.5" customHeight="1" x14ac:dyDescent="0.2">
      <c r="A57" s="31">
        <f t="shared" si="0"/>
        <v>1</v>
      </c>
      <c r="B57" s="8">
        <f t="shared" si="1"/>
        <v>2</v>
      </c>
      <c r="C57" s="40"/>
      <c r="D57" s="33" t="str">
        <f t="shared" si="2"/>
        <v>Tue</v>
      </c>
      <c r="E57" s="34">
        <f>+E56+1</f>
        <v>44404</v>
      </c>
      <c r="F57" s="35" t="s">
        <v>53</v>
      </c>
      <c r="G57" s="36">
        <v>9002</v>
      </c>
      <c r="H57" s="43" t="s">
        <v>58</v>
      </c>
      <c r="I57" s="36"/>
      <c r="J57" s="38"/>
    </row>
    <row r="58" spans="1:10" ht="22.5" customHeight="1" x14ac:dyDescent="0.2">
      <c r="A58" s="31">
        <f t="shared" si="0"/>
        <v>1</v>
      </c>
      <c r="B58" s="8">
        <f t="shared" si="1"/>
        <v>3</v>
      </c>
      <c r="C58" s="40"/>
      <c r="D58" s="44" t="str">
        <f t="shared" si="2"/>
        <v>Wed</v>
      </c>
      <c r="E58" s="45">
        <f>+E57+1</f>
        <v>44405</v>
      </c>
      <c r="F58" s="46" t="s">
        <v>53</v>
      </c>
      <c r="G58" s="47">
        <v>9002</v>
      </c>
      <c r="H58" s="48" t="s">
        <v>90</v>
      </c>
      <c r="I58" s="47" t="s">
        <v>63</v>
      </c>
      <c r="J58" s="49">
        <v>2</v>
      </c>
    </row>
    <row r="59" spans="1:10" ht="22.5" customHeight="1" x14ac:dyDescent="0.2">
      <c r="A59" s="31">
        <f t="shared" si="0"/>
        <v>1</v>
      </c>
      <c r="B59" s="8">
        <f>WEEKDAY(E58+1,2)</f>
        <v>4</v>
      </c>
      <c r="C59" s="40"/>
      <c r="D59" s="33" t="str">
        <f>IF(B59=1,"Mo",IF(B59=2,"Tue",IF(B59=3,"Wed",IF(B59=4,"Thu",IF(B59=5,"Fri",IF(B59=6,"Sat",IF(B59=7,"Sun","")))))))</f>
        <v>Thu</v>
      </c>
      <c r="E59" s="34">
        <f>IF(MONTH(E58+1)&gt;MONTH(E58),"",E58+1)</f>
        <v>44406</v>
      </c>
      <c r="F59" s="35" t="s">
        <v>53</v>
      </c>
      <c r="G59" s="36">
        <v>9002</v>
      </c>
      <c r="H59" s="43" t="s">
        <v>91</v>
      </c>
      <c r="I59" s="36" t="s">
        <v>63</v>
      </c>
      <c r="J59" s="38">
        <v>8</v>
      </c>
    </row>
    <row r="60" spans="1:10" ht="21" customHeight="1" x14ac:dyDescent="0.2">
      <c r="A60" s="31">
        <f t="shared" si="0"/>
        <v>1</v>
      </c>
      <c r="B60" s="8">
        <v>5</v>
      </c>
      <c r="C60" s="40"/>
      <c r="D60" s="44" t="str">
        <f>IF(B60=1,"Mo",IF(B60=2,"Tue",IF(B60=3,"Wed",IF(B60=4,"Thu",IF(B60=5,"Fri",IF(B60=6,"Sat",IF(B60=7,"Sun","")))))))</f>
        <v>Fri</v>
      </c>
      <c r="E60" s="45">
        <f>IF(MONTH(E59+1)&gt;MONTH(E59),"",E59+1)</f>
        <v>44407</v>
      </c>
      <c r="F60" s="46"/>
      <c r="G60" s="47">
        <v>9009</v>
      </c>
      <c r="H60" s="48" t="s">
        <v>61</v>
      </c>
      <c r="I60" s="47" t="s">
        <v>63</v>
      </c>
      <c r="J60" s="49">
        <v>2.5</v>
      </c>
    </row>
    <row r="61" spans="1:10" ht="21" customHeight="1" x14ac:dyDescent="0.2">
      <c r="C61" s="40"/>
      <c r="D61" s="44" t="str">
        <f>D60</f>
        <v>Fri</v>
      </c>
      <c r="E61" s="45">
        <v>44407</v>
      </c>
      <c r="F61" s="46" t="s">
        <v>53</v>
      </c>
      <c r="G61" s="47">
        <v>9002</v>
      </c>
      <c r="H61" s="48" t="s">
        <v>92</v>
      </c>
      <c r="I61" s="47" t="s">
        <v>63</v>
      </c>
      <c r="J61" s="49">
        <v>2</v>
      </c>
    </row>
    <row r="62" spans="1:10" ht="21" customHeight="1" x14ac:dyDescent="0.2">
      <c r="C62" s="40"/>
      <c r="D62" s="44" t="str">
        <f>D61</f>
        <v>Fri</v>
      </c>
      <c r="E62" s="45">
        <f>E61</f>
        <v>44407</v>
      </c>
      <c r="F62" s="46" t="s">
        <v>53</v>
      </c>
      <c r="G62" s="47">
        <v>9002</v>
      </c>
      <c r="H62" s="48" t="s">
        <v>93</v>
      </c>
      <c r="I62" s="47" t="s">
        <v>63</v>
      </c>
      <c r="J62" s="49">
        <v>4</v>
      </c>
    </row>
    <row r="63" spans="1:10" ht="22.5" customHeight="1" x14ac:dyDescent="0.2">
      <c r="A63" s="31" t="str">
        <f t="shared" ref="A63" si="6">IF(OR(C63="f",C63="u",C63="F",C63="U"),"",IF(OR(B63=1,B63=2,B63=3,B63=4,B63=5),1,""))</f>
        <v/>
      </c>
      <c r="B63" s="8">
        <f t="shared" ref="B63" si="7">WEEKDAY(E63,2)</f>
        <v>6</v>
      </c>
      <c r="C63" s="40"/>
      <c r="D63" s="33" t="str">
        <f t="shared" ref="D63" si="8">IF(B63=1,"Mo",IF(B63=2,"Tue",IF(B63=3,"Wed",IF(B63=4,"Thu",IF(B63=5,"Fri",IF(B63=6,"Sat",IF(B63=7,"Sun","")))))))</f>
        <v>Sat</v>
      </c>
      <c r="E63" s="34">
        <f>+E60+1</f>
        <v>44408</v>
      </c>
      <c r="F63" s="35"/>
      <c r="G63" s="36"/>
      <c r="H63" s="43"/>
      <c r="I63" s="36"/>
      <c r="J63" s="38"/>
    </row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</sheetData>
  <mergeCells count="2">
    <mergeCell ref="D1:J1"/>
    <mergeCell ref="D4:E4"/>
  </mergeCells>
  <phoneticPr fontId="4" type="noConversion"/>
  <conditionalFormatting sqref="C11:C62">
    <cfRule type="expression" dxfId="173" priority="29" stopIfTrue="1">
      <formula>IF($A11=1,B11,)</formula>
    </cfRule>
    <cfRule type="expression" dxfId="172" priority="30" stopIfTrue="1">
      <formula>IF($A11="",B11,)</formula>
    </cfRule>
  </conditionalFormatting>
  <conditionalFormatting sqref="E11:E12">
    <cfRule type="expression" dxfId="171" priority="31" stopIfTrue="1">
      <formula>IF($A11="",B11,"")</formula>
    </cfRule>
  </conditionalFormatting>
  <conditionalFormatting sqref="E13:E62">
    <cfRule type="expression" dxfId="170" priority="32" stopIfTrue="1">
      <formula>IF($A13&lt;&gt;1,B13,"")</formula>
    </cfRule>
  </conditionalFormatting>
  <conditionalFormatting sqref="D11:D62">
    <cfRule type="expression" dxfId="169" priority="33" stopIfTrue="1">
      <formula>IF($A11="",B11,)</formula>
    </cfRule>
  </conditionalFormatting>
  <conditionalFormatting sqref="G11:G13 G15:G41 G44:G58">
    <cfRule type="expression" dxfId="168" priority="34" stopIfTrue="1">
      <formula>#REF!="Freelancer"</formula>
    </cfRule>
    <cfRule type="expression" dxfId="167" priority="35" stopIfTrue="1">
      <formula>#REF!="DTC Int. Staff"</formula>
    </cfRule>
  </conditionalFormatting>
  <conditionalFormatting sqref="G58 G15 G33:G41 G19:G26 G46:G55">
    <cfRule type="expression" dxfId="166" priority="27" stopIfTrue="1">
      <formula>$F$5="Freelancer"</formula>
    </cfRule>
    <cfRule type="expression" dxfId="165" priority="28" stopIfTrue="1">
      <formula>$F$5="DTC Int. Staff"</formula>
    </cfRule>
  </conditionalFormatting>
  <conditionalFormatting sqref="G13">
    <cfRule type="expression" dxfId="164" priority="25" stopIfTrue="1">
      <formula>#REF!="Freelancer"</formula>
    </cfRule>
    <cfRule type="expression" dxfId="163" priority="26" stopIfTrue="1">
      <formula>#REF!="DTC Int. Staff"</formula>
    </cfRule>
  </conditionalFormatting>
  <conditionalFormatting sqref="G13">
    <cfRule type="expression" dxfId="162" priority="23" stopIfTrue="1">
      <formula>$F$5="Freelancer"</formula>
    </cfRule>
    <cfRule type="expression" dxfId="161" priority="24" stopIfTrue="1">
      <formula>$F$5="DTC Int. Staff"</formula>
    </cfRule>
  </conditionalFormatting>
  <conditionalFormatting sqref="G14">
    <cfRule type="expression" dxfId="160" priority="21" stopIfTrue="1">
      <formula>#REF!="Freelancer"</formula>
    </cfRule>
    <cfRule type="expression" dxfId="159" priority="22" stopIfTrue="1">
      <formula>#REF!="DTC Int. Staff"</formula>
    </cfRule>
  </conditionalFormatting>
  <conditionalFormatting sqref="G14">
    <cfRule type="expression" dxfId="158" priority="19" stopIfTrue="1">
      <formula>$F$5="Freelancer"</formula>
    </cfRule>
    <cfRule type="expression" dxfId="157" priority="20" stopIfTrue="1">
      <formula>$F$5="DTC Int. Staff"</formula>
    </cfRule>
  </conditionalFormatting>
  <conditionalFormatting sqref="G29:G32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42:G43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42:G43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63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63">
    <cfRule type="expression" dxfId="148" priority="3" stopIfTrue="1">
      <formula>IF($A63=1,B63,)</formula>
    </cfRule>
    <cfRule type="expression" dxfId="147" priority="4" stopIfTrue="1">
      <formula>IF($A63="",B63,)</formula>
    </cfRule>
  </conditionalFormatting>
  <conditionalFormatting sqref="E63">
    <cfRule type="expression" dxfId="146" priority="5" stopIfTrue="1">
      <formula>IF($A63&lt;&gt;1,B63,"")</formula>
    </cfRule>
  </conditionalFormatting>
  <conditionalFormatting sqref="D63">
    <cfRule type="expression" dxfId="145" priority="6" stopIfTrue="1">
      <formula>IF($A63="",B63,)</formula>
    </cfRule>
  </conditionalFormatting>
  <conditionalFormatting sqref="G63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Tuangporn</v>
      </c>
      <c r="G3" s="14"/>
      <c r="I3" s="15"/>
      <c r="J3" s="15"/>
    </row>
    <row r="4" spans="1:10" ht="20.25" customHeight="1" x14ac:dyDescent="0.2">
      <c r="D4" s="167" t="s">
        <v>8</v>
      </c>
      <c r="E4" s="168"/>
      <c r="F4" s="13" t="str">
        <f>'Information-General Settings'!C4</f>
        <v>Thongra-ar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TIME170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2021-08-10T05:12:10Z</dcterms:modified>
</cp:coreProperties>
</file>