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fc5796ef41038f/Documents/"/>
    </mc:Choice>
  </mc:AlternateContent>
  <xr:revisionPtr revIDLastSave="9" documentId="8_{4EBEAFA4-A307-46A1-ADA5-8771A25E11F2}" xr6:coauthVersionLast="47" xr6:coauthVersionMax="47" xr10:uidLastSave="{BEF2C2F4-9017-46DE-A429-DB2486C6DFED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1" i="46"/>
  <c r="D122" i="46" s="1"/>
  <c r="D123" i="46" s="1"/>
  <c r="D124" i="46" s="1"/>
  <c r="D127" i="46" s="1"/>
  <c r="A121" i="46"/>
  <c r="E11" i="46"/>
  <c r="E16" i="46" s="1"/>
  <c r="E17" i="46" s="1"/>
  <c r="E18" i="46" s="1"/>
  <c r="E19" i="46" s="1"/>
  <c r="E20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4" i="46"/>
  <c r="E71" i="46"/>
  <c r="E72" i="46" s="1"/>
  <c r="E73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5" i="46"/>
  <c r="B74" i="46"/>
  <c r="A70" i="46"/>
  <c r="D70" i="46"/>
  <c r="D71" i="46" s="1"/>
  <c r="D72" i="46" s="1"/>
  <c r="D73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4" i="46"/>
  <c r="D74" i="46"/>
  <c r="E76" i="46"/>
  <c r="B75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5" i="46"/>
  <c r="A75" i="46"/>
  <c r="E80" i="46"/>
  <c r="B76" i="46"/>
  <c r="E77" i="46"/>
  <c r="E78" i="46" s="1"/>
  <c r="E79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6" i="46"/>
  <c r="D76" i="46"/>
  <c r="D77" i="46" s="1"/>
  <c r="D78" i="46" s="1"/>
  <c r="D79" i="46" s="1"/>
  <c r="B80" i="46"/>
  <c r="E84" i="46"/>
  <c r="E89" i="46" s="1"/>
  <c r="E93" i="46" s="1"/>
  <c r="E81" i="46"/>
  <c r="E82" i="46" s="1"/>
  <c r="E83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B84" i="46"/>
  <c r="E85" i="46"/>
  <c r="E86" i="46" s="1"/>
  <c r="E87" i="46" s="1"/>
  <c r="E88" i="46" s="1"/>
  <c r="A80" i="46"/>
  <c r="D80" i="46"/>
  <c r="D81" i="46" s="1"/>
  <c r="D82" i="46" s="1"/>
  <c r="D83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4" i="46"/>
  <c r="D85" i="46" s="1"/>
  <c r="D86" i="46" s="1"/>
  <c r="D87" i="46" s="1"/>
  <c r="D88" i="46" s="1"/>
  <c r="A84" i="46"/>
  <c r="B89" i="46"/>
  <c r="E90" i="46"/>
  <c r="E91" i="46" s="1"/>
  <c r="E92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4" i="46"/>
  <c r="E95" i="46" s="1"/>
  <c r="E96" i="46" s="1"/>
  <c r="E97" i="46" s="1"/>
  <c r="B93" i="46"/>
  <c r="E98" i="46"/>
  <c r="A89" i="46"/>
  <c r="D89" i="46"/>
  <c r="D90" i="46" s="1"/>
  <c r="D91" i="46" s="1"/>
  <c r="D92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99" i="46"/>
  <c r="B98" i="46"/>
  <c r="D93" i="46"/>
  <c r="D94" i="46" s="1"/>
  <c r="D95" i="46" s="1"/>
  <c r="D96" i="46" s="1"/>
  <c r="D97" i="46" s="1"/>
  <c r="A9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98" i="46"/>
  <c r="A98" i="46"/>
  <c r="E104" i="46"/>
  <c r="E108" i="46" s="1"/>
  <c r="B108" i="46" s="1"/>
  <c r="B99" i="46"/>
  <c r="E100" i="46"/>
  <c r="E101" i="46" s="1"/>
  <c r="E102" i="46" s="1"/>
  <c r="E103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A108" i="46" l="1"/>
  <c r="D108" i="46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99" i="46"/>
  <c r="D99" i="46"/>
  <c r="D100" i="46" s="1"/>
  <c r="D101" i="46" s="1"/>
  <c r="D102" i="46" s="1"/>
  <c r="D103" i="46" s="1"/>
  <c r="B104" i="46"/>
  <c r="E105" i="46"/>
  <c r="E106" i="46" s="1"/>
  <c r="E107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4" i="46"/>
  <c r="D104" i="46"/>
  <c r="D105" i="46" s="1"/>
  <c r="D106" i="46" s="1"/>
  <c r="D107" i="46" s="1"/>
  <c r="E113" i="46"/>
  <c r="E109" i="46"/>
  <c r="E110" i="46" s="1"/>
  <c r="E111" i="46" s="1"/>
  <c r="E112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D109" i="46"/>
  <c r="D110" i="46" s="1"/>
  <c r="D111" i="46" s="1"/>
  <c r="D112" i="46" s="1"/>
  <c r="E116" i="46"/>
  <c r="B116" i="46"/>
  <c r="B113" i="46"/>
  <c r="E114" i="46"/>
  <c r="E115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16" i="46"/>
  <c r="D116" i="46"/>
  <c r="D117" i="46" s="1"/>
  <c r="D118" i="46" s="1"/>
  <c r="D119" i="46" s="1"/>
  <c r="D120" i="46" s="1"/>
  <c r="E121" i="46"/>
  <c r="E128" i="46" s="1"/>
  <c r="B128" i="46" s="1"/>
  <c r="E117" i="46"/>
  <c r="A113" i="46"/>
  <c r="D113" i="46"/>
  <c r="D114" i="46" s="1"/>
  <c r="D115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28" i="46" l="1"/>
  <c r="A128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2" i="46"/>
  <c r="E118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19" i="46"/>
  <c r="E123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6" l="1"/>
  <c r="E120" i="46"/>
  <c r="E127" i="46" s="1"/>
</calcChain>
</file>

<file path=xl/sharedStrings.xml><?xml version="1.0" encoding="utf-8"?>
<sst xmlns="http://schemas.openxmlformats.org/spreadsheetml/2006/main" count="350" uniqueCount="112">
  <si>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</si>
  <si>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</si>
  <si>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</si>
  <si>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</si>
  <si>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</si>
  <si>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</si>
  <si>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</si>
  <si>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</si>
  <si>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</si>
  <si>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</si>
  <si>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</si>
  <si>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</si>
  <si>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</si>
  <si>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</si>
  <si>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</si>
  <si>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</si>
  <si>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</si>
  <si>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</si>
  <si>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</si>
  <si>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</si>
  <si>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</si>
  <si>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</si>
  <si>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</si>
  <si>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</si>
  <si>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</si>
  <si>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</si>
  <si>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</si>
  <si>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</si>
  <si>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</si>
  <si>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</si>
  <si>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</si>
  <si>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</si>
  <si>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</si>
  <si>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</si>
  <si>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</si>
  <si>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</si>
  <si>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</si>
  <si>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</si>
  <si>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</si>
  <si>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</si>
  <si>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</si>
  <si>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</si>
  <si>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</si>
  <si>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</si>
  <si>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</si>
  <si>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</si>
  <si>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</si>
  <si>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</si>
  <si>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</si>
  <si>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</si>
  <si>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</si>
  <si>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</si>
  <si>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</si>
  <si>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TIME-202096</t>
  </si>
  <si>
    <t>TIME</t>
  </si>
  <si>
    <t>Orientation</t>
  </si>
  <si>
    <t>reviewed OIC Kick-Off slide</t>
  </si>
  <si>
    <t>summarized Cyber Security Plan</t>
  </si>
  <si>
    <t>Work from home</t>
  </si>
  <si>
    <t>Proofread Cyber Security Slide</t>
  </si>
  <si>
    <t>attend OIC Kick-off meeting</t>
  </si>
  <si>
    <t>Studied consulting slide</t>
  </si>
  <si>
    <t>translated PMC document- project initiation</t>
  </si>
  <si>
    <t>translated PMC document- project execution</t>
  </si>
  <si>
    <t>translated PMC document- project planning</t>
  </si>
  <si>
    <t>proof read Official meeting report</t>
  </si>
  <si>
    <t>เรียบเรียง Kick-Off MoM summary</t>
  </si>
  <si>
    <t>เขียน Cover letter ส่งงานงวด 1</t>
  </si>
  <si>
    <t>ช่วยพี่บีเรียบรายชื่อใน communication plan</t>
  </si>
  <si>
    <t xml:space="preserve">แก้ไข Official Mom </t>
  </si>
  <si>
    <t>รวบรวม TOR และประกาศจัดหา vendor ของ OIC</t>
  </si>
  <si>
    <t>เรียบเรียงรายชื่อใน NDA</t>
  </si>
  <si>
    <t>discuss งาน PMC กับพี่หนุ่ย</t>
  </si>
  <si>
    <t xml:space="preserve">เข้าประชุม OIC EA internal meeting </t>
  </si>
  <si>
    <t>จัดเรียงและแก้ไขสรุปประชุม OIC EA internal meeting</t>
  </si>
  <si>
    <t>รีวิวแผน IT Master Plan กับพี่หนุ่ย</t>
  </si>
  <si>
    <t>ประชุมกับ ดร. ธัชพล</t>
  </si>
  <si>
    <t>discuss PMC worksheet</t>
  </si>
  <si>
    <t>ประชุมกับพี่โดม</t>
  </si>
  <si>
    <t>เรียบเรียงสรุป MoM ที่คุยกับพี่โดม</t>
  </si>
  <si>
    <t>คุยกับ Expert</t>
  </si>
  <si>
    <t>เรียบเรียงสรุป MoM ที่คุยกับ Expert</t>
  </si>
  <si>
    <t>ทำตารางแจกแจงรายละเอียดโครงการ 30 โครงการในแผน 3 ของ OIC</t>
  </si>
  <si>
    <t>ทำแบบสอบถาม stakeholders ส่วนโครงการด้านกำกับ</t>
  </si>
  <si>
    <t>ทำแบบสอบถาม stakeholders ส่วนโครงการด้านคุ้มครอง</t>
  </si>
  <si>
    <t>ทำแบบสอบถาม stakeholders ส่วนโครงการด้านตรวจสอบ</t>
  </si>
  <si>
    <t>ทำแบบสอบถาม stakeholders ส่วนโครงการด้าน IT</t>
  </si>
  <si>
    <t>Fri</t>
  </si>
  <si>
    <t>ทำแบบสอบถาม stakeholders ส่วนโครงการด้านสนับสนุน และส่งเสริม</t>
  </si>
  <si>
    <t>แก้ไขแบบสอบถามเพิ่มเติม</t>
  </si>
  <si>
    <t>ศึกษา OIC research</t>
  </si>
  <si>
    <t>แปลเอกสารให้พี่หนุ่ย</t>
  </si>
  <si>
    <t>ช่วยพี่บีทำ communication plan</t>
  </si>
  <si>
    <t>ทำงานเอกสาร PMC ที่พี่หนุ่ยมอบหมาย</t>
  </si>
  <si>
    <t xml:space="preserve">ทำ PMC Worksheet </t>
  </si>
  <si>
    <t>แก้ตารางแจกแจงโครงการ</t>
  </si>
  <si>
    <t>ช่วยพี่บี proof read เอกสารส่งมอบ</t>
  </si>
  <si>
    <t>สรุป OIC research เพื่อเอาไปนำเสนอพี่หนุ่ย</t>
  </si>
  <si>
    <t>ช่วยพี่บีพรูฟเอกสารส่งมอบ</t>
  </si>
  <si>
    <t>คุยกับพี่หนุ่ยเรื่องเอกสารที่แปลมา</t>
  </si>
  <si>
    <t>แก้ไขเอกสารตามที่ได้รับคำแนะนำ</t>
  </si>
  <si>
    <t>สรุปตารางประชุมกับลูกค้า</t>
  </si>
  <si>
    <t>Panuwat</t>
  </si>
  <si>
    <t>Kummaboot</t>
  </si>
  <si>
    <t>TIME176</t>
  </si>
  <si>
    <t>แก้ไข PMC Worksheet</t>
  </si>
  <si>
    <t>proofread และแก้ไข cover letters</t>
  </si>
  <si>
    <t>Proofread Kick-Off slide</t>
  </si>
  <si>
    <t>Proofread OIC Kick-Off silde</t>
  </si>
  <si>
    <t>รีวิวโครงการ 30 โครงการเพื่อนำไปสรุป</t>
  </si>
  <si>
    <t xml:space="preserve">เรียบเรียง Official kick-off summary </t>
  </si>
  <si>
    <t>แปลเอกสาร Ad-hoc 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</si>
</sst>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7"/>
      <color rgb="FF99A0AC"/>
      <name val="Segoe UI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8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12" fillId="8" borderId="39" xfId="0" applyFont="1" applyFill="1" applyBorder="1" applyAlignment="1">
      <alignment horizontal="center" vertical="center" wrapText="1"/>
    </xf>
    <xf numFmtId="0" fontId="7" fillId="8" borderId="45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13" fillId="4" borderId="22" xfId="0" applyFont="1" applyFill="1" applyBorder="1" applyAlignment="1" applyProtection="1">
      <alignment horizontal="center" vertical="center"/>
    </xf>
    <xf numFmtId="0" fontId="7" fillId="0" borderId="4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C16" sqref="C16:G1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35">
      <c r="B3" s="7" t="s">
        <v>25</v>
      </c>
      <c r="C3" s="149" t="s">
        <v>45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46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 t="s">
        <v>47</v>
      </c>
      <c r="D5" s="153"/>
      <c r="E5" s="153"/>
      <c r="F5" s="153"/>
      <c r="G5" s="154"/>
      <c r="H5" s="3"/>
      <c r="I5" s="3"/>
    </row>
    <row r="7" spans="2:9" ht="32.25" customHeight="1" x14ac:dyDescent="0.3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5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3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5">
      <c r="B10" s="143" t="s">
        <v>30</v>
      </c>
      <c r="C10" s="144"/>
      <c r="D10" s="144"/>
      <c r="E10" s="144"/>
      <c r="F10" s="144"/>
      <c r="G10" s="145"/>
      <c r="H10" s="3"/>
      <c r="I10" s="3"/>
    </row>
    <row r="12" spans="2:9" x14ac:dyDescent="0.35">
      <c r="B12" s="58" t="s">
        <v>49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5">
      <c r="B13" s="60">
        <v>9001</v>
      </c>
      <c r="C13" s="140" t="s">
        <v>36</v>
      </c>
      <c r="D13" s="141"/>
      <c r="E13" s="141"/>
      <c r="F13" s="141"/>
      <c r="G13" s="142"/>
      <c r="H13" s="4"/>
      <c r="I13" s="4"/>
    </row>
    <row r="14" spans="2:9" ht="19.5" customHeight="1" x14ac:dyDescent="0.35">
      <c r="B14" s="7" t="s">
        <v>23</v>
      </c>
      <c r="C14" s="143"/>
      <c r="D14" s="144"/>
      <c r="E14" s="144"/>
      <c r="F14" s="144"/>
      <c r="G14" s="145"/>
      <c r="H14" s="4"/>
      <c r="I14" s="4"/>
    </row>
    <row r="15" spans="2:9" ht="18.75" customHeight="1" x14ac:dyDescent="0.35">
      <c r="B15" s="60">
        <v>9002</v>
      </c>
      <c r="C15" s="157" t="s">
        <v>48</v>
      </c>
      <c r="D15" s="158"/>
      <c r="E15" s="158"/>
      <c r="F15" s="158"/>
      <c r="G15" s="159"/>
      <c r="H15" s="4"/>
      <c r="I15" s="4"/>
    </row>
    <row r="16" spans="2:9" ht="18.75" customHeight="1" x14ac:dyDescent="0.3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5">
      <c r="B17" s="7" t="s">
        <v>15</v>
      </c>
      <c r="C17" s="169" t="s">
        <v>44</v>
      </c>
      <c r="D17" s="170"/>
      <c r="E17" s="170"/>
      <c r="F17" s="170"/>
      <c r="G17" s="171"/>
      <c r="H17" s="4"/>
      <c r="I17" s="4"/>
    </row>
    <row r="18" spans="2:9" ht="19.5" customHeight="1" x14ac:dyDescent="0.35">
      <c r="B18" s="62">
        <v>9003</v>
      </c>
      <c r="C18" s="146" t="s">
        <v>37</v>
      </c>
      <c r="D18" s="147"/>
      <c r="E18" s="147"/>
      <c r="F18" s="147"/>
      <c r="G18" s="148"/>
      <c r="H18" s="4"/>
      <c r="I18" s="4"/>
    </row>
    <row r="19" spans="2:9" x14ac:dyDescent="0.3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62">
        <v>9004</v>
      </c>
      <c r="C20" s="146" t="s">
        <v>42</v>
      </c>
      <c r="D20" s="147"/>
      <c r="E20" s="147"/>
      <c r="F20" s="147"/>
      <c r="G20" s="148"/>
      <c r="H20" s="4"/>
      <c r="I20" s="4"/>
    </row>
    <row r="21" spans="2:9" ht="19.5" customHeight="1" x14ac:dyDescent="0.3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60">
        <v>9005</v>
      </c>
      <c r="C22" s="140" t="s">
        <v>41</v>
      </c>
      <c r="D22" s="141"/>
      <c r="E22" s="141"/>
      <c r="F22" s="141"/>
      <c r="G22" s="142"/>
    </row>
    <row r="23" spans="2:9" ht="19.5" customHeight="1" x14ac:dyDescent="0.35">
      <c r="B23" s="7" t="s">
        <v>32</v>
      </c>
      <c r="C23" s="143"/>
      <c r="D23" s="144"/>
      <c r="E23" s="144"/>
      <c r="F23" s="144"/>
      <c r="G23" s="145"/>
    </row>
    <row r="24" spans="2:9" ht="19.5" customHeight="1" x14ac:dyDescent="0.35">
      <c r="B24" s="60">
        <v>9006</v>
      </c>
      <c r="C24" s="146" t="s">
        <v>40</v>
      </c>
      <c r="D24" s="147"/>
      <c r="E24" s="147"/>
      <c r="F24" s="147"/>
      <c r="G24" s="148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60">
        <v>9007</v>
      </c>
      <c r="C26" s="140" t="s">
        <v>39</v>
      </c>
      <c r="D26" s="141"/>
      <c r="E26" s="141"/>
      <c r="F26" s="141"/>
      <c r="G26" s="142"/>
    </row>
    <row r="27" spans="2:9" ht="19.5" customHeight="1" x14ac:dyDescent="0.35">
      <c r="B27" s="7" t="s">
        <v>9</v>
      </c>
      <c r="C27" s="143"/>
      <c r="D27" s="144"/>
      <c r="E27" s="144"/>
      <c r="F27" s="144"/>
      <c r="G27" s="145"/>
    </row>
    <row r="28" spans="2:9" ht="19.5" customHeight="1" x14ac:dyDescent="0.35">
      <c r="B28" s="60">
        <v>9008</v>
      </c>
      <c r="C28" s="140" t="s">
        <v>38</v>
      </c>
      <c r="D28" s="141"/>
      <c r="E28" s="141"/>
      <c r="F28" s="141"/>
      <c r="G28" s="142"/>
    </row>
    <row r="29" spans="2:9" ht="19.5" customHeight="1" x14ac:dyDescent="0.35">
      <c r="B29" s="7" t="s">
        <v>10</v>
      </c>
      <c r="C29" s="143"/>
      <c r="D29" s="144"/>
      <c r="E29" s="144"/>
      <c r="F29" s="144"/>
      <c r="G29" s="145"/>
    </row>
    <row r="30" spans="2:9" ht="15" customHeight="1" x14ac:dyDescent="0.35">
      <c r="B30" s="60">
        <v>9009</v>
      </c>
      <c r="C30" s="146" t="s">
        <v>50</v>
      </c>
      <c r="D30" s="147"/>
      <c r="E30" s="147"/>
      <c r="F30" s="147"/>
      <c r="G30" s="148"/>
    </row>
    <row r="31" spans="2:9" x14ac:dyDescent="0.35">
      <c r="B31" s="61"/>
      <c r="C31" s="172" t="s">
        <v>51</v>
      </c>
      <c r="D31" s="173"/>
      <c r="E31" s="173"/>
      <c r="F31" s="173"/>
      <c r="G31" s="174"/>
    </row>
    <row r="32" spans="2:9" ht="19.5" customHeight="1" x14ac:dyDescent="0.35">
      <c r="B32" s="7" t="s">
        <v>21</v>
      </c>
      <c r="C32" s="137" t="s">
        <v>52</v>
      </c>
      <c r="D32" s="138"/>
      <c r="E32" s="138"/>
      <c r="F32" s="138"/>
      <c r="G32" s="139"/>
    </row>
    <row r="33" spans="2:7" ht="19.5" customHeight="1" x14ac:dyDescent="0.35">
      <c r="B33" s="60">
        <v>9010</v>
      </c>
      <c r="C33" s="140" t="s">
        <v>18</v>
      </c>
      <c r="D33" s="141"/>
      <c r="E33" s="141"/>
      <c r="F33" s="141"/>
      <c r="G33" s="142"/>
    </row>
    <row r="34" spans="2:7" ht="19.5" customHeight="1" x14ac:dyDescent="0.35">
      <c r="B34" s="7" t="s">
        <v>11</v>
      </c>
      <c r="C34" s="143"/>
      <c r="D34" s="144"/>
      <c r="E34" s="144"/>
      <c r="F34" s="144"/>
      <c r="G34" s="145"/>
    </row>
    <row r="35" spans="2:7" ht="19.5" customHeight="1" x14ac:dyDescent="0.35">
      <c r="B35" s="60">
        <v>9013</v>
      </c>
      <c r="C35" s="140" t="s">
        <v>19</v>
      </c>
      <c r="D35" s="141"/>
      <c r="E35" s="141"/>
      <c r="F35" s="141"/>
      <c r="G35" s="142"/>
    </row>
    <row r="36" spans="2:7" ht="19.5" customHeight="1" x14ac:dyDescent="0.35">
      <c r="B36" s="7" t="s">
        <v>12</v>
      </c>
      <c r="C36" s="143"/>
      <c r="D36" s="144"/>
      <c r="E36" s="144"/>
      <c r="F36" s="144"/>
      <c r="G36" s="145"/>
    </row>
    <row r="37" spans="2:7" ht="19.5" customHeight="1" x14ac:dyDescent="0.35">
      <c r="B37" s="60">
        <v>9014</v>
      </c>
      <c r="C37" s="140" t="s">
        <v>13</v>
      </c>
      <c r="D37" s="141"/>
      <c r="E37" s="141"/>
      <c r="F37" s="141"/>
      <c r="G37" s="142"/>
    </row>
    <row r="38" spans="2:7" ht="19.5" customHeight="1" x14ac:dyDescent="0.35">
      <c r="B38" s="64" t="s">
        <v>13</v>
      </c>
      <c r="C38" s="169"/>
      <c r="D38" s="170"/>
      <c r="E38" s="170"/>
      <c r="F38" s="170"/>
      <c r="G38" s="171"/>
    </row>
    <row r="39" spans="2:7" ht="19.5" customHeight="1" x14ac:dyDescent="0.35">
      <c r="B39" s="60">
        <v>9015</v>
      </c>
      <c r="C39" s="140" t="s">
        <v>20</v>
      </c>
      <c r="D39" s="141"/>
      <c r="E39" s="141"/>
      <c r="F39" s="141"/>
      <c r="G39" s="142"/>
    </row>
    <row r="40" spans="2:7" ht="19.5" customHeight="1" x14ac:dyDescent="0.35">
      <c r="B40" s="64" t="s">
        <v>14</v>
      </c>
      <c r="C40" s="143"/>
      <c r="D40" s="144"/>
      <c r="E40" s="144"/>
      <c r="F40" s="144"/>
      <c r="G40" s="14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Wed</v>
      </c>
      <c r="E13" s="34">
        <f t="shared" si="0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Wed</v>
      </c>
      <c r="E14" s="34">
        <f t="shared" si="0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Wed</v>
      </c>
      <c r="E15" s="34">
        <f t="shared" si="0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1">D17</f>
        <v>Thu</v>
      </c>
      <c r="E18" s="45">
        <f t="shared" si="1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Thu</v>
      </c>
      <c r="E19" s="45">
        <f t="shared" si="1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Thu</v>
      </c>
      <c r="E20" s="45">
        <f t="shared" si="1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2">D22</f>
        <v>Fri</v>
      </c>
      <c r="E23" s="34">
        <f t="shared" si="2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Fri</v>
      </c>
      <c r="E24" s="34">
        <f t="shared" si="2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Fri</v>
      </c>
      <c r="E25" s="34">
        <f t="shared" si="2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 t="shared" ref="D29:E32" si="3">D28</f>
        <v>Mo</v>
      </c>
      <c r="E29" s="34">
        <f t="shared" si="3"/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si="3"/>
        <v>Mo</v>
      </c>
      <c r="E30" s="34">
        <f t="shared" si="3"/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3"/>
        <v>Mo</v>
      </c>
      <c r="E31" s="34">
        <f t="shared" si="3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3"/>
        <v>Mo</v>
      </c>
      <c r="E32" s="34">
        <f t="shared" si="3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Tue</v>
      </c>
      <c r="E35" s="45">
        <f t="shared" si="4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Tue</v>
      </c>
      <c r="E36" s="45">
        <f t="shared" si="4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Tue</v>
      </c>
      <c r="E37" s="45">
        <f t="shared" si="4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Wed</v>
      </c>
      <c r="E39" s="34">
        <f t="shared" si="5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Wed</v>
      </c>
      <c r="E40" s="34">
        <f t="shared" si="5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Wed</v>
      </c>
      <c r="E41" s="34">
        <f t="shared" si="5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Wed</v>
      </c>
      <c r="E42" s="34">
        <f t="shared" si="5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Thu</v>
      </c>
      <c r="E45" s="45">
        <f t="shared" si="6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Thu</v>
      </c>
      <c r="E46" s="45">
        <f t="shared" si="6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Thu</v>
      </c>
      <c r="E47" s="45">
        <f t="shared" si="6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Fri</v>
      </c>
      <c r="E50" s="34">
        <f t="shared" si="7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Fri</v>
      </c>
      <c r="E51" s="34">
        <f t="shared" si="7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Fri</v>
      </c>
      <c r="E52" s="34">
        <f t="shared" si="7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>IF(OR(C54="f",C54="u",C54="F",C54="U"),"",IF(OR(B54=1,B54=2,B54=3,B54=4,B54=5),1,""))</f>
        <v/>
      </c>
      <c r="B54" s="110">
        <f>WEEKDAY(E54,2)</f>
        <v>7</v>
      </c>
      <c r="C54" s="111"/>
      <c r="D54" s="77" t="str">
        <f>IF(B54=1,"Mo",IF(B54=2,"Tue",IF(B54=3,"Wed",IF(B54=4,"Thu",IF(B54=5,"Fri",IF(B54=6,"Sat",IF(B54=7,"Sun","")))))))</f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 t="shared" ref="D56:E59" si="8">D55</f>
        <v>Mo</v>
      </c>
      <c r="E56" s="34">
        <f t="shared" si="8"/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si="8"/>
        <v>Mo</v>
      </c>
      <c r="E57" s="34">
        <f t="shared" si="8"/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8"/>
        <v>Mo</v>
      </c>
      <c r="E58" s="34">
        <f t="shared" si="8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8"/>
        <v>Mo</v>
      </c>
      <c r="E59" s="34">
        <f t="shared" si="8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Tue</v>
      </c>
      <c r="E62" s="45">
        <f t="shared" si="9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Tue</v>
      </c>
      <c r="E63" s="45">
        <f t="shared" si="9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Tue</v>
      </c>
      <c r="E64" s="45">
        <f t="shared" si="9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Wed</v>
      </c>
      <c r="E67" s="34">
        <f t="shared" si="10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Wed</v>
      </c>
      <c r="E68" s="34">
        <f t="shared" si="10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Wed</v>
      </c>
      <c r="E69" s="34">
        <f t="shared" si="10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Thu</v>
      </c>
      <c r="E72" s="45">
        <f t="shared" si="11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Thu</v>
      </c>
      <c r="E73" s="45">
        <f t="shared" si="11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Thu</v>
      </c>
      <c r="E74" s="45">
        <f t="shared" si="11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Fri</v>
      </c>
      <c r="E77" s="34">
        <f t="shared" si="12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Fri</v>
      </c>
      <c r="E78" s="34">
        <f t="shared" si="12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Fri</v>
      </c>
      <c r="E79" s="34">
        <f t="shared" si="12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>IF(OR(C81="f",C81="u",C81="F",C81="U"),"",IF(OR(B81=1,B81=2,B81=3,B81=4,B81=5),1,""))</f>
        <v/>
      </c>
      <c r="B81" s="110">
        <f>WEEKDAY(E81,2)</f>
        <v>7</v>
      </c>
      <c r="C81" s="111"/>
      <c r="D81" s="77" t="str">
        <f>IF(B81=1,"Mo",IF(B81=2,"Tue",IF(B81=3,"Wed",IF(B81=4,"Thu",IF(B81=5,"Fri",IF(B81=6,"Sat",IF(B81=7,"Sun","")))))))</f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 t="shared" ref="D83:E86" si="13">D82</f>
        <v>Mo</v>
      </c>
      <c r="E83" s="34">
        <f t="shared" si="13"/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si="13"/>
        <v>Mo</v>
      </c>
      <c r="E84" s="34">
        <f t="shared" si="13"/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3"/>
        <v>Mo</v>
      </c>
      <c r="E85" s="34">
        <f t="shared" si="13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3"/>
        <v>Mo</v>
      </c>
      <c r="E86" s="34">
        <f t="shared" si="13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Tue</v>
      </c>
      <c r="E89" s="45">
        <f t="shared" si="14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Tue</v>
      </c>
      <c r="E90" s="45">
        <f t="shared" si="14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Tue</v>
      </c>
      <c r="E91" s="45">
        <f t="shared" si="14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Wed</v>
      </c>
      <c r="E94" s="34">
        <f t="shared" si="15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Wed</v>
      </c>
      <c r="E95" s="34">
        <f t="shared" si="15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Wed</v>
      </c>
      <c r="E96" s="34">
        <f t="shared" si="15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Wed</v>
      </c>
      <c r="E97" s="34">
        <f t="shared" si="15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Thu</v>
      </c>
      <c r="E100" s="45">
        <f t="shared" si="16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Thu</v>
      </c>
      <c r="E101" s="45">
        <f t="shared" si="16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Thu</v>
      </c>
      <c r="E102" s="45">
        <f t="shared" si="16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>IF(OR(C109="f",C109="u",C109="F",C109="U"),"",IF(OR(B109=1,B109=2,B109=3,B109=4,B109=5),1,""))</f>
        <v/>
      </c>
      <c r="B109" s="110">
        <f>WEEKDAY(E109,2)</f>
        <v>7</v>
      </c>
      <c r="C109" s="111"/>
      <c r="D109" s="77" t="str">
        <f>IF(B109=1,"Mo",IF(B109=2,"Tue",IF(B109=3,"Wed",IF(B109=4,"Thu",IF(B109=5,"Fri",IF(B109=6,"Sat",IF(B109=7,"Sun","")))))))</f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 t="shared" ref="D111:E114" si="18">D110</f>
        <v>Mo</v>
      </c>
      <c r="E111" s="34">
        <f t="shared" si="18"/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si="18"/>
        <v>Mo</v>
      </c>
      <c r="E112" s="34">
        <f t="shared" si="18"/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18"/>
        <v>Mo</v>
      </c>
      <c r="E113" s="34">
        <f t="shared" si="18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18"/>
        <v>Mo</v>
      </c>
      <c r="E114" s="34">
        <f t="shared" si="18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Tue</v>
      </c>
      <c r="E117" s="45">
        <f t="shared" si="19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Tue</v>
      </c>
      <c r="E118" s="45">
        <f t="shared" si="19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Tue</v>
      </c>
      <c r="E119" s="45">
        <f t="shared" si="19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Wed</v>
      </c>
      <c r="E122" s="34">
        <f t="shared" si="20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Wed</v>
      </c>
      <c r="E123" s="34">
        <f t="shared" si="20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Wed</v>
      </c>
      <c r="E124" s="34">
        <f t="shared" si="20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Thu</v>
      </c>
      <c r="E127" s="96">
        <f t="shared" si="21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Thu</v>
      </c>
      <c r="E128" s="96">
        <f t="shared" si="21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21"/>
        <v>Thu</v>
      </c>
      <c r="E129" s="102">
        <f t="shared" si="21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Fri</v>
      </c>
      <c r="E13" s="34">
        <f t="shared" si="0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Fri</v>
      </c>
      <c r="E14" s="34">
        <f t="shared" si="0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Fri</v>
      </c>
      <c r="E15" s="34">
        <f t="shared" si="0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1">D19</f>
        <v>Mo</v>
      </c>
      <c r="E20" s="34">
        <f t="shared" si="1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1"/>
        <v>Mo</v>
      </c>
      <c r="E21" s="34">
        <f t="shared" si="1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1"/>
        <v>Mo</v>
      </c>
      <c r="E22" s="34">
        <f t="shared" si="1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Tue</v>
      </c>
      <c r="E25" s="45">
        <f t="shared" si="2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Tue</v>
      </c>
      <c r="E26" s="45">
        <f t="shared" si="2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Tue</v>
      </c>
      <c r="E27" s="45">
        <f t="shared" si="2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Wed</v>
      </c>
      <c r="E30" s="34">
        <f t="shared" si="3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Wed</v>
      </c>
      <c r="E31" s="34">
        <f t="shared" si="3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Wed</v>
      </c>
      <c r="E32" s="34">
        <f t="shared" si="3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Thu</v>
      </c>
      <c r="E35" s="45">
        <f t="shared" si="4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Thu</v>
      </c>
      <c r="E36" s="45">
        <f t="shared" si="4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Thu</v>
      </c>
      <c r="E37" s="45">
        <f t="shared" si="4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Fri</v>
      </c>
      <c r="E39" s="34">
        <f t="shared" si="5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Fri</v>
      </c>
      <c r="E40" s="34">
        <f t="shared" si="5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Fri</v>
      </c>
      <c r="E41" s="34">
        <f t="shared" si="5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Fri</v>
      </c>
      <c r="E42" s="34">
        <f t="shared" si="5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6">D46</f>
        <v>Mo</v>
      </c>
      <c r="E47" s="34">
        <f t="shared" si="6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6"/>
        <v>Mo</v>
      </c>
      <c r="E48" s="34">
        <f t="shared" si="6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6"/>
        <v>Mo</v>
      </c>
      <c r="E49" s="34">
        <f t="shared" si="6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Tue</v>
      </c>
      <c r="E51" s="45">
        <f t="shared" si="7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Tue</v>
      </c>
      <c r="E52" s="45">
        <f t="shared" si="7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Tue</v>
      </c>
      <c r="E53" s="45">
        <f t="shared" si="7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Tue</v>
      </c>
      <c r="E54" s="45">
        <f t="shared" si="7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Wed</v>
      </c>
      <c r="E57" s="34">
        <f t="shared" si="8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Wed</v>
      </c>
      <c r="E58" s="34">
        <f t="shared" si="8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Wed</v>
      </c>
      <c r="E59" s="34">
        <f t="shared" si="8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Thu</v>
      </c>
      <c r="E62" s="45">
        <f t="shared" si="9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Thu</v>
      </c>
      <c r="E63" s="45">
        <f t="shared" si="9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Thu</v>
      </c>
      <c r="E64" s="45">
        <f t="shared" si="9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Fri</v>
      </c>
      <c r="E67" s="34">
        <f t="shared" si="10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Fri</v>
      </c>
      <c r="E68" s="34">
        <f t="shared" si="10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Fri</v>
      </c>
      <c r="E69" s="34">
        <f t="shared" si="10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1">D73</f>
        <v>Mo</v>
      </c>
      <c r="E74" s="34">
        <f t="shared" si="11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1"/>
        <v>Mo</v>
      </c>
      <c r="E75" s="34">
        <f t="shared" si="11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1"/>
        <v>Mo</v>
      </c>
      <c r="E76" s="34">
        <f t="shared" si="11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Tue</v>
      </c>
      <c r="E78" s="45">
        <f t="shared" si="12"/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Tue</v>
      </c>
      <c r="E79" s="45">
        <f t="shared" si="12"/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Tue</v>
      </c>
      <c r="E80" s="45">
        <f t="shared" si="12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Tue</v>
      </c>
      <c r="E81" s="45">
        <f t="shared" si="12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3">D83</f>
        <v>Wed</v>
      </c>
      <c r="E84" s="34">
        <f t="shared" si="13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Wed</v>
      </c>
      <c r="E85" s="34">
        <f t="shared" si="13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Wed</v>
      </c>
      <c r="E86" s="34">
        <f t="shared" si="13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4">D88</f>
        <v>Thu</v>
      </c>
      <c r="E89" s="45">
        <f t="shared" si="14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Thu</v>
      </c>
      <c r="E90" s="45">
        <f t="shared" si="14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Thu</v>
      </c>
      <c r="E91" s="45">
        <f t="shared" si="14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Fri</v>
      </c>
      <c r="E94" s="34">
        <f t="shared" si="15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Fri</v>
      </c>
      <c r="E95" s="34">
        <f t="shared" si="15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Fri</v>
      </c>
      <c r="E96" s="34">
        <f t="shared" si="15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Fri</v>
      </c>
      <c r="E97" s="34">
        <f t="shared" si="15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16">D101</f>
        <v>Mo</v>
      </c>
      <c r="E102" s="34">
        <f t="shared" si="16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16"/>
        <v>Mo</v>
      </c>
      <c r="E103" s="34">
        <f t="shared" si="16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16"/>
        <v>Mo</v>
      </c>
      <c r="E104" s="34">
        <f t="shared" si="16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17">D106</f>
        <v>Tue</v>
      </c>
      <c r="E107" s="45">
        <f t="shared" si="17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17"/>
        <v>Tue</v>
      </c>
      <c r="E108" s="45">
        <f t="shared" si="17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17"/>
        <v>Tue</v>
      </c>
      <c r="E109" s="45">
        <f t="shared" si="17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18">D111</f>
        <v>Wed</v>
      </c>
      <c r="E112" s="34">
        <f t="shared" si="18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18"/>
        <v>Wed</v>
      </c>
      <c r="E113" s="34">
        <f t="shared" si="18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18"/>
        <v>Wed</v>
      </c>
      <c r="E114" s="34">
        <f t="shared" si="18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19">D116</f>
        <v>Thu</v>
      </c>
      <c r="E117" s="45">
        <f t="shared" si="19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19"/>
        <v>Thu</v>
      </c>
      <c r="E118" s="45">
        <f t="shared" si="19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19"/>
        <v>Thu</v>
      </c>
      <c r="E119" s="45">
        <f t="shared" si="19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0">D121</f>
        <v>Fri</v>
      </c>
      <c r="E122" s="34">
        <f t="shared" si="20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0"/>
        <v>Fri</v>
      </c>
      <c r="E123" s="34">
        <f t="shared" si="20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0"/>
        <v>Fri</v>
      </c>
      <c r="E124" s="34">
        <f t="shared" si="20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1">D17</f>
        <v>Tue</v>
      </c>
      <c r="E18" s="34">
        <f t="shared" si="1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2">D22</f>
        <v>Wed</v>
      </c>
      <c r="E23" s="45">
        <f t="shared" si="2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Tue</v>
      </c>
      <c r="E45" s="45">
        <f t="shared" si="6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Wed</v>
      </c>
      <c r="E50" s="34">
        <f t="shared" si="7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Tue</v>
      </c>
      <c r="E72" s="45">
        <f t="shared" si="11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Wed</v>
      </c>
      <c r="E77" s="34">
        <f t="shared" si="12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Tue</v>
      </c>
      <c r="E100" s="45">
        <f t="shared" si="16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Wed</v>
      </c>
      <c r="E105" s="34">
        <f t="shared" si="17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Tue</v>
      </c>
      <c r="E127" s="96">
        <f t="shared" si="21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1"/>
        <v>Tue</v>
      </c>
      <c r="E129" s="102">
        <f t="shared" si="21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Wed</v>
      </c>
      <c r="E13" s="34">
        <f t="shared" si="0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Wed</v>
      </c>
      <c r="E14" s="34">
        <f t="shared" si="0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Wed</v>
      </c>
      <c r="E15" s="34">
        <f t="shared" si="0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1">D17</f>
        <v>Thu</v>
      </c>
      <c r="E18" s="45">
        <f t="shared" si="1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Thu</v>
      </c>
      <c r="E19" s="45">
        <f t="shared" si="1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Thu</v>
      </c>
      <c r="E20" s="45">
        <f t="shared" si="1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2">D22</f>
        <v>Fri</v>
      </c>
      <c r="E23" s="34">
        <f t="shared" si="2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Fri</v>
      </c>
      <c r="E24" s="34">
        <f t="shared" si="2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Fri</v>
      </c>
      <c r="E25" s="34">
        <f t="shared" si="2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3">D29</f>
        <v>Mo</v>
      </c>
      <c r="E30" s="34">
        <f t="shared" si="3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3"/>
        <v>Mo</v>
      </c>
      <c r="E31" s="34">
        <f t="shared" si="3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3"/>
        <v>Mo</v>
      </c>
      <c r="E32" s="34">
        <f t="shared" si="3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Tue</v>
      </c>
      <c r="E35" s="45">
        <f t="shared" si="4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Tue</v>
      </c>
      <c r="E36" s="45">
        <f t="shared" si="4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Tue</v>
      </c>
      <c r="E37" s="45">
        <f t="shared" si="4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Wed</v>
      </c>
      <c r="E39" s="34">
        <f t="shared" si="5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Wed</v>
      </c>
      <c r="E40" s="34">
        <f t="shared" si="5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Wed</v>
      </c>
      <c r="E41" s="34">
        <f t="shared" si="5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Wed</v>
      </c>
      <c r="E42" s="34">
        <f t="shared" si="5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Thu</v>
      </c>
      <c r="E45" s="45">
        <f t="shared" si="6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Thu</v>
      </c>
      <c r="E46" s="45">
        <f t="shared" si="6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Thu</v>
      </c>
      <c r="E47" s="45">
        <f t="shared" si="6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Fri</v>
      </c>
      <c r="E50" s="34">
        <f t="shared" si="7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Fri</v>
      </c>
      <c r="E51" s="34">
        <f t="shared" si="7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Fri</v>
      </c>
      <c r="E52" s="34">
        <f t="shared" si="7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>IF(OR(C54="f",C54="u",C54="F",C54="U"),"",IF(OR(B54=1,B54=2,B54=3,B54=4,B54=5),1,""))</f>
        <v/>
      </c>
      <c r="B54" s="110">
        <f>WEEKDAY(E54,2)</f>
        <v>7</v>
      </c>
      <c r="C54" s="111"/>
      <c r="D54" s="77" t="str">
        <f>IF(B54=1,"Mo",IF(B54=2,"Tue",IF(B54=3,"Wed",IF(B54=4,"Thu",IF(B54=5,"Fri",IF(B54=6,"Sat",IF(B54=7,"Sun","")))))))</f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8">D56</f>
        <v>Mo</v>
      </c>
      <c r="E57" s="34">
        <f t="shared" si="8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8"/>
        <v>Mo</v>
      </c>
      <c r="E58" s="34">
        <f t="shared" si="8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8"/>
        <v>Mo</v>
      </c>
      <c r="E59" s="34">
        <f t="shared" si="8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Tue</v>
      </c>
      <c r="E62" s="45">
        <f t="shared" si="9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Tue</v>
      </c>
      <c r="E63" s="45">
        <f t="shared" si="9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Tue</v>
      </c>
      <c r="E64" s="45">
        <f t="shared" si="9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Wed</v>
      </c>
      <c r="E67" s="34">
        <f t="shared" si="10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Wed</v>
      </c>
      <c r="E68" s="34">
        <f t="shared" si="10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Wed</v>
      </c>
      <c r="E69" s="34">
        <f t="shared" si="10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Thu</v>
      </c>
      <c r="E72" s="45">
        <f t="shared" si="11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Thu</v>
      </c>
      <c r="E73" s="45">
        <f t="shared" si="11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Thu</v>
      </c>
      <c r="E74" s="45">
        <f t="shared" si="11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Fri</v>
      </c>
      <c r="E77" s="34">
        <f t="shared" si="12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Fri</v>
      </c>
      <c r="E78" s="34">
        <f t="shared" si="12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Fri</v>
      </c>
      <c r="E79" s="34">
        <f t="shared" si="12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>IF(OR(C81="f",C81="u",C81="F",C81="U"),"",IF(OR(B81=1,B81=2,B81=3,B81=4,B81=5),1,""))</f>
        <v/>
      </c>
      <c r="B81" s="110">
        <f>WEEKDAY(E81,2)</f>
        <v>7</v>
      </c>
      <c r="C81" s="111"/>
      <c r="D81" s="77" t="str">
        <f>IF(B81=1,"Mo",IF(B81=2,"Tue",IF(B81=3,"Wed",IF(B81=4,"Thu",IF(B81=5,"Fri",IF(B81=6,"Sat",IF(B81=7,"Sun","")))))))</f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3">D83</f>
        <v>Mo</v>
      </c>
      <c r="E84" s="34">
        <f t="shared" si="13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3"/>
        <v>Mo</v>
      </c>
      <c r="E85" s="34">
        <f t="shared" si="13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3"/>
        <v>Mo</v>
      </c>
      <c r="E86" s="34">
        <f t="shared" si="13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Tue</v>
      </c>
      <c r="E89" s="45">
        <f t="shared" si="14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Tue</v>
      </c>
      <c r="E90" s="45">
        <f t="shared" si="14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Tue</v>
      </c>
      <c r="E91" s="45">
        <f t="shared" si="14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Wed</v>
      </c>
      <c r="E94" s="34">
        <f t="shared" si="15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Wed</v>
      </c>
      <c r="E95" s="34">
        <f t="shared" si="15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Wed</v>
      </c>
      <c r="E96" s="34">
        <f t="shared" si="15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Wed</v>
      </c>
      <c r="E97" s="34">
        <f t="shared" si="15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Thu</v>
      </c>
      <c r="E100" s="45">
        <f t="shared" si="16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Thu</v>
      </c>
      <c r="E101" s="45">
        <f t="shared" si="16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Thu</v>
      </c>
      <c r="E102" s="45">
        <f t="shared" si="16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>IF(OR(C109="f",C109="u",C109="F",C109="U"),"",IF(OR(B109=1,B109=2,B109=3,B109=4,B109=5),1,""))</f>
        <v/>
      </c>
      <c r="B109" s="110">
        <f>WEEKDAY(E109,2)</f>
        <v>7</v>
      </c>
      <c r="C109" s="111"/>
      <c r="D109" s="77" t="str">
        <f>IF(B109=1,"Mo",IF(B109=2,"Tue",IF(B109=3,"Wed",IF(B109=4,"Thu",IF(B109=5,"Fri",IF(B109=6,"Sat",IF(B109=7,"Sun","")))))))</f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18">D111</f>
        <v>Mo</v>
      </c>
      <c r="E112" s="34">
        <f t="shared" si="18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18"/>
        <v>Mo</v>
      </c>
      <c r="E113" s="34">
        <f t="shared" si="18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18"/>
        <v>Mo</v>
      </c>
      <c r="E114" s="34">
        <f t="shared" si="18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Tue</v>
      </c>
      <c r="E117" s="45">
        <f t="shared" si="19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Tue</v>
      </c>
      <c r="E118" s="45">
        <f t="shared" si="19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Tue</v>
      </c>
      <c r="E119" s="45">
        <f t="shared" si="19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Wed</v>
      </c>
      <c r="E122" s="34">
        <f t="shared" si="20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Wed</v>
      </c>
      <c r="E123" s="34">
        <f t="shared" si="20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Wed</v>
      </c>
      <c r="E124" s="34">
        <f t="shared" si="20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Thu</v>
      </c>
      <c r="E127" s="96">
        <f t="shared" si="21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Thu</v>
      </c>
      <c r="E128" s="96">
        <f t="shared" si="21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1"/>
        <v>Thu</v>
      </c>
      <c r="E129" s="96">
        <f t="shared" si="21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 t="shared" ref="D131:E134" si="22">D130</f>
        <v>Fri</v>
      </c>
      <c r="E131" s="96">
        <f t="shared" si="22"/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si="22"/>
        <v>Fri</v>
      </c>
      <c r="E132" s="96">
        <f t="shared" si="22"/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2"/>
        <v>Fri</v>
      </c>
      <c r="E133" s="96">
        <f t="shared" si="22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2"/>
        <v>Fri</v>
      </c>
      <c r="E134" s="102">
        <f t="shared" si="22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2"/>
  <sheetViews>
    <sheetView showGridLines="0" tabSelected="1" topLeftCell="D1" zoomScale="87" zoomScaleNormal="90" workbookViewId="0">
      <selection activeCell="F6" sqref="F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123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126"/>
      <c r="I2" s="9"/>
      <c r="J2" s="10"/>
    </row>
    <row r="3" spans="1:10" ht="20.25" customHeight="1" x14ac:dyDescent="0.25">
      <c r="D3" s="11" t="s">
        <v>0</v>
      </c>
      <c r="E3" s="12"/>
      <c r="F3" s="122" t="s">
        <v>102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22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22" t="s">
        <v>104</v>
      </c>
      <c r="G5" s="14"/>
      <c r="I5" s="15"/>
      <c r="J5" s="15"/>
    </row>
    <row r="6" spans="1:10" ht="20.25" customHeight="1" x14ac:dyDescent="0.25">
      <c r="E6" s="15"/>
      <c r="F6" s="9"/>
      <c r="G6" s="15"/>
      <c r="H6" s="127"/>
      <c r="I6" s="18"/>
      <c r="J6" s="19"/>
    </row>
    <row r="7" spans="1:10" ht="29" x14ac:dyDescent="0.25">
      <c r="G7" s="20"/>
      <c r="H7" s="12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8"/>
      <c r="I8" s="24">
        <f>SUM(J10:J138)</f>
        <v>94.5</v>
      </c>
      <c r="J8" s="25">
        <f>I8/8</f>
        <v>11.8125</v>
      </c>
    </row>
    <row r="9" spans="1:10" ht="20.25" customHeight="1" thickBot="1" x14ac:dyDescent="0.3">
      <c r="E9" s="15"/>
      <c r="F9" s="9"/>
      <c r="G9" s="15"/>
      <c r="H9" s="12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9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43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/>
      <c r="G50" s="47"/>
      <c r="H50" s="90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44389</v>
      </c>
      <c r="F51" s="46"/>
      <c r="G51" s="47"/>
      <c r="H51" s="90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44389</v>
      </c>
      <c r="F52" s="46"/>
      <c r="G52" s="47"/>
      <c r="H52" s="90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90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90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s="110" customFormat="1" ht="22.5" customHeight="1" x14ac:dyDescent="0.25">
      <c r="A70" s="109">
        <f>IF(OR(C70="f",C70="u",C70="F",C70="U"),"",IF(OR(B70=1,B70=2,B70=3,B70=4,B70=5),1,""))</f>
        <v>1</v>
      </c>
      <c r="B70" s="110">
        <f>WEEKDAY(E70,2)</f>
        <v>5</v>
      </c>
      <c r="C70" s="121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124"/>
      <c r="G70" s="47">
        <v>9009</v>
      </c>
      <c r="H70" s="48" t="s">
        <v>55</v>
      </c>
      <c r="I70" s="47" t="s">
        <v>54</v>
      </c>
      <c r="J70" s="49">
        <v>2.5</v>
      </c>
    </row>
    <row r="71" spans="1:10" s="110" customFormat="1" ht="22.5" customHeight="1" x14ac:dyDescent="0.25">
      <c r="A71" s="109"/>
      <c r="C71" s="121"/>
      <c r="D71" s="44" t="str">
        <f>D70</f>
        <v>Fri</v>
      </c>
      <c r="E71" s="45">
        <f>E70</f>
        <v>44393</v>
      </c>
      <c r="F71" s="125" t="s">
        <v>53</v>
      </c>
      <c r="G71" s="47">
        <v>9002</v>
      </c>
      <c r="H71" s="48" t="s">
        <v>57</v>
      </c>
      <c r="I71" s="47" t="s">
        <v>54</v>
      </c>
      <c r="J71" s="49">
        <v>4</v>
      </c>
    </row>
    <row r="72" spans="1:10" s="110" customFormat="1" ht="22.5" customHeight="1" x14ac:dyDescent="0.25">
      <c r="A72" s="109"/>
      <c r="C72" s="121"/>
      <c r="D72" s="44" t="str">
        <f t="shared" ref="D72:E73" si="11">D71</f>
        <v>Fri</v>
      </c>
      <c r="E72" s="45">
        <f t="shared" si="11"/>
        <v>44393</v>
      </c>
      <c r="F72" s="125" t="s">
        <v>53</v>
      </c>
      <c r="G72" s="47">
        <v>9002</v>
      </c>
      <c r="H72" s="48" t="s">
        <v>56</v>
      </c>
      <c r="I72" s="47" t="s">
        <v>54</v>
      </c>
      <c r="J72" s="49">
        <v>2</v>
      </c>
    </row>
    <row r="73" spans="1:10" s="110" customFormat="1" ht="22.5" customHeight="1" x14ac:dyDescent="0.25">
      <c r="A73" s="109"/>
      <c r="C73" s="121"/>
      <c r="D73" s="44" t="str">
        <f t="shared" si="11"/>
        <v>Fri</v>
      </c>
      <c r="E73" s="45">
        <f t="shared" si="11"/>
        <v>44393</v>
      </c>
      <c r="F73" s="46" t="s">
        <v>53</v>
      </c>
      <c r="G73" s="47">
        <v>9002</v>
      </c>
      <c r="H73" s="48" t="s">
        <v>107</v>
      </c>
      <c r="I73" s="47" t="s">
        <v>54</v>
      </c>
      <c r="J73" s="49">
        <v>1.5</v>
      </c>
    </row>
    <row r="74" spans="1:10" ht="22.5" customHeight="1" x14ac:dyDescent="0.25">
      <c r="A74" s="31" t="str">
        <f>IF(OR(C74="f",C74="u",C74="F",C74="U"),"",IF(OR(B74=1,B74=2,B74=3,B74=4,B74=5),1,""))</f>
        <v/>
      </c>
      <c r="B74" s="8">
        <f>WEEKDAY(E74,2)</f>
        <v>6</v>
      </c>
      <c r="C74" s="40"/>
      <c r="D74" s="33" t="str">
        <f>IF(B74=1,"Mo",IF(B74=2,"Tue",IF(B74=3,"Wed",IF(B74=4,"Thu",IF(B74=5,"Fri",IF(B74=6,"Sat",IF(B74=7,"Sun","")))))))</f>
        <v>Sat</v>
      </c>
      <c r="E74" s="34">
        <f>+E70+1</f>
        <v>44394</v>
      </c>
      <c r="F74" s="130" t="s">
        <v>53</v>
      </c>
      <c r="G74" s="66">
        <v>9002</v>
      </c>
      <c r="H74" s="67" t="s">
        <v>108</v>
      </c>
      <c r="I74" s="66" t="s">
        <v>58</v>
      </c>
      <c r="J74" s="107">
        <v>1.5</v>
      </c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7</v>
      </c>
      <c r="C75" s="40"/>
      <c r="D75" s="33" t="str">
        <f>IF(B75=1,"Mo",IF(B75=2,"Tue",IF(B75=3,"Wed",IF(B75=4,"Thu",IF(B75=5,"Fri",IF(B75=6,"Sat",IF(B75=7,"Sun","")))))))</f>
        <v>Sun</v>
      </c>
      <c r="E75" s="34">
        <f>+E74+1</f>
        <v>44395</v>
      </c>
      <c r="F75" s="65" t="s">
        <v>53</v>
      </c>
      <c r="G75" s="66">
        <v>9002</v>
      </c>
      <c r="H75" s="67" t="s">
        <v>59</v>
      </c>
      <c r="I75" s="66" t="s">
        <v>58</v>
      </c>
      <c r="J75" s="107">
        <v>1.5</v>
      </c>
    </row>
    <row r="76" spans="1:10" ht="22.5" customHeight="1" x14ac:dyDescent="0.25">
      <c r="A76" s="31">
        <f>IF(OR(C76="f",C76="u",C76="F",C76="U"),"",IF(OR(B76=1,B76=2,B76=3,B76=4,B76=5),1,""))</f>
        <v>1</v>
      </c>
      <c r="B76" s="8">
        <f>WEEKDAY(E76,2)</f>
        <v>1</v>
      </c>
      <c r="C76" s="40"/>
      <c r="D76" s="44" t="str">
        <f>IF(B76=1,"Mo",IF(B76=2,"Tue",IF(B76=3,"Wed",IF(B76=4,"Thu",IF(B76=5,"Fri",IF(B76=6,"Sat",IF(B76=7,"Sun","")))))))</f>
        <v>Mo</v>
      </c>
      <c r="E76" s="45">
        <f>+E75+1</f>
        <v>44396</v>
      </c>
      <c r="F76" s="46" t="s">
        <v>53</v>
      </c>
      <c r="G76" s="47">
        <v>9002</v>
      </c>
      <c r="H76" s="48" t="s">
        <v>60</v>
      </c>
      <c r="I76" s="47" t="s">
        <v>54</v>
      </c>
      <c r="J76" s="49">
        <v>2</v>
      </c>
    </row>
    <row r="77" spans="1:10" ht="22.5" customHeight="1" x14ac:dyDescent="0.25">
      <c r="A77" s="31"/>
      <c r="C77" s="40"/>
      <c r="D77" s="44" t="str">
        <f t="shared" ref="D77:E79" si="12">D76</f>
        <v>Mo</v>
      </c>
      <c r="E77" s="45">
        <f t="shared" si="12"/>
        <v>44396</v>
      </c>
      <c r="F77" s="46" t="s">
        <v>53</v>
      </c>
      <c r="G77" s="47">
        <v>9002</v>
      </c>
      <c r="H77" s="48" t="s">
        <v>66</v>
      </c>
      <c r="I77" s="47" t="s">
        <v>54</v>
      </c>
      <c r="J77" s="49">
        <v>2</v>
      </c>
    </row>
    <row r="78" spans="1:10" ht="22.5" customHeight="1" x14ac:dyDescent="0.25">
      <c r="A78" s="31"/>
      <c r="C78" s="40"/>
      <c r="D78" s="44" t="str">
        <f t="shared" si="12"/>
        <v>Mo</v>
      </c>
      <c r="E78" s="45">
        <f t="shared" si="12"/>
        <v>44396</v>
      </c>
      <c r="F78" s="46" t="s">
        <v>53</v>
      </c>
      <c r="G78" s="47">
        <v>9002</v>
      </c>
      <c r="H78" s="48" t="s">
        <v>110</v>
      </c>
      <c r="I78" s="47" t="s">
        <v>54</v>
      </c>
      <c r="J78" s="49">
        <v>2</v>
      </c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65</v>
      </c>
      <c r="I79" s="47" t="s">
        <v>54</v>
      </c>
      <c r="J79" s="49">
        <v>2</v>
      </c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2</v>
      </c>
      <c r="C80" s="40"/>
      <c r="D80" s="33" t="str">
        <f>IF(B80=1,"Mo",IF(B80=2,"Tue",IF(B80=3,"Wed",IF(B80=4,"Thu",IF(B80=5,"Fri",IF(B80=6,"Sat",IF(B80=7,"Sun","")))))))</f>
        <v>Tue</v>
      </c>
      <c r="E80" s="34">
        <f>+E76+1</f>
        <v>44397</v>
      </c>
      <c r="F80" s="35" t="s">
        <v>53</v>
      </c>
      <c r="G80" s="36">
        <v>9002</v>
      </c>
      <c r="H80" s="43" t="s">
        <v>67</v>
      </c>
      <c r="I80" s="66" t="s">
        <v>54</v>
      </c>
      <c r="J80" s="38">
        <v>2</v>
      </c>
    </row>
    <row r="81" spans="1:10" ht="22.5" customHeight="1" x14ac:dyDescent="0.25">
      <c r="A81" s="31"/>
      <c r="C81" s="40"/>
      <c r="D81" s="33" t="str">
        <f>D80</f>
        <v>Tue</v>
      </c>
      <c r="E81" s="34">
        <f>E80</f>
        <v>44397</v>
      </c>
      <c r="F81" s="35" t="s">
        <v>53</v>
      </c>
      <c r="G81" s="36">
        <v>9002</v>
      </c>
      <c r="H81" s="43" t="s">
        <v>68</v>
      </c>
      <c r="I81" s="66" t="s">
        <v>54</v>
      </c>
      <c r="J81" s="38">
        <v>2</v>
      </c>
    </row>
    <row r="82" spans="1:10" ht="22.5" customHeight="1" x14ac:dyDescent="0.25">
      <c r="A82" s="31"/>
      <c r="C82" s="40"/>
      <c r="D82" s="33" t="str">
        <f t="shared" ref="D82:E83" si="13">D81</f>
        <v>Tue</v>
      </c>
      <c r="E82" s="34">
        <f t="shared" si="13"/>
        <v>44397</v>
      </c>
      <c r="F82" s="35" t="s">
        <v>53</v>
      </c>
      <c r="G82" s="36">
        <v>9002</v>
      </c>
      <c r="H82" s="43" t="s">
        <v>69</v>
      </c>
      <c r="I82" s="66" t="s">
        <v>54</v>
      </c>
      <c r="J82" s="38">
        <v>1.5</v>
      </c>
    </row>
    <row r="83" spans="1:10" ht="22.5" customHeight="1" x14ac:dyDescent="0.25">
      <c r="A83" s="31"/>
      <c r="C83" s="40"/>
      <c r="D83" s="33" t="str">
        <f t="shared" si="13"/>
        <v>Tue</v>
      </c>
      <c r="E83" s="34">
        <f t="shared" si="13"/>
        <v>44397</v>
      </c>
      <c r="F83" s="35" t="s">
        <v>53</v>
      </c>
      <c r="G83" s="36">
        <v>9002</v>
      </c>
      <c r="H83" s="43" t="s">
        <v>91</v>
      </c>
      <c r="I83" s="66" t="s">
        <v>54</v>
      </c>
      <c r="J83" s="38">
        <v>2</v>
      </c>
    </row>
    <row r="84" spans="1:10" ht="22.5" customHeight="1" x14ac:dyDescent="0.25">
      <c r="A84" s="31">
        <f>IF(OR(C84="f",C84="u",C84="F",C84="U"),"",IF(OR(B84=1,B84=2,B84=3,B84=4,B84=5),1,""))</f>
        <v>1</v>
      </c>
      <c r="B84" s="8">
        <f>WEEKDAY(E84,2)</f>
        <v>3</v>
      </c>
      <c r="C84" s="40"/>
      <c r="D84" s="44" t="str">
        <f>IF(B84=1,"Mo",IF(B84=2,"Tue",IF(B84=3,"Wed",IF(B84=4,"Thu",IF(B84=5,"Fri",IF(B84=6,"Sat",IF(B84=7,"Sun","")))))))</f>
        <v>Wed</v>
      </c>
      <c r="E84" s="45">
        <f>+E80+1</f>
        <v>44398</v>
      </c>
      <c r="F84" s="46" t="s">
        <v>53</v>
      </c>
      <c r="G84" s="47">
        <v>9002</v>
      </c>
      <c r="H84" s="48" t="s">
        <v>78</v>
      </c>
      <c r="I84" s="47" t="s">
        <v>54</v>
      </c>
      <c r="J84" s="49">
        <v>1.5</v>
      </c>
    </row>
    <row r="85" spans="1:10" ht="22.5" customHeight="1" x14ac:dyDescent="0.25">
      <c r="A85" s="31"/>
      <c r="C85" s="40"/>
      <c r="D85" s="44" t="str">
        <f>D84</f>
        <v>Wed</v>
      </c>
      <c r="E85" s="45">
        <f>E84</f>
        <v>44398</v>
      </c>
      <c r="F85" s="46" t="s">
        <v>53</v>
      </c>
      <c r="G85" s="47">
        <v>9002</v>
      </c>
      <c r="H85" s="48" t="s">
        <v>79</v>
      </c>
      <c r="I85" s="47" t="s">
        <v>54</v>
      </c>
      <c r="J85" s="49">
        <v>1.5</v>
      </c>
    </row>
    <row r="86" spans="1:10" ht="22.5" customHeight="1" x14ac:dyDescent="0.25">
      <c r="A86" s="31"/>
      <c r="C86" s="40"/>
      <c r="D86" s="44" t="str">
        <f t="shared" ref="D86:E88" si="14">D85</f>
        <v>Wed</v>
      </c>
      <c r="E86" s="45">
        <f t="shared" si="14"/>
        <v>44398</v>
      </c>
      <c r="F86" s="46" t="s">
        <v>53</v>
      </c>
      <c r="G86" s="47">
        <v>9002</v>
      </c>
      <c r="H86" s="48" t="s">
        <v>80</v>
      </c>
      <c r="I86" s="47" t="s">
        <v>54</v>
      </c>
      <c r="J86" s="49">
        <v>2</v>
      </c>
    </row>
    <row r="87" spans="1:10" ht="22.5" customHeight="1" x14ac:dyDescent="0.25">
      <c r="A87" s="31"/>
      <c r="C87" s="40"/>
      <c r="D87" s="44" t="str">
        <f t="shared" si="14"/>
        <v>Wed</v>
      </c>
      <c r="E87" s="45">
        <f t="shared" si="14"/>
        <v>44398</v>
      </c>
      <c r="F87" s="46" t="s">
        <v>53</v>
      </c>
      <c r="G87" s="47">
        <v>9002</v>
      </c>
      <c r="H87" s="48" t="s">
        <v>81</v>
      </c>
      <c r="I87" s="47" t="s">
        <v>54</v>
      </c>
      <c r="J87" s="49">
        <v>1</v>
      </c>
    </row>
    <row r="88" spans="1:10" ht="22.5" customHeight="1" x14ac:dyDescent="0.25">
      <c r="A88" s="31"/>
      <c r="C88" s="40"/>
      <c r="D88" s="44" t="str">
        <f t="shared" si="14"/>
        <v>Wed</v>
      </c>
      <c r="E88" s="45">
        <f t="shared" si="14"/>
        <v>44398</v>
      </c>
      <c r="F88" s="46" t="s">
        <v>53</v>
      </c>
      <c r="G88" s="47">
        <v>9002</v>
      </c>
      <c r="H88" s="48" t="s">
        <v>98</v>
      </c>
      <c r="I88" s="47" t="s">
        <v>54</v>
      </c>
      <c r="J88" s="49">
        <v>1</v>
      </c>
    </row>
    <row r="89" spans="1:10" ht="22.5" customHeight="1" x14ac:dyDescent="0.25">
      <c r="A89" s="31">
        <f>IF(OR(C89="f",C89="u",C89="F",C89="U"),"",IF(OR(B89=1,B89=2,B89=3,B89=4,B89=5),1,""))</f>
        <v>1</v>
      </c>
      <c r="B89" s="8">
        <f>WEEKDAY(E89,2)</f>
        <v>4</v>
      </c>
      <c r="C89" s="40"/>
      <c r="D89" s="33" t="str">
        <f>IF(B89=1,"Mo",IF(B89=2,"Tue",IF(B89=3,"Wed",IF(B89=4,"Thu",IF(B89=5,"Fri",IF(B89=6,"Sat",IF(B89=7,"Sun","")))))))</f>
        <v>Thu</v>
      </c>
      <c r="E89" s="34">
        <f>+E84+1</f>
        <v>44399</v>
      </c>
      <c r="F89" s="35" t="s">
        <v>53</v>
      </c>
      <c r="G89" s="36">
        <v>9002</v>
      </c>
      <c r="H89" s="43" t="s">
        <v>92</v>
      </c>
      <c r="I89" s="36" t="s">
        <v>54</v>
      </c>
      <c r="J89" s="38">
        <v>2</v>
      </c>
    </row>
    <row r="90" spans="1:10" ht="22.5" customHeight="1" x14ac:dyDescent="0.25">
      <c r="A90" s="31"/>
      <c r="C90" s="40"/>
      <c r="D90" s="33" t="str">
        <f>D89</f>
        <v>Thu</v>
      </c>
      <c r="E90" s="34">
        <f>E89</f>
        <v>44399</v>
      </c>
      <c r="F90" s="35" t="s">
        <v>53</v>
      </c>
      <c r="G90" s="36">
        <v>9002</v>
      </c>
      <c r="H90" s="43" t="s">
        <v>72</v>
      </c>
      <c r="I90" s="36" t="s">
        <v>54</v>
      </c>
      <c r="J90" s="38">
        <v>1</v>
      </c>
    </row>
    <row r="91" spans="1:10" ht="22.5" customHeight="1" x14ac:dyDescent="0.25">
      <c r="A91" s="31"/>
      <c r="C91" s="40"/>
      <c r="D91" s="33" t="str">
        <f t="shared" ref="D91:E92" si="15">D90</f>
        <v>Thu</v>
      </c>
      <c r="E91" s="34">
        <f t="shared" si="15"/>
        <v>44399</v>
      </c>
      <c r="F91" s="35" t="s">
        <v>53</v>
      </c>
      <c r="G91" s="36">
        <v>9002</v>
      </c>
      <c r="H91" s="43" t="s">
        <v>93</v>
      </c>
      <c r="I91" s="36" t="s">
        <v>54</v>
      </c>
      <c r="J91" s="38">
        <v>2</v>
      </c>
    </row>
    <row r="92" spans="1:10" ht="22.5" customHeight="1" x14ac:dyDescent="0.25">
      <c r="A92" s="31"/>
      <c r="C92" s="40"/>
      <c r="D92" s="33" t="str">
        <f t="shared" si="15"/>
        <v>Thu</v>
      </c>
      <c r="E92" s="34">
        <f t="shared" si="15"/>
        <v>44399</v>
      </c>
      <c r="F92" s="35" t="s">
        <v>53</v>
      </c>
      <c r="G92" s="36">
        <v>9002</v>
      </c>
      <c r="H92" s="43" t="s">
        <v>96</v>
      </c>
      <c r="I92" s="36" t="s">
        <v>54</v>
      </c>
      <c r="J92" s="38">
        <v>1</v>
      </c>
    </row>
    <row r="93" spans="1:10" ht="22.5" customHeight="1" x14ac:dyDescent="0.25">
      <c r="A93" s="31">
        <f>IF(OR(C93="f",C93="u",C93="F",C93="U"),"",IF(OR(B93=1,B93=2,B93=3,B93=4,B93=5),1,""))</f>
        <v>1</v>
      </c>
      <c r="B93" s="8">
        <f>WEEKDAY(E93,2)</f>
        <v>5</v>
      </c>
      <c r="C93" s="40"/>
      <c r="D93" s="44" t="str">
        <f>IF(B93=1,"Mo",IF(B93=2,"Tue",IF(B93=3,"Wed",IF(B93=4,"Thu",IF(B93=5,"Fri",IF(B93=6,"Sat",IF(B93=7,"Sun","")))))))</f>
        <v>Fri</v>
      </c>
      <c r="E93" s="45">
        <f>+E89+1</f>
        <v>44400</v>
      </c>
      <c r="F93" s="46" t="s">
        <v>53</v>
      </c>
      <c r="G93" s="47">
        <v>9002</v>
      </c>
      <c r="H93" s="48" t="s">
        <v>61</v>
      </c>
      <c r="I93" s="47" t="s">
        <v>54</v>
      </c>
      <c r="J93" s="49">
        <v>2.5</v>
      </c>
    </row>
    <row r="94" spans="1:10" ht="22.5" customHeight="1" x14ac:dyDescent="0.25">
      <c r="A94" s="31"/>
      <c r="C94" s="40"/>
      <c r="D94" s="44" t="str">
        <f>D93</f>
        <v>Fri</v>
      </c>
      <c r="E94" s="45">
        <f>E93</f>
        <v>44400</v>
      </c>
      <c r="F94" s="46" t="s">
        <v>53</v>
      </c>
      <c r="G94" s="47">
        <v>9002</v>
      </c>
      <c r="H94" s="48" t="s">
        <v>62</v>
      </c>
      <c r="I94" s="47" t="s">
        <v>54</v>
      </c>
      <c r="J94" s="49">
        <v>2</v>
      </c>
    </row>
    <row r="95" spans="1:10" ht="22.5" customHeight="1" x14ac:dyDescent="0.25">
      <c r="A95" s="31"/>
      <c r="C95" s="40"/>
      <c r="D95" s="44" t="str">
        <f t="shared" ref="D95:E97" si="16">D94</f>
        <v>Fri</v>
      </c>
      <c r="E95" s="45">
        <f t="shared" si="16"/>
        <v>44400</v>
      </c>
      <c r="F95" s="46" t="s">
        <v>53</v>
      </c>
      <c r="G95" s="47">
        <v>9002</v>
      </c>
      <c r="H95" s="48" t="s">
        <v>64</v>
      </c>
      <c r="I95" s="47" t="s">
        <v>54</v>
      </c>
      <c r="J95" s="49">
        <v>1.5</v>
      </c>
    </row>
    <row r="96" spans="1:10" ht="22.5" customHeight="1" x14ac:dyDescent="0.25">
      <c r="A96" s="31"/>
      <c r="C96" s="40"/>
      <c r="D96" s="44" t="str">
        <f t="shared" si="16"/>
        <v>Fri</v>
      </c>
      <c r="E96" s="45">
        <f t="shared" si="16"/>
        <v>44400</v>
      </c>
      <c r="F96" s="46" t="s">
        <v>53</v>
      </c>
      <c r="G96" s="47">
        <v>9002</v>
      </c>
      <c r="H96" s="48" t="s">
        <v>63</v>
      </c>
      <c r="I96" s="47" t="s">
        <v>54</v>
      </c>
      <c r="J96" s="49">
        <v>1.5</v>
      </c>
    </row>
    <row r="97" spans="1:10" ht="22.5" customHeight="1" x14ac:dyDescent="0.25">
      <c r="A97" s="31"/>
      <c r="C97" s="40"/>
      <c r="D97" s="44" t="str">
        <f t="shared" si="16"/>
        <v>Fri</v>
      </c>
      <c r="E97" s="45">
        <f t="shared" si="16"/>
        <v>44400</v>
      </c>
      <c r="F97" s="46" t="s">
        <v>53</v>
      </c>
      <c r="G97" s="47">
        <v>9002</v>
      </c>
      <c r="H97" s="48" t="s">
        <v>73</v>
      </c>
      <c r="I97" s="47" t="s">
        <v>54</v>
      </c>
      <c r="J97" s="49">
        <v>1</v>
      </c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+E93+1</f>
        <v>44401</v>
      </c>
      <c r="F98" s="35" t="s">
        <v>53</v>
      </c>
      <c r="G98" s="36">
        <v>9002</v>
      </c>
      <c r="H98" s="43" t="s">
        <v>74</v>
      </c>
      <c r="I98" s="36" t="s">
        <v>58</v>
      </c>
      <c r="J98" s="38">
        <v>1</v>
      </c>
    </row>
    <row r="99" spans="1:10" ht="22.5" hidden="1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44402</v>
      </c>
      <c r="F99" s="35"/>
      <c r="G99" s="36"/>
      <c r="H99" s="43"/>
      <c r="I99" s="36"/>
      <c r="J99" s="38"/>
    </row>
    <row r="100" spans="1:10" ht="22.5" hidden="1" customHeight="1" x14ac:dyDescent="0.25">
      <c r="A100" s="31"/>
      <c r="C100" s="40"/>
      <c r="D100" s="33" t="str">
        <f>D99</f>
        <v>Sun</v>
      </c>
      <c r="E100" s="34">
        <f>E99</f>
        <v>44402</v>
      </c>
      <c r="F100" s="35"/>
      <c r="G100" s="36"/>
      <c r="H100" s="43"/>
      <c r="I100" s="36"/>
      <c r="J100" s="38"/>
    </row>
    <row r="101" spans="1:10" ht="22.5" hidden="1" customHeight="1" x14ac:dyDescent="0.25">
      <c r="A101" s="31"/>
      <c r="C101" s="40"/>
      <c r="D101" s="33" t="str">
        <f t="shared" ref="D101:E103" si="17">D100</f>
        <v>Sun</v>
      </c>
      <c r="E101" s="34">
        <f t="shared" si="17"/>
        <v>44402</v>
      </c>
      <c r="F101" s="35"/>
      <c r="G101" s="36"/>
      <c r="H101" s="43"/>
      <c r="I101" s="36"/>
      <c r="J101" s="38"/>
    </row>
    <row r="102" spans="1:10" ht="22.5" hidden="1" customHeight="1" x14ac:dyDescent="0.25">
      <c r="A102" s="31"/>
      <c r="C102" s="40"/>
      <c r="D102" s="33" t="str">
        <f t="shared" si="17"/>
        <v>Sun</v>
      </c>
      <c r="E102" s="34">
        <f t="shared" si="17"/>
        <v>44402</v>
      </c>
      <c r="F102" s="35"/>
      <c r="G102" s="36"/>
      <c r="H102" s="43"/>
      <c r="I102" s="36"/>
      <c r="J102" s="38"/>
    </row>
    <row r="103" spans="1:10" ht="22.5" hidden="1" customHeight="1" x14ac:dyDescent="0.25">
      <c r="A103" s="31"/>
      <c r="C103" s="40"/>
      <c r="D103" s="33" t="str">
        <f t="shared" si="17"/>
        <v>Sun</v>
      </c>
      <c r="E103" s="34">
        <f t="shared" si="17"/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1</v>
      </c>
      <c r="C104" s="40"/>
      <c r="D104" s="44" t="str">
        <f>IF(B104=1,"Mo",IF(B104=2,"Tue",IF(B104=3,"Wed",IF(B104=4,"Thu",IF(B104=5,"Fri",IF(B104=6,"Sat",IF(B104=7,"Sun","")))))))</f>
        <v>Mo</v>
      </c>
      <c r="E104" s="45">
        <f>+E99+1</f>
        <v>44403</v>
      </c>
      <c r="F104" s="46" t="s">
        <v>53</v>
      </c>
      <c r="G104" s="47">
        <v>9002</v>
      </c>
      <c r="H104" s="48" t="s">
        <v>90</v>
      </c>
      <c r="I104" s="47" t="s">
        <v>54</v>
      </c>
      <c r="J104" s="49">
        <v>2</v>
      </c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46" t="s">
        <v>53</v>
      </c>
      <c r="G105" s="47">
        <v>9002</v>
      </c>
      <c r="H105" s="48" t="s">
        <v>97</v>
      </c>
      <c r="I105" s="47" t="s">
        <v>54</v>
      </c>
      <c r="J105" s="49">
        <v>3</v>
      </c>
    </row>
    <row r="106" spans="1:10" ht="22.5" customHeight="1" x14ac:dyDescent="0.25">
      <c r="A106" s="31"/>
      <c r="C106" s="40"/>
      <c r="D106" s="44" t="str">
        <f t="shared" ref="D106:E107" si="18">D105</f>
        <v>Mo</v>
      </c>
      <c r="E106" s="45">
        <f t="shared" si="18"/>
        <v>44403</v>
      </c>
      <c r="F106" s="46" t="s">
        <v>53</v>
      </c>
      <c r="G106" s="47">
        <v>9002</v>
      </c>
      <c r="H106" s="48" t="s">
        <v>99</v>
      </c>
      <c r="I106" s="47" t="s">
        <v>54</v>
      </c>
      <c r="J106" s="49">
        <v>1</v>
      </c>
    </row>
    <row r="107" spans="1:10" ht="22.5" customHeight="1" x14ac:dyDescent="0.25">
      <c r="A107" s="31"/>
      <c r="C107" s="40"/>
      <c r="D107" s="44" t="str">
        <f t="shared" si="18"/>
        <v>Mo</v>
      </c>
      <c r="E107" s="45">
        <f t="shared" si="18"/>
        <v>44403</v>
      </c>
      <c r="F107" s="46" t="s">
        <v>53</v>
      </c>
      <c r="G107" s="47">
        <v>9002</v>
      </c>
      <c r="H107" s="48" t="s">
        <v>100</v>
      </c>
      <c r="I107" s="47" t="s">
        <v>54</v>
      </c>
      <c r="J107" s="49">
        <v>2.5</v>
      </c>
    </row>
    <row r="108" spans="1:10" ht="22.5" hidden="1" customHeight="1" x14ac:dyDescent="0.25">
      <c r="A108" s="31">
        <f>IF(OR(C108="f",C108="u",C108="F",C108="U"),"",IF(OR(B108=1,B108=2,B108=3,B108=4,B108=5),1,""))</f>
        <v>1</v>
      </c>
      <c r="B108" s="8">
        <f>WEEKDAY(E108,2)</f>
        <v>2</v>
      </c>
      <c r="C108" s="40"/>
      <c r="D108" s="33" t="str">
        <f>IF(B108=1,"Mo",IF(B108=2,"Tue",IF(B108=3,"Wed",IF(B108=4,"Thu",IF(B108=5,"Fri",IF(B108=6,"Sat",IF(B108=7,"Sun","")))))))</f>
        <v>Tue</v>
      </c>
      <c r="E108" s="34">
        <f>+E104+1</f>
        <v>44404</v>
      </c>
      <c r="F108" s="35"/>
      <c r="G108" s="36"/>
      <c r="H108" s="43"/>
      <c r="I108" s="36"/>
      <c r="J108" s="38"/>
    </row>
    <row r="109" spans="1:10" ht="22.5" customHeight="1" x14ac:dyDescent="0.25">
      <c r="A109" s="31"/>
      <c r="C109" s="40"/>
      <c r="D109" s="33" t="str">
        <f>D108</f>
        <v>Tue</v>
      </c>
      <c r="E109" s="34">
        <f>E108</f>
        <v>44404</v>
      </c>
      <c r="F109" s="35" t="s">
        <v>53</v>
      </c>
      <c r="G109" s="36">
        <v>9002</v>
      </c>
      <c r="H109" s="43" t="s">
        <v>106</v>
      </c>
      <c r="I109" s="36" t="s">
        <v>54</v>
      </c>
      <c r="J109" s="38">
        <v>1</v>
      </c>
    </row>
    <row r="110" spans="1:10" ht="22.5" customHeight="1" x14ac:dyDescent="0.25">
      <c r="A110" s="31"/>
      <c r="C110" s="40"/>
      <c r="D110" s="33" t="str">
        <f t="shared" ref="D110:E112" si="19">D109</f>
        <v>Tue</v>
      </c>
      <c r="E110" s="34">
        <f t="shared" si="19"/>
        <v>44404</v>
      </c>
      <c r="F110" s="35" t="s">
        <v>53</v>
      </c>
      <c r="G110" s="36">
        <v>9002</v>
      </c>
      <c r="H110" s="43" t="s">
        <v>71</v>
      </c>
      <c r="I110" s="36" t="s">
        <v>54</v>
      </c>
      <c r="J110" s="38">
        <v>1</v>
      </c>
    </row>
    <row r="111" spans="1:10" ht="22.5" customHeight="1" x14ac:dyDescent="0.25">
      <c r="A111" s="31"/>
      <c r="C111" s="40"/>
      <c r="D111" s="33" t="str">
        <f t="shared" si="19"/>
        <v>Tue</v>
      </c>
      <c r="E111" s="34">
        <f t="shared" si="19"/>
        <v>44404</v>
      </c>
      <c r="F111" s="35" t="s">
        <v>53</v>
      </c>
      <c r="G111" s="36">
        <v>9002</v>
      </c>
      <c r="H111" s="43" t="s">
        <v>77</v>
      </c>
      <c r="I111" s="36" t="s">
        <v>54</v>
      </c>
      <c r="J111" s="38">
        <v>1.5</v>
      </c>
    </row>
    <row r="112" spans="1:10" ht="22.5" customHeight="1" x14ac:dyDescent="0.25">
      <c r="A112" s="31"/>
      <c r="C112" s="40"/>
      <c r="D112" s="33" t="str">
        <f t="shared" si="19"/>
        <v>Tue</v>
      </c>
      <c r="E112" s="34">
        <f t="shared" si="19"/>
        <v>44404</v>
      </c>
      <c r="F112" s="35" t="s">
        <v>53</v>
      </c>
      <c r="G112" s="36">
        <v>9002</v>
      </c>
      <c r="H112" s="43" t="s">
        <v>94</v>
      </c>
      <c r="I112" s="36" t="s">
        <v>54</v>
      </c>
      <c r="J112" s="38">
        <v>3.5</v>
      </c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3</v>
      </c>
      <c r="C113" s="40"/>
      <c r="D113" s="44" t="str">
        <f>IF(B113=1,"Mo",IF(B113=2,"Tue",IF(B113=3,"Wed",IF(B113=4,"Thu",IF(B113=5,"Fri",IF(B113=6,"Sat",IF(B113=7,"Sun","")))))))</f>
        <v>Wed</v>
      </c>
      <c r="E113" s="45">
        <f>+E108+1</f>
        <v>44405</v>
      </c>
      <c r="F113" s="46" t="s">
        <v>53</v>
      </c>
      <c r="G113" s="47">
        <v>9002</v>
      </c>
      <c r="H113" s="90" t="s">
        <v>101</v>
      </c>
      <c r="I113" s="47" t="s">
        <v>58</v>
      </c>
      <c r="J113" s="49">
        <v>1.5</v>
      </c>
    </row>
    <row r="114" spans="1:10" ht="22.5" customHeight="1" x14ac:dyDescent="0.25">
      <c r="A114" s="31"/>
      <c r="C114" s="40"/>
      <c r="D114" s="44" t="str">
        <f>D113</f>
        <v>Wed</v>
      </c>
      <c r="E114" s="45">
        <f>E113</f>
        <v>44405</v>
      </c>
      <c r="F114" s="46" t="s">
        <v>53</v>
      </c>
      <c r="G114" s="47">
        <v>9002</v>
      </c>
      <c r="H114" s="90" t="s">
        <v>105</v>
      </c>
      <c r="I114" s="47" t="s">
        <v>58</v>
      </c>
      <c r="J114" s="49">
        <v>2</v>
      </c>
    </row>
    <row r="115" spans="1:10" ht="22.5" customHeight="1" x14ac:dyDescent="0.25">
      <c r="A115" s="31"/>
      <c r="C115" s="40"/>
      <c r="D115" s="44" t="str">
        <f t="shared" ref="D115:E115" si="20">D114</f>
        <v>Wed</v>
      </c>
      <c r="E115" s="45">
        <f t="shared" si="20"/>
        <v>44405</v>
      </c>
      <c r="F115" s="46" t="s">
        <v>53</v>
      </c>
      <c r="G115" s="47">
        <v>9002</v>
      </c>
      <c r="H115" s="90" t="s">
        <v>109</v>
      </c>
      <c r="I115" s="47" t="s">
        <v>58</v>
      </c>
      <c r="J115" s="49">
        <v>2</v>
      </c>
    </row>
    <row r="116" spans="1:10" ht="22.5" customHeight="1" x14ac:dyDescent="0.25">
      <c r="A116" s="31">
        <f>IF(OR(C116="f",C116="u",C116="F",C116="U"),"",IF(OR(B116=1,B116=2,B116=3,B116=4,B116=5),1,""))</f>
        <v>1</v>
      </c>
      <c r="B116" s="8">
        <f>WEEKDAY(E113+1,2)</f>
        <v>4</v>
      </c>
      <c r="C116" s="40"/>
      <c r="D116" s="33" t="str">
        <f>IF(B116=1,"Mo",IF(B116=2,"Tue",IF(B116=3,"Wed",IF(B116=4,"Thu",IF(B116=5,"Fri",IF(B116=6,"Sat",IF(B116=7,"Sun","")))))))</f>
        <v>Thu</v>
      </c>
      <c r="E116" s="34">
        <f>IF(MONTH(E113+1)&gt;MONTH(E113),"",E113+1)</f>
        <v>44406</v>
      </c>
      <c r="F116" s="35" t="s">
        <v>53</v>
      </c>
      <c r="G116" s="36">
        <v>9002</v>
      </c>
      <c r="H116" s="43" t="s">
        <v>82</v>
      </c>
      <c r="I116" s="36" t="s">
        <v>54</v>
      </c>
      <c r="J116" s="38">
        <v>4</v>
      </c>
    </row>
    <row r="117" spans="1:10" ht="22.5" customHeight="1" x14ac:dyDescent="0.25">
      <c r="A117" s="31"/>
      <c r="C117" s="40"/>
      <c r="D117" s="33" t="str">
        <f>D116</f>
        <v>Thu</v>
      </c>
      <c r="E117" s="34">
        <f>E116</f>
        <v>44406</v>
      </c>
      <c r="F117" s="35" t="s">
        <v>53</v>
      </c>
      <c r="G117" s="36">
        <v>9002</v>
      </c>
      <c r="H117" s="43" t="s">
        <v>70</v>
      </c>
      <c r="I117" s="36" t="s">
        <v>54</v>
      </c>
      <c r="J117" s="38">
        <v>3</v>
      </c>
    </row>
    <row r="118" spans="1:10" ht="22.5" customHeight="1" x14ac:dyDescent="0.25">
      <c r="A118" s="31"/>
      <c r="C118" s="40"/>
      <c r="D118" s="33" t="str">
        <f t="shared" ref="D118:E120" si="21">D117</f>
        <v>Thu</v>
      </c>
      <c r="E118" s="34">
        <f t="shared" si="21"/>
        <v>44406</v>
      </c>
      <c r="F118" s="35" t="s">
        <v>53</v>
      </c>
      <c r="G118" s="36">
        <v>9002</v>
      </c>
      <c r="H118" s="43" t="s">
        <v>76</v>
      </c>
      <c r="I118" s="36" t="s">
        <v>54</v>
      </c>
      <c r="J118" s="38">
        <v>1</v>
      </c>
    </row>
    <row r="119" spans="1:10" ht="22.5" customHeight="1" x14ac:dyDescent="0.25">
      <c r="A119" s="31"/>
      <c r="C119" s="40"/>
      <c r="D119" s="33" t="str">
        <f t="shared" si="21"/>
        <v>Thu</v>
      </c>
      <c r="E119" s="34">
        <f t="shared" si="21"/>
        <v>44406</v>
      </c>
      <c r="F119" s="35" t="s">
        <v>53</v>
      </c>
      <c r="G119" s="36">
        <v>9002</v>
      </c>
      <c r="H119" s="43" t="s">
        <v>86</v>
      </c>
      <c r="I119" s="36" t="s">
        <v>54</v>
      </c>
      <c r="J119" s="38">
        <v>2</v>
      </c>
    </row>
    <row r="120" spans="1:10" ht="21" customHeight="1" x14ac:dyDescent="0.25">
      <c r="A120" s="31"/>
      <c r="C120" s="40"/>
      <c r="D120" s="33" t="str">
        <f t="shared" si="21"/>
        <v>Thu</v>
      </c>
      <c r="E120" s="34">
        <f t="shared" si="21"/>
        <v>44406</v>
      </c>
      <c r="F120" s="35" t="s">
        <v>53</v>
      </c>
      <c r="G120" s="36">
        <v>9002</v>
      </c>
      <c r="H120" s="43" t="s">
        <v>95</v>
      </c>
      <c r="I120" s="36" t="s">
        <v>54</v>
      </c>
      <c r="J120" s="38">
        <v>1.5</v>
      </c>
    </row>
    <row r="121" spans="1:10" ht="21" customHeight="1" x14ac:dyDescent="0.25">
      <c r="A121" s="31">
        <f>IF(OR(C121="f",C121="u",C121="F",C121="U"),"",IF(OR(B121=1,B121=2,B121=3,B121=4,B121=5),1,""))</f>
        <v>1</v>
      </c>
      <c r="B121" s="8">
        <v>5</v>
      </c>
      <c r="C121" s="40"/>
      <c r="D121" s="44" t="str">
        <f>IF(B121=1,"Mo",IF(B121=2,"Tue",IF(B121=3,"Wed",IF(B121=4,"Thu",IF(B121=5,"Fri",IF(B121=6,"Sat",IF(B121=7,"Sun","")))))))</f>
        <v>Fri</v>
      </c>
      <c r="E121" s="45">
        <f>IF(MONTH(E116+1)&gt;MONTH(E116),"",E116+1)</f>
        <v>44407</v>
      </c>
      <c r="F121" s="46" t="s">
        <v>53</v>
      </c>
      <c r="G121" s="47">
        <v>9002</v>
      </c>
      <c r="H121" s="48" t="s">
        <v>75</v>
      </c>
      <c r="I121" s="47" t="s">
        <v>54</v>
      </c>
      <c r="J121" s="49">
        <v>1.5</v>
      </c>
    </row>
    <row r="122" spans="1:10" ht="21" customHeight="1" x14ac:dyDescent="0.25">
      <c r="C122" s="40"/>
      <c r="D122" s="44" t="str">
        <f>D121</f>
        <v>Fri</v>
      </c>
      <c r="E122" s="45">
        <f>IF(MONTH(E117+1)&gt;MONTH(E117),"",E117+1)</f>
        <v>44407</v>
      </c>
      <c r="F122" s="46" t="s">
        <v>53</v>
      </c>
      <c r="G122" s="47">
        <v>9002</v>
      </c>
      <c r="H122" s="48" t="s">
        <v>83</v>
      </c>
      <c r="I122" s="47" t="s">
        <v>54</v>
      </c>
      <c r="J122" s="49">
        <v>1.5</v>
      </c>
    </row>
    <row r="123" spans="1:10" ht="21" customHeight="1" x14ac:dyDescent="0.25">
      <c r="C123" s="40"/>
      <c r="D123" s="44" t="str">
        <f>D122</f>
        <v>Fri</v>
      </c>
      <c r="E123" s="45">
        <f>IF(MONTH(E118+1)&gt;MONTH(E118),"",E118+1)</f>
        <v>44407</v>
      </c>
      <c r="F123" s="46" t="s">
        <v>53</v>
      </c>
      <c r="G123" s="47">
        <v>9002</v>
      </c>
      <c r="H123" s="48" t="s">
        <v>84</v>
      </c>
      <c r="I123" s="47" t="s">
        <v>54</v>
      </c>
      <c r="J123" s="49">
        <v>1</v>
      </c>
    </row>
    <row r="124" spans="1:10" ht="21" customHeight="1" x14ac:dyDescent="0.25">
      <c r="C124" s="40"/>
      <c r="D124" s="44" t="str">
        <f>D123</f>
        <v>Fri</v>
      </c>
      <c r="E124" s="45">
        <f>IF(MONTH(E119+1)&gt;MONTH(E119),"",E119+1)</f>
        <v>44407</v>
      </c>
      <c r="F124" s="46" t="s">
        <v>53</v>
      </c>
      <c r="G124" s="47">
        <v>9002</v>
      </c>
      <c r="H124" s="48" t="s">
        <v>85</v>
      </c>
      <c r="I124" s="47" t="s">
        <v>54</v>
      </c>
      <c r="J124" s="49">
        <v>1.5</v>
      </c>
    </row>
    <row r="125" spans="1:10" ht="21" customHeight="1" x14ac:dyDescent="0.25">
      <c r="C125" s="40"/>
      <c r="D125" s="44" t="s">
        <v>87</v>
      </c>
      <c r="E125" s="45">
        <v>44407</v>
      </c>
      <c r="F125" s="46" t="s">
        <v>53</v>
      </c>
      <c r="G125" s="47">
        <v>9002</v>
      </c>
      <c r="H125" s="48" t="s">
        <v>88</v>
      </c>
      <c r="I125" s="47" t="s">
        <v>54</v>
      </c>
      <c r="J125" s="49">
        <v>1</v>
      </c>
    </row>
    <row r="126" spans="1:10" ht="21" customHeight="1" x14ac:dyDescent="0.25">
      <c r="C126" s="40"/>
      <c r="D126" s="44" t="s">
        <v>87</v>
      </c>
      <c r="E126" s="45">
        <v>44407</v>
      </c>
      <c r="F126" s="46" t="s">
        <v>53</v>
      </c>
      <c r="G126" s="47">
        <v>9002</v>
      </c>
      <c r="H126" s="48" t="s">
        <v>86</v>
      </c>
      <c r="I126" s="47" t="s">
        <v>54</v>
      </c>
      <c r="J126" s="49">
        <v>2</v>
      </c>
    </row>
    <row r="127" spans="1:10" ht="21" customHeight="1" x14ac:dyDescent="0.25">
      <c r="C127" s="40"/>
      <c r="D127" s="44" t="str">
        <f>D124</f>
        <v>Fri</v>
      </c>
      <c r="E127" s="45">
        <f>IF(MONTH(E120+1)&gt;MONTH(E120),"",E120+1)</f>
        <v>44407</v>
      </c>
      <c r="F127" s="46" t="s">
        <v>53</v>
      </c>
      <c r="G127" s="47">
        <v>9002</v>
      </c>
      <c r="H127" s="48" t="s">
        <v>89</v>
      </c>
      <c r="I127" s="47" t="s">
        <v>54</v>
      </c>
      <c r="J127" s="49">
        <v>1.5</v>
      </c>
    </row>
    <row r="128" spans="1:10" ht="22.5" customHeight="1" x14ac:dyDescent="0.25">
      <c r="A128" s="31" t="str">
        <f>IF(OR(C128="f",C128="u",C128="F",C128="U"),"",IF(OR(B128=1,B128=2,B128=3,B128=4,B128=5),1,""))</f>
        <v/>
      </c>
      <c r="B128" s="8">
        <f>WEEKDAY(E128,2)</f>
        <v>6</v>
      </c>
      <c r="C128" s="40"/>
      <c r="D128" s="33" t="str">
        <f>IF(B128=1,"Mo",IF(B128=2,"Tue",IF(B128=3,"Wed",IF(B128=4,"Thu",IF(B128=5,"Fri",IF(B128=6,"Sat",IF(B128=7,"Sun","")))))))</f>
        <v>Sat</v>
      </c>
      <c r="E128" s="34">
        <f>+E121+1</f>
        <v>44408</v>
      </c>
      <c r="F128" s="35" t="s">
        <v>53</v>
      </c>
      <c r="G128" s="36">
        <v>9002</v>
      </c>
      <c r="H128" s="43" t="s">
        <v>111</v>
      </c>
      <c r="I128" s="36" t="s">
        <v>54</v>
      </c>
      <c r="J128" s="38">
        <v>1</v>
      </c>
    </row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</sheetData>
  <mergeCells count="2">
    <mergeCell ref="D1:J1"/>
    <mergeCell ref="D4:E4"/>
  </mergeCells>
  <phoneticPr fontId="2" type="noConversion"/>
  <conditionalFormatting sqref="C11:C120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0">
    <cfRule type="expression" dxfId="174" priority="32" stopIfTrue="1">
      <formula>IF($A16&lt;&gt;1,B16,"")</formula>
    </cfRule>
  </conditionalFormatting>
  <conditionalFormatting sqref="D11:D120">
    <cfRule type="expression" dxfId="173" priority="33" stopIfTrue="1">
      <formula>IF($A11="",B11,)</formula>
    </cfRule>
  </conditionalFormatting>
  <conditionalFormatting sqref="G11:G20 G22:G78 G80:G115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22 G33:G49 G60:G78 G84:G103 G113:G115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1:C127">
    <cfRule type="expression" dxfId="160" priority="16" stopIfTrue="1">
      <formula>IF($A121=1,B121,)</formula>
    </cfRule>
    <cfRule type="expression" dxfId="159" priority="17" stopIfTrue="1">
      <formula>IF($A121="",B121,)</formula>
    </cfRule>
  </conditionalFormatting>
  <conditionalFormatting sqref="D121:D127">
    <cfRule type="expression" dxfId="158" priority="18" stopIfTrue="1">
      <formula>IF($A121="",B121,)</formula>
    </cfRule>
  </conditionalFormatting>
  <conditionalFormatting sqref="E121:E127">
    <cfRule type="expression" dxfId="157" priority="15" stopIfTrue="1">
      <formula>IF($A121&lt;&gt;1,B121,"")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9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9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28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28">
    <cfRule type="expression" dxfId="148" priority="3" stopIfTrue="1">
      <formula>IF($A128=1,B128,)</formula>
    </cfRule>
    <cfRule type="expression" dxfId="147" priority="4" stopIfTrue="1">
      <formula>IF($A128="",B128,)</formula>
    </cfRule>
  </conditionalFormatting>
  <conditionalFormatting sqref="E128">
    <cfRule type="expression" dxfId="146" priority="5" stopIfTrue="1">
      <formula>IF($A128&lt;&gt;1,B128,"")</formula>
    </cfRule>
  </conditionalFormatting>
  <conditionalFormatting sqref="D128">
    <cfRule type="expression" dxfId="145" priority="6" stopIfTrue="1">
      <formula>IF($A128="",B128,)</formula>
    </cfRule>
  </conditionalFormatting>
  <conditionalFormatting sqref="G128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>IF(OR(C12="f",C12="u",C12="F",C12="U"),"",IF(OR(B12=1,B12=2,B12=3,B12=4,B12=5),1,""))</f>
        <v>1</v>
      </c>
      <c r="B12" s="8">
        <f>WEEKDAY(E12,2)</f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0">D13</f>
        <v>Mo</v>
      </c>
      <c r="E14" s="34">
        <f t="shared" si="0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0"/>
        <v>Mo</v>
      </c>
      <c r="E15" s="34">
        <f t="shared" si="0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0"/>
        <v>Mo</v>
      </c>
      <c r="E16" s="34">
        <f t="shared" si="0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>IF(OR(C17="f",C17="u",C17="F",C17="U"),"",IF(OR(B17=1,B17=2,B17=3,B17=4,B17=5),1,""))</f>
        <v>1</v>
      </c>
      <c r="B17" s="8">
        <f>WEEKDAY(E17,2)</f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1">D18</f>
        <v>Tue</v>
      </c>
      <c r="E19" s="45">
        <f t="shared" si="1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1"/>
        <v>Tue</v>
      </c>
      <c r="E20" s="45">
        <f t="shared" si="1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1"/>
        <v>Tue</v>
      </c>
      <c r="E21" s="45">
        <f t="shared" si="1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>IF(OR(C22="f",C22="u",C22="F",C22="U"),"",IF(OR(B22=1,B22=2,B22=3,B22=4,B22=5),1,""))</f>
        <v>1</v>
      </c>
      <c r="B22" s="8">
        <f>WEEKDAY(E22,2)</f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2">D23</f>
        <v>Wed</v>
      </c>
      <c r="E24" s="34">
        <f t="shared" si="2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2"/>
        <v>Wed</v>
      </c>
      <c r="E25" s="34">
        <f t="shared" si="2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2"/>
        <v>Wed</v>
      </c>
      <c r="E26" s="34">
        <f t="shared" si="2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>IF(OR(C27="f",C27="u",C27="F",C27="U"),"",IF(OR(B27=1,B27=2,B27=3,B27=4,B27=5),1,""))</f>
        <v>1</v>
      </c>
      <c r="B27" s="8">
        <f>WEEKDAY(E27,2)</f>
        <v>4</v>
      </c>
      <c r="C27" s="76"/>
      <c r="D27" s="77" t="str">
        <f>IF(B27=1,"Mo",IF(B27=2,"Tue",IF(B27=3,"Wed",IF(B27=4,"Thu",IF(B27=5,"Fri",IF(B27=6,"Sat",IF(B27=7,"Sun","")))))))</f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 t="shared" ref="D28:E31" si="3">D27</f>
        <v>Thu</v>
      </c>
      <c r="E28" s="45">
        <f t="shared" si="3"/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si="3"/>
        <v>Thu</v>
      </c>
      <c r="E29" s="45">
        <f t="shared" si="3"/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3"/>
        <v>Thu</v>
      </c>
      <c r="E30" s="45">
        <f t="shared" si="3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3"/>
        <v>Thu</v>
      </c>
      <c r="E31" s="45">
        <f t="shared" si="3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>IF(OR(C32="f",C32="u",C32="F",C32="U"),"",IF(OR(B32=1,B32=2,B32=3,B32=4,B32=5),1,""))</f>
        <v>1</v>
      </c>
      <c r="B32" s="8">
        <f>WEEKDAY(E32,2)</f>
        <v>5</v>
      </c>
      <c r="C32" s="76"/>
      <c r="D32" s="74" t="str">
        <f>IF(B32=1,"Mo",IF(B32=2,"Tue",IF(B32=3,"Wed",IF(B32=4,"Thu",IF(B32=5,"Fri",IF(B32=6,"Sat",IF(B32=7,"Sun","")))))))</f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 t="shared" ref="D33:E36" si="4">D32</f>
        <v>Fri</v>
      </c>
      <c r="E33" s="34">
        <f t="shared" si="4"/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si="4"/>
        <v>Fri</v>
      </c>
      <c r="E34" s="34">
        <f t="shared" si="4"/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4"/>
        <v>Fri</v>
      </c>
      <c r="E35" s="34">
        <f t="shared" si="4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4"/>
        <v>Fri</v>
      </c>
      <c r="E36" s="34">
        <f t="shared" si="4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6</v>
      </c>
      <c r="C37" s="76"/>
      <c r="D37" s="77" t="str">
        <f>IF(B37=1,"Mo",IF(B37=2,"Tue",IF(B37=3,"Wed",IF(B37=4,"Thu",IF(B37=5,"Fri",IF(B37=6,"Sat",IF(B37=7,"Sun","")))))))</f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>IF(OR(C38="f",C38="u",C38="F",C38="U"),"",IF(OR(B38=1,B38=2,B38=3,B38=4,B38=5),1,""))</f>
        <v/>
      </c>
      <c r="B38" s="110">
        <f>WEEKDAY(E38,2)</f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>IF(OR(C39="f",C39="u",C39="F",C39="U"),"",IF(OR(B39=1,B39=2,B39=3,B39=4,B39=5),1,""))</f>
        <v>1</v>
      </c>
      <c r="B39" s="8">
        <f>WEEKDAY(E39,2)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5">D40</f>
        <v>Mo</v>
      </c>
      <c r="E41" s="34">
        <f t="shared" si="5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5"/>
        <v>Mo</v>
      </c>
      <c r="E43" s="34">
        <f t="shared" si="5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>IF(OR(C44="f",C44="u",C44="F",C44="U"),"",IF(OR(B44=1,B44=2,B44=3,B44=4,B44=5),1,""))</f>
        <v>1</v>
      </c>
      <c r="B44" s="8">
        <f>WEEKDAY(E44,2)</f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6">D45</f>
        <v>Tue</v>
      </c>
      <c r="E46" s="45">
        <f t="shared" si="6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6"/>
        <v>Tue</v>
      </c>
      <c r="E48" s="45">
        <f t="shared" si="6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>IF(OR(C49="f",C49="u",C49="F",C49="U"),"",IF(OR(B49=1,B49=2,B49=3,B49=4,B49=5),1,""))</f>
        <v>1</v>
      </c>
      <c r="B49" s="8">
        <f>WEEKDAY(E49,2)</f>
        <v>3</v>
      </c>
      <c r="C49" s="76"/>
      <c r="D49" s="74" t="str">
        <f>IF(B49=1,"Mo",IF(B49=2,"Tue",IF(B49=3,"Wed",IF(B49=4,"Thu",IF(B49=5,"Fri",IF(B49=6,"Sat",IF(B49=7,"Sun","")))))))</f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7">D50</f>
        <v>Wed</v>
      </c>
      <c r="E51" s="34">
        <f t="shared" si="7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7"/>
        <v>Wed</v>
      </c>
      <c r="E53" s="34">
        <f t="shared" si="7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>IF(OR(C54="f",C54="u",C54="F",C54="U"),"",IF(OR(B54=1,B54=2,B54=3,B54=4,B54=5),1,""))</f>
        <v>1</v>
      </c>
      <c r="B54" s="8">
        <f>WEEKDAY(E54,2)</f>
        <v>4</v>
      </c>
      <c r="C54" s="76"/>
      <c r="D54" s="77" t="str">
        <f>IF(B54=1,"Mo",IF(B54=2,"Tue",IF(B54=3,"Wed",IF(B54=4,"Thu",IF(B54=5,"Fri",IF(B54=6,"Sat",IF(B54=7,"Sun","")))))))</f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 t="shared" ref="D55:E58" si="8">D54</f>
        <v>Thu</v>
      </c>
      <c r="E55" s="45">
        <f t="shared" si="8"/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si="8"/>
        <v>Thu</v>
      </c>
      <c r="E56" s="45">
        <f t="shared" si="8"/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8"/>
        <v>Thu</v>
      </c>
      <c r="E57" s="45">
        <f t="shared" si="8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8"/>
        <v>Thu</v>
      </c>
      <c r="E58" s="45">
        <f t="shared" si="8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>IF(OR(C59="f",C59="u",C59="F",C59="U"),"",IF(OR(B59=1,B59=2,B59=3,B59=4,B59=5),1,""))</f>
        <v>1</v>
      </c>
      <c r="B59" s="8">
        <f>WEEKDAY(E59,2)</f>
        <v>5</v>
      </c>
      <c r="C59" s="76"/>
      <c r="D59" s="74" t="str">
        <f>IF(B59=1,"Mo",IF(B59=2,"Tue",IF(B59=3,"Wed",IF(B59=4,"Thu",IF(B59=5,"Fri",IF(B59=6,"Sat",IF(B59=7,"Sun","")))))))</f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 t="shared" ref="D60:E63" si="9">D59</f>
        <v>Fri</v>
      </c>
      <c r="E60" s="34">
        <f t="shared" si="9"/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si="9"/>
        <v>Fri</v>
      </c>
      <c r="E61" s="34">
        <f t="shared" si="9"/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9"/>
        <v>Fri</v>
      </c>
      <c r="E62" s="34">
        <f t="shared" si="9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9"/>
        <v>Fri</v>
      </c>
      <c r="E63" s="34">
        <f t="shared" si="9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6</v>
      </c>
      <c r="C64" s="76"/>
      <c r="D64" s="77" t="str">
        <f>IF(B64=1,"Mo",IF(B64=2,"Tue",IF(B64=3,"Wed",IF(B64=4,"Thu",IF(B64=5,"Fri",IF(B64=6,"Sat",IF(B64=7,"Sun","")))))))</f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>IF(OR(C65="f",C65="u",C65="F",C65="U"),"",IF(OR(B65=1,B65=2,B65=3,B65=4,B65=5),1,""))</f>
        <v/>
      </c>
      <c r="B65" s="8">
        <f>WEEKDAY(E65,2)</f>
        <v>7</v>
      </c>
      <c r="C65" s="76"/>
      <c r="D65" s="74" t="str">
        <f>IF(B65=1,"Mo",IF(B65=2,"Tue",IF(B65=3,"Wed",IF(B65=4,"Thu",IF(B65=5,"Fri",IF(B65=6,"Sat",IF(B65=7,"Sun","")))))))</f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>IF(OR(C66="f",C66="u",C66="F",C66="U"),"",IF(OR(B66=1,B66=2,B66=3,B66=4,B66=5),1,""))</f>
        <v>1</v>
      </c>
      <c r="B66" s="8">
        <f>WEEKDAY(E66,2)</f>
        <v>1</v>
      </c>
      <c r="C66" s="76"/>
      <c r="D66" s="74" t="str">
        <f>IF(B66=1,"Mo",IF(B66=2,"Tue",IF(B66=3,"Wed",IF(B66=4,"Thu",IF(B66=5,"Fri",IF(B66=6,"Sat",IF(B66=7,"Sun","")))))))</f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0">D67</f>
        <v>Mo</v>
      </c>
      <c r="E68" s="34">
        <f t="shared" si="10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0"/>
        <v>Mo</v>
      </c>
      <c r="E70" s="34">
        <f t="shared" si="10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>IF(OR(C71="f",C71="u",C71="F",C71="U"),"",IF(OR(B71=1,B71=2,B71=3,B71=4,B71=5),1,""))</f>
        <v>1</v>
      </c>
      <c r="B71" s="8">
        <f>WEEKDAY(E71,2)</f>
        <v>2</v>
      </c>
      <c r="C71" s="76"/>
      <c r="D71" s="77" t="str">
        <f>IF(B71=1,"Mo",IF(B71=2,"Tue",IF(B71=3,"Wed",IF(B71=4,"Thu",IF(B71=5,"Fri",IF(B71=6,"Sat",IF(B71=7,"Sun","")))))))</f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1">D72</f>
        <v>Tue</v>
      </c>
      <c r="E73" s="45">
        <f t="shared" si="11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1"/>
        <v>Tue</v>
      </c>
      <c r="E75" s="45">
        <f t="shared" si="11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>IF(OR(C76="f",C76="u",C76="F",C76="U"),"",IF(OR(B76=1,B76=2,B76=3,B76=4,B76=5),1,""))</f>
        <v>1</v>
      </c>
      <c r="B76" s="8">
        <f>WEEKDAY(E76,2)</f>
        <v>3</v>
      </c>
      <c r="C76" s="76"/>
      <c r="D76" s="74" t="str">
        <f>IF(B76=1,"Mo",IF(B76=2,"Tue",IF(B76=3,"Wed",IF(B76=4,"Thu",IF(B76=5,"Fri",IF(B76=6,"Sat",IF(B76=7,"Sun","")))))))</f>
        <v>Wed</v>
      </c>
      <c r="E76" s="34">
        <f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12">D77</f>
        <v>Wed</v>
      </c>
      <c r="E78" s="34">
        <f t="shared" si="12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12"/>
        <v>Wed</v>
      </c>
      <c r="E80" s="34">
        <f t="shared" si="12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>IF(OR(C81="f",C81="u",C81="F",C81="U"),"",IF(OR(B81=1,B81=2,B81=3,B81=4,B81=5),1,""))</f>
        <v>1</v>
      </c>
      <c r="B81" s="8">
        <f>WEEKDAY(E81,2)</f>
        <v>4</v>
      </c>
      <c r="C81" s="76"/>
      <c r="D81" s="77" t="str">
        <f>IF(B81=1,"Mo",IF(B81=2,"Tue",IF(B81=3,"Wed",IF(B81=4,"Thu",IF(B81=5,"Fri",IF(B81=6,"Sat",IF(B81=7,"Sun","")))))))</f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5" si="13">D81</f>
        <v>Thu</v>
      </c>
      <c r="E82" s="45">
        <f t="shared" si="13"/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13"/>
        <v>Thu</v>
      </c>
      <c r="E85" s="45">
        <f t="shared" si="13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>IF(OR(C86="f",C86="u",C86="F",C86="U"),"",IF(OR(B86=1,B86=2,B86=3,B86=4,B86=5),1,""))</f>
        <v>1</v>
      </c>
      <c r="B86" s="8">
        <f>WEEKDAY(E86,2)</f>
        <v>5</v>
      </c>
      <c r="C86" s="76"/>
      <c r="D86" s="74" t="str">
        <f>IF(B86=1,"Mo",IF(B86=2,"Tue",IF(B86=3,"Wed",IF(B86=4,"Thu",IF(B86=5,"Fri",IF(B86=6,"Sat",IF(B86=7,"Sun","")))))))</f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 t="shared" ref="D87:E90" si="14">D86</f>
        <v>Fri</v>
      </c>
      <c r="E87" s="34">
        <f t="shared" si="14"/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14"/>
        <v>Fri</v>
      </c>
      <c r="E90" s="34">
        <f t="shared" si="1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6</v>
      </c>
      <c r="C91" s="76"/>
      <c r="D91" s="77" t="str">
        <f>IF(B91=1,"Mo",IF(B91=2,"Tue",IF(B91=3,"Wed",IF(B91=4,"Thu",IF(B91=5,"Fri",IF(B91=6,"Sat",IF(B91=7,"Sun","")))))))</f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>IF(OR(C92="f",C92="u",C92="F",C92="U"),"",IF(OR(B92=1,B92=2,B92=3,B92=4,B92=5),1,""))</f>
        <v/>
      </c>
      <c r="B92" s="110">
        <f>WEEKDAY(E92,2)</f>
        <v>7</v>
      </c>
      <c r="C92" s="111"/>
      <c r="D92" s="77" t="str">
        <f>IF(B92=1,"Mo",IF(B92=2,"Tue",IF(B92=3,"Wed",IF(B92=4,"Thu",IF(B92=5,"Fri",IF(B92=6,"Sat",IF(B92=7,"Sun","")))))))</f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>IF(OR(C93="f",C93="u",C93="F",C93="U"),"",IF(OR(B93=1,B93=2,B93=3,B93=4,B93=5),1,""))</f>
        <v>1</v>
      </c>
      <c r="B93" s="8">
        <f>WEEKDAY(E93,2)</f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15">D94</f>
        <v>Mo</v>
      </c>
      <c r="E95" s="34">
        <f t="shared" si="1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15"/>
        <v>Mo</v>
      </c>
      <c r="E97" s="34">
        <f t="shared" si="1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Tue</v>
      </c>
      <c r="E100" s="45">
        <f t="shared" si="1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17">D104</f>
        <v>Wed</v>
      </c>
      <c r="E105" s="34">
        <f t="shared" si="17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 t="shared" ref="D109:E112" si="18">D108</f>
        <v>Thu</v>
      </c>
      <c r="E109" s="45">
        <f t="shared" si="18"/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si="18"/>
        <v>Thu</v>
      </c>
      <c r="E110" s="45">
        <f t="shared" si="18"/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ref="D114:E117" si="19">D113</f>
        <v>Fri</v>
      </c>
      <c r="E114" s="34">
        <f t="shared" si="19"/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si="19"/>
        <v>Fri</v>
      </c>
      <c r="E115" s="34">
        <f t="shared" si="19"/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7" t="str">
        <f>IF(B118=1,"Mo",IF(B118=2,"Tue",IF(B118=3,"Wed",IF(B118=4,"Thu",IF(B118=5,"Fri",IF(B118=6,"Sat",IF(B118=7,"Sun","")))))))</f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20">D121</f>
        <v>Mo</v>
      </c>
      <c r="E122" s="113">
        <f t="shared" si="20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20"/>
        <v>Mo</v>
      </c>
      <c r="E123" s="113">
        <f t="shared" si="20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20"/>
        <v>Mo</v>
      </c>
      <c r="E124" s="113">
        <f t="shared" si="20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 t="shared" ref="D126:E128" si="21">D125</f>
        <v>Tue</v>
      </c>
      <c r="E126" s="96">
        <f t="shared" si="21"/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si="21"/>
        <v>Tue</v>
      </c>
      <c r="E127" s="96">
        <f t="shared" si="21"/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21"/>
        <v>Tue</v>
      </c>
      <c r="E128" s="96">
        <f t="shared" si="21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2021-08-10T13:49:13Z</dcterms:modified>
</cp:coreProperties>
</file>