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2021\"/>
    </mc:Choice>
  </mc:AlternateContent>
  <xr:revisionPtr revIDLastSave="0" documentId="8_{B46A4D63-4BFD-446E-AC59-25894008A859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Summary" sheetId="58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  <sheet name="07_July" sheetId="46" r:id="rId9"/>
    <sheet name="08_Aug" sheetId="50" r:id="rId10"/>
    <sheet name="09_Sep" sheetId="52" r:id="rId11"/>
    <sheet name="10_Oct" sheetId="53" r:id="rId12"/>
    <sheet name="11_Nov" sheetId="55" r:id="rId13"/>
    <sheet name="12_Dec" sheetId="57" r:id="rId14"/>
  </sheets>
  <externalReferences>
    <externalReference r:id="rId15"/>
    <externalReference r:id="rId16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8" l="1"/>
  <c r="G26" i="58" s="1"/>
  <c r="E22" i="58"/>
  <c r="E17" i="58"/>
  <c r="G17" i="58" s="1"/>
  <c r="E16" i="58"/>
  <c r="G16" i="58" s="1"/>
  <c r="J15" i="58"/>
  <c r="E15" i="58"/>
  <c r="G15" i="58" s="1"/>
  <c r="E14" i="58"/>
  <c r="G14" i="58" s="1"/>
  <c r="E13" i="58"/>
  <c r="G13" i="58" s="1"/>
  <c r="G9" i="58"/>
  <c r="F9" i="58"/>
  <c r="E9" i="58"/>
  <c r="D9" i="58"/>
  <c r="C9" i="58"/>
  <c r="H9" i="58" s="1"/>
  <c r="B9" i="58"/>
  <c r="F17" i="58" l="1"/>
  <c r="I9" i="58"/>
  <c r="J9" i="58" s="1"/>
  <c r="K19" i="58"/>
  <c r="K17" i="58"/>
  <c r="K16" i="58"/>
  <c r="F26" i="58"/>
  <c r="K18" i="58"/>
  <c r="K14" i="58"/>
  <c r="F16" i="58"/>
  <c r="K15" i="58"/>
  <c r="F22" i="58"/>
  <c r="E18" i="58"/>
  <c r="J20" i="58"/>
  <c r="K20" i="58" s="1"/>
  <c r="G22" i="58"/>
  <c r="F13" i="58"/>
  <c r="F14" i="58"/>
  <c r="F15" i="58"/>
  <c r="F18" i="58" l="1"/>
  <c r="J13" i="58"/>
  <c r="K13" i="58" s="1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<sst xmlns="http://schemas.openxmlformats.org/spreadsheetml/2006/main" count="298" uniqueCount="99">
  <si>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</si>
  <si>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</si>
  <si>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</si>
  <si>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</si>
  <si>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</si>
  <si>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</si>
  <si>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</si>
  <si>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</si>
  <si>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</si>
  <si>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</si>
  <si>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</si>
  <si>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</si>
  <si>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</si>
  <si>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</si>
  <si>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</si>
  <si>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</si>
  <si>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</si>
  <si>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</si>
  <si>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</si>
  <si>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</si>
  <si>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</si>
  <si>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</si>
  <si>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</si>
  <si>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</si>
  <si>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</si>
  <si>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</si>
  <si>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</si>
  <si>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</si>
  <si>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</si>
  <si>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</si>
  <si>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</si>
  <si>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</si>
  <si>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</si>
  <si>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</si>
  <si>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</si>
  <si>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</si>
  <si>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</si>
  <si>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</si>
  <si>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</si>
  <si>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</si>
  <si>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</si>
  <si>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</si>
  <si>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</si>
  <si>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</si>
  <si>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</si>
  <si>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</si>
  <si>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</si>
  <si>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</si>
  <si>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</si>
  <si>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</si>
  <si>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Summary Timesheet TIME Consulting</t>
  </si>
  <si>
    <t>Panisa</t>
  </si>
  <si>
    <t>Thammathiwat</t>
  </si>
  <si>
    <t>TIME012</t>
  </si>
  <si>
    <t xml:space="preserve">Position: </t>
  </si>
  <si>
    <t>Managing Consultant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</si>
  <si>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</si>
  <si>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</si>
  <si>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</si>
  <si>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</si>
  <si>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</si>
  <si>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</si>
  <si>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</si>
  <si>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</si>
  <si>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</si>
  <si>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</si>
  <si>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</si>
  <si>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</si>
  <si>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</si>
  <si>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</si>
  <si>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</si>
  <si>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</si>
  <si>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TIME-201961</t>
  </si>
  <si>
    <t>NBTC Pure LRIC</t>
  </si>
  <si>
    <t>TIME-202111</t>
  </si>
  <si>
    <t>NIDA Market Analysis</t>
  </si>
  <si>
    <t>TIME-202029</t>
  </si>
  <si>
    <t>NIEC Duct Evaluation</t>
  </si>
  <si>
    <t>TIME-202068</t>
  </si>
  <si>
    <t>NBTCFund Spectrum Valuation</t>
  </si>
  <si>
    <t>TIME-202064</t>
  </si>
  <si>
    <t>Huawei 5G APAC</t>
  </si>
  <si>
    <t>Total</t>
  </si>
  <si>
    <t>Business Development (Technical Proposal)</t>
  </si>
  <si>
    <t>TIME-202050</t>
  </si>
  <si>
    <t>NBTC Spectrum Fee</t>
  </si>
  <si>
    <t>H2/2564</t>
  </si>
  <si>
    <t>Leave without Pay (ชดเชย)</t>
  </si>
  <si>
    <t>WFH</t>
  </si>
  <si>
    <t>Huawei 5G2C Adoption Thailand - Client Meeting and Result Discussion</t>
  </si>
  <si>
    <t>Support Period - Ad-hoc on Pure LRIC's MTR&gt;FTR issue</t>
  </si>
  <si>
    <t>Leave without Pay</t>
  </si>
  <si>
    <t>TIME</t>
  </si>
  <si>
    <t>Project Support: Response to Pure LRIC Public Hearing's Comment</t>
  </si>
  <si>
    <t>Public Holiday</t>
  </si>
  <si>
    <t>Support Period - Ad-hoc on Pure LRIC's IC Regulation for Emergency Numbers and Other Freephone Numbers</t>
  </si>
  <si>
    <t>Vacation Leave</t>
  </si>
  <si>
    <t>Huawei 5G2C Adoption Thailand - Recommendation Discussion</t>
  </si>
  <si>
    <t>NIDA Market Analysis: Editing Final Report's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</si>
</sst>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2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3" fillId="0" borderId="0" xfId="2" applyFont="1" applyAlignment="1" applyProtection="1">
      <alignment vertical="center"/>
      <protection locked="0"/>
    </xf>
    <xf numFmtId="0" fontId="14" fillId="0" borderId="45" xfId="2" applyFont="1" applyBorder="1" applyAlignment="1">
      <alignment horizontal="center" vertical="center"/>
    </xf>
    <xf numFmtId="0" fontId="13" fillId="0" borderId="45" xfId="2" applyFont="1" applyBorder="1" applyAlignment="1">
      <alignment vertical="center"/>
    </xf>
    <xf numFmtId="0" fontId="13" fillId="0" borderId="45" xfId="2" applyFont="1" applyBorder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4" fillId="0" borderId="0" xfId="2" applyFont="1" applyAlignment="1">
      <alignment horizontal="left" vertical="center"/>
    </xf>
    <xf numFmtId="0" fontId="14" fillId="12" borderId="20" xfId="2" applyFont="1" applyFill="1" applyBorder="1" applyAlignment="1">
      <alignment horizontal="center" vertical="center"/>
    </xf>
    <xf numFmtId="0" fontId="14" fillId="12" borderId="20" xfId="2" applyFont="1" applyFill="1" applyBorder="1" applyAlignment="1" applyProtection="1">
      <alignment horizontal="center" vertical="center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43" fontId="14" fillId="6" borderId="46" xfId="1" applyFont="1" applyFill="1" applyBorder="1" applyAlignment="1" applyProtection="1">
      <alignment horizontal="center" vertical="center"/>
      <protection locked="0"/>
    </xf>
    <xf numFmtId="43" fontId="14" fillId="6" borderId="47" xfId="1" applyFont="1" applyFill="1" applyBorder="1" applyAlignment="1" applyProtection="1">
      <alignment horizontal="center" vertical="center"/>
      <protection locked="0"/>
    </xf>
    <xf numFmtId="164" fontId="14" fillId="6" borderId="47" xfId="1" applyNumberFormat="1" applyFont="1" applyFill="1" applyBorder="1" applyAlignment="1" applyProtection="1">
      <alignment horizontal="center" vertical="center"/>
      <protection locked="0"/>
    </xf>
    <xf numFmtId="2" fontId="13" fillId="0" borderId="0" xfId="2" applyNumberFormat="1" applyFont="1" applyAlignment="1" applyProtection="1">
      <alignment horizontal="center" vertical="center"/>
      <protection locked="0"/>
    </xf>
    <xf numFmtId="2" fontId="14" fillId="0" borderId="0" xfId="2" applyNumberFormat="1" applyFont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horizontal="center" vertical="center"/>
      <protection locked="0"/>
    </xf>
    <xf numFmtId="1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left" vertical="center"/>
      <protection locked="0"/>
    </xf>
    <xf numFmtId="0" fontId="13" fillId="0" borderId="0" xfId="2" applyFont="1" applyAlignment="1">
      <alignment horizontal="center"/>
    </xf>
    <xf numFmtId="0" fontId="14" fillId="13" borderId="20" xfId="2" applyFont="1" applyFill="1" applyBorder="1" applyAlignment="1" applyProtection="1">
      <alignment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/>
      <protection locked="0"/>
    </xf>
    <xf numFmtId="0" fontId="14" fillId="13" borderId="10" xfId="2" applyFont="1" applyFill="1" applyBorder="1" applyAlignment="1" applyProtection="1">
      <alignment vertical="center" wrapText="1"/>
      <protection locked="0"/>
    </xf>
    <xf numFmtId="0" fontId="17" fillId="0" borderId="10" xfId="2" applyFont="1" applyBorder="1" applyAlignment="1" applyProtection="1">
      <alignment horizontal="center" vertical="center"/>
      <protection locked="0"/>
    </xf>
    <xf numFmtId="43" fontId="13" fillId="0" borderId="10" xfId="2" applyNumberFormat="1" applyFont="1" applyBorder="1" applyAlignment="1">
      <alignment horizontal="center" vertical="center"/>
    </xf>
    <xf numFmtId="9" fontId="13" fillId="0" borderId="10" xfId="3" applyFont="1" applyBorder="1" applyAlignment="1" applyProtection="1">
      <alignment horizontal="center" vertical="center"/>
    </xf>
    <xf numFmtId="43" fontId="13" fillId="0" borderId="10" xfId="2" applyNumberFormat="1" applyFont="1" applyBorder="1" applyAlignment="1" applyProtection="1">
      <alignment vertical="center"/>
      <protection locked="0"/>
    </xf>
    <xf numFmtId="0" fontId="13" fillId="8" borderId="10" xfId="2" applyFont="1" applyFill="1" applyBorder="1" applyAlignment="1" applyProtection="1">
      <alignment horizontal="left" vertical="top"/>
      <protection locked="0"/>
    </xf>
    <xf numFmtId="43" fontId="13" fillId="8" borderId="10" xfId="2" applyNumberFormat="1" applyFont="1" applyFill="1" applyBorder="1" applyAlignment="1">
      <alignment horizontal="center" vertical="center"/>
    </xf>
    <xf numFmtId="9" fontId="13" fillId="8" borderId="10" xfId="3" applyFont="1" applyFill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left" vertical="top"/>
      <protection locked="0"/>
    </xf>
    <xf numFmtId="0" fontId="13" fillId="8" borderId="10" xfId="2" applyFont="1" applyFill="1" applyBorder="1" applyAlignment="1">
      <alignment horizontal="center" vertical="center"/>
    </xf>
    <xf numFmtId="0" fontId="13" fillId="0" borderId="4" xfId="2" applyFont="1" applyBorder="1" applyAlignment="1" applyProtection="1">
      <alignment horizontal="left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43" fontId="14" fillId="6" borderId="10" xfId="2" applyNumberFormat="1" applyFont="1" applyFill="1" applyBorder="1" applyAlignment="1" applyProtection="1">
      <alignment horizontal="center" vertical="center"/>
      <protection locked="0"/>
    </xf>
    <xf numFmtId="9" fontId="14" fillId="6" borderId="10" xfId="3" applyFont="1" applyFill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horizontal="center" vertical="center" wrapText="1"/>
      <protection locked="0"/>
    </xf>
    <xf numFmtId="43" fontId="13" fillId="0" borderId="0" xfId="2" applyNumberFormat="1" applyFont="1" applyAlignment="1" applyProtection="1">
      <alignment horizontal="center" vertical="center"/>
      <protection locked="0"/>
    </xf>
    <xf numFmtId="9" fontId="13" fillId="0" borderId="0" xfId="3" applyFont="1" applyFill="1" applyBorder="1" applyAlignment="1" applyProtection="1">
      <alignment horizontal="center" vertical="center"/>
      <protection locked="0"/>
    </xf>
    <xf numFmtId="0" fontId="14" fillId="0" borderId="8" xfId="2" applyFont="1" applyBorder="1" applyAlignment="1" applyProtection="1">
      <alignment horizontal="center" vertical="center" wrapText="1"/>
      <protection locked="0"/>
    </xf>
    <xf numFmtId="0" fontId="14" fillId="0" borderId="4" xfId="2" applyFont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horizontal="left" vertical="center" wrapText="1"/>
      <protection locked="0"/>
    </xf>
    <xf numFmtId="0" fontId="13" fillId="0" borderId="0" xfId="2" applyFont="1" applyAlignment="1">
      <alignment horizontal="center"/>
    </xf>
    <xf numFmtId="0" fontId="13" fillId="0" borderId="8" xfId="2" applyFont="1" applyBorder="1" applyAlignment="1" applyProtection="1">
      <alignment horizontal="left" vertical="center" wrapText="1"/>
      <protection locked="0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0" fontId="15" fillId="11" borderId="16" xfId="2" applyFont="1" applyFill="1" applyBorder="1" applyAlignment="1" applyProtection="1">
      <alignment horizontal="center" vertical="center" wrapText="1"/>
      <protection locked="0"/>
    </xf>
    <xf numFmtId="0" fontId="15" fillId="11" borderId="0" xfId="2" applyFont="1" applyFill="1" applyAlignment="1" applyProtection="1">
      <alignment horizontal="center"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2" xr:uid="{B00E2DB1-2681-41E7-883E-F118A9E4D371}"/>
    <cellStyle name="Percent 2" xfId="3" xr:uid="{3C7CCB76-3036-4D63-A730-9B32BA6F5D6A}"/>
  </cellStyles>
  <dxfs count="43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7056BEA-90B0-4BF9-BC03-CC81B836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Ping%20-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/>
      <sheetData sheetId="1"/>
      <sheetData sheetId="2">
        <row r="8">
          <cell r="I8">
            <v>119</v>
          </cell>
        </row>
        <row r="18">
          <cell r="F18" t="str">
            <v>TIME-201961</v>
          </cell>
          <cell r="G18">
            <v>9001</v>
          </cell>
          <cell r="J18">
            <v>7.5</v>
          </cell>
        </row>
        <row r="19">
          <cell r="G19">
            <v>9009</v>
          </cell>
          <cell r="J19">
            <v>0.5</v>
          </cell>
        </row>
        <row r="23">
          <cell r="F23" t="str">
            <v>TIME-201961</v>
          </cell>
          <cell r="G23">
            <v>9001</v>
          </cell>
          <cell r="J23">
            <v>5</v>
          </cell>
        </row>
        <row r="24">
          <cell r="F24" t="str">
            <v>TIME-201961</v>
          </cell>
          <cell r="G24">
            <v>9001</v>
          </cell>
          <cell r="J24">
            <v>2.5</v>
          </cell>
        </row>
        <row r="25">
          <cell r="G25">
            <v>9009</v>
          </cell>
          <cell r="J25">
            <v>0.5</v>
          </cell>
        </row>
        <row r="28">
          <cell r="F28" t="str">
            <v>TIME-201961</v>
          </cell>
          <cell r="G28">
            <v>9001</v>
          </cell>
          <cell r="J28">
            <v>8</v>
          </cell>
        </row>
        <row r="33">
          <cell r="F33" t="str">
            <v>TIME-201961</v>
          </cell>
          <cell r="G33">
            <v>9001</v>
          </cell>
          <cell r="J33">
            <v>8</v>
          </cell>
        </row>
        <row r="38">
          <cell r="F38" t="str">
            <v>TIME-201961</v>
          </cell>
          <cell r="G38">
            <v>9001</v>
          </cell>
          <cell r="J38">
            <v>4</v>
          </cell>
        </row>
        <row r="39">
          <cell r="F39" t="str">
            <v>TIME-201961</v>
          </cell>
          <cell r="G39">
            <v>9001</v>
          </cell>
          <cell r="J39">
            <v>4</v>
          </cell>
        </row>
        <row r="45">
          <cell r="F45" t="str">
            <v>TIME-201961</v>
          </cell>
          <cell r="G45">
            <v>9001</v>
          </cell>
          <cell r="J45">
            <v>8</v>
          </cell>
        </row>
        <row r="50">
          <cell r="F50" t="str">
            <v>TIME-201961</v>
          </cell>
          <cell r="G50">
            <v>9001</v>
          </cell>
          <cell r="J50">
            <v>8</v>
          </cell>
        </row>
        <row r="55">
          <cell r="F55" t="str">
            <v>TIME-201961</v>
          </cell>
          <cell r="G55">
            <v>9001</v>
          </cell>
          <cell r="J55">
            <v>8</v>
          </cell>
        </row>
        <row r="60">
          <cell r="F60" t="str">
            <v>TIME-201961</v>
          </cell>
          <cell r="G60">
            <v>9001</v>
          </cell>
          <cell r="J60">
            <v>8</v>
          </cell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72">
          <cell r="F72" t="str">
            <v>TIME-201961</v>
          </cell>
          <cell r="G72">
            <v>9001</v>
          </cell>
          <cell r="J72">
            <v>8</v>
          </cell>
        </row>
        <row r="77">
          <cell r="F77" t="str">
            <v>TIME-201961</v>
          </cell>
          <cell r="G77">
            <v>9001</v>
          </cell>
          <cell r="J77">
            <v>12</v>
          </cell>
        </row>
        <row r="82">
          <cell r="F82" t="str">
            <v>TIME-201961</v>
          </cell>
          <cell r="G82">
            <v>9001</v>
          </cell>
          <cell r="J82">
            <v>12</v>
          </cell>
        </row>
        <row r="87">
          <cell r="F87" t="str">
            <v>TIME-201961</v>
          </cell>
          <cell r="G87">
            <v>9001</v>
          </cell>
          <cell r="J87">
            <v>2</v>
          </cell>
        </row>
        <row r="88">
          <cell r="G88">
            <v>9009</v>
          </cell>
          <cell r="J88">
            <v>5</v>
          </cell>
        </row>
        <row r="92">
          <cell r="G92">
            <v>9014</v>
          </cell>
        </row>
        <row r="100">
          <cell r="G100">
            <v>9010</v>
          </cell>
        </row>
        <row r="105">
          <cell r="G105">
            <v>9010</v>
          </cell>
        </row>
        <row r="110">
          <cell r="G110">
            <v>9010</v>
          </cell>
        </row>
        <row r="115">
          <cell r="G115">
            <v>9010</v>
          </cell>
        </row>
        <row r="120">
          <cell r="G120">
            <v>9010</v>
          </cell>
        </row>
      </sheetData>
      <sheetData sheetId="3">
        <row r="8">
          <cell r="I8">
            <v>156</v>
          </cell>
        </row>
        <row r="11">
          <cell r="F11" t="str">
            <v>TIME-202111</v>
          </cell>
          <cell r="G11">
            <v>9001</v>
          </cell>
          <cell r="J11">
            <v>8</v>
          </cell>
        </row>
        <row r="16">
          <cell r="F16" t="str">
            <v>TIME-201961</v>
          </cell>
          <cell r="G16">
            <v>9001</v>
          </cell>
          <cell r="J16">
            <v>2</v>
          </cell>
        </row>
        <row r="17">
          <cell r="F17" t="str">
            <v>TIME-202111</v>
          </cell>
          <cell r="G17">
            <v>9001</v>
          </cell>
          <cell r="J17">
            <v>6</v>
          </cell>
        </row>
        <row r="21">
          <cell r="F21" t="str">
            <v>TIME-201961</v>
          </cell>
          <cell r="G21">
            <v>9001</v>
          </cell>
          <cell r="J21">
            <v>5</v>
          </cell>
        </row>
        <row r="22">
          <cell r="F22" t="str">
            <v>TIME-202111</v>
          </cell>
          <cell r="G22">
            <v>9001</v>
          </cell>
          <cell r="J22">
            <v>3</v>
          </cell>
        </row>
        <row r="26">
          <cell r="F26" t="str">
            <v>TIME-201961</v>
          </cell>
          <cell r="G26">
            <v>9001</v>
          </cell>
          <cell r="J26">
            <v>8</v>
          </cell>
        </row>
        <row r="31">
          <cell r="F31" t="str">
            <v>TIME-201961</v>
          </cell>
          <cell r="G31">
            <v>9001</v>
          </cell>
          <cell r="J31">
            <v>8</v>
          </cell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8">
          <cell r="F48" t="str">
            <v>TIME-201961</v>
          </cell>
          <cell r="G48">
            <v>9001</v>
          </cell>
          <cell r="J48">
            <v>4</v>
          </cell>
        </row>
        <row r="49">
          <cell r="F49" t="str">
            <v>TIME-202111</v>
          </cell>
          <cell r="G49">
            <v>9001</v>
          </cell>
          <cell r="J49">
            <v>4</v>
          </cell>
        </row>
        <row r="53">
          <cell r="F53" t="str">
            <v>TIME-201961</v>
          </cell>
          <cell r="G53">
            <v>9001</v>
          </cell>
          <cell r="J53">
            <v>8</v>
          </cell>
        </row>
        <row r="58">
          <cell r="F58" t="str">
            <v>TIME-201961</v>
          </cell>
          <cell r="G58">
            <v>9001</v>
          </cell>
          <cell r="J58">
            <v>8</v>
          </cell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70">
          <cell r="F70" t="str">
            <v>TIME-201961</v>
          </cell>
          <cell r="G70">
            <v>9001</v>
          </cell>
          <cell r="J70">
            <v>4</v>
          </cell>
        </row>
        <row r="71">
          <cell r="F71" t="str">
            <v>TIME-202111</v>
          </cell>
          <cell r="G71">
            <v>9001</v>
          </cell>
          <cell r="J71">
            <v>4</v>
          </cell>
        </row>
        <row r="75">
          <cell r="F75" t="str">
            <v>TIME-202111</v>
          </cell>
          <cell r="G75">
            <v>9001</v>
          </cell>
          <cell r="J75">
            <v>4</v>
          </cell>
        </row>
        <row r="76">
          <cell r="F76" t="str">
            <v>TIME-201961</v>
          </cell>
          <cell r="G76">
            <v>9001</v>
          </cell>
          <cell r="J76">
            <v>4</v>
          </cell>
        </row>
        <row r="80">
          <cell r="F80" t="str">
            <v>TIME-202111</v>
          </cell>
          <cell r="G80">
            <v>9001</v>
          </cell>
          <cell r="J80">
            <v>8</v>
          </cell>
        </row>
        <row r="85">
          <cell r="F85" t="str">
            <v>TIME-201961</v>
          </cell>
          <cell r="G85">
            <v>9001</v>
          </cell>
          <cell r="J85">
            <v>8</v>
          </cell>
        </row>
        <row r="92">
          <cell r="F92" t="str">
            <v>TIME-201961</v>
          </cell>
          <cell r="G92">
            <v>9001</v>
          </cell>
          <cell r="J92">
            <v>8</v>
          </cell>
        </row>
        <row r="98">
          <cell r="F98" t="str">
            <v>TIME-201961</v>
          </cell>
          <cell r="G98">
            <v>9001</v>
          </cell>
          <cell r="J98">
            <v>8</v>
          </cell>
        </row>
        <row r="103">
          <cell r="F103" t="str">
            <v>TIME-201961</v>
          </cell>
          <cell r="G103">
            <v>9001</v>
          </cell>
          <cell r="J103">
            <v>10</v>
          </cell>
        </row>
        <row r="108">
          <cell r="F108" t="str">
            <v>TIME-201961</v>
          </cell>
          <cell r="G108">
            <v>9001</v>
          </cell>
          <cell r="J108">
            <v>10</v>
          </cell>
        </row>
      </sheetData>
      <sheetData sheetId="4">
        <row r="8">
          <cell r="I8">
            <v>232</v>
          </cell>
        </row>
        <row r="11">
          <cell r="F11" t="str">
            <v>TIME-201961</v>
          </cell>
          <cell r="G11">
            <v>9001</v>
          </cell>
          <cell r="J11">
            <v>9</v>
          </cell>
        </row>
        <row r="12">
          <cell r="F12" t="str">
            <v>TIME-202111</v>
          </cell>
          <cell r="G12">
            <v>9001</v>
          </cell>
          <cell r="J12">
            <v>1</v>
          </cell>
        </row>
        <row r="16">
          <cell r="F16" t="str">
            <v>TIME-201961</v>
          </cell>
          <cell r="G16">
            <v>9001</v>
          </cell>
          <cell r="J16">
            <v>10</v>
          </cell>
        </row>
        <row r="21">
          <cell r="F21" t="str">
            <v>TIME-201961</v>
          </cell>
          <cell r="G21">
            <v>9001</v>
          </cell>
          <cell r="J21">
            <v>4</v>
          </cell>
        </row>
        <row r="22">
          <cell r="F22" t="str">
            <v>TIME-202111</v>
          </cell>
          <cell r="G22">
            <v>9001</v>
          </cell>
          <cell r="J22">
            <v>4</v>
          </cell>
        </row>
        <row r="26">
          <cell r="F26" t="str">
            <v>TIME-202111</v>
          </cell>
          <cell r="G26">
            <v>9001</v>
          </cell>
          <cell r="J26">
            <v>10</v>
          </cell>
        </row>
        <row r="31">
          <cell r="F31" t="str">
            <v>TIME-202111</v>
          </cell>
          <cell r="G31">
            <v>9001</v>
          </cell>
          <cell r="J31">
            <v>2</v>
          </cell>
        </row>
        <row r="32">
          <cell r="F32" t="str">
            <v>TIME-201961</v>
          </cell>
          <cell r="G32">
            <v>9001</v>
          </cell>
          <cell r="J32">
            <v>6</v>
          </cell>
        </row>
        <row r="38">
          <cell r="F38" t="str">
            <v>TIME-201961</v>
          </cell>
          <cell r="G38">
            <v>9001</v>
          </cell>
          <cell r="J38">
            <v>10</v>
          </cell>
        </row>
        <row r="43">
          <cell r="F43" t="str">
            <v>TIME-201961</v>
          </cell>
          <cell r="G43">
            <v>9001</v>
          </cell>
          <cell r="J43">
            <v>10</v>
          </cell>
        </row>
        <row r="48">
          <cell r="F48" t="str">
            <v>TIME-201961</v>
          </cell>
          <cell r="G48">
            <v>9001</v>
          </cell>
          <cell r="J48">
            <v>10</v>
          </cell>
        </row>
        <row r="53">
          <cell r="F53" t="str">
            <v>TIME-202111</v>
          </cell>
          <cell r="G53">
            <v>9001</v>
          </cell>
          <cell r="J53">
            <v>10</v>
          </cell>
        </row>
        <row r="58">
          <cell r="F58" t="str">
            <v>TIME-202111</v>
          </cell>
          <cell r="G58">
            <v>9001</v>
          </cell>
          <cell r="J58">
            <v>10</v>
          </cell>
        </row>
        <row r="65">
          <cell r="F65" t="str">
            <v>TIME-202111</v>
          </cell>
          <cell r="G65">
            <v>9001</v>
          </cell>
          <cell r="J65">
            <v>10</v>
          </cell>
        </row>
        <row r="70">
          <cell r="F70" t="str">
            <v>TIME-202111</v>
          </cell>
          <cell r="G70">
            <v>9001</v>
          </cell>
          <cell r="J70">
            <v>10</v>
          </cell>
        </row>
        <row r="75">
          <cell r="F75" t="str">
            <v>TIME-202111</v>
          </cell>
          <cell r="G75">
            <v>9001</v>
          </cell>
          <cell r="J75">
            <v>10</v>
          </cell>
        </row>
        <row r="80">
          <cell r="F80" t="str">
            <v>TIME-201961</v>
          </cell>
          <cell r="G80">
            <v>9001</v>
          </cell>
          <cell r="J80">
            <v>10</v>
          </cell>
        </row>
        <row r="85">
          <cell r="F85" t="str">
            <v>TIME-201961</v>
          </cell>
          <cell r="G85">
            <v>9001</v>
          </cell>
          <cell r="J85">
            <v>10</v>
          </cell>
        </row>
        <row r="92">
          <cell r="F92" t="str">
            <v>TIME-201961</v>
          </cell>
          <cell r="G92">
            <v>9001</v>
          </cell>
          <cell r="J92">
            <v>10</v>
          </cell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103">
          <cell r="F103" t="str">
            <v>TIME-202111</v>
          </cell>
          <cell r="G103">
            <v>9001</v>
          </cell>
          <cell r="J103">
            <v>10</v>
          </cell>
        </row>
        <row r="108">
          <cell r="F108" t="str">
            <v>TIME-202111</v>
          </cell>
          <cell r="G108">
            <v>9001</v>
          </cell>
          <cell r="J108">
            <v>10</v>
          </cell>
        </row>
        <row r="113">
          <cell r="F113" t="str">
            <v>TIME-202111</v>
          </cell>
          <cell r="G113">
            <v>9001</v>
          </cell>
          <cell r="J113">
            <v>10</v>
          </cell>
        </row>
        <row r="120">
          <cell r="F120" t="str">
            <v>TIME-202111</v>
          </cell>
          <cell r="G120">
            <v>9001</v>
          </cell>
          <cell r="J120">
            <v>10</v>
          </cell>
        </row>
        <row r="121">
          <cell r="F121" t="str">
            <v>TIME-202029</v>
          </cell>
          <cell r="G121">
            <v>9001</v>
          </cell>
          <cell r="J121">
            <v>3</v>
          </cell>
        </row>
        <row r="125">
          <cell r="F125" t="str">
            <v>TIME-202111</v>
          </cell>
          <cell r="G125">
            <v>9001</v>
          </cell>
          <cell r="J125">
            <v>10</v>
          </cell>
        </row>
        <row r="126">
          <cell r="F126" t="str">
            <v>TIME-202029</v>
          </cell>
          <cell r="G126">
            <v>9001</v>
          </cell>
          <cell r="J126">
            <v>3</v>
          </cell>
        </row>
        <row r="130">
          <cell r="F130" t="str">
            <v>TIME-202111</v>
          </cell>
          <cell r="G130">
            <v>9001</v>
          </cell>
          <cell r="J130">
            <v>10</v>
          </cell>
        </row>
      </sheetData>
      <sheetData sheetId="5">
        <row r="8">
          <cell r="I8">
            <v>152</v>
          </cell>
        </row>
        <row r="11">
          <cell r="F11" t="str">
            <v>TIME-202068</v>
          </cell>
          <cell r="G11">
            <v>9001</v>
          </cell>
          <cell r="J11">
            <v>2</v>
          </cell>
        </row>
        <row r="12">
          <cell r="F12" t="str">
            <v>TIME-202111</v>
          </cell>
          <cell r="G12">
            <v>9001</v>
          </cell>
          <cell r="J12">
            <v>6</v>
          </cell>
        </row>
        <row r="13">
          <cell r="F13" t="str">
            <v>TIME-202111</v>
          </cell>
          <cell r="G13">
            <v>9001</v>
          </cell>
          <cell r="J13">
            <v>2</v>
          </cell>
        </row>
        <row r="14">
          <cell r="F14" t="str">
            <v>TIME-202029</v>
          </cell>
          <cell r="G14">
            <v>9001</v>
          </cell>
          <cell r="J14">
            <v>4</v>
          </cell>
        </row>
        <row r="16">
          <cell r="F16" t="str">
            <v>TIME-202111</v>
          </cell>
          <cell r="G16">
            <v>9001</v>
          </cell>
          <cell r="J16">
            <v>10</v>
          </cell>
        </row>
        <row r="23">
          <cell r="F23" t="str">
            <v>TIME-202111</v>
          </cell>
          <cell r="G23">
            <v>9001</v>
          </cell>
          <cell r="J23">
            <v>8</v>
          </cell>
        </row>
        <row r="33">
          <cell r="F33" t="str">
            <v>TIME-202111</v>
          </cell>
          <cell r="G33">
            <v>9001</v>
          </cell>
          <cell r="J33">
            <v>8</v>
          </cell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50">
          <cell r="G50">
            <v>9010</v>
          </cell>
        </row>
        <row r="70">
          <cell r="G70">
            <v>9010</v>
          </cell>
        </row>
        <row r="77">
          <cell r="F77" t="str">
            <v>TIME-202111</v>
          </cell>
          <cell r="G77">
            <v>9001</v>
          </cell>
          <cell r="J77">
            <v>9</v>
          </cell>
        </row>
        <row r="78">
          <cell r="F78" t="str">
            <v>TIME-202068</v>
          </cell>
          <cell r="G78">
            <v>9001</v>
          </cell>
          <cell r="J78">
            <v>1</v>
          </cell>
        </row>
        <row r="82">
          <cell r="F82" t="str">
            <v>TIME-202111</v>
          </cell>
          <cell r="G82">
            <v>9001</v>
          </cell>
          <cell r="J82">
            <v>10</v>
          </cell>
        </row>
        <row r="87">
          <cell r="F87" t="str">
            <v>TIME-202111</v>
          </cell>
          <cell r="G87">
            <v>9001</v>
          </cell>
          <cell r="J87">
            <v>10</v>
          </cell>
        </row>
        <row r="92">
          <cell r="F92" t="str">
            <v>TIME-202111</v>
          </cell>
          <cell r="G92">
            <v>9001</v>
          </cell>
          <cell r="J92">
            <v>9</v>
          </cell>
        </row>
        <row r="93">
          <cell r="G93">
            <v>9009</v>
          </cell>
          <cell r="J93">
            <v>1</v>
          </cell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109">
          <cell r="F109" t="str">
            <v>TIME-202068</v>
          </cell>
          <cell r="G109">
            <v>9001</v>
          </cell>
          <cell r="J109">
            <v>8</v>
          </cell>
        </row>
        <row r="114">
          <cell r="F114" t="str">
            <v>TIME-202111</v>
          </cell>
          <cell r="G114">
            <v>9001</v>
          </cell>
          <cell r="J114">
            <v>3</v>
          </cell>
        </row>
        <row r="115">
          <cell r="F115" t="str">
            <v>TIME-202068</v>
          </cell>
          <cell r="G115">
            <v>9001</v>
          </cell>
          <cell r="J115">
            <v>5</v>
          </cell>
        </row>
        <row r="119">
          <cell r="F119" t="str">
            <v>TIME-202111</v>
          </cell>
          <cell r="G119">
            <v>9001</v>
          </cell>
          <cell r="J119">
            <v>10</v>
          </cell>
        </row>
        <row r="124">
          <cell r="F124" t="str">
            <v>TIME-202111</v>
          </cell>
          <cell r="G124">
            <v>9001</v>
          </cell>
          <cell r="J124">
            <v>9</v>
          </cell>
        </row>
        <row r="125">
          <cell r="F125" t="str">
            <v>TIME-202068</v>
          </cell>
          <cell r="G125">
            <v>9001</v>
          </cell>
          <cell r="J125">
            <v>1</v>
          </cell>
        </row>
        <row r="129">
          <cell r="F129" t="str">
            <v>TIME-202111</v>
          </cell>
          <cell r="G129">
            <v>9001</v>
          </cell>
          <cell r="J129">
            <v>10</v>
          </cell>
        </row>
      </sheetData>
      <sheetData sheetId="6">
        <row r="8">
          <cell r="I8">
            <v>178.5</v>
          </cell>
        </row>
        <row r="11">
          <cell r="F11" t="str">
            <v>TIME-202111</v>
          </cell>
          <cell r="G11">
            <v>9001</v>
          </cell>
          <cell r="J11">
            <v>10</v>
          </cell>
        </row>
        <row r="12">
          <cell r="F12" t="str">
            <v>TIME-202111</v>
          </cell>
          <cell r="G12">
            <v>9001</v>
          </cell>
          <cell r="J12">
            <v>10</v>
          </cell>
        </row>
        <row r="13">
          <cell r="F13" t="str">
            <v>TIME-202068</v>
          </cell>
          <cell r="G13">
            <v>9001</v>
          </cell>
          <cell r="J13">
            <v>10</v>
          </cell>
        </row>
        <row r="23">
          <cell r="F23" t="str">
            <v>TIME-201961</v>
          </cell>
          <cell r="G23">
            <v>9001</v>
          </cell>
          <cell r="J23">
            <v>10</v>
          </cell>
        </row>
        <row r="28">
          <cell r="F28" t="str">
            <v>TIME-201961</v>
          </cell>
          <cell r="G28">
            <v>9001</v>
          </cell>
          <cell r="J28">
            <v>3</v>
          </cell>
        </row>
        <row r="29">
          <cell r="F29" t="str">
            <v>TIME-202111</v>
          </cell>
          <cell r="G29">
            <v>9001</v>
          </cell>
          <cell r="J29">
            <v>3</v>
          </cell>
        </row>
        <row r="30">
          <cell r="F30" t="str">
            <v>TIME-202068</v>
          </cell>
          <cell r="G30">
            <v>9001</v>
          </cell>
          <cell r="J30">
            <v>2</v>
          </cell>
        </row>
        <row r="33">
          <cell r="F33" t="str">
            <v>TIME-201961</v>
          </cell>
          <cell r="G33">
            <v>9001</v>
          </cell>
          <cell r="J33">
            <v>3</v>
          </cell>
        </row>
        <row r="34">
          <cell r="F34" t="str">
            <v>TIME-202111</v>
          </cell>
          <cell r="G34">
            <v>9001</v>
          </cell>
          <cell r="J34">
            <v>3</v>
          </cell>
        </row>
        <row r="35">
          <cell r="F35" t="str">
            <v>TIME-202068</v>
          </cell>
          <cell r="G35">
            <v>9001</v>
          </cell>
          <cell r="J35">
            <v>2</v>
          </cell>
        </row>
        <row r="40">
          <cell r="G40">
            <v>9009</v>
          </cell>
          <cell r="J40">
            <v>1.5</v>
          </cell>
        </row>
        <row r="41">
          <cell r="F41" t="str">
            <v>TIME-202068</v>
          </cell>
          <cell r="G41">
            <v>9001</v>
          </cell>
          <cell r="J41">
            <v>3.5</v>
          </cell>
        </row>
        <row r="42">
          <cell r="F42" t="str">
            <v>TIME-201961</v>
          </cell>
          <cell r="G42">
            <v>9001</v>
          </cell>
          <cell r="J42">
            <v>1.5</v>
          </cell>
        </row>
        <row r="43">
          <cell r="F43" t="str">
            <v>TIME-202111</v>
          </cell>
          <cell r="G43">
            <v>9001</v>
          </cell>
          <cell r="J43">
            <v>1.5</v>
          </cell>
        </row>
        <row r="45">
          <cell r="F45" t="str">
            <v>TIME-202068</v>
          </cell>
          <cell r="G45">
            <v>9001</v>
          </cell>
          <cell r="J45">
            <v>5</v>
          </cell>
        </row>
        <row r="46">
          <cell r="F46" t="str">
            <v>TIME-201961</v>
          </cell>
          <cell r="G46">
            <v>9001</v>
          </cell>
          <cell r="J46">
            <v>1.5</v>
          </cell>
        </row>
        <row r="47">
          <cell r="F47" t="str">
            <v>TIME-202111</v>
          </cell>
          <cell r="G47">
            <v>9001</v>
          </cell>
          <cell r="J47">
            <v>1.5</v>
          </cell>
        </row>
        <row r="50">
          <cell r="F50" t="str">
            <v>TIME-202068</v>
          </cell>
          <cell r="G50">
            <v>9001</v>
          </cell>
          <cell r="J50">
            <v>8</v>
          </cell>
        </row>
        <row r="55">
          <cell r="F55" t="str">
            <v>TIME-202068</v>
          </cell>
          <cell r="G55">
            <v>9001</v>
          </cell>
          <cell r="J55">
            <v>8</v>
          </cell>
        </row>
        <row r="60">
          <cell r="F60" t="str">
            <v>TIME-202068</v>
          </cell>
          <cell r="G60">
            <v>9001</v>
          </cell>
          <cell r="J60">
            <v>8</v>
          </cell>
        </row>
        <row r="67">
          <cell r="F67" t="str">
            <v>TIME-202064</v>
          </cell>
          <cell r="G67">
            <v>9001</v>
          </cell>
          <cell r="J67">
            <v>7</v>
          </cell>
        </row>
        <row r="68">
          <cell r="F68" t="str">
            <v>TIME-202068</v>
          </cell>
          <cell r="G68">
            <v>9001</v>
          </cell>
          <cell r="J68">
            <v>1</v>
          </cell>
        </row>
        <row r="72">
          <cell r="F72" t="str">
            <v>TIME-202064</v>
          </cell>
          <cell r="G72">
            <v>9001</v>
          </cell>
          <cell r="J72">
            <v>8</v>
          </cell>
        </row>
        <row r="77">
          <cell r="F77" t="str">
            <v>TIME-202064</v>
          </cell>
          <cell r="G77">
            <v>9001</v>
          </cell>
          <cell r="J77">
            <v>8</v>
          </cell>
        </row>
        <row r="82">
          <cell r="F82" t="str">
            <v>TIME-202064</v>
          </cell>
          <cell r="G82">
            <v>9001</v>
          </cell>
          <cell r="J82">
            <v>8</v>
          </cell>
        </row>
        <row r="87">
          <cell r="F87" t="str">
            <v>TIME-202064</v>
          </cell>
          <cell r="G87">
            <v>9001</v>
          </cell>
          <cell r="J87">
            <v>8</v>
          </cell>
        </row>
        <row r="94">
          <cell r="F94" t="str">
            <v>TIME-202064</v>
          </cell>
          <cell r="G94">
            <v>9001</v>
          </cell>
          <cell r="J94">
            <v>7</v>
          </cell>
        </row>
        <row r="95">
          <cell r="F95" t="str">
            <v>TIME-202068</v>
          </cell>
          <cell r="G95">
            <v>9001</v>
          </cell>
          <cell r="J95">
            <v>1</v>
          </cell>
        </row>
        <row r="99">
          <cell r="F99" t="str">
            <v>TIME-202064</v>
          </cell>
          <cell r="G99">
            <v>9001</v>
          </cell>
          <cell r="J99">
            <v>10</v>
          </cell>
        </row>
        <row r="104">
          <cell r="F104" t="str">
            <v>TIME-202064</v>
          </cell>
          <cell r="G104">
            <v>9001</v>
          </cell>
          <cell r="J104">
            <v>0.5</v>
          </cell>
        </row>
        <row r="109">
          <cell r="F109" t="str">
            <v>TIME-202064</v>
          </cell>
          <cell r="G109">
            <v>9001</v>
          </cell>
          <cell r="J109">
            <v>8</v>
          </cell>
        </row>
        <row r="114">
          <cell r="F114" t="str">
            <v>TIME-202064</v>
          </cell>
          <cell r="G114">
            <v>9001</v>
          </cell>
          <cell r="J114">
            <v>8</v>
          </cell>
        </row>
        <row r="121">
          <cell r="F121" t="str">
            <v>TIME-202064</v>
          </cell>
          <cell r="G121">
            <v>9001</v>
          </cell>
          <cell r="J121">
            <v>8</v>
          </cell>
        </row>
      </sheetData>
      <sheetData sheetId="7">
        <row r="8">
          <cell r="I8">
            <v>199.5</v>
          </cell>
        </row>
        <row r="11">
          <cell r="F11" t="str">
            <v>TIME-202064</v>
          </cell>
          <cell r="G11">
            <v>9001</v>
          </cell>
          <cell r="J11">
            <v>5</v>
          </cell>
        </row>
        <row r="12">
          <cell r="F12" t="str">
            <v>TIME-201961</v>
          </cell>
          <cell r="G12">
            <v>9001</v>
          </cell>
          <cell r="J12">
            <v>3</v>
          </cell>
        </row>
        <row r="16">
          <cell r="F16" t="str">
            <v>TIME-202064</v>
          </cell>
          <cell r="G16">
            <v>9001</v>
          </cell>
          <cell r="J16">
            <v>7</v>
          </cell>
        </row>
        <row r="17">
          <cell r="G17">
            <v>9009</v>
          </cell>
          <cell r="J17">
            <v>1</v>
          </cell>
        </row>
        <row r="26">
          <cell r="F26" t="str">
            <v>TIME-202064</v>
          </cell>
          <cell r="G26">
            <v>9001</v>
          </cell>
          <cell r="J26">
            <v>8</v>
          </cell>
        </row>
        <row r="33">
          <cell r="F33" t="str">
            <v>TIME-202064</v>
          </cell>
          <cell r="G33">
            <v>9001</v>
          </cell>
          <cell r="J33">
            <v>8</v>
          </cell>
        </row>
        <row r="38">
          <cell r="F38" t="str">
            <v>TIME-202064</v>
          </cell>
          <cell r="G38">
            <v>9001</v>
          </cell>
          <cell r="J38">
            <v>8</v>
          </cell>
        </row>
        <row r="43">
          <cell r="F43" t="str">
            <v>TIME-202064</v>
          </cell>
          <cell r="G43">
            <v>9001</v>
          </cell>
          <cell r="J43">
            <v>6</v>
          </cell>
        </row>
        <row r="44">
          <cell r="F44" t="str">
            <v>TIME-202111</v>
          </cell>
          <cell r="G44">
            <v>9001</v>
          </cell>
          <cell r="J44">
            <v>2</v>
          </cell>
        </row>
        <row r="48">
          <cell r="F48" t="str">
            <v>TIME-202068</v>
          </cell>
          <cell r="G48">
            <v>9001</v>
          </cell>
          <cell r="J48">
            <v>1</v>
          </cell>
        </row>
        <row r="49">
          <cell r="F49" t="str">
            <v>TIME-202064</v>
          </cell>
          <cell r="G49">
            <v>9001</v>
          </cell>
          <cell r="J49">
            <v>7</v>
          </cell>
        </row>
        <row r="53">
          <cell r="F53" t="str">
            <v>TIME-202064</v>
          </cell>
          <cell r="G53">
            <v>9001</v>
          </cell>
          <cell r="J53">
            <v>4</v>
          </cell>
        </row>
        <row r="54">
          <cell r="F54" t="str">
            <v>TIME-201961</v>
          </cell>
          <cell r="G54">
            <v>9001</v>
          </cell>
          <cell r="J54">
            <v>3</v>
          </cell>
        </row>
        <row r="55">
          <cell r="F55" t="str">
            <v>TIME-202111</v>
          </cell>
          <cell r="G55">
            <v>9001</v>
          </cell>
          <cell r="J55">
            <v>1</v>
          </cell>
        </row>
        <row r="60">
          <cell r="F60" t="str">
            <v>TIME-202064</v>
          </cell>
          <cell r="G60">
            <v>9001</v>
          </cell>
          <cell r="J60">
            <v>6</v>
          </cell>
        </row>
        <row r="61">
          <cell r="F61" t="str">
            <v>TIME-202068</v>
          </cell>
          <cell r="G61">
            <v>9001</v>
          </cell>
          <cell r="J61">
            <v>2</v>
          </cell>
        </row>
        <row r="65">
          <cell r="F65" t="str">
            <v>TIME-202064</v>
          </cell>
          <cell r="G65">
            <v>9001</v>
          </cell>
          <cell r="J65">
            <v>6</v>
          </cell>
        </row>
        <row r="66">
          <cell r="F66" t="str">
            <v>TIME-202050</v>
          </cell>
          <cell r="G66">
            <v>9003</v>
          </cell>
          <cell r="J66">
            <v>2</v>
          </cell>
        </row>
        <row r="70">
          <cell r="F70" t="str">
            <v>TIME-202064</v>
          </cell>
          <cell r="G70">
            <v>9001</v>
          </cell>
          <cell r="J70">
            <v>4</v>
          </cell>
        </row>
        <row r="71">
          <cell r="F71" t="str">
            <v>TIME-202050</v>
          </cell>
          <cell r="G71">
            <v>9003</v>
          </cell>
          <cell r="J71">
            <v>2</v>
          </cell>
        </row>
        <row r="72">
          <cell r="F72" t="str">
            <v>TIME-202068</v>
          </cell>
          <cell r="G72">
            <v>9001</v>
          </cell>
          <cell r="J72">
            <v>2</v>
          </cell>
        </row>
        <row r="75">
          <cell r="F75" t="str">
            <v>TIME-202064</v>
          </cell>
          <cell r="G75">
            <v>9001</v>
          </cell>
          <cell r="J75">
            <v>5</v>
          </cell>
        </row>
        <row r="76">
          <cell r="F76" t="str">
            <v>TIME-201961</v>
          </cell>
          <cell r="G76">
            <v>9001</v>
          </cell>
          <cell r="J76">
            <v>1.5</v>
          </cell>
        </row>
        <row r="77">
          <cell r="F77" t="str">
            <v>TIME-202050</v>
          </cell>
          <cell r="G77">
            <v>9003</v>
          </cell>
          <cell r="J77">
            <v>1.5</v>
          </cell>
        </row>
        <row r="80">
          <cell r="F80" t="str">
            <v>TIME-202050</v>
          </cell>
          <cell r="G80">
            <v>9003</v>
          </cell>
          <cell r="J80">
            <v>4</v>
          </cell>
        </row>
        <row r="81">
          <cell r="F81" t="str">
            <v>TIME-202068</v>
          </cell>
          <cell r="G81">
            <v>9001</v>
          </cell>
          <cell r="J81">
            <v>4</v>
          </cell>
        </row>
        <row r="85">
          <cell r="F85" t="str">
            <v>TIME-202050</v>
          </cell>
          <cell r="G85">
            <v>9003</v>
          </cell>
          <cell r="J85">
            <v>6</v>
          </cell>
        </row>
        <row r="87">
          <cell r="F87" t="str">
            <v>TIME-201961</v>
          </cell>
          <cell r="G87">
            <v>9001</v>
          </cell>
          <cell r="J87">
            <v>3</v>
          </cell>
        </row>
        <row r="88">
          <cell r="F88" t="str">
            <v>TIME-202050</v>
          </cell>
          <cell r="G88">
            <v>9003</v>
          </cell>
          <cell r="J88">
            <v>5</v>
          </cell>
        </row>
        <row r="89">
          <cell r="F89" t="str">
            <v>TIME-202068</v>
          </cell>
          <cell r="G89">
            <v>9001</v>
          </cell>
          <cell r="J89">
            <v>2</v>
          </cell>
        </row>
        <row r="92">
          <cell r="F92" t="str">
            <v>TIME-202068</v>
          </cell>
          <cell r="G92">
            <v>9001</v>
          </cell>
          <cell r="J92">
            <v>1</v>
          </cell>
        </row>
        <row r="93">
          <cell r="F93" t="str">
            <v>TIME-202050</v>
          </cell>
          <cell r="G93">
            <v>9003</v>
          </cell>
          <cell r="J93">
            <v>8</v>
          </cell>
        </row>
        <row r="98">
          <cell r="F98" t="str">
            <v>TIME-202068</v>
          </cell>
          <cell r="G98">
            <v>9001</v>
          </cell>
          <cell r="J98">
            <v>2</v>
          </cell>
        </row>
        <row r="99">
          <cell r="F99" t="str">
            <v>TIME-202050</v>
          </cell>
          <cell r="G99">
            <v>9003</v>
          </cell>
          <cell r="J99">
            <v>8</v>
          </cell>
        </row>
        <row r="103">
          <cell r="F103" t="str">
            <v>TIME-202068</v>
          </cell>
          <cell r="G103">
            <v>9001</v>
          </cell>
          <cell r="J103">
            <v>1</v>
          </cell>
        </row>
        <row r="104">
          <cell r="F104" t="str">
            <v>TIME-202064</v>
          </cell>
          <cell r="G104">
            <v>9001</v>
          </cell>
          <cell r="J104">
            <v>2</v>
          </cell>
        </row>
        <row r="105">
          <cell r="F105" t="str">
            <v>TIME-202050</v>
          </cell>
          <cell r="G105">
            <v>9003</v>
          </cell>
          <cell r="J105">
            <v>8</v>
          </cell>
        </row>
        <row r="108">
          <cell r="F108" t="str">
            <v>TIME-202068</v>
          </cell>
          <cell r="G108">
            <v>9001</v>
          </cell>
          <cell r="J108">
            <v>1</v>
          </cell>
        </row>
        <row r="109">
          <cell r="F109" t="str">
            <v>TIME-202068</v>
          </cell>
          <cell r="G109">
            <v>9001</v>
          </cell>
          <cell r="J109">
            <v>1.5</v>
          </cell>
        </row>
        <row r="110">
          <cell r="F110" t="str">
            <v>TIME-201961</v>
          </cell>
          <cell r="G110">
            <v>9001</v>
          </cell>
          <cell r="J110">
            <v>2.5</v>
          </cell>
        </row>
        <row r="111">
          <cell r="F111" t="str">
            <v>TIME-202068</v>
          </cell>
          <cell r="G111">
            <v>9001</v>
          </cell>
          <cell r="J111">
            <v>1</v>
          </cell>
        </row>
        <row r="112">
          <cell r="F112" t="str">
            <v>TIME-202050</v>
          </cell>
          <cell r="G112">
            <v>9003</v>
          </cell>
          <cell r="J112">
            <v>9</v>
          </cell>
        </row>
        <row r="113">
          <cell r="F113" t="str">
            <v>TIME-202050</v>
          </cell>
          <cell r="G113">
            <v>9003</v>
          </cell>
          <cell r="J113">
            <v>6</v>
          </cell>
        </row>
        <row r="115">
          <cell r="F115" t="str">
            <v>TIME-201961</v>
          </cell>
          <cell r="G115">
            <v>9001</v>
          </cell>
          <cell r="J115">
            <v>3</v>
          </cell>
        </row>
        <row r="116">
          <cell r="F116" t="str">
            <v>TIME-202050</v>
          </cell>
          <cell r="G116">
            <v>9003</v>
          </cell>
          <cell r="J116">
            <v>7</v>
          </cell>
        </row>
        <row r="117">
          <cell r="F117" t="str">
            <v>TIME-202068</v>
          </cell>
          <cell r="G117">
            <v>9001</v>
          </cell>
          <cell r="J117">
            <v>0.5</v>
          </cell>
        </row>
        <row r="120">
          <cell r="F120" t="str">
            <v>TIME-202050</v>
          </cell>
          <cell r="G120">
            <v>9003</v>
          </cell>
          <cell r="J120">
            <v>9</v>
          </cell>
        </row>
        <row r="121">
          <cell r="F121" t="str">
            <v>TIME-202068</v>
          </cell>
          <cell r="G121">
            <v>9001</v>
          </cell>
          <cell r="J121">
            <v>2</v>
          </cell>
        </row>
        <row r="125">
          <cell r="F125" t="str">
            <v>TIME-202064</v>
          </cell>
          <cell r="G125">
            <v>9001</v>
          </cell>
          <cell r="J125">
            <v>5</v>
          </cell>
        </row>
        <row r="126">
          <cell r="F126" t="str">
            <v>TIME-202068</v>
          </cell>
          <cell r="G126">
            <v>9001</v>
          </cell>
          <cell r="J12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161-80B0-4440-BF0C-00BB5CD5D749}">
  <sheetPr>
    <pageSetUpPr fitToPage="1"/>
  </sheetPr>
  <dimension ref="B1:P28"/>
  <sheetViews>
    <sheetView showGridLines="0" zoomScale="55" zoomScaleNormal="55" workbookViewId="0">
      <selection activeCell="B3" sqref="B3"/>
    </sheetView>
  </sheetViews>
  <sheetFormatPr defaultColWidth="11.453125" defaultRowHeight="17.5" x14ac:dyDescent="0.25"/>
  <cols>
    <col min="1" max="1" width="6.7265625" style="121" customWidth="1"/>
    <col min="2" max="7" width="23.26953125" style="121" customWidth="1"/>
    <col min="8" max="10" width="23.453125" style="121" customWidth="1"/>
    <col min="11" max="11" width="17.6328125" style="121" customWidth="1"/>
    <col min="12" max="16384" width="11.453125" style="121"/>
  </cols>
  <sheetData>
    <row r="1" spans="2:16" ht="43.5" customHeight="1" x14ac:dyDescent="0.25">
      <c r="B1" s="170" t="s">
        <v>50</v>
      </c>
      <c r="C1" s="170"/>
      <c r="D1" s="170"/>
      <c r="E1" s="170"/>
      <c r="F1" s="170"/>
      <c r="G1" s="170"/>
      <c r="H1" s="170"/>
      <c r="I1" s="170"/>
      <c r="J1" s="170"/>
    </row>
    <row r="2" spans="2:16" ht="27" customHeight="1" x14ac:dyDescent="0.25">
      <c r="B2" s="171" t="s">
        <v>86</v>
      </c>
      <c r="C2" s="171"/>
      <c r="D2" s="171"/>
      <c r="E2" s="171"/>
      <c r="F2" s="171"/>
      <c r="G2" s="171"/>
      <c r="H2" s="171"/>
      <c r="I2" s="171"/>
      <c r="J2" s="171"/>
    </row>
    <row r="3" spans="2:16" ht="13.5" customHeight="1" thickBot="1" x14ac:dyDescent="0.3">
      <c r="B3" s="122"/>
      <c r="C3" s="122"/>
      <c r="D3" s="122"/>
      <c r="E3" s="122"/>
      <c r="F3" s="122"/>
      <c r="G3" s="123"/>
      <c r="H3" s="124"/>
      <c r="I3" s="124"/>
      <c r="J3" s="124"/>
    </row>
    <row r="4" spans="2:16" ht="33" customHeight="1" x14ac:dyDescent="0.25">
      <c r="D4" s="125" t="s">
        <v>0</v>
      </c>
      <c r="E4" s="126" t="s">
        <v>51</v>
      </c>
      <c r="G4" s="125" t="s">
        <v>8</v>
      </c>
      <c r="H4" s="126" t="s">
        <v>52</v>
      </c>
    </row>
    <row r="5" spans="2:16" ht="27.75" customHeight="1" x14ac:dyDescent="0.25">
      <c r="D5" s="127" t="s">
        <v>7</v>
      </c>
      <c r="E5" s="126" t="s">
        <v>53</v>
      </c>
      <c r="G5" s="125" t="s">
        <v>54</v>
      </c>
      <c r="H5" s="126" t="s">
        <v>55</v>
      </c>
    </row>
    <row r="6" spans="2:16" ht="19.5" customHeight="1" x14ac:dyDescent="0.25">
      <c r="B6" s="125"/>
      <c r="C6" s="127"/>
      <c r="E6" s="172"/>
      <c r="F6" s="172"/>
      <c r="G6" s="172"/>
    </row>
    <row r="7" spans="2:16" ht="36.75" customHeight="1" x14ac:dyDescent="0.25">
      <c r="B7" s="173" t="s">
        <v>56</v>
      </c>
      <c r="C7" s="174"/>
      <c r="D7" s="174"/>
      <c r="E7" s="174"/>
      <c r="F7" s="174"/>
      <c r="G7" s="174"/>
      <c r="H7" s="174"/>
      <c r="I7" s="174"/>
      <c r="J7" s="174"/>
    </row>
    <row r="8" spans="2:16" ht="35.25" customHeight="1" thickBot="1" x14ac:dyDescent="0.3">
      <c r="B8" s="128" t="s">
        <v>57</v>
      </c>
      <c r="C8" s="128" t="s">
        <v>58</v>
      </c>
      <c r="D8" s="128" t="s">
        <v>59</v>
      </c>
      <c r="E8" s="128" t="s">
        <v>60</v>
      </c>
      <c r="F8" s="128" t="s">
        <v>61</v>
      </c>
      <c r="G8" s="128" t="s">
        <v>62</v>
      </c>
      <c r="H8" s="129" t="s">
        <v>63</v>
      </c>
      <c r="I8" s="129" t="s">
        <v>64</v>
      </c>
      <c r="J8" s="129" t="s">
        <v>65</v>
      </c>
    </row>
    <row r="9" spans="2:16" ht="29.15" customHeight="1" thickBot="1" x14ac:dyDescent="0.4">
      <c r="B9" s="130">
        <f>'[2]01_Jan'!I8</f>
        <v>119</v>
      </c>
      <c r="C9" s="130">
        <f>'[2]02_Feb'!I8</f>
        <v>156</v>
      </c>
      <c r="D9" s="130">
        <f>'[2]03_Mar'!I8</f>
        <v>232</v>
      </c>
      <c r="E9" s="130">
        <f>'[2]04_April'!I8</f>
        <v>152</v>
      </c>
      <c r="F9" s="130">
        <f>'[2]05_May'!I8</f>
        <v>178.5</v>
      </c>
      <c r="G9" s="131">
        <f>'[2]06_June'!I8</f>
        <v>199.5</v>
      </c>
      <c r="H9" s="132">
        <f>SUM(B9:G9)</f>
        <v>1037</v>
      </c>
      <c r="I9" s="133">
        <f>H9/6</f>
        <v>172.83333333333334</v>
      </c>
      <c r="J9" s="134">
        <f>I9/8</f>
        <v>21.604166666666668</v>
      </c>
      <c r="L9" s="168"/>
      <c r="M9" s="168"/>
      <c r="N9" s="168"/>
      <c r="O9" s="168"/>
      <c r="P9" s="168"/>
    </row>
    <row r="10" spans="2:16" ht="29.25" customHeight="1" x14ac:dyDescent="0.35">
      <c r="B10" s="135"/>
      <c r="C10" s="135"/>
      <c r="D10" s="135"/>
      <c r="E10" s="135"/>
      <c r="F10" s="135"/>
      <c r="G10" s="135"/>
      <c r="H10" s="136"/>
      <c r="I10" s="137"/>
      <c r="J10" s="126"/>
      <c r="L10" s="168"/>
      <c r="M10" s="168"/>
      <c r="N10" s="168"/>
      <c r="O10" s="168"/>
      <c r="P10" s="168"/>
    </row>
    <row r="11" spans="2:16" ht="27" customHeight="1" x14ac:dyDescent="0.35">
      <c r="B11" s="138">
        <v>9001</v>
      </c>
      <c r="C11" s="139" t="s">
        <v>66</v>
      </c>
      <c r="D11" s="135"/>
      <c r="E11" s="135"/>
      <c r="F11" s="135"/>
      <c r="G11" s="135"/>
      <c r="I11" s="140" t="s">
        <v>67</v>
      </c>
      <c r="J11" s="137"/>
      <c r="K11" s="126"/>
      <c r="L11" s="141"/>
      <c r="M11" s="141"/>
      <c r="N11" s="141"/>
      <c r="O11" s="141"/>
      <c r="P11" s="141"/>
    </row>
    <row r="12" spans="2:16" ht="40.5" customHeight="1" x14ac:dyDescent="0.35">
      <c r="B12" s="142" t="s">
        <v>68</v>
      </c>
      <c r="C12" s="165" t="s">
        <v>69</v>
      </c>
      <c r="D12" s="165"/>
      <c r="E12" s="143" t="s">
        <v>63</v>
      </c>
      <c r="F12" s="143" t="s">
        <v>70</v>
      </c>
      <c r="G12" s="144" t="s">
        <v>71</v>
      </c>
      <c r="I12" s="145" t="s">
        <v>46</v>
      </c>
      <c r="J12" s="143" t="s">
        <v>63</v>
      </c>
      <c r="K12" s="143" t="s">
        <v>70</v>
      </c>
      <c r="L12" s="168"/>
      <c r="M12" s="168"/>
      <c r="N12" s="168"/>
      <c r="O12" s="168"/>
      <c r="P12" s="168"/>
    </row>
    <row r="13" spans="2:16" ht="27" customHeight="1" x14ac:dyDescent="0.25">
      <c r="B13" s="146" t="s">
        <v>72</v>
      </c>
      <c r="C13" s="166" t="s">
        <v>73</v>
      </c>
      <c r="D13" s="167"/>
      <c r="E13" s="147">
        <f>SUMIF('[2]01_Jan'!F11:F126,"TIME-201961",'[2]01_Jan'!J11:J126)+SUMIF('[2]02_Feb'!F11:F119,"TIME-201961",'[2]02_Feb'!J11:J119)+SUMIF('[2]03_Mar'!F11:F134,"TIME-201961",'[2]03_Mar'!J11:J134)+SUMIF('[2]04_April'!F11:F133,"TIME-201961",'[2]04_April'!J11:J133)+SUMIF('[2]05_May'!F11:F125,"TIME-201961",'[2]05_May'!J11:J125)+SUMIF('[2]06_June'!F11:F129,"TIME-201961",'[2]06_June'!J11:J129)</f>
        <v>340</v>
      </c>
      <c r="F13" s="148">
        <f t="shared" ref="F13:F18" si="0">E13/$H$9</f>
        <v>0.32786885245901637</v>
      </c>
      <c r="G13" s="149">
        <f>E13/8</f>
        <v>42.5</v>
      </c>
      <c r="I13" s="150">
        <v>9001</v>
      </c>
      <c r="J13" s="151">
        <f>E18</f>
        <v>952</v>
      </c>
      <c r="K13" s="152">
        <f>J13/$H$9</f>
        <v>0.91803278688524592</v>
      </c>
    </row>
    <row r="14" spans="2:16" ht="27" customHeight="1" x14ac:dyDescent="0.25">
      <c r="B14" s="146" t="s">
        <v>74</v>
      </c>
      <c r="C14" s="169" t="s">
        <v>75</v>
      </c>
      <c r="D14" s="166"/>
      <c r="E14" s="147">
        <f>SUMIF('[2]01_Jan'!F11:F126,"TIME-202111",'[2]01_Jan'!J11:J126)+SUMIF('[2]02_Feb'!F11:F119,"TIME-202111",'[2]02_Feb'!J11:J119)+SUMIF('[2]03_Mar'!F11:F134,"TIME-202111",'[2]03_Mar'!J11:J134)+SUMIF('[2]04_April'!F11:F133,"TIME-202111",'[2]04_April'!J11:J133)+SUMIF('[2]05_May'!F11:F125,"TIME-202111",'[2]05_May'!J11:J125)+SUMIF('[2]06_June'!F11:F129,"TIME-202111",'[2]06_June'!J11:J129)</f>
        <v>352</v>
      </c>
      <c r="F14" s="148">
        <f t="shared" si="0"/>
        <v>0.3394406943105111</v>
      </c>
      <c r="G14" s="149">
        <f>E14/8</f>
        <v>44</v>
      </c>
      <c r="I14" s="153">
        <v>9002</v>
      </c>
      <c r="J14" s="154"/>
      <c r="K14" s="152">
        <f t="shared" ref="K14:K16" si="1">J14/$H$9</f>
        <v>0</v>
      </c>
    </row>
    <row r="15" spans="2:16" ht="27" customHeight="1" x14ac:dyDescent="0.25">
      <c r="B15" s="146" t="s">
        <v>76</v>
      </c>
      <c r="C15" s="169" t="s">
        <v>77</v>
      </c>
      <c r="D15" s="166"/>
      <c r="E15" s="147">
        <f>SUMIF('[2]01_Jan'!F11:F126,"TIME-202029",'[2]01_Jan'!J11:J126)+SUMIF('[2]02_Feb'!F11:F119,"TIME-202029",'[2]02_Feb'!J11:J119)+SUMIF('[2]03_Mar'!F11:F134,"TIME-202029",'[2]03_Mar'!J11:J134)+SUMIF('[2]04_April'!F11:F133,"TIME-202029",'[2]04_April'!J11:J133)+SUMIF('[2]05_May'!F11:F125,"TIME-202029",'[2]05_May'!J11:J125)+SUMIF('[2]06_June'!F11:F129,"TIME-202029",'[2]06_June'!J11:J129)</f>
        <v>10</v>
      </c>
      <c r="F15" s="148">
        <f t="shared" si="0"/>
        <v>9.643201542912247E-3</v>
      </c>
      <c r="G15" s="149">
        <f t="shared" ref="G15:G17" si="2">E15/8</f>
        <v>1.25</v>
      </c>
      <c r="I15" s="150">
        <v>9003</v>
      </c>
      <c r="J15" s="151">
        <f>E26</f>
        <v>75.5</v>
      </c>
      <c r="K15" s="152">
        <f t="shared" si="1"/>
        <v>7.2806171648987464E-2</v>
      </c>
    </row>
    <row r="16" spans="2:16" ht="27" customHeight="1" x14ac:dyDescent="0.25">
      <c r="B16" s="146" t="s">
        <v>78</v>
      </c>
      <c r="C16" s="169" t="s">
        <v>79</v>
      </c>
      <c r="D16" s="166"/>
      <c r="E16" s="147">
        <f>SUMIF('[2]01_Jan'!F11:F126,"TIME-202068",'[2]01_Jan'!J11:J126)+SUMIF('[2]02_Feb'!F11:F119,"TIME-202068",'[2]02_Feb'!J11:J119)+SUMIF('[2]03_Mar'!F11:F134,"TIME-202068",'[2]03_Mar'!J11:J134)+SUMIF('[2]04_April'!F11:F133,"TIME-202068",'[2]04_April'!J11:J133)+SUMIF('[2]05_May'!F11:F125,"TIME-202068",'[2]05_May'!J11:J125)+SUMIF('[2]06_June'!F11:F129,"TIME-202068",'[2]06_June'!J11:J129)</f>
        <v>88.5</v>
      </c>
      <c r="F16" s="148">
        <f t="shared" si="0"/>
        <v>8.5342333654773381E-2</v>
      </c>
      <c r="G16" s="149">
        <f t="shared" si="2"/>
        <v>11.0625</v>
      </c>
      <c r="I16" s="150">
        <v>9004</v>
      </c>
      <c r="J16" s="154"/>
      <c r="K16" s="152">
        <f t="shared" si="1"/>
        <v>0</v>
      </c>
    </row>
    <row r="17" spans="2:11" ht="27" customHeight="1" x14ac:dyDescent="0.25">
      <c r="B17" s="146" t="s">
        <v>80</v>
      </c>
      <c r="C17" s="155" t="s">
        <v>81</v>
      </c>
      <c r="D17" s="156"/>
      <c r="E17" s="147">
        <f>SUMIF('[2]01_Jan'!F11:F126,"TIME-202064",'[2]01_Jan'!J11:J126)+SUMIF('[2]02_Feb'!F11:F119,"TIME-202064",'[2]02_Feb'!J11:J119)+SUMIF('[2]03_Mar'!F11:F134,"TIME-202064",'[2]03_Mar'!J11:J134)+SUMIF('[2]04_April'!F11:F133,"TIME-202064",'[2]04_April'!J11:J133)+SUMIF('[2]05_May'!F11:F125,"TIME-202064",'[2]05_May'!J11:J125)+SUMIF('[2]06_June'!F11:F129,"TIME-202064",'[2]06_June'!J11:J129)</f>
        <v>161.5</v>
      </c>
      <c r="F17" s="148">
        <f t="shared" si="0"/>
        <v>0.15573770491803279</v>
      </c>
      <c r="G17" s="149">
        <f t="shared" si="2"/>
        <v>20.1875</v>
      </c>
      <c r="I17" s="153">
        <v>9005</v>
      </c>
      <c r="J17" s="154"/>
      <c r="K17" s="152">
        <f>J17/$H$9</f>
        <v>0</v>
      </c>
    </row>
    <row r="18" spans="2:11" ht="27" customHeight="1" x14ac:dyDescent="0.25">
      <c r="B18" s="162" t="s">
        <v>82</v>
      </c>
      <c r="C18" s="163"/>
      <c r="D18" s="164"/>
      <c r="E18" s="157">
        <f>SUM(E13:E17)</f>
        <v>952</v>
      </c>
      <c r="F18" s="158">
        <f t="shared" si="0"/>
        <v>0.91803278688524592</v>
      </c>
      <c r="G18" s="149"/>
      <c r="I18" s="150">
        <v>9007</v>
      </c>
      <c r="J18" s="154"/>
      <c r="K18" s="152">
        <f>J18/$H$9</f>
        <v>0</v>
      </c>
    </row>
    <row r="19" spans="2:11" ht="27" customHeight="1" x14ac:dyDescent="0.25">
      <c r="I19" s="153">
        <v>9008</v>
      </c>
      <c r="J19" s="154"/>
      <c r="K19" s="152">
        <f>J19/$H$9</f>
        <v>0</v>
      </c>
    </row>
    <row r="20" spans="2:11" ht="27" customHeight="1" x14ac:dyDescent="0.25">
      <c r="B20" s="138">
        <v>9009</v>
      </c>
      <c r="C20" s="140" t="s">
        <v>21</v>
      </c>
      <c r="D20" s="135"/>
      <c r="E20" s="135"/>
      <c r="F20" s="135"/>
      <c r="I20" s="153">
        <v>9009</v>
      </c>
      <c r="J20" s="151">
        <f>E22</f>
        <v>9.5</v>
      </c>
      <c r="K20" s="152">
        <f>J20/$H$9</f>
        <v>9.1610414657666353E-3</v>
      </c>
    </row>
    <row r="21" spans="2:11" ht="27" customHeight="1" x14ac:dyDescent="0.25">
      <c r="B21" s="142" t="s">
        <v>68</v>
      </c>
      <c r="C21" s="165" t="s">
        <v>69</v>
      </c>
      <c r="D21" s="165"/>
      <c r="E21" s="143" t="s">
        <v>63</v>
      </c>
      <c r="F21" s="143" t="s">
        <v>70</v>
      </c>
      <c r="G21" s="144" t="s">
        <v>71</v>
      </c>
    </row>
    <row r="22" spans="2:11" ht="27" customHeight="1" x14ac:dyDescent="0.25">
      <c r="B22" s="146">
        <v>9009</v>
      </c>
      <c r="C22" s="166" t="s">
        <v>21</v>
      </c>
      <c r="D22" s="167"/>
      <c r="E22" s="147">
        <f>SUMIF('[2]01_Jan'!G11:G126,"9009",'[2]01_Jan'!J11:J126)+SUMIF('[2]02_Feb'!G11:G119,"9009",'[2]02_Feb'!J11:J119)+SUMIF('[2]03_Mar'!G11:G134,"9009",'[2]03_Mar'!J11:J134)+SUMIF('[2]04_April'!G11:G133,"9009",'[2]04_April'!J11:J133)+SUMIF('[2]05_May'!G11:G125,"9009",'[2]05_May'!J11:J125)+SUMIF('[2]06_June'!G11:G129,"9009",'[2]06_June'!J11:J129)</f>
        <v>9.5</v>
      </c>
      <c r="F22" s="148">
        <f>E22/$H$9</f>
        <v>9.1610414657666353E-3</v>
      </c>
      <c r="G22" s="149">
        <f>E22/8</f>
        <v>1.1875</v>
      </c>
    </row>
    <row r="23" spans="2:11" ht="27" customHeight="1" x14ac:dyDescent="0.25">
      <c r="B23" s="159"/>
      <c r="C23" s="159"/>
      <c r="D23" s="159"/>
      <c r="E23" s="160"/>
      <c r="F23" s="161"/>
    </row>
    <row r="24" spans="2:11" ht="27" customHeight="1" x14ac:dyDescent="0.25">
      <c r="B24" s="138">
        <v>9003</v>
      </c>
      <c r="C24" s="140" t="s">
        <v>83</v>
      </c>
      <c r="D24" s="135"/>
      <c r="E24" s="135"/>
      <c r="F24" s="135"/>
    </row>
    <row r="25" spans="2:11" ht="27" customHeight="1" x14ac:dyDescent="0.25">
      <c r="B25" s="142" t="s">
        <v>68</v>
      </c>
      <c r="C25" s="165" t="s">
        <v>69</v>
      </c>
      <c r="D25" s="165"/>
      <c r="E25" s="143" t="s">
        <v>63</v>
      </c>
      <c r="F25" s="143" t="s">
        <v>70</v>
      </c>
      <c r="G25" s="144" t="s">
        <v>71</v>
      </c>
    </row>
    <row r="26" spans="2:11" ht="27" customHeight="1" x14ac:dyDescent="0.25">
      <c r="B26" s="146" t="s">
        <v>84</v>
      </c>
      <c r="C26" s="166" t="s">
        <v>85</v>
      </c>
      <c r="D26" s="167"/>
      <c r="E26" s="147">
        <f>SUMIF('[2]01_Jan'!F11:F126,"TIME-202050",'[2]01_Jan'!J11:J126)+SUMIF('[2]02_Feb'!F11:F119,"TIME-202050",'[2]02_Feb'!J11:J119)+SUMIF('[2]03_Mar'!F11:F134,"TIME-202050",'[2]03_Mar'!J11:J134)+SUMIF('[2]04_April'!F11:F133,"TIME-202050",'[2]04_April'!J11:J133)+SUMIF('[2]05_May'!F11:F125,"TIME-202050",'[2]05_May'!J11:J125)+SUMIF('[2]06_June'!F11:F129,"TIME-202050",'[2]06_June'!J11:J129)</f>
        <v>75.5</v>
      </c>
      <c r="F26" s="148">
        <f>E26/$H$9</f>
        <v>7.2806171648987464E-2</v>
      </c>
      <c r="G26" s="149">
        <f>E26/8</f>
        <v>9.4375</v>
      </c>
    </row>
    <row r="27" spans="2:11" ht="27" customHeight="1" x14ac:dyDescent="0.25">
      <c r="B27" s="159"/>
      <c r="C27" s="159"/>
      <c r="D27" s="159"/>
      <c r="E27" s="160"/>
      <c r="F27" s="161"/>
    </row>
    <row r="28" spans="2:11" ht="27" customHeight="1" x14ac:dyDescent="0.25"/>
  </sheetData>
  <mergeCells count="17">
    <mergeCell ref="L9:P9"/>
    <mergeCell ref="L10:P10"/>
    <mergeCell ref="C16:D16"/>
    <mergeCell ref="B1:J1"/>
    <mergeCell ref="B2:J2"/>
    <mergeCell ref="E6:G6"/>
    <mergeCell ref="B7:J7"/>
    <mergeCell ref="C12:D12"/>
    <mergeCell ref="L12:P12"/>
    <mergeCell ref="C13:D13"/>
    <mergeCell ref="C14:D14"/>
    <mergeCell ref="C15:D15"/>
    <mergeCell ref="B18:D18"/>
    <mergeCell ref="C21:D21"/>
    <mergeCell ref="C22:D22"/>
    <mergeCell ref="C25:D25"/>
    <mergeCell ref="C26:D26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34" zoomScale="90" zoomScaleNormal="90" workbookViewId="0">
      <selection activeCell="H42" sqref="H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42</v>
      </c>
      <c r="J8" s="25">
        <f>I8/8</f>
        <v>5.25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9015</v>
      </c>
      <c r="H12" s="67" t="s">
        <v>87</v>
      </c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>
        <v>9001</v>
      </c>
      <c r="H17" s="48" t="s">
        <v>89</v>
      </c>
      <c r="I17" s="47" t="s">
        <v>88</v>
      </c>
      <c r="J17" s="86">
        <v>6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35" t="s">
        <v>72</v>
      </c>
      <c r="G18" s="47">
        <v>9001</v>
      </c>
      <c r="H18" s="48" t="s">
        <v>90</v>
      </c>
      <c r="I18" s="47" t="s">
        <v>88</v>
      </c>
      <c r="J18" s="86">
        <v>3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/>
      <c r="G22" s="47">
        <v>9001</v>
      </c>
      <c r="H22" s="48" t="s">
        <v>97</v>
      </c>
      <c r="I22" s="47" t="s">
        <v>88</v>
      </c>
      <c r="J22" s="86">
        <v>3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35" t="s">
        <v>72</v>
      </c>
      <c r="G23" s="47">
        <v>9001</v>
      </c>
      <c r="H23" s="48" t="s">
        <v>95</v>
      </c>
      <c r="I23" s="47" t="s">
        <v>88</v>
      </c>
      <c r="J23" s="86">
        <v>6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72</v>
      </c>
      <c r="G27" s="47">
        <v>9001</v>
      </c>
      <c r="H27" s="48" t="s">
        <v>95</v>
      </c>
      <c r="I27" s="47" t="s">
        <v>88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67" t="s">
        <v>87</v>
      </c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74</v>
      </c>
      <c r="G39" s="36">
        <v>9001</v>
      </c>
      <c r="H39" s="43" t="s">
        <v>98</v>
      </c>
      <c r="I39" s="36" t="s">
        <v>92</v>
      </c>
      <c r="J39" s="38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74</v>
      </c>
      <c r="G44" s="36">
        <v>9001</v>
      </c>
      <c r="H44" s="43" t="s">
        <v>98</v>
      </c>
      <c r="I44" s="36" t="s">
        <v>92</v>
      </c>
      <c r="J44" s="38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94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96</v>
      </c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12" priority="37" stopIfTrue="1">
      <formula>IF($A11=1,B11,)</formula>
    </cfRule>
    <cfRule type="expression" dxfId="211" priority="38" stopIfTrue="1">
      <formula>IF($A11="",B11,)</formula>
    </cfRule>
  </conditionalFormatting>
  <conditionalFormatting sqref="E11">
    <cfRule type="expression" dxfId="210" priority="39" stopIfTrue="1">
      <formula>IF($A11="",B11,"")</formula>
    </cfRule>
  </conditionalFormatting>
  <conditionalFormatting sqref="E12:E119">
    <cfRule type="expression" dxfId="209" priority="40" stopIfTrue="1">
      <formula>IF($A12&lt;&gt;1,B12,"")</formula>
    </cfRule>
  </conditionalFormatting>
  <conditionalFormatting sqref="D11:D119">
    <cfRule type="expression" dxfId="208" priority="41" stopIfTrue="1">
      <formula>IF($A11="",B11,)</formula>
    </cfRule>
  </conditionalFormatting>
  <conditionalFormatting sqref="G11:G16 G24:G26 G86:G118 G28:G38 G40:G43 G45:G80">
    <cfRule type="expression" dxfId="207" priority="42" stopIfTrue="1">
      <formula>#REF!="Freelancer"</formula>
    </cfRule>
    <cfRule type="expression" dxfId="206" priority="43" stopIfTrue="1">
      <formula>#REF!="DTC Int. Staff"</formula>
    </cfRule>
  </conditionalFormatting>
  <conditionalFormatting sqref="G118 G24:G26 G37:G38 G64:G80 G91:G107 G40:G43 G45:G53">
    <cfRule type="expression" dxfId="205" priority="35" stopIfTrue="1">
      <formula>$F$5="Freelancer"</formula>
    </cfRule>
    <cfRule type="expression" dxfId="204" priority="36" stopIfTrue="1">
      <formula>$F$5="DTC Int. Staff"</formula>
    </cfRule>
  </conditionalFormatting>
  <conditionalFormatting sqref="G12:G16">
    <cfRule type="expression" dxfId="203" priority="33" stopIfTrue="1">
      <formula>#REF!="Freelancer"</formula>
    </cfRule>
    <cfRule type="expression" dxfId="202" priority="34" stopIfTrue="1">
      <formula>#REF!="DTC Int. Staff"</formula>
    </cfRule>
  </conditionalFormatting>
  <conditionalFormatting sqref="G12:G16">
    <cfRule type="expression" dxfId="201" priority="31" stopIfTrue="1">
      <formula>$F$5="Freelancer"</formula>
    </cfRule>
    <cfRule type="expression" dxfId="200" priority="32" stopIfTrue="1">
      <formula>$F$5="DTC Int. Staff"</formula>
    </cfRule>
  </conditionalFormatting>
  <conditionalFormatting sqref="G17:G21">
    <cfRule type="expression" dxfId="199" priority="29" stopIfTrue="1">
      <formula>#REF!="Freelancer"</formula>
    </cfRule>
    <cfRule type="expression" dxfId="198" priority="30" stopIfTrue="1">
      <formula>#REF!="DTC Int. Staff"</formula>
    </cfRule>
  </conditionalFormatting>
  <conditionalFormatting sqref="G17:G21">
    <cfRule type="expression" dxfId="197" priority="27" stopIfTrue="1">
      <formula>$F$5="Freelancer"</formula>
    </cfRule>
    <cfRule type="expression" dxfId="196" priority="28" stopIfTrue="1">
      <formula>$F$5="DTC Int. Staff"</formula>
    </cfRule>
  </conditionalFormatting>
  <conditionalFormatting sqref="C120:C129">
    <cfRule type="expression" dxfId="195" priority="24" stopIfTrue="1">
      <formula>IF($A120=1,B120,)</formula>
    </cfRule>
    <cfRule type="expression" dxfId="194" priority="25" stopIfTrue="1">
      <formula>IF($A120="",B120,)</formula>
    </cfRule>
  </conditionalFormatting>
  <conditionalFormatting sqref="D120:D129">
    <cfRule type="expression" dxfId="193" priority="26" stopIfTrue="1">
      <formula>IF($A120="",B120,)</formula>
    </cfRule>
  </conditionalFormatting>
  <conditionalFormatting sqref="E120:E129">
    <cfRule type="expression" dxfId="192" priority="23" stopIfTrue="1">
      <formula>IF($A120&lt;&gt;1,B120,"")</formula>
    </cfRule>
  </conditionalFormatting>
  <conditionalFormatting sqref="G59:G63">
    <cfRule type="expression" dxfId="191" priority="21" stopIfTrue="1">
      <formula>$F$5="Freelancer"</formula>
    </cfRule>
    <cfRule type="expression" dxfId="190" priority="22" stopIfTrue="1">
      <formula>$F$5="DTC Int. Staff"</formula>
    </cfRule>
  </conditionalFormatting>
  <conditionalFormatting sqref="G81:G85">
    <cfRule type="expression" dxfId="189" priority="19" stopIfTrue="1">
      <formula>#REF!="Freelancer"</formula>
    </cfRule>
    <cfRule type="expression" dxfId="188" priority="20" stopIfTrue="1">
      <formula>#REF!="DTC Int. Staff"</formula>
    </cfRule>
  </conditionalFormatting>
  <conditionalFormatting sqref="G81:G85">
    <cfRule type="expression" dxfId="187" priority="17" stopIfTrue="1">
      <formula>$F$5="Freelancer"</formula>
    </cfRule>
    <cfRule type="expression" dxfId="186" priority="18" stopIfTrue="1">
      <formula>$F$5="DTC Int. Staff"</formula>
    </cfRule>
  </conditionalFormatting>
  <conditionalFormatting sqref="G22:G23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2:G23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4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5" priority="21" stopIfTrue="1">
      <formula>IF($A11=1,B11,)</formula>
    </cfRule>
    <cfRule type="expression" dxfId="184" priority="22" stopIfTrue="1">
      <formula>IF($A11="",B11,)</formula>
    </cfRule>
  </conditionalFormatting>
  <conditionalFormatting sqref="E11:E15">
    <cfRule type="expression" dxfId="183" priority="23" stopIfTrue="1">
      <formula>IF($A11="",B11,"")</formula>
    </cfRule>
  </conditionalFormatting>
  <conditionalFormatting sqref="E16:E124">
    <cfRule type="expression" dxfId="182" priority="24" stopIfTrue="1">
      <formula>IF($A16&lt;&gt;1,B16,"")</formula>
    </cfRule>
  </conditionalFormatting>
  <conditionalFormatting sqref="D11:D124">
    <cfRule type="expression" dxfId="181" priority="25" stopIfTrue="1">
      <formula>IF($A11="",B11,)</formula>
    </cfRule>
  </conditionalFormatting>
  <conditionalFormatting sqref="G11:G20 G26:G80 G82:G119">
    <cfRule type="expression" dxfId="180" priority="26" stopIfTrue="1">
      <formula>#REF!="Freelancer"</formula>
    </cfRule>
    <cfRule type="expression" dxfId="179" priority="27" stopIfTrue="1">
      <formula>#REF!="DTC Int. Staff"</formula>
    </cfRule>
  </conditionalFormatting>
  <conditionalFormatting sqref="G115:G119 G87:G108 G26 G33:G53 G60:G80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G16:G20">
    <cfRule type="expression" dxfId="176" priority="17" stopIfTrue="1">
      <formula>#REF!="Freelancer"</formula>
    </cfRule>
    <cfRule type="expression" dxfId="175" priority="18" stopIfTrue="1">
      <formula>#REF!="DTC Int. Staff"</formula>
    </cfRule>
  </conditionalFormatting>
  <conditionalFormatting sqref="G16:G20">
    <cfRule type="expression" dxfId="174" priority="15" stopIfTrue="1">
      <formula>$F$5="Freelancer"</formula>
    </cfRule>
    <cfRule type="expression" dxfId="173" priority="16" stopIfTrue="1">
      <formula>$F$5="DTC Int. Staff"</formula>
    </cfRule>
  </conditionalFormatting>
  <conditionalFormatting sqref="G21:G25">
    <cfRule type="expression" dxfId="172" priority="13" stopIfTrue="1">
      <formula>#REF!="Freelancer"</formula>
    </cfRule>
    <cfRule type="expression" dxfId="171" priority="14" stopIfTrue="1">
      <formula>#REF!="DTC Int. Staff"</formula>
    </cfRule>
  </conditionalFormatting>
  <conditionalFormatting sqref="G21:G25">
    <cfRule type="expression" dxfId="170" priority="11" stopIfTrue="1">
      <formula>$F$5="Freelancer"</formula>
    </cfRule>
    <cfRule type="expression" dxfId="169" priority="12" stopIfTrue="1">
      <formula>$F$5="DTC Int. Staff"</formula>
    </cfRule>
  </conditionalFormatting>
  <conditionalFormatting sqref="C125:C129">
    <cfRule type="expression" dxfId="168" priority="8" stopIfTrue="1">
      <formula>IF($A125=1,B125,)</formula>
    </cfRule>
    <cfRule type="expression" dxfId="167" priority="9" stopIfTrue="1">
      <formula>IF($A125="",B125,)</formula>
    </cfRule>
  </conditionalFormatting>
  <conditionalFormatting sqref="D125:D129">
    <cfRule type="expression" dxfId="166" priority="10" stopIfTrue="1">
      <formula>IF($A125="",B125,)</formula>
    </cfRule>
  </conditionalFormatting>
  <conditionalFormatting sqref="E125:E129">
    <cfRule type="expression" dxfId="165" priority="7" stopIfTrue="1">
      <formula>IF($A125&lt;&gt;1,B125,"")</formula>
    </cfRule>
  </conditionalFormatting>
  <conditionalFormatting sqref="G55:G59">
    <cfRule type="expression" dxfId="164" priority="5" stopIfTrue="1">
      <formula>$F$5="Freelancer"</formula>
    </cfRule>
    <cfRule type="expression" dxfId="163" priority="6" stopIfTrue="1">
      <formula>$F$5="DTC Int. Staff"</formula>
    </cfRule>
  </conditionalFormatting>
  <conditionalFormatting sqref="G81">
    <cfRule type="expression" dxfId="162" priority="3" stopIfTrue="1">
      <formula>#REF!="Freelancer"</formula>
    </cfRule>
    <cfRule type="expression" dxfId="161" priority="4" stopIfTrue="1">
      <formula>#REF!="DTC Int. Staff"</formula>
    </cfRule>
  </conditionalFormatting>
  <conditionalFormatting sqref="G81">
    <cfRule type="expression" dxfId="160" priority="1" stopIfTrue="1">
      <formula>$F$5="Freelancer"</formula>
    </cfRule>
    <cfRule type="expression" dxfId="1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58" priority="25" stopIfTrue="1">
      <formula>IF($A11=1,B11,)</formula>
    </cfRule>
    <cfRule type="expression" dxfId="157" priority="26" stopIfTrue="1">
      <formula>IF($A11="",B11,)</formula>
    </cfRule>
  </conditionalFormatting>
  <conditionalFormatting sqref="E11:E15">
    <cfRule type="expression" dxfId="156" priority="27" stopIfTrue="1">
      <formula>IF($A11="",B11,"")</formula>
    </cfRule>
  </conditionalFormatting>
  <conditionalFormatting sqref="E16:E124">
    <cfRule type="expression" dxfId="155" priority="28" stopIfTrue="1">
      <formula>IF($A16&lt;&gt;1,B16,"")</formula>
    </cfRule>
  </conditionalFormatting>
  <conditionalFormatting sqref="D11:D124">
    <cfRule type="expression" dxfId="154" priority="29" stopIfTrue="1">
      <formula>IF($A11="",B11,)</formula>
    </cfRule>
  </conditionalFormatting>
  <conditionalFormatting sqref="G11:G16 G82:G119 G18:G76">
    <cfRule type="expression" dxfId="153" priority="30" stopIfTrue="1">
      <formula>#REF!="Freelancer"</formula>
    </cfRule>
    <cfRule type="expression" dxfId="152" priority="31" stopIfTrue="1">
      <formula>#REF!="DTC Int. Staff"</formula>
    </cfRule>
  </conditionalFormatting>
  <conditionalFormatting sqref="G115:G119 G87:G104 G18:G22 G33:G49 G60:G76">
    <cfRule type="expression" dxfId="151" priority="23" stopIfTrue="1">
      <formula>$F$5="Freelancer"</formula>
    </cfRule>
    <cfRule type="expression" dxfId="150" priority="24" stopIfTrue="1">
      <formula>$F$5="DTC Int. Staff"</formula>
    </cfRule>
  </conditionalFormatting>
  <conditionalFormatting sqref="G16">
    <cfRule type="expression" dxfId="149" priority="21" stopIfTrue="1">
      <formula>#REF!="Freelancer"</formula>
    </cfRule>
    <cfRule type="expression" dxfId="148" priority="22" stopIfTrue="1">
      <formula>#REF!="DTC Int. Staff"</formula>
    </cfRule>
  </conditionalFormatting>
  <conditionalFormatting sqref="G16">
    <cfRule type="expression" dxfId="147" priority="19" stopIfTrue="1">
      <formula>$F$5="Freelancer"</formula>
    </cfRule>
    <cfRule type="expression" dxfId="146" priority="20" stopIfTrue="1">
      <formula>$F$5="DTC Int. Staff"</formula>
    </cfRule>
  </conditionalFormatting>
  <conditionalFormatting sqref="G17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17">
    <cfRule type="expression" dxfId="143" priority="15" stopIfTrue="1">
      <formula>$F$5="Freelancer"</formula>
    </cfRule>
    <cfRule type="expression" dxfId="142" priority="16" stopIfTrue="1">
      <formula>$F$5="DTC Int. Staff"</formula>
    </cfRule>
  </conditionalFormatting>
  <conditionalFormatting sqref="C126">
    <cfRule type="expression" dxfId="141" priority="12" stopIfTrue="1">
      <formula>IF($A126=1,B126,)</formula>
    </cfRule>
    <cfRule type="expression" dxfId="140" priority="13" stopIfTrue="1">
      <formula>IF($A126="",B126,)</formula>
    </cfRule>
  </conditionalFormatting>
  <conditionalFormatting sqref="D126">
    <cfRule type="expression" dxfId="139" priority="14" stopIfTrue="1">
      <formula>IF($A126="",B126,)</formula>
    </cfRule>
  </conditionalFormatting>
  <conditionalFormatting sqref="C125">
    <cfRule type="expression" dxfId="138" priority="9" stopIfTrue="1">
      <formula>IF($A125=1,B125,)</formula>
    </cfRule>
    <cfRule type="expression" dxfId="137" priority="10" stopIfTrue="1">
      <formula>IF($A125="",B125,)</formula>
    </cfRule>
  </conditionalFormatting>
  <conditionalFormatting sqref="D125">
    <cfRule type="expression" dxfId="136" priority="11" stopIfTrue="1">
      <formula>IF($A125="",B125,)</formula>
    </cfRule>
  </conditionalFormatting>
  <conditionalFormatting sqref="E125">
    <cfRule type="expression" dxfId="135" priority="8" stopIfTrue="1">
      <formula>IF($A125&lt;&gt;1,B125,"")</formula>
    </cfRule>
  </conditionalFormatting>
  <conditionalFormatting sqref="E126">
    <cfRule type="expression" dxfId="134" priority="7" stopIfTrue="1">
      <formula>IF($A126&lt;&gt;1,B126,"")</formula>
    </cfRule>
  </conditionalFormatting>
  <conditionalFormatting sqref="G55:G59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77:G81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77:G81">
    <cfRule type="expression" dxfId="129" priority="1" stopIfTrue="1">
      <formula>$F$5="Freelancer"</formula>
    </cfRule>
    <cfRule type="expression" dxfId="1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27" priority="25" stopIfTrue="1">
      <formula>IF($A11=1,B11,)</formula>
    </cfRule>
    <cfRule type="expression" dxfId="126" priority="26" stopIfTrue="1">
      <formula>IF($A11="",B11,)</formula>
    </cfRule>
  </conditionalFormatting>
  <conditionalFormatting sqref="E11:E15">
    <cfRule type="expression" dxfId="125" priority="27" stopIfTrue="1">
      <formula>IF($A11="",B11,"")</formula>
    </cfRule>
  </conditionalFormatting>
  <conditionalFormatting sqref="E26:E124">
    <cfRule type="expression" dxfId="124" priority="28" stopIfTrue="1">
      <formula>IF($A26&lt;&gt;1,B26,"")</formula>
    </cfRule>
  </conditionalFormatting>
  <conditionalFormatting sqref="D11:D15 D26:D124">
    <cfRule type="expression" dxfId="123" priority="29" stopIfTrue="1">
      <formula>IF($A11="",B11,)</formula>
    </cfRule>
  </conditionalFormatting>
  <conditionalFormatting sqref="G11:G20 G26:G84 G90:G119">
    <cfRule type="expression" dxfId="122" priority="30" stopIfTrue="1">
      <formula>#REF!="Freelancer"</formula>
    </cfRule>
    <cfRule type="expression" dxfId="121" priority="31" stopIfTrue="1">
      <formula>#REF!="DTC Int. Staff"</formula>
    </cfRule>
  </conditionalFormatting>
  <conditionalFormatting sqref="G119 G26:G30 G37:G57 G64:G84 G91:G112">
    <cfRule type="expression" dxfId="120" priority="23" stopIfTrue="1">
      <formula>$F$5="Freelancer"</formula>
    </cfRule>
    <cfRule type="expression" dxfId="119" priority="24" stopIfTrue="1">
      <formula>$F$5="DTC Int. Staff"</formula>
    </cfRule>
  </conditionalFormatting>
  <conditionalFormatting sqref="G16:G20">
    <cfRule type="expression" dxfId="118" priority="21" stopIfTrue="1">
      <formula>#REF!="Freelancer"</formula>
    </cfRule>
    <cfRule type="expression" dxfId="117" priority="22" stopIfTrue="1">
      <formula>#REF!="DTC Int. Staff"</formula>
    </cfRule>
  </conditionalFormatting>
  <conditionalFormatting sqref="G16:G20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21:G25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21:G25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C125:C129">
    <cfRule type="expression" dxfId="110" priority="12" stopIfTrue="1">
      <formula>IF($A125=1,B125,)</formula>
    </cfRule>
    <cfRule type="expression" dxfId="109" priority="13" stopIfTrue="1">
      <formula>IF($A125="",B125,)</formula>
    </cfRule>
  </conditionalFormatting>
  <conditionalFormatting sqref="D125:D129">
    <cfRule type="expression" dxfId="108" priority="14" stopIfTrue="1">
      <formula>IF($A125="",B125,)</formula>
    </cfRule>
  </conditionalFormatting>
  <conditionalFormatting sqref="E125:E129">
    <cfRule type="expression" dxfId="107" priority="11" stopIfTrue="1">
      <formula>IF($A125&lt;&gt;1,B125,"")</formula>
    </cfRule>
  </conditionalFormatting>
  <conditionalFormatting sqref="G63">
    <cfRule type="expression" dxfId="106" priority="9" stopIfTrue="1">
      <formula>$F$5="Freelancer"</formula>
    </cfRule>
    <cfRule type="expression" dxfId="105" priority="10" stopIfTrue="1">
      <formula>$F$5="DTC Int. Staff"</formula>
    </cfRule>
  </conditionalFormatting>
  <conditionalFormatting sqref="G85:G89">
    <cfRule type="expression" dxfId="104" priority="7" stopIfTrue="1">
      <formula>#REF!="Freelancer"</formula>
    </cfRule>
    <cfRule type="expression" dxfId="103" priority="8" stopIfTrue="1">
      <formula>#REF!="DTC Int. Staff"</formula>
    </cfRule>
  </conditionalFormatting>
  <conditionalFormatting sqref="G85:G8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E17:E20">
    <cfRule type="expression" dxfId="100" priority="3" stopIfTrue="1">
      <formula>IF($A17="",B17,"")</formula>
    </cfRule>
  </conditionalFormatting>
  <conditionalFormatting sqref="D17:D20">
    <cfRule type="expression" dxfId="99" priority="4" stopIfTrue="1">
      <formula>IF($A17="",B17,)</formula>
    </cfRule>
  </conditionalFormatting>
  <conditionalFormatting sqref="E22:E25">
    <cfRule type="expression" dxfId="98" priority="1" stopIfTrue="1">
      <formula>IF($A22="",B22,"")</formula>
    </cfRule>
  </conditionalFormatting>
  <conditionalFormatting sqref="D22:D25">
    <cfRule type="expression" dxfId="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F3" sqref="F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96" priority="21" stopIfTrue="1">
      <formula>IF($A11=1,B11,)</formula>
    </cfRule>
    <cfRule type="expression" dxfId="95" priority="22" stopIfTrue="1">
      <formula>IF($A11="",B11,)</formula>
    </cfRule>
  </conditionalFormatting>
  <conditionalFormatting sqref="E11:E15">
    <cfRule type="expression" dxfId="94" priority="23" stopIfTrue="1">
      <formula>IF($A11="",B11,"")</formula>
    </cfRule>
  </conditionalFormatting>
  <conditionalFormatting sqref="E16:E124">
    <cfRule type="expression" dxfId="93" priority="24" stopIfTrue="1">
      <formula>IF($A16&lt;&gt;1,B16,"")</formula>
    </cfRule>
  </conditionalFormatting>
  <conditionalFormatting sqref="D11:D124">
    <cfRule type="expression" dxfId="92" priority="25" stopIfTrue="1">
      <formula>IF($A11="",B11,)</formula>
    </cfRule>
  </conditionalFormatting>
  <conditionalFormatting sqref="G11:G20 G26:G80 G82:G119">
    <cfRule type="expression" dxfId="91" priority="26" stopIfTrue="1">
      <formula>#REF!="Freelancer"</formula>
    </cfRule>
    <cfRule type="expression" dxfId="90" priority="27" stopIfTrue="1">
      <formula>#REF!="DTC Int. Staff"</formula>
    </cfRule>
  </conditionalFormatting>
  <conditionalFormatting sqref="G115:G119 G87:G108 G26 G33:G53 G60:G80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6:G20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6:G20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G21:G25">
    <cfRule type="expression" dxfId="83" priority="13" stopIfTrue="1">
      <formula>#REF!="Freelancer"</formula>
    </cfRule>
    <cfRule type="expression" dxfId="82" priority="14" stopIfTrue="1">
      <formula>#REF!="DTC Int. Staff"</formula>
    </cfRule>
  </conditionalFormatting>
  <conditionalFormatting sqref="G21:G25">
    <cfRule type="expression" dxfId="81" priority="11" stopIfTrue="1">
      <formula>$F$5="Freelancer"</formula>
    </cfRule>
    <cfRule type="expression" dxfId="80" priority="12" stopIfTrue="1">
      <formula>$F$5="DTC Int. Staff"</formula>
    </cfRule>
  </conditionalFormatting>
  <conditionalFormatting sqref="C125:C134">
    <cfRule type="expression" dxfId="79" priority="8" stopIfTrue="1">
      <formula>IF($A125=1,B125,)</formula>
    </cfRule>
    <cfRule type="expression" dxfId="78" priority="9" stopIfTrue="1">
      <formula>IF($A125="",B125,)</formula>
    </cfRule>
  </conditionalFormatting>
  <conditionalFormatting sqref="D125:D134">
    <cfRule type="expression" dxfId="77" priority="10" stopIfTrue="1">
      <formula>IF($A125="",B125,)</formula>
    </cfRule>
  </conditionalFormatting>
  <conditionalFormatting sqref="E125:E134">
    <cfRule type="expression" dxfId="76" priority="7" stopIfTrue="1">
      <formula>IF($A125&lt;&gt;1,B125,"")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75" t="s">
        <v>24</v>
      </c>
      <c r="C2" s="176"/>
      <c r="D2" s="176"/>
      <c r="E2" s="176"/>
      <c r="F2" s="176"/>
      <c r="G2" s="177"/>
      <c r="H2" s="2"/>
      <c r="I2" s="2"/>
    </row>
    <row r="3" spans="2:9" x14ac:dyDescent="0.35">
      <c r="B3" s="7" t="s">
        <v>25</v>
      </c>
      <c r="C3" s="193" t="s">
        <v>51</v>
      </c>
      <c r="D3" s="194"/>
      <c r="E3" s="194"/>
      <c r="F3" s="194"/>
      <c r="G3" s="195"/>
      <c r="H3" s="3"/>
      <c r="I3" s="3"/>
    </row>
    <row r="4" spans="2:9" x14ac:dyDescent="0.35">
      <c r="B4" s="6" t="s">
        <v>26</v>
      </c>
      <c r="C4" s="196" t="s">
        <v>52</v>
      </c>
      <c r="D4" s="197"/>
      <c r="E4" s="197"/>
      <c r="F4" s="197"/>
      <c r="G4" s="198"/>
      <c r="H4" s="3"/>
      <c r="I4" s="3"/>
    </row>
    <row r="5" spans="2:9" x14ac:dyDescent="0.35">
      <c r="B5" s="6" t="s">
        <v>27</v>
      </c>
      <c r="C5" s="196" t="s">
        <v>53</v>
      </c>
      <c r="D5" s="197"/>
      <c r="E5" s="197"/>
      <c r="F5" s="197"/>
      <c r="G5" s="198"/>
      <c r="H5" s="3"/>
      <c r="I5" s="3"/>
    </row>
    <row r="7" spans="2:9" ht="32.25" customHeight="1" x14ac:dyDescent="0.35">
      <c r="B7" s="207" t="s">
        <v>31</v>
      </c>
      <c r="C7" s="208"/>
      <c r="D7" s="208"/>
      <c r="E7" s="208"/>
      <c r="F7" s="208"/>
      <c r="G7" s="209"/>
      <c r="H7" s="3"/>
      <c r="I7" s="3"/>
    </row>
    <row r="8" spans="2:9" x14ac:dyDescent="0.35">
      <c r="B8" s="178" t="s">
        <v>28</v>
      </c>
      <c r="C8" s="179"/>
      <c r="D8" s="179"/>
      <c r="E8" s="179"/>
      <c r="F8" s="179"/>
      <c r="G8" s="180"/>
      <c r="H8" s="3"/>
      <c r="I8" s="3"/>
    </row>
    <row r="9" spans="2:9" x14ac:dyDescent="0.35">
      <c r="B9" s="204" t="s">
        <v>29</v>
      </c>
      <c r="C9" s="205"/>
      <c r="D9" s="205"/>
      <c r="E9" s="205"/>
      <c r="F9" s="205"/>
      <c r="G9" s="206"/>
      <c r="H9" s="3"/>
      <c r="I9" s="3"/>
    </row>
    <row r="10" spans="2:9" x14ac:dyDescent="0.35">
      <c r="B10" s="187" t="s">
        <v>30</v>
      </c>
      <c r="C10" s="188"/>
      <c r="D10" s="188"/>
      <c r="E10" s="188"/>
      <c r="F10" s="188"/>
      <c r="G10" s="189"/>
      <c r="H10" s="3"/>
      <c r="I10" s="3"/>
    </row>
    <row r="12" spans="2:9" x14ac:dyDescent="0.35">
      <c r="B12" s="58" t="s">
        <v>46</v>
      </c>
      <c r="C12" s="199" t="s">
        <v>16</v>
      </c>
      <c r="D12" s="200"/>
      <c r="E12" s="200"/>
      <c r="F12" s="200"/>
      <c r="G12" s="200"/>
      <c r="H12" s="4"/>
      <c r="I12" s="4"/>
    </row>
    <row r="13" spans="2:9" ht="19.5" customHeight="1" x14ac:dyDescent="0.35">
      <c r="B13" s="60">
        <v>9001</v>
      </c>
      <c r="C13" s="184" t="s">
        <v>36</v>
      </c>
      <c r="D13" s="185"/>
      <c r="E13" s="185"/>
      <c r="F13" s="185"/>
      <c r="G13" s="186"/>
      <c r="H13" s="4"/>
      <c r="I13" s="4"/>
    </row>
    <row r="14" spans="2:9" ht="19.5" customHeight="1" x14ac:dyDescent="0.35">
      <c r="B14" s="7" t="s">
        <v>23</v>
      </c>
      <c r="C14" s="187"/>
      <c r="D14" s="188"/>
      <c r="E14" s="188"/>
      <c r="F14" s="188"/>
      <c r="G14" s="189"/>
      <c r="H14" s="4"/>
      <c r="I14" s="4"/>
    </row>
    <row r="15" spans="2:9" ht="18.75" customHeight="1" x14ac:dyDescent="0.35">
      <c r="B15" s="60">
        <v>9002</v>
      </c>
      <c r="C15" s="201" t="s">
        <v>45</v>
      </c>
      <c r="D15" s="202"/>
      <c r="E15" s="202"/>
      <c r="F15" s="202"/>
      <c r="G15" s="203"/>
      <c r="H15" s="4"/>
      <c r="I15" s="4"/>
    </row>
    <row r="16" spans="2:9" ht="18.75" customHeight="1" x14ac:dyDescent="0.35">
      <c r="B16" s="61"/>
      <c r="C16" s="210" t="s">
        <v>43</v>
      </c>
      <c r="D16" s="211"/>
      <c r="E16" s="211"/>
      <c r="F16" s="211"/>
      <c r="G16" s="212"/>
      <c r="H16" s="4"/>
      <c r="I16" s="4"/>
    </row>
    <row r="17" spans="2:9" ht="18.75" customHeight="1" x14ac:dyDescent="0.35">
      <c r="B17" s="7" t="s">
        <v>15</v>
      </c>
      <c r="C17" s="213" t="s">
        <v>44</v>
      </c>
      <c r="D17" s="214"/>
      <c r="E17" s="214"/>
      <c r="F17" s="214"/>
      <c r="G17" s="215"/>
      <c r="H17" s="4"/>
      <c r="I17" s="4"/>
    </row>
    <row r="18" spans="2:9" ht="19.5" customHeight="1" x14ac:dyDescent="0.35">
      <c r="B18" s="62">
        <v>9003</v>
      </c>
      <c r="C18" s="190" t="s">
        <v>37</v>
      </c>
      <c r="D18" s="191"/>
      <c r="E18" s="191"/>
      <c r="F18" s="191"/>
      <c r="G18" s="192"/>
      <c r="H18" s="4"/>
      <c r="I18" s="4"/>
    </row>
    <row r="19" spans="2:9" x14ac:dyDescent="0.35">
      <c r="B19" s="63" t="s">
        <v>17</v>
      </c>
      <c r="C19" s="181"/>
      <c r="D19" s="182"/>
      <c r="E19" s="182"/>
      <c r="F19" s="182"/>
      <c r="G19" s="183"/>
      <c r="H19" s="4"/>
      <c r="I19" s="4"/>
    </row>
    <row r="20" spans="2:9" ht="19.5" customHeight="1" x14ac:dyDescent="0.35">
      <c r="B20" s="62">
        <v>9004</v>
      </c>
      <c r="C20" s="190" t="s">
        <v>42</v>
      </c>
      <c r="D20" s="191"/>
      <c r="E20" s="191"/>
      <c r="F20" s="191"/>
      <c r="G20" s="192"/>
      <c r="H20" s="4"/>
      <c r="I20" s="4"/>
    </row>
    <row r="21" spans="2:9" ht="19.5" customHeight="1" x14ac:dyDescent="0.35">
      <c r="B21" s="63" t="s">
        <v>17</v>
      </c>
      <c r="C21" s="181"/>
      <c r="D21" s="182"/>
      <c r="E21" s="182"/>
      <c r="F21" s="182"/>
      <c r="G21" s="183"/>
      <c r="H21" s="4"/>
      <c r="I21" s="4"/>
    </row>
    <row r="22" spans="2:9" ht="19.5" customHeight="1" x14ac:dyDescent="0.35">
      <c r="B22" s="60">
        <v>9005</v>
      </c>
      <c r="C22" s="184" t="s">
        <v>41</v>
      </c>
      <c r="D22" s="185"/>
      <c r="E22" s="185"/>
      <c r="F22" s="185"/>
      <c r="G22" s="186"/>
    </row>
    <row r="23" spans="2:9" ht="19.5" customHeight="1" x14ac:dyDescent="0.35">
      <c r="B23" s="7" t="s">
        <v>32</v>
      </c>
      <c r="C23" s="187"/>
      <c r="D23" s="188"/>
      <c r="E23" s="188"/>
      <c r="F23" s="188"/>
      <c r="G23" s="189"/>
    </row>
    <row r="24" spans="2:9" ht="19.5" customHeight="1" x14ac:dyDescent="0.35">
      <c r="B24" s="60">
        <v>9006</v>
      </c>
      <c r="C24" s="190" t="s">
        <v>40</v>
      </c>
      <c r="D24" s="191"/>
      <c r="E24" s="191"/>
      <c r="F24" s="191"/>
      <c r="G24" s="192"/>
    </row>
    <row r="25" spans="2:9" x14ac:dyDescent="0.35">
      <c r="B25" s="7" t="s">
        <v>22</v>
      </c>
      <c r="C25" s="181"/>
      <c r="D25" s="182"/>
      <c r="E25" s="182"/>
      <c r="F25" s="182"/>
      <c r="G25" s="183"/>
    </row>
    <row r="26" spans="2:9" ht="19.5" customHeight="1" x14ac:dyDescent="0.35">
      <c r="B26" s="60">
        <v>9007</v>
      </c>
      <c r="C26" s="184" t="s">
        <v>39</v>
      </c>
      <c r="D26" s="185"/>
      <c r="E26" s="185"/>
      <c r="F26" s="185"/>
      <c r="G26" s="186"/>
    </row>
    <row r="27" spans="2:9" ht="19.5" customHeight="1" x14ac:dyDescent="0.35">
      <c r="B27" s="7" t="s">
        <v>9</v>
      </c>
      <c r="C27" s="187"/>
      <c r="D27" s="188"/>
      <c r="E27" s="188"/>
      <c r="F27" s="188"/>
      <c r="G27" s="189"/>
    </row>
    <row r="28" spans="2:9" ht="19.5" customHeight="1" x14ac:dyDescent="0.35">
      <c r="B28" s="60">
        <v>9008</v>
      </c>
      <c r="C28" s="184" t="s">
        <v>38</v>
      </c>
      <c r="D28" s="185"/>
      <c r="E28" s="185"/>
      <c r="F28" s="185"/>
      <c r="G28" s="186"/>
    </row>
    <row r="29" spans="2:9" ht="19.5" customHeight="1" x14ac:dyDescent="0.35">
      <c r="B29" s="7" t="s">
        <v>10</v>
      </c>
      <c r="C29" s="187"/>
      <c r="D29" s="188"/>
      <c r="E29" s="188"/>
      <c r="F29" s="188"/>
      <c r="G29" s="189"/>
    </row>
    <row r="30" spans="2:9" ht="15" customHeight="1" x14ac:dyDescent="0.35">
      <c r="B30" s="60">
        <v>9009</v>
      </c>
      <c r="C30" s="190" t="s">
        <v>47</v>
      </c>
      <c r="D30" s="191"/>
      <c r="E30" s="191"/>
      <c r="F30" s="191"/>
      <c r="G30" s="192"/>
    </row>
    <row r="31" spans="2:9" x14ac:dyDescent="0.35">
      <c r="B31" s="61"/>
      <c r="C31" s="216" t="s">
        <v>48</v>
      </c>
      <c r="D31" s="217"/>
      <c r="E31" s="217"/>
      <c r="F31" s="217"/>
      <c r="G31" s="218"/>
    </row>
    <row r="32" spans="2:9" ht="19.5" customHeight="1" x14ac:dyDescent="0.35">
      <c r="B32" s="7" t="s">
        <v>21</v>
      </c>
      <c r="C32" s="181" t="s">
        <v>49</v>
      </c>
      <c r="D32" s="182"/>
      <c r="E32" s="182"/>
      <c r="F32" s="182"/>
      <c r="G32" s="183"/>
    </row>
    <row r="33" spans="2:7" ht="19.5" customHeight="1" x14ac:dyDescent="0.35">
      <c r="B33" s="60">
        <v>9010</v>
      </c>
      <c r="C33" s="184" t="s">
        <v>18</v>
      </c>
      <c r="D33" s="185"/>
      <c r="E33" s="185"/>
      <c r="F33" s="185"/>
      <c r="G33" s="186"/>
    </row>
    <row r="34" spans="2:7" ht="19.5" customHeight="1" x14ac:dyDescent="0.35">
      <c r="B34" s="7" t="s">
        <v>11</v>
      </c>
      <c r="C34" s="187"/>
      <c r="D34" s="188"/>
      <c r="E34" s="188"/>
      <c r="F34" s="188"/>
      <c r="G34" s="189"/>
    </row>
    <row r="35" spans="2:7" ht="19.5" customHeight="1" x14ac:dyDescent="0.35">
      <c r="B35" s="60">
        <v>9013</v>
      </c>
      <c r="C35" s="184" t="s">
        <v>19</v>
      </c>
      <c r="D35" s="185"/>
      <c r="E35" s="185"/>
      <c r="F35" s="185"/>
      <c r="G35" s="186"/>
    </row>
    <row r="36" spans="2:7" ht="19.5" customHeight="1" x14ac:dyDescent="0.35">
      <c r="B36" s="7" t="s">
        <v>12</v>
      </c>
      <c r="C36" s="187"/>
      <c r="D36" s="188"/>
      <c r="E36" s="188"/>
      <c r="F36" s="188"/>
      <c r="G36" s="189"/>
    </row>
    <row r="37" spans="2:7" ht="19.5" customHeight="1" x14ac:dyDescent="0.35">
      <c r="B37" s="60">
        <v>9014</v>
      </c>
      <c r="C37" s="184" t="s">
        <v>13</v>
      </c>
      <c r="D37" s="185"/>
      <c r="E37" s="185"/>
      <c r="F37" s="185"/>
      <c r="G37" s="186"/>
    </row>
    <row r="38" spans="2:7" ht="19.5" customHeight="1" x14ac:dyDescent="0.35">
      <c r="B38" s="64" t="s">
        <v>13</v>
      </c>
      <c r="C38" s="213"/>
      <c r="D38" s="214"/>
      <c r="E38" s="214"/>
      <c r="F38" s="214"/>
      <c r="G38" s="215"/>
    </row>
    <row r="39" spans="2:7" ht="19.5" customHeight="1" x14ac:dyDescent="0.35">
      <c r="B39" s="60">
        <v>9015</v>
      </c>
      <c r="C39" s="184" t="s">
        <v>20</v>
      </c>
      <c r="D39" s="185"/>
      <c r="E39" s="185"/>
      <c r="F39" s="185"/>
      <c r="G39" s="186"/>
    </row>
    <row r="40" spans="2:7" ht="19.5" customHeight="1" x14ac:dyDescent="0.35">
      <c r="B40" s="64" t="s">
        <v>14</v>
      </c>
      <c r="C40" s="187"/>
      <c r="D40" s="188"/>
      <c r="E40" s="188"/>
      <c r="F40" s="188"/>
      <c r="G40" s="18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34" priority="29" stopIfTrue="1">
      <formula>IF($A11=1,B11,)</formula>
    </cfRule>
    <cfRule type="expression" dxfId="433" priority="30" stopIfTrue="1">
      <formula>IF($A11="",B11,)</formula>
    </cfRule>
  </conditionalFormatting>
  <conditionalFormatting sqref="E11:E15">
    <cfRule type="expression" dxfId="432" priority="31" stopIfTrue="1">
      <formula>IF($A11="",B11,"")</formula>
    </cfRule>
  </conditionalFormatting>
  <conditionalFormatting sqref="E16:E124">
    <cfRule type="expression" dxfId="431" priority="32" stopIfTrue="1">
      <formula>IF($A16&lt;&gt;1,B16,"")</formula>
    </cfRule>
  </conditionalFormatting>
  <conditionalFormatting sqref="D11:D124">
    <cfRule type="expression" dxfId="430" priority="33" stopIfTrue="1">
      <formula>IF($A11="",B11,)</formula>
    </cfRule>
  </conditionalFormatting>
  <conditionalFormatting sqref="G11:G16 G82:G119 G18:G76">
    <cfRule type="expression" dxfId="429" priority="34" stopIfTrue="1">
      <formula>#REF!="Freelancer"</formula>
    </cfRule>
    <cfRule type="expression" dxfId="428" priority="35" stopIfTrue="1">
      <formula>#REF!="DTC Int. Staff"</formula>
    </cfRule>
  </conditionalFormatting>
  <conditionalFormatting sqref="G115:G119 G87:G104 G18:G22 G33:G49 G60:G76">
    <cfRule type="expression" dxfId="427" priority="27" stopIfTrue="1">
      <formula>$F$5="Freelancer"</formula>
    </cfRule>
    <cfRule type="expression" dxfId="426" priority="28" stopIfTrue="1">
      <formula>$F$5="DTC Int. Staff"</formula>
    </cfRule>
  </conditionalFormatting>
  <conditionalFormatting sqref="G16">
    <cfRule type="expression" dxfId="425" priority="25" stopIfTrue="1">
      <formula>#REF!="Freelancer"</formula>
    </cfRule>
    <cfRule type="expression" dxfId="424" priority="26" stopIfTrue="1">
      <formula>#REF!="DTC Int. Staff"</formula>
    </cfRule>
  </conditionalFormatting>
  <conditionalFormatting sqref="G16">
    <cfRule type="expression" dxfId="423" priority="23" stopIfTrue="1">
      <formula>$F$5="Freelancer"</formula>
    </cfRule>
    <cfRule type="expression" dxfId="422" priority="24" stopIfTrue="1">
      <formula>$F$5="DTC Int. Staff"</formula>
    </cfRule>
  </conditionalFormatting>
  <conditionalFormatting sqref="G17">
    <cfRule type="expression" dxfId="421" priority="21" stopIfTrue="1">
      <formula>#REF!="Freelancer"</formula>
    </cfRule>
    <cfRule type="expression" dxfId="420" priority="22" stopIfTrue="1">
      <formula>#REF!="DTC Int. Staff"</formula>
    </cfRule>
  </conditionalFormatting>
  <conditionalFormatting sqref="G17">
    <cfRule type="expression" dxfId="419" priority="19" stopIfTrue="1">
      <formula>$F$5="Freelancer"</formula>
    </cfRule>
    <cfRule type="expression" dxfId="418" priority="20" stopIfTrue="1">
      <formula>$F$5="DTC Int. Staff"</formula>
    </cfRule>
  </conditionalFormatting>
  <conditionalFormatting sqref="C126">
    <cfRule type="expression" dxfId="417" priority="16" stopIfTrue="1">
      <formula>IF($A126=1,B126,)</formula>
    </cfRule>
    <cfRule type="expression" dxfId="416" priority="17" stopIfTrue="1">
      <formula>IF($A126="",B126,)</formula>
    </cfRule>
  </conditionalFormatting>
  <conditionalFormatting sqref="D126">
    <cfRule type="expression" dxfId="415" priority="18" stopIfTrue="1">
      <formula>IF($A126="",B126,)</formula>
    </cfRule>
  </conditionalFormatting>
  <conditionalFormatting sqref="C125">
    <cfRule type="expression" dxfId="414" priority="13" stopIfTrue="1">
      <formula>IF($A125=1,B125,)</formula>
    </cfRule>
    <cfRule type="expression" dxfId="413" priority="14" stopIfTrue="1">
      <formula>IF($A125="",B125,)</formula>
    </cfRule>
  </conditionalFormatting>
  <conditionalFormatting sqref="D125">
    <cfRule type="expression" dxfId="412" priority="15" stopIfTrue="1">
      <formula>IF($A125="",B125,)</formula>
    </cfRule>
  </conditionalFormatting>
  <conditionalFormatting sqref="E125">
    <cfRule type="expression" dxfId="411" priority="12" stopIfTrue="1">
      <formula>IF($A125&lt;&gt;1,B125,"")</formula>
    </cfRule>
  </conditionalFormatting>
  <conditionalFormatting sqref="E126">
    <cfRule type="expression" dxfId="410" priority="11" stopIfTrue="1">
      <formula>IF($A126&lt;&gt;1,B126,"")</formula>
    </cfRule>
  </conditionalFormatting>
  <conditionalFormatting sqref="G55:G59">
    <cfRule type="expression" dxfId="409" priority="9" stopIfTrue="1">
      <formula>$F$5="Freelancer"</formula>
    </cfRule>
    <cfRule type="expression" dxfId="408" priority="10" stopIfTrue="1">
      <formula>$F$5="DTC Int. Staff"</formula>
    </cfRule>
  </conditionalFormatting>
  <conditionalFormatting sqref="G77:G81">
    <cfRule type="expression" dxfId="407" priority="7" stopIfTrue="1">
      <formula>#REF!="Freelancer"</formula>
    </cfRule>
    <cfRule type="expression" dxfId="406" priority="8" stopIfTrue="1">
      <formula>#REF!="DTC Int. Staff"</formula>
    </cfRule>
  </conditionalFormatting>
  <conditionalFormatting sqref="G77:G81">
    <cfRule type="expression" dxfId="405" priority="5" stopIfTrue="1">
      <formula>$F$5="Freelancer"</formula>
    </cfRule>
    <cfRule type="expression" dxfId="40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03" priority="42" stopIfTrue="1">
      <formula>IF($A11=1,B11,)</formula>
    </cfRule>
    <cfRule type="expression" dxfId="402" priority="43" stopIfTrue="1">
      <formula>IF($A11="",B11,)</formula>
    </cfRule>
  </conditionalFormatting>
  <conditionalFormatting sqref="E11:E15">
    <cfRule type="expression" dxfId="401" priority="44" stopIfTrue="1">
      <formula>IF($A11="",B11,"")</formula>
    </cfRule>
  </conditionalFormatting>
  <conditionalFormatting sqref="E17:E20 E26:E43 E48 E53:E70 E75 E80:E98 E103 E108:E119">
    <cfRule type="expression" dxfId="400" priority="45" stopIfTrue="1">
      <formula>IF($A17&lt;&gt;1,B17,"")</formula>
    </cfRule>
  </conditionalFormatting>
  <conditionalFormatting sqref="D11:D15 D26:D43 D48 D53:D70 D75 D80:D98 D103 D108:D119 D17:D20">
    <cfRule type="expression" dxfId="399" priority="46" stopIfTrue="1">
      <formula>IF($A11="",B11,)</formula>
    </cfRule>
  </conditionalFormatting>
  <conditionalFormatting sqref="G11:G20 G26:G84 G90:G119">
    <cfRule type="expression" dxfId="398" priority="47" stopIfTrue="1">
      <formula>#REF!="Freelancer"</formula>
    </cfRule>
    <cfRule type="expression" dxfId="397" priority="48" stopIfTrue="1">
      <formula>#REF!="DTC Int. Staff"</formula>
    </cfRule>
  </conditionalFormatting>
  <conditionalFormatting sqref="G119 G26:G30 G37:G57 G64:G84 G91:G112">
    <cfRule type="expression" dxfId="396" priority="40" stopIfTrue="1">
      <formula>$F$5="Freelancer"</formula>
    </cfRule>
    <cfRule type="expression" dxfId="395" priority="41" stopIfTrue="1">
      <formula>$F$5="DTC Int. Staff"</formula>
    </cfRule>
  </conditionalFormatting>
  <conditionalFormatting sqref="G16:G20">
    <cfRule type="expression" dxfId="394" priority="38" stopIfTrue="1">
      <formula>#REF!="Freelancer"</formula>
    </cfRule>
    <cfRule type="expression" dxfId="393" priority="39" stopIfTrue="1">
      <formula>#REF!="DTC Int. Staff"</formula>
    </cfRule>
  </conditionalFormatting>
  <conditionalFormatting sqref="G16:G20">
    <cfRule type="expression" dxfId="392" priority="36" stopIfTrue="1">
      <formula>$F$5="Freelancer"</formula>
    </cfRule>
    <cfRule type="expression" dxfId="391" priority="37" stopIfTrue="1">
      <formula>$F$5="DTC Int. Staff"</formula>
    </cfRule>
  </conditionalFormatting>
  <conditionalFormatting sqref="G21:G25">
    <cfRule type="expression" dxfId="390" priority="34" stopIfTrue="1">
      <formula>#REF!="Freelancer"</formula>
    </cfRule>
    <cfRule type="expression" dxfId="389" priority="35" stopIfTrue="1">
      <formula>#REF!="DTC Int. Staff"</formula>
    </cfRule>
  </conditionalFormatting>
  <conditionalFormatting sqref="G21:G25">
    <cfRule type="expression" dxfId="388" priority="32" stopIfTrue="1">
      <formula>$F$5="Freelancer"</formula>
    </cfRule>
    <cfRule type="expression" dxfId="387" priority="33" stopIfTrue="1">
      <formula>$F$5="DTC Int. Staff"</formula>
    </cfRule>
  </conditionalFormatting>
  <conditionalFormatting sqref="G63">
    <cfRule type="expression" dxfId="386" priority="22" stopIfTrue="1">
      <formula>$F$5="Freelancer"</formula>
    </cfRule>
    <cfRule type="expression" dxfId="385" priority="23" stopIfTrue="1">
      <formula>$F$5="DTC Int. Staff"</formula>
    </cfRule>
  </conditionalFormatting>
  <conditionalFormatting sqref="G85:G89">
    <cfRule type="expression" dxfId="384" priority="20" stopIfTrue="1">
      <formula>#REF!="Freelancer"</formula>
    </cfRule>
    <cfRule type="expression" dxfId="383" priority="21" stopIfTrue="1">
      <formula>#REF!="DTC Int. Staff"</formula>
    </cfRule>
  </conditionalFormatting>
  <conditionalFormatting sqref="G85:G89">
    <cfRule type="expression" dxfId="382" priority="18" stopIfTrue="1">
      <formula>$F$5="Freelancer"</formula>
    </cfRule>
    <cfRule type="expression" dxfId="381" priority="19" stopIfTrue="1">
      <formula>$F$5="DTC Int. Staff"</formula>
    </cfRule>
  </conditionalFormatting>
  <conditionalFormatting sqref="E22:E25">
    <cfRule type="expression" dxfId="380" priority="16" stopIfTrue="1">
      <formula>IF($A22&lt;&gt;1,B22,"")</formula>
    </cfRule>
  </conditionalFormatting>
  <conditionalFormatting sqref="D22:D25">
    <cfRule type="expression" dxfId="379" priority="17" stopIfTrue="1">
      <formula>IF($A22="",B22,)</formula>
    </cfRule>
  </conditionalFormatting>
  <conditionalFormatting sqref="E44:E47">
    <cfRule type="expression" dxfId="378" priority="14" stopIfTrue="1">
      <formula>IF($A44&lt;&gt;1,B44,"")</formula>
    </cfRule>
  </conditionalFormatting>
  <conditionalFormatting sqref="D44:D47">
    <cfRule type="expression" dxfId="377" priority="15" stopIfTrue="1">
      <formula>IF($A44="",B44,)</formula>
    </cfRule>
  </conditionalFormatting>
  <conditionalFormatting sqref="E49:E52">
    <cfRule type="expression" dxfId="376" priority="12" stopIfTrue="1">
      <formula>IF($A49&lt;&gt;1,B49,"")</formula>
    </cfRule>
  </conditionalFormatting>
  <conditionalFormatting sqref="D49:D52">
    <cfRule type="expression" dxfId="375" priority="13" stopIfTrue="1">
      <formula>IF($A49="",B49,)</formula>
    </cfRule>
  </conditionalFormatting>
  <conditionalFormatting sqref="E71:E74">
    <cfRule type="expression" dxfId="374" priority="10" stopIfTrue="1">
      <formula>IF($A71&lt;&gt;1,B71,"")</formula>
    </cfRule>
  </conditionalFormatting>
  <conditionalFormatting sqref="D71:D74">
    <cfRule type="expression" dxfId="373" priority="11" stopIfTrue="1">
      <formula>IF($A71="",B71,)</formula>
    </cfRule>
  </conditionalFormatting>
  <conditionalFormatting sqref="E76:E79">
    <cfRule type="expression" dxfId="372" priority="8" stopIfTrue="1">
      <formula>IF($A76&lt;&gt;1,B76,"")</formula>
    </cfRule>
  </conditionalFormatting>
  <conditionalFormatting sqref="D76:D79">
    <cfRule type="expression" dxfId="371" priority="9" stopIfTrue="1">
      <formula>IF($A76="",B76,)</formula>
    </cfRule>
  </conditionalFormatting>
  <conditionalFormatting sqref="E93">
    <cfRule type="timePeriod" dxfId="37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69" priority="5" stopIfTrue="1">
      <formula>IF($A99&lt;&gt;1,B99,"")</formula>
    </cfRule>
  </conditionalFormatting>
  <conditionalFormatting sqref="D99:D102">
    <cfRule type="expression" dxfId="368" priority="6" stopIfTrue="1">
      <formula>IF($A99="",B99,)</formula>
    </cfRule>
  </conditionalFormatting>
  <conditionalFormatting sqref="E99:E102">
    <cfRule type="timePeriod" dxfId="36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66" priority="2" stopIfTrue="1">
      <formula>IF($A104&lt;&gt;1,B104,"")</formula>
    </cfRule>
  </conditionalFormatting>
  <conditionalFormatting sqref="D104:D107">
    <cfRule type="expression" dxfId="365" priority="3" stopIfTrue="1">
      <formula>IF($A104="",B104,)</formula>
    </cfRule>
  </conditionalFormatting>
  <conditionalFormatting sqref="E104:E107">
    <cfRule type="timePeriod" dxfId="36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63" priority="29" stopIfTrue="1">
      <formula>IF($A11=1,B11,)</formula>
    </cfRule>
    <cfRule type="expression" dxfId="362" priority="30" stopIfTrue="1">
      <formula>IF($A11="",B11,)</formula>
    </cfRule>
  </conditionalFormatting>
  <conditionalFormatting sqref="E11:E15">
    <cfRule type="expression" dxfId="361" priority="31" stopIfTrue="1">
      <formula>IF($A11="",B11,"")</formula>
    </cfRule>
  </conditionalFormatting>
  <conditionalFormatting sqref="E130:E134 E26:E124">
    <cfRule type="expression" dxfId="360" priority="32" stopIfTrue="1">
      <formula>IF($A26&lt;&gt;1,B26,"")</formula>
    </cfRule>
  </conditionalFormatting>
  <conditionalFormatting sqref="D130:D134 D11:D15 D26:D124">
    <cfRule type="expression" dxfId="359" priority="33" stopIfTrue="1">
      <formula>IF($A11="",B11,)</formula>
    </cfRule>
  </conditionalFormatting>
  <conditionalFormatting sqref="G11:G20 G26:G84 G90:G119">
    <cfRule type="expression" dxfId="358" priority="34" stopIfTrue="1">
      <formula>#REF!="Freelancer"</formula>
    </cfRule>
    <cfRule type="expression" dxfId="357" priority="35" stopIfTrue="1">
      <formula>#REF!="DTC Int. Staff"</formula>
    </cfRule>
  </conditionalFormatting>
  <conditionalFormatting sqref="G119 G26:G30 G37:G57 G64:G84 G91:G112">
    <cfRule type="expression" dxfId="356" priority="27" stopIfTrue="1">
      <formula>$F$5="Freelancer"</formula>
    </cfRule>
    <cfRule type="expression" dxfId="355" priority="28" stopIfTrue="1">
      <formula>$F$5="DTC Int. Staff"</formula>
    </cfRule>
  </conditionalFormatting>
  <conditionalFormatting sqref="G16:G20">
    <cfRule type="expression" dxfId="354" priority="25" stopIfTrue="1">
      <formula>#REF!="Freelancer"</formula>
    </cfRule>
    <cfRule type="expression" dxfId="353" priority="26" stopIfTrue="1">
      <formula>#REF!="DTC Int. Staff"</formula>
    </cfRule>
  </conditionalFormatting>
  <conditionalFormatting sqref="G16:G20">
    <cfRule type="expression" dxfId="352" priority="23" stopIfTrue="1">
      <formula>$F$5="Freelancer"</formula>
    </cfRule>
    <cfRule type="expression" dxfId="351" priority="24" stopIfTrue="1">
      <formula>$F$5="DTC Int. Staff"</formula>
    </cfRule>
  </conditionalFormatting>
  <conditionalFormatting sqref="G21:G25">
    <cfRule type="expression" dxfId="350" priority="21" stopIfTrue="1">
      <formula>#REF!="Freelancer"</formula>
    </cfRule>
    <cfRule type="expression" dxfId="349" priority="22" stopIfTrue="1">
      <formula>#REF!="DTC Int. Staff"</formula>
    </cfRule>
  </conditionalFormatting>
  <conditionalFormatting sqref="G21:G25">
    <cfRule type="expression" dxfId="348" priority="19" stopIfTrue="1">
      <formula>$F$5="Freelancer"</formula>
    </cfRule>
    <cfRule type="expression" dxfId="347" priority="20" stopIfTrue="1">
      <formula>$F$5="DTC Int. Staff"</formula>
    </cfRule>
  </conditionalFormatting>
  <conditionalFormatting sqref="C125:C129">
    <cfRule type="expression" dxfId="346" priority="13" stopIfTrue="1">
      <formula>IF($A125=1,B125,)</formula>
    </cfRule>
    <cfRule type="expression" dxfId="345" priority="14" stopIfTrue="1">
      <formula>IF($A125="",B125,)</formula>
    </cfRule>
  </conditionalFormatting>
  <conditionalFormatting sqref="D125:D129">
    <cfRule type="expression" dxfId="344" priority="15" stopIfTrue="1">
      <formula>IF($A125="",B125,)</formula>
    </cfRule>
  </conditionalFormatting>
  <conditionalFormatting sqref="E125:E129">
    <cfRule type="expression" dxfId="343" priority="12" stopIfTrue="1">
      <formula>IF($A125&lt;&gt;1,B125,"")</formula>
    </cfRule>
  </conditionalFormatting>
  <conditionalFormatting sqref="G63">
    <cfRule type="expression" dxfId="342" priority="9" stopIfTrue="1">
      <formula>$F$5="Freelancer"</formula>
    </cfRule>
    <cfRule type="expression" dxfId="341" priority="10" stopIfTrue="1">
      <formula>$F$5="DTC Int. Staff"</formula>
    </cfRule>
  </conditionalFormatting>
  <conditionalFormatting sqref="G85:G89">
    <cfRule type="expression" dxfId="340" priority="7" stopIfTrue="1">
      <formula>#REF!="Freelancer"</formula>
    </cfRule>
    <cfRule type="expression" dxfId="339" priority="8" stopIfTrue="1">
      <formula>#REF!="DTC Int. Staff"</formula>
    </cfRule>
  </conditionalFormatting>
  <conditionalFormatting sqref="G85:G8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E17:E20">
    <cfRule type="expression" dxfId="336" priority="3" stopIfTrue="1">
      <formula>IF($A17="",B17,"")</formula>
    </cfRule>
  </conditionalFormatting>
  <conditionalFormatting sqref="D17:D20">
    <cfRule type="expression" dxfId="335" priority="4" stopIfTrue="1">
      <formula>IF($A17="",B17,)</formula>
    </cfRule>
  </conditionalFormatting>
  <conditionalFormatting sqref="E22:E25">
    <cfRule type="expression" dxfId="334" priority="1" stopIfTrue="1">
      <formula>IF($A22="",B22,"")</formula>
    </cfRule>
  </conditionalFormatting>
  <conditionalFormatting sqref="D22:D25">
    <cfRule type="expression" dxfId="3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8">
    <cfRule type="expression" dxfId="329" priority="28" stopIfTrue="1">
      <formula>IF($A16&lt;&gt;1,B16,"")</formula>
    </cfRule>
  </conditionalFormatting>
  <conditionalFormatting sqref="D11:D128">
    <cfRule type="expression" dxfId="328" priority="29" stopIfTrue="1">
      <formula>IF($A11="",B11,)</formula>
    </cfRule>
  </conditionalFormatting>
  <conditionalFormatting sqref="G11:G20 G82:G123 G22:G76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9:G123 G87:G108 G22 G33:G49 G60:G76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9:C133">
    <cfRule type="expression" dxfId="315" priority="9" stopIfTrue="1">
      <formula>IF($A129=1,B129,)</formula>
    </cfRule>
    <cfRule type="expression" dxfId="314" priority="10" stopIfTrue="1">
      <formula>IF($A129="",B129,)</formula>
    </cfRule>
  </conditionalFormatting>
  <conditionalFormatting sqref="D129:D133">
    <cfRule type="expression" dxfId="313" priority="11" stopIfTrue="1">
      <formula>IF($A129="",B129,)</formula>
    </cfRule>
  </conditionalFormatting>
  <conditionalFormatting sqref="E129:E133">
    <cfRule type="expression" dxfId="312" priority="8" stopIfTrue="1">
      <formula>IF($A129&lt;&gt;1,B129,"")</formula>
    </cfRule>
  </conditionalFormatting>
  <conditionalFormatting sqref="G55: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77:G81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77:G81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05" priority="25" stopIfTrue="1">
      <formula>IF($A11=1,B11,)</formula>
    </cfRule>
    <cfRule type="expression" dxfId="304" priority="26" stopIfTrue="1">
      <formula>IF($A11="",B11,)</formula>
    </cfRule>
  </conditionalFormatting>
  <conditionalFormatting sqref="E11">
    <cfRule type="expression" dxfId="303" priority="27" stopIfTrue="1">
      <formula>IF($A11="",B11,"")</formula>
    </cfRule>
  </conditionalFormatting>
  <conditionalFormatting sqref="E12:E119">
    <cfRule type="expression" dxfId="302" priority="28" stopIfTrue="1">
      <formula>IF($A12&lt;&gt;1,B12,"")</formula>
    </cfRule>
  </conditionalFormatting>
  <conditionalFormatting sqref="D11:D119">
    <cfRule type="expression" dxfId="301" priority="29" stopIfTrue="1">
      <formula>IF($A11="",B11,)</formula>
    </cfRule>
  </conditionalFormatting>
  <conditionalFormatting sqref="G11:G12 G18:G76 G82:G118">
    <cfRule type="expression" dxfId="300" priority="30" stopIfTrue="1">
      <formula>#REF!="Freelancer"</formula>
    </cfRule>
    <cfRule type="expression" dxfId="299" priority="31" stopIfTrue="1">
      <formula>#REF!="DTC Int. Staff"</formula>
    </cfRule>
  </conditionalFormatting>
  <conditionalFormatting sqref="G114:G118 G18:G22 G33:G49 G60:G76 G87:G103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12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12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G13:G17">
    <cfRule type="expression" dxfId="292" priority="17" stopIfTrue="1">
      <formula>#REF!="Freelancer"</formula>
    </cfRule>
    <cfRule type="expression" dxfId="291" priority="18" stopIfTrue="1">
      <formula>#REF!="DTC Int. Staff"</formula>
    </cfRule>
  </conditionalFormatting>
  <conditionalFormatting sqref="G13:G17">
    <cfRule type="expression" dxfId="290" priority="15" stopIfTrue="1">
      <formula>$F$5="Freelancer"</formula>
    </cfRule>
    <cfRule type="expression" dxfId="289" priority="16" stopIfTrue="1">
      <formula>$F$5="DTC Int. Staff"</formula>
    </cfRule>
  </conditionalFormatting>
  <conditionalFormatting sqref="C121:C125">
    <cfRule type="expression" dxfId="288" priority="12" stopIfTrue="1">
      <formula>IF($A121=1,B121,)</formula>
    </cfRule>
    <cfRule type="expression" dxfId="287" priority="13" stopIfTrue="1">
      <formula>IF($A121="",B121,)</formula>
    </cfRule>
  </conditionalFormatting>
  <conditionalFormatting sqref="D121:D125">
    <cfRule type="expression" dxfId="286" priority="14" stopIfTrue="1">
      <formula>IF($A121="",B121,)</formula>
    </cfRule>
  </conditionalFormatting>
  <conditionalFormatting sqref="C120">
    <cfRule type="expression" dxfId="285" priority="9" stopIfTrue="1">
      <formula>IF($A120=1,B120,)</formula>
    </cfRule>
    <cfRule type="expression" dxfId="284" priority="10" stopIfTrue="1">
      <formula>IF($A120="",B120,)</formula>
    </cfRule>
  </conditionalFormatting>
  <conditionalFormatting sqref="D120">
    <cfRule type="expression" dxfId="283" priority="11" stopIfTrue="1">
      <formula>IF($A120="",B120,)</formula>
    </cfRule>
  </conditionalFormatting>
  <conditionalFormatting sqref="E120">
    <cfRule type="expression" dxfId="282" priority="8" stopIfTrue="1">
      <formula>IF($A120&lt;&gt;1,B120,"")</formula>
    </cfRule>
  </conditionalFormatting>
  <conditionalFormatting sqref="E121:E125">
    <cfRule type="expression" dxfId="281" priority="7" stopIfTrue="1">
      <formula>IF($A121&lt;&gt;1,B121,"")</formula>
    </cfRule>
  </conditionalFormatting>
  <conditionalFormatting sqref="G55:G59">
    <cfRule type="expression" dxfId="280" priority="5" stopIfTrue="1">
      <formula>$F$5="Freelancer"</formula>
    </cfRule>
    <cfRule type="expression" dxfId="279" priority="6" stopIfTrue="1">
      <formula>$F$5="DTC Int. Staff"</formula>
    </cfRule>
  </conditionalFormatting>
  <conditionalFormatting sqref="G77:G81">
    <cfRule type="expression" dxfId="278" priority="3" stopIfTrue="1">
      <formula>#REF!="Freelancer"</formula>
    </cfRule>
    <cfRule type="expression" dxfId="277" priority="4" stopIfTrue="1">
      <formula>#REF!="DTC Int. Staff"</formula>
    </cfRule>
  </conditionalFormatting>
  <conditionalFormatting sqref="G77:G81">
    <cfRule type="expression" dxfId="276" priority="1" stopIfTrue="1">
      <formula>$F$5="Freelancer"</formula>
    </cfRule>
    <cfRule type="expression" dxfId="27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74" priority="25" stopIfTrue="1">
      <formula>IF($A11=1,B11,)</formula>
    </cfRule>
    <cfRule type="expression" dxfId="273" priority="26" stopIfTrue="1">
      <formula>IF($A11="",B11,)</formula>
    </cfRule>
  </conditionalFormatting>
  <conditionalFormatting sqref="E11:E15">
    <cfRule type="expression" dxfId="272" priority="27" stopIfTrue="1">
      <formula>IF($A11="",B11,"")</formula>
    </cfRule>
  </conditionalFormatting>
  <conditionalFormatting sqref="E16:E124">
    <cfRule type="expression" dxfId="271" priority="28" stopIfTrue="1">
      <formula>IF($A16&lt;&gt;1,B16,"")</formula>
    </cfRule>
  </conditionalFormatting>
  <conditionalFormatting sqref="D11:D124">
    <cfRule type="expression" dxfId="270" priority="29" stopIfTrue="1">
      <formula>IF($A11="",B11,)</formula>
    </cfRule>
  </conditionalFormatting>
  <conditionalFormatting sqref="G11:G20 G26:G84 G86:G119">
    <cfRule type="expression" dxfId="269" priority="30" stopIfTrue="1">
      <formula>#REF!="Freelancer"</formula>
    </cfRule>
    <cfRule type="expression" dxfId="268" priority="31" stopIfTrue="1">
      <formula>#REF!="DTC Int. Staff"</formula>
    </cfRule>
  </conditionalFormatting>
  <conditionalFormatting sqref="G115:G119 G87:G112 G26:G30 G33:G57 G60:G84">
    <cfRule type="expression" dxfId="267" priority="23" stopIfTrue="1">
      <formula>$F$5="Freelancer"</formula>
    </cfRule>
    <cfRule type="expression" dxfId="266" priority="24" stopIfTrue="1">
      <formula>$F$5="DTC Int. Staff"</formula>
    </cfRule>
  </conditionalFormatting>
  <conditionalFormatting sqref="G16:G20">
    <cfRule type="expression" dxfId="265" priority="21" stopIfTrue="1">
      <formula>#REF!="Freelancer"</formula>
    </cfRule>
    <cfRule type="expression" dxfId="264" priority="22" stopIfTrue="1">
      <formula>#REF!="DTC Int. Staff"</formula>
    </cfRule>
  </conditionalFormatting>
  <conditionalFormatting sqref="G16:G20">
    <cfRule type="expression" dxfId="263" priority="19" stopIfTrue="1">
      <formula>$F$5="Freelancer"</formula>
    </cfRule>
    <cfRule type="expression" dxfId="262" priority="20" stopIfTrue="1">
      <formula>$F$5="DTC Int. Staff"</formula>
    </cfRule>
  </conditionalFormatting>
  <conditionalFormatting sqref="G21:G25">
    <cfRule type="expression" dxfId="261" priority="17" stopIfTrue="1">
      <formula>#REF!="Freelancer"</formula>
    </cfRule>
    <cfRule type="expression" dxfId="260" priority="18" stopIfTrue="1">
      <formula>#REF!="DTC Int. Staff"</formula>
    </cfRule>
  </conditionalFormatting>
  <conditionalFormatting sqref="G21:G25">
    <cfRule type="expression" dxfId="259" priority="15" stopIfTrue="1">
      <formula>$F$5="Freelancer"</formula>
    </cfRule>
    <cfRule type="expression" dxfId="258" priority="16" stopIfTrue="1">
      <formula>$F$5="DTC Int. Staff"</formula>
    </cfRule>
  </conditionalFormatting>
  <conditionalFormatting sqref="C125:C129">
    <cfRule type="expression" dxfId="257" priority="9" stopIfTrue="1">
      <formula>IF($A125=1,B125,)</formula>
    </cfRule>
    <cfRule type="expression" dxfId="256" priority="10" stopIfTrue="1">
      <formula>IF($A125="",B125,)</formula>
    </cfRule>
  </conditionalFormatting>
  <conditionalFormatting sqref="D125:D129">
    <cfRule type="expression" dxfId="255" priority="11" stopIfTrue="1">
      <formula>IF($A125="",B125,)</formula>
    </cfRule>
  </conditionalFormatting>
  <conditionalFormatting sqref="E125:E129">
    <cfRule type="expression" dxfId="254" priority="8" stopIfTrue="1">
      <formula>IF($A125&lt;&gt;1,B125,"")</formula>
    </cfRule>
  </conditionalFormatting>
  <conditionalFormatting sqref="G59">
    <cfRule type="expression" dxfId="253" priority="5" stopIfTrue="1">
      <formula>$F$5="Freelancer"</formula>
    </cfRule>
    <cfRule type="expression" dxfId="252" priority="6" stopIfTrue="1">
      <formula>$F$5="DTC Int. Staff"</formula>
    </cfRule>
  </conditionalFormatting>
  <conditionalFormatting sqref="G85">
    <cfRule type="expression" dxfId="251" priority="3" stopIfTrue="1">
      <formula>#REF!="Freelancer"</formula>
    </cfRule>
    <cfRule type="expression" dxfId="250" priority="4" stopIfTrue="1">
      <formula>#REF!="DTC Int. Staff"</formula>
    </cfRule>
  </conditionalFormatting>
  <conditionalFormatting sqref="G85">
    <cfRule type="expression" dxfId="249" priority="1" stopIfTrue="1">
      <formula>$F$5="Freelancer"</formula>
    </cfRule>
    <cfRule type="expression" dxfId="24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J124" sqref="J1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 x14ac:dyDescent="0.25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23</v>
      </c>
      <c r="J8" s="25">
        <f>I8/8</f>
        <v>2.875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91</v>
      </c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91</v>
      </c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91</v>
      </c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91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91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91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91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72</v>
      </c>
      <c r="G50" s="36">
        <v>9001</v>
      </c>
      <c r="H50" s="43" t="s">
        <v>93</v>
      </c>
      <c r="I50" s="36" t="s">
        <v>88</v>
      </c>
      <c r="J50" s="85">
        <v>8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72</v>
      </c>
      <c r="G55" s="36">
        <v>9001</v>
      </c>
      <c r="H55" s="43" t="s">
        <v>93</v>
      </c>
      <c r="I55" s="36" t="s">
        <v>88</v>
      </c>
      <c r="J55" s="85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91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91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91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91</v>
      </c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91</v>
      </c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72</v>
      </c>
      <c r="G87" s="36">
        <v>9001</v>
      </c>
      <c r="H87" s="43" t="s">
        <v>93</v>
      </c>
      <c r="I87" s="36" t="s">
        <v>88</v>
      </c>
      <c r="J87" s="85">
        <v>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72</v>
      </c>
      <c r="G92" s="36">
        <v>9001</v>
      </c>
      <c r="H92" s="43" t="s">
        <v>93</v>
      </c>
      <c r="I92" s="36" t="s">
        <v>88</v>
      </c>
      <c r="J92" s="85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91</v>
      </c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94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91</v>
      </c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48" t="s">
        <v>94</v>
      </c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72</v>
      </c>
      <c r="G124" s="36">
        <v>9001</v>
      </c>
      <c r="H124" s="43" t="s">
        <v>93</v>
      </c>
      <c r="I124" s="36" t="s">
        <v>88</v>
      </c>
      <c r="J124" s="85">
        <v>3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91</v>
      </c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7" priority="77" stopIfTrue="1">
      <formula>IF($A11=1,B11,)</formula>
    </cfRule>
    <cfRule type="expression" dxfId="246" priority="78" stopIfTrue="1">
      <formula>IF($A11="",B11,)</formula>
    </cfRule>
  </conditionalFormatting>
  <conditionalFormatting sqref="E11:E15">
    <cfRule type="expression" dxfId="245" priority="79" stopIfTrue="1">
      <formula>IF($A11="",B11,"")</formula>
    </cfRule>
  </conditionalFormatting>
  <conditionalFormatting sqref="E16:E128">
    <cfRule type="expression" dxfId="244" priority="80" stopIfTrue="1">
      <formula>IF($A16&lt;&gt;1,B16,"")</formula>
    </cfRule>
  </conditionalFormatting>
  <conditionalFormatting sqref="D11:D128">
    <cfRule type="expression" dxfId="243" priority="81" stopIfTrue="1">
      <formula>IF($A11="",B11,)</formula>
    </cfRule>
  </conditionalFormatting>
  <conditionalFormatting sqref="G11:G15 G83:G86 G22 G51:G54 G56:G59 G17:G20 G24:G27 G29:G32 G34:G37 G39:G42 G44:G49 G61:G64 G66:G69 G71:G76 G88:G91 G93:G97 G99:G113 G115:G123">
    <cfRule type="expression" dxfId="242" priority="82" stopIfTrue="1">
      <formula>#REF!="Freelancer"</formula>
    </cfRule>
    <cfRule type="expression" dxfId="241" priority="83" stopIfTrue="1">
      <formula>#REF!="DTC Int. Staff"</formula>
    </cfRule>
  </conditionalFormatting>
  <conditionalFormatting sqref="G119:G123 G88:G91 G22 G34:G37 G61:G64 G39:G42 G44:G49 G66:G69 G71:G76 G93:G97 G99:G108">
    <cfRule type="expression" dxfId="240" priority="75" stopIfTrue="1">
      <formula>$F$5="Freelancer"</formula>
    </cfRule>
    <cfRule type="expression" dxfId="239" priority="76" stopIfTrue="1">
      <formula>$F$5="DTC Int. Staff"</formula>
    </cfRule>
  </conditionalFormatting>
  <conditionalFormatting sqref="G17:G20">
    <cfRule type="expression" dxfId="238" priority="73" stopIfTrue="1">
      <formula>#REF!="Freelancer"</formula>
    </cfRule>
    <cfRule type="expression" dxfId="237" priority="74" stopIfTrue="1">
      <formula>#REF!="DTC Int. Staff"</formula>
    </cfRule>
  </conditionalFormatting>
  <conditionalFormatting sqref="G17:G20">
    <cfRule type="expression" dxfId="236" priority="71" stopIfTrue="1">
      <formula>$F$5="Freelancer"</formula>
    </cfRule>
    <cfRule type="expression" dxfId="235" priority="72" stopIfTrue="1">
      <formula>$F$5="DTC Int. Staff"</formula>
    </cfRule>
  </conditionalFormatting>
  <conditionalFormatting sqref="G21">
    <cfRule type="expression" dxfId="234" priority="69" stopIfTrue="1">
      <formula>#REF!="Freelancer"</formula>
    </cfRule>
    <cfRule type="expression" dxfId="233" priority="70" stopIfTrue="1">
      <formula>#REF!="DTC Int. Staff"</formula>
    </cfRule>
  </conditionalFormatting>
  <conditionalFormatting sqref="G21">
    <cfRule type="expression" dxfId="232" priority="67" stopIfTrue="1">
      <formula>$F$5="Freelancer"</formula>
    </cfRule>
    <cfRule type="expression" dxfId="231" priority="68" stopIfTrue="1">
      <formula>$F$5="DTC Int. Staff"</formula>
    </cfRule>
  </conditionalFormatting>
  <conditionalFormatting sqref="C129:C133">
    <cfRule type="expression" dxfId="230" priority="64" stopIfTrue="1">
      <formula>IF($A129=1,B129,)</formula>
    </cfRule>
    <cfRule type="expression" dxfId="229" priority="65" stopIfTrue="1">
      <formula>IF($A129="",B129,)</formula>
    </cfRule>
  </conditionalFormatting>
  <conditionalFormatting sqref="D129:D133">
    <cfRule type="expression" dxfId="228" priority="66" stopIfTrue="1">
      <formula>IF($A129="",B129,)</formula>
    </cfRule>
  </conditionalFormatting>
  <conditionalFormatting sqref="E129:E133">
    <cfRule type="expression" dxfId="227" priority="63" stopIfTrue="1">
      <formula>IF($A129&lt;&gt;1,B129,"")</formula>
    </cfRule>
  </conditionalFormatting>
  <conditionalFormatting sqref="G56:G59">
    <cfRule type="expression" dxfId="226" priority="61" stopIfTrue="1">
      <formula>$F$5="Freelancer"</formula>
    </cfRule>
    <cfRule type="expression" dxfId="225" priority="62" stopIfTrue="1">
      <formula>$F$5="DTC Int. Staff"</formula>
    </cfRule>
  </conditionalFormatting>
  <conditionalFormatting sqref="G78:G81">
    <cfRule type="expression" dxfId="224" priority="59" stopIfTrue="1">
      <formula>#REF!="Freelancer"</formula>
    </cfRule>
    <cfRule type="expression" dxfId="223" priority="60" stopIfTrue="1">
      <formula>#REF!="DTC Int. Staff"</formula>
    </cfRule>
  </conditionalFormatting>
  <conditionalFormatting sqref="G78:G81">
    <cfRule type="expression" dxfId="222" priority="57" stopIfTrue="1">
      <formula>$F$5="Freelancer"</formula>
    </cfRule>
    <cfRule type="expression" dxfId="221" priority="58" stopIfTrue="1">
      <formula>$F$5="DTC Int. Staff"</formula>
    </cfRule>
  </conditionalFormatting>
  <conditionalFormatting sqref="G134">
    <cfRule type="expression" dxfId="220" priority="49" stopIfTrue="1">
      <formula>$F$5="Freelancer"</formula>
    </cfRule>
    <cfRule type="expression" dxfId="219" priority="50" stopIfTrue="1">
      <formula>$F$5="DTC Int. Staff"</formula>
    </cfRule>
  </conditionalFormatting>
  <conditionalFormatting sqref="C134">
    <cfRule type="expression" dxfId="218" priority="51" stopIfTrue="1">
      <formula>IF($A134=1,B134,)</formula>
    </cfRule>
    <cfRule type="expression" dxfId="217" priority="52" stopIfTrue="1">
      <formula>IF($A134="",B134,)</formula>
    </cfRule>
  </conditionalFormatting>
  <conditionalFormatting sqref="E134">
    <cfRule type="expression" dxfId="216" priority="53" stopIfTrue="1">
      <formula>IF($A134&lt;&gt;1,B134,"")</formula>
    </cfRule>
  </conditionalFormatting>
  <conditionalFormatting sqref="D134">
    <cfRule type="expression" dxfId="215" priority="54" stopIfTrue="1">
      <formula>IF($A134="",B134,)</formula>
    </cfRule>
  </conditionalFormatting>
  <conditionalFormatting sqref="G134">
    <cfRule type="expression" dxfId="214" priority="55" stopIfTrue="1">
      <formula>#REF!="Freelancer"</formula>
    </cfRule>
    <cfRule type="expression" dxfId="213" priority="56" stopIfTrue="1">
      <formula>#REF!="DTC Int. Staff"</formula>
    </cfRule>
  </conditionalFormatting>
  <conditionalFormatting sqref="G50">
    <cfRule type="expression" dxfId="69" priority="47" stopIfTrue="1">
      <formula>#REF!="Freelancer"</formula>
    </cfRule>
    <cfRule type="expression" dxfId="68" priority="48" stopIfTrue="1">
      <formula>#REF!="DTC Int. Staff"</formula>
    </cfRule>
  </conditionalFormatting>
  <conditionalFormatting sqref="G50">
    <cfRule type="expression" dxfId="67" priority="45" stopIfTrue="1">
      <formula>$F$5="Freelancer"</formula>
    </cfRule>
    <cfRule type="expression" dxfId="66" priority="46" stopIfTrue="1">
      <formula>$F$5="DTC Int. Staff"</formula>
    </cfRule>
  </conditionalFormatting>
  <conditionalFormatting sqref="G55">
    <cfRule type="expression" dxfId="65" priority="43" stopIfTrue="1">
      <formula>#REF!="Freelancer"</formula>
    </cfRule>
    <cfRule type="expression" dxfId="64" priority="44" stopIfTrue="1">
      <formula>#REF!="DTC Int. Staff"</formula>
    </cfRule>
  </conditionalFormatting>
  <conditionalFormatting sqref="G55">
    <cfRule type="expression" dxfId="63" priority="41" stopIfTrue="1">
      <formula>$F$5="Freelancer"</formula>
    </cfRule>
    <cfRule type="expression" dxfId="62" priority="42" stopIfTrue="1">
      <formula>$F$5="DTC Int. Staff"</formula>
    </cfRule>
  </conditionalFormatting>
  <conditionalFormatting sqref="G16">
    <cfRule type="expression" dxfId="61" priority="39" stopIfTrue="1">
      <formula>#REF!="Freelancer"</formula>
    </cfRule>
    <cfRule type="expression" dxfId="60" priority="40" stopIfTrue="1">
      <formula>#REF!="DTC Int. Staff"</formula>
    </cfRule>
  </conditionalFormatting>
  <conditionalFormatting sqref="G23">
    <cfRule type="expression" dxfId="59" priority="37" stopIfTrue="1">
      <formula>#REF!="Freelancer"</formula>
    </cfRule>
    <cfRule type="expression" dxfId="58" priority="38" stopIfTrue="1">
      <formula>#REF!="DTC Int. Staff"</formula>
    </cfRule>
  </conditionalFormatting>
  <conditionalFormatting sqref="G28">
    <cfRule type="expression" dxfId="57" priority="35" stopIfTrue="1">
      <formula>#REF!="Freelancer"</formula>
    </cfRule>
    <cfRule type="expression" dxfId="56" priority="36" stopIfTrue="1">
      <formula>#REF!="DTC Int. Staff"</formula>
    </cfRule>
  </conditionalFormatting>
  <conditionalFormatting sqref="G33">
    <cfRule type="expression" dxfId="55" priority="33" stopIfTrue="1">
      <formula>#REF!="Freelancer"</formula>
    </cfRule>
    <cfRule type="expression" dxfId="54" priority="34" stopIfTrue="1">
      <formula>#REF!="DTC Int. Staff"</formula>
    </cfRule>
  </conditionalFormatting>
  <conditionalFormatting sqref="G38">
    <cfRule type="expression" dxfId="53" priority="31" stopIfTrue="1">
      <formula>#REF!="Freelancer"</formula>
    </cfRule>
    <cfRule type="expression" dxfId="52" priority="32" stopIfTrue="1">
      <formula>#REF!="DTC Int. Staff"</formula>
    </cfRule>
  </conditionalFormatting>
  <conditionalFormatting sqref="G43">
    <cfRule type="expression" dxfId="51" priority="29" stopIfTrue="1">
      <formula>#REF!="Freelancer"</formula>
    </cfRule>
    <cfRule type="expression" dxfId="50" priority="30" stopIfTrue="1">
      <formula>#REF!="DTC Int. Staff"</formula>
    </cfRule>
  </conditionalFormatting>
  <conditionalFormatting sqref="G60">
    <cfRule type="expression" dxfId="49" priority="27" stopIfTrue="1">
      <formula>#REF!="Freelancer"</formula>
    </cfRule>
    <cfRule type="expression" dxfId="48" priority="28" stopIfTrue="1">
      <formula>#REF!="DTC Int. Staff"</formula>
    </cfRule>
  </conditionalFormatting>
  <conditionalFormatting sqref="G65">
    <cfRule type="expression" dxfId="47" priority="25" stopIfTrue="1">
      <formula>#REF!="Freelancer"</formula>
    </cfRule>
    <cfRule type="expression" dxfId="46" priority="26" stopIfTrue="1">
      <formula>#REF!="DTC Int. Staff"</formula>
    </cfRule>
  </conditionalFormatting>
  <conditionalFormatting sqref="G70">
    <cfRule type="expression" dxfId="45" priority="23" stopIfTrue="1">
      <formula>#REF!="Freelancer"</formula>
    </cfRule>
    <cfRule type="expression" dxfId="44" priority="24" stopIfTrue="1">
      <formula>#REF!="DTC Int. Staff"</formula>
    </cfRule>
  </conditionalFormatting>
  <conditionalFormatting sqref="G77">
    <cfRule type="expression" dxfId="43" priority="21" stopIfTrue="1">
      <formula>#REF!="Freelancer"</formula>
    </cfRule>
    <cfRule type="expression" dxfId="42" priority="22" stopIfTrue="1">
      <formula>#REF!="DTC Int. Staff"</formula>
    </cfRule>
  </conditionalFormatting>
  <conditionalFormatting sqref="G82">
    <cfRule type="expression" dxfId="41" priority="19" stopIfTrue="1">
      <formula>#REF!="Freelancer"</formula>
    </cfRule>
    <cfRule type="expression" dxfId="40" priority="20" stopIfTrue="1">
      <formula>#REF!="DTC Int. Staff"</formula>
    </cfRule>
  </conditionalFormatting>
  <conditionalFormatting sqref="G87">
    <cfRule type="expression" dxfId="39" priority="17" stopIfTrue="1">
      <formula>#REF!="Freelancer"</formula>
    </cfRule>
    <cfRule type="expression" dxfId="38" priority="18" stopIfTrue="1">
      <formula>#REF!="DTC Int. Staff"</formula>
    </cfRule>
  </conditionalFormatting>
  <conditionalFormatting sqref="G87">
    <cfRule type="expression" dxfId="37" priority="15" stopIfTrue="1">
      <formula>$F$5="Freelancer"</formula>
    </cfRule>
    <cfRule type="expression" dxfId="36" priority="16" stopIfTrue="1">
      <formula>$F$5="DTC Int. Staff"</formula>
    </cfRule>
  </conditionalFormatting>
  <conditionalFormatting sqref="G92">
    <cfRule type="expression" dxfId="35" priority="13" stopIfTrue="1">
      <formula>#REF!="Freelancer"</formula>
    </cfRule>
    <cfRule type="expression" dxfId="34" priority="14" stopIfTrue="1">
      <formula>#REF!="DTC Int. Staff"</formula>
    </cfRule>
  </conditionalFormatting>
  <conditionalFormatting sqref="G92">
    <cfRule type="expression" dxfId="33" priority="11" stopIfTrue="1">
      <formula>$F$5="Freelancer"</formula>
    </cfRule>
    <cfRule type="expression" dxfId="32" priority="12" stopIfTrue="1">
      <formula>$F$5="DTC Int. Staff"</formula>
    </cfRule>
  </conditionalFormatting>
  <conditionalFormatting sqref="G98">
    <cfRule type="expression" dxfId="31" priority="9" stopIfTrue="1">
      <formula>#REF!="Freelancer"</formula>
    </cfRule>
    <cfRule type="expression" dxfId="30" priority="10" stopIfTrue="1">
      <formula>#REF!="DTC Int. Staff"</formula>
    </cfRule>
  </conditionalFormatting>
  <conditionalFormatting sqref="G124">
    <cfRule type="expression" dxfId="23" priority="7" stopIfTrue="1">
      <formula>#REF!="Freelancer"</formula>
    </cfRule>
    <cfRule type="expression" dxfId="22" priority="8" stopIfTrue="1">
      <formula>#REF!="DTC Int. Staff"</formula>
    </cfRule>
  </conditionalFormatting>
  <conditionalFormatting sqref="G124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114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129">
    <cfRule type="expression" dxfId="17" priority="1" stopIfTrue="1">
      <formula>#REF!="Freelancer"</formula>
    </cfRule>
    <cfRule type="expression" dxfId="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2021-08-10T18:41:09Z</dcterms:modified>
</cp:coreProperties>
</file>