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80981487-CAA5-46EE-9777-BA7A814A3545}" xr6:coauthVersionLast="47" xr6:coauthVersionMax="47" xr10:uidLastSave="{00000000-0000-0000-0000-000000000000}"/>
  <bookViews>
    <workbookView xWindow="-28920" yWindow="-120" windowWidth="29040" windowHeight="1584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40" i="43"/>
  <c r="A40" i="43"/>
  <c r="E11" i="43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3" l="1"/>
  <c r="B11" i="43"/>
  <c r="D11" i="43" s="1"/>
  <c r="B10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2" i="43" l="1"/>
  <c r="A12" i="43" s="1"/>
  <c r="E13" i="43"/>
  <c r="A11" i="43"/>
  <c r="D11" i="44"/>
  <c r="A11" i="44"/>
  <c r="E13" i="44"/>
  <c r="E14" i="44" s="1"/>
  <c r="E15" i="44" s="1"/>
  <c r="E16" i="44" s="1"/>
  <c r="E17" i="44"/>
  <c r="B12" i="44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2" i="43" l="1"/>
  <c r="B13" i="43"/>
  <c r="E14" i="43"/>
  <c r="B21" i="45"/>
  <c r="E22" i="45"/>
  <c r="E23" i="45" s="1"/>
  <c r="E24" i="45" s="1"/>
  <c r="E25" i="45" s="1"/>
  <c r="E26" i="45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14" i="43" l="1"/>
  <c r="E15" i="43"/>
  <c r="D13" i="43"/>
  <c r="A13" i="43"/>
  <c r="B26" i="47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4" i="43" l="1"/>
  <c r="D14" i="43"/>
  <c r="B15" i="43"/>
  <c r="E16" i="43"/>
  <c r="A26" i="48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B31" i="47"/>
  <c r="E36" i="47"/>
  <c r="E32" i="47"/>
  <c r="E33" i="47" s="1"/>
  <c r="E34" i="47" s="1"/>
  <c r="E35" i="47" s="1"/>
  <c r="B27" i="45"/>
  <c r="E28" i="45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5" i="43" l="1"/>
  <c r="A15" i="43"/>
  <c r="E17" i="43"/>
  <c r="B16" i="43"/>
  <c r="D27" i="48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8" i="43" l="1"/>
  <c r="B17" i="43"/>
  <c r="D16" i="43"/>
  <c r="A16" i="43"/>
  <c r="A33" i="46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7" i="43" l="1"/>
  <c r="A17" i="43"/>
  <c r="E19" i="43"/>
  <c r="B18" i="43"/>
  <c r="B38" i="44"/>
  <c r="E39" i="44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8" i="43" l="1"/>
  <c r="A18" i="43"/>
  <c r="B19" i="43"/>
  <c r="E20" i="43"/>
  <c r="A43" i="46"/>
  <c r="D43" i="46"/>
  <c r="E48" i="48"/>
  <c r="B43" i="48"/>
  <c r="E44" i="48"/>
  <c r="E45" i="48" s="1"/>
  <c r="E46" i="48" s="1"/>
  <c r="E47" i="48" s="1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21" i="43" l="1"/>
  <c r="B20" i="43"/>
  <c r="A19" i="43"/>
  <c r="D19" i="43"/>
  <c r="E49" i="47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A20" i="43" l="1"/>
  <c r="D20" i="43"/>
  <c r="B21" i="43"/>
  <c r="E22" i="43"/>
  <c r="E50" i="44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22" i="43" l="1"/>
  <c r="E23" i="43"/>
  <c r="A21" i="43"/>
  <c r="D21" i="43"/>
  <c r="A53" i="47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3" l="1"/>
  <c r="B23" i="43"/>
  <c r="A22" i="43"/>
  <c r="D22" i="43"/>
  <c r="E60" i="44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3" i="43" l="1"/>
  <c r="A23" i="43"/>
  <c r="E25" i="43"/>
  <c r="B24" i="43"/>
  <c r="D55" i="45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4" i="43" l="1"/>
  <c r="A24" i="43"/>
  <c r="B25" i="43"/>
  <c r="E26" i="43"/>
  <c r="A60" i="45"/>
  <c r="D60" i="45"/>
  <c r="D61" i="45" s="1"/>
  <c r="D62" i="45" s="1"/>
  <c r="D63" i="45" s="1"/>
  <c r="D64" i="45" s="1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27" i="43" l="1"/>
  <c r="B26" i="43"/>
  <c r="D25" i="43"/>
  <c r="A25" i="43"/>
  <c r="E71" i="47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65" i="44"/>
  <c r="D65" i="44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A26" i="43" l="1"/>
  <c r="D26" i="43"/>
  <c r="B27" i="43"/>
  <c r="E28" i="43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B28" i="43" l="1"/>
  <c r="E29" i="43"/>
  <c r="A27" i="43"/>
  <c r="D27" i="43"/>
  <c r="A75" i="47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0" i="43" l="1"/>
  <c r="B29" i="43"/>
  <c r="D28" i="43"/>
  <c r="A28" i="43"/>
  <c r="D80" i="48"/>
  <c r="A80" i="48"/>
  <c r="E82" i="48"/>
  <c r="B81" i="48"/>
  <c r="D80" i="47"/>
  <c r="D81" i="47" s="1"/>
  <c r="D82" i="47" s="1"/>
  <c r="D83" i="47" s="1"/>
  <c r="D84" i="47" s="1"/>
  <c r="A80" i="47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29" i="43" l="1"/>
  <c r="A29" i="43"/>
  <c r="E31" i="43"/>
  <c r="B3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0" i="43" l="1"/>
  <c r="A30" i="43"/>
  <c r="B31" i="43"/>
  <c r="E32" i="43"/>
  <c r="E98" i="46"/>
  <c r="B92" i="46"/>
  <c r="E93" i="46"/>
  <c r="E94" i="46" s="1"/>
  <c r="E95" i="46" s="1"/>
  <c r="E96" i="46" s="1"/>
  <c r="E97" i="46" s="1"/>
  <c r="E92" i="47"/>
  <c r="B91" i="47"/>
  <c r="B91" i="44"/>
  <c r="E92" i="44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32" i="43" l="1"/>
  <c r="E33" i="43"/>
  <c r="A31" i="43"/>
  <c r="D31" i="43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33" i="43" l="1"/>
  <c r="E34" i="43"/>
  <c r="A32" i="43"/>
  <c r="D32" i="43"/>
  <c r="E98" i="44"/>
  <c r="B93" i="44"/>
  <c r="E94" i="44"/>
  <c r="E95" i="44" s="1"/>
  <c r="E96" i="44" s="1"/>
  <c r="E97" i="44" s="1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E35" i="43" l="1"/>
  <c r="B34" i="43"/>
  <c r="D33" i="43"/>
  <c r="A33" i="43"/>
  <c r="D125" i="45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34" i="43" l="1"/>
  <c r="A34" i="43"/>
  <c r="B35" i="43"/>
  <c r="E36" i="43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37" i="43" l="1"/>
  <c r="B36" i="43"/>
  <c r="D35" i="43"/>
  <c r="A35" i="43"/>
  <c r="D108" i="47"/>
  <c r="D109" i="47" s="1"/>
  <c r="D110" i="47" s="1"/>
  <c r="D111" i="47" s="1"/>
  <c r="D112" i="47" s="1"/>
  <c r="A108" i="47"/>
  <c r="E110" i="48"/>
  <c r="B109" i="48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D36" i="43" l="1"/>
  <c r="A36" i="43"/>
  <c r="E38" i="43"/>
  <c r="B37" i="43"/>
  <c r="A108" i="44"/>
  <c r="D108" i="44"/>
  <c r="D109" i="44" s="1"/>
  <c r="D110" i="44" s="1"/>
  <c r="D111" i="44" s="1"/>
  <c r="D112" i="44" s="1"/>
  <c r="A109" i="48"/>
  <c r="D109" i="48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37" i="43" l="1"/>
  <c r="D37" i="43"/>
  <c r="B39" i="43"/>
  <c r="B38" i="43"/>
  <c r="E39" i="43"/>
  <c r="D115" i="46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0" i="43" l="1"/>
  <c r="E41" i="43" s="1"/>
  <c r="B41" i="43" s="1"/>
  <c r="D38" i="43"/>
  <c r="A38" i="43"/>
  <c r="D39" i="43"/>
  <c r="A39" i="43"/>
  <c r="A119" i="47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D41" i="43" l="1"/>
  <c r="A4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<sst xmlns="http://schemas.openxmlformats.org/spreadsheetml/2006/main" count="292" uniqueCount="107">
  <si>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</si>
  <si>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</si>
  <si>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</si>
  <si>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</si>
  <si>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</si>
  <si>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</si>
  <si>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</si>
  <si>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</si>
  <si>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</si>
  <si>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</si>
  <si>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</si>
  <si>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</si>
  <si>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</si>
  <si>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</si>
  <si>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</si>
  <si>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</si>
  <si>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</si>
  <si>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</si>
  <si>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</si>
  <si>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</si>
  <si>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</si>
  <si>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</si>
  <si>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</si>
  <si>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</si>
  <si>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</si>
  <si>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</si>
  <si>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</si>
  <si>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</si>
  <si>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</si>
  <si>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</si>
  <si>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</si>
  <si>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</si>
  <si>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</si>
  <si>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</si>
  <si>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</si>
  <si>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</si>
  <si>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</si>
  <si>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</si>
  <si>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</si>
  <si>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</si>
  <si>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</si>
  <si>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</si>
  <si>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</si>
  <si>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</si>
  <si>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</si>
  <si>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</si>
  <si>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</si>
  <si>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</si>
  <si>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</si>
  <si>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</si>
  <si>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</si>
  <si>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</si>
  <si>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</si>
  <si>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</si>
  <si>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</si>
  <si>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</si>
  <si>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</si>
  <si>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</si>
  <si>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</si>
  <si>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</si>
  <si>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</si>
  <si>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</si>
  <si>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</si>
  <si>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</si>
  <si>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</si>
  <si>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</si>
  <si>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</si>
  <si>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</si>
  <si>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</si>
  <si>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</si>
  <si>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</si>
  <si>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</si>
  <si>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</si>
  <si>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</si>
  <si>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</si>
  <si>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</si>
  <si>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</si>
  <si>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</si>
  <si>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</si>
  <si>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</si>
  <si>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</si>
  <si>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Nattanon</t>
  </si>
  <si>
    <t>Malahom</t>
  </si>
  <si>
    <t>TIME131</t>
  </si>
  <si>
    <t>Host Zoom TAT Marketing &amp; Pr , Edit Vdo Zoom</t>
  </si>
  <si>
    <t>Home</t>
  </si>
  <si>
    <t>Production support TEAM Emily , Edit Vdo กระทรวงท่องเที่ยว</t>
  </si>
  <si>
    <t>TIME</t>
  </si>
  <si>
    <t xml:space="preserve">Production support TEAM Emily , Edit Vdo Zoom , </t>
  </si>
  <si>
    <t>Production Setting Test for กระทรวงท่องเที่ยว , Edit Vdo กระทรวงท่องเที่ยว , แก้ปก 5G</t>
  </si>
  <si>
    <t xml:space="preserve">Cover White Paper on 5G City , ทำรูปพนักงาน , ส่ง Proposal กสทช , Production Setting Test </t>
  </si>
  <si>
    <t>Production Setting Test , Edit Vdo กระทรวงท่องเที่ยว , แก้ปก 5G ( ออกแบบใหม่ )</t>
  </si>
  <si>
    <t>ทำรูปพนักงาน , คุยกับพี่ปริมทีม BD เรื่องเตรียมระบบ Zoom Test ให้ลูกค้า</t>
  </si>
  <si>
    <t>Test zoom for electrolux , แก้โปสเตอร์ Digital formation program , ทำรูปพนักงาน , Motion TIME</t>
  </si>
  <si>
    <t>Proposal Tedfund , Cover book info ETDA Masterplan , Weekly meeting</t>
  </si>
  <si>
    <t>ปกรายงาน Mots master plan 3 ฉบับ , ปก ONDE Digital Program Certification</t>
  </si>
  <si>
    <t>HOME</t>
  </si>
  <si>
    <t>ETDA Q2 Quaterlt report , Edit Vdo กระทรวงท่องเที่ยว ( VDO 7 นาที )</t>
  </si>
  <si>
    <t>Host TAT Digital Marketing and PR , Edit Vdo กระทรวงท่องเที่ยว ( VDO 7 นาที ) , ETDA Q2</t>
  </si>
  <si>
    <t>ปก Mots แก้ , Edit Vdo กระทรวงท่องเที่ยว</t>
  </si>
  <si>
    <t>ETDA Q2 Quaterlt report , Edit Vdo กระทรวงท่องเที่ยว ( VDO 7 นาที ) , แก้ปก Mots</t>
  </si>
  <si>
    <t>หน้าคั่น Mots , Edit Vdo กระทรวงท่องเที่ยว , ETDA Q2 Quaterlt report</t>
  </si>
  <si>
    <t xml:space="preserve">ปกรายงาน huawei white paper , หน้าคั่น 5 slide huawei white paper </t>
  </si>
  <si>
    <t>(ร่าง) รายงานฉบับสมบูรณ์ (Draft Final Report) , Edit Vdo กระทรวงท่องเที่ยว 5 min V1</t>
  </si>
  <si>
    <t>Edit Vdo กระทรวงท่องเที่ยว 5min V1</t>
  </si>
  <si>
    <t>ออกแบบปก 5g white paper ใหม่ , ออกแบบหน้าคั่น 5g white paper ใหม่</t>
  </si>
  <si>
    <t>VDO ท่องเที่ยว , แก้ปก Mots Master plan , หน้าคั่น Mots Master plan , แก้ปก NIEC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</si>
</sst>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64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4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37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44" t="s">
        <v>24</v>
      </c>
      <c r="C2" s="245"/>
      <c r="D2" s="245"/>
      <c r="E2" s="245"/>
      <c r="F2" s="245"/>
      <c r="G2" s="246"/>
      <c r="H2" s="2"/>
      <c r="I2" s="2"/>
    </row>
    <row r="3" spans="2:9" x14ac:dyDescent="0.3">
      <c r="B3" s="7" t="s">
        <v>25</v>
      </c>
      <c r="C3" s="265" t="s">
        <v>45</v>
      </c>
      <c r="D3" s="266"/>
      <c r="E3" s="266"/>
      <c r="F3" s="266"/>
      <c r="G3" s="267"/>
      <c r="H3" s="3"/>
      <c r="I3" s="3"/>
    </row>
    <row r="4" spans="2:9" x14ac:dyDescent="0.3">
      <c r="B4" s="6" t="s">
        <v>26</v>
      </c>
      <c r="C4" s="268" t="s">
        <v>46</v>
      </c>
      <c r="D4" s="269"/>
      <c r="E4" s="269"/>
      <c r="F4" s="269"/>
      <c r="G4" s="270"/>
      <c r="H4" s="3"/>
      <c r="I4" s="3"/>
    </row>
    <row r="5" spans="2:9" x14ac:dyDescent="0.3">
      <c r="B5" s="6" t="s">
        <v>27</v>
      </c>
      <c r="C5" s="268" t="s">
        <v>47</v>
      </c>
      <c r="D5" s="269"/>
      <c r="E5" s="269"/>
      <c r="F5" s="269"/>
      <c r="G5" s="270"/>
      <c r="H5" s="3"/>
      <c r="I5" s="3"/>
    </row>
    <row r="7" spans="2:9" ht="32.25" customHeight="1" x14ac:dyDescent="0.3">
      <c r="B7" s="276" t="s">
        <v>31</v>
      </c>
      <c r="C7" s="277"/>
      <c r="D7" s="277"/>
      <c r="E7" s="277"/>
      <c r="F7" s="277"/>
      <c r="G7" s="278"/>
      <c r="H7" s="3"/>
      <c r="I7" s="3"/>
    </row>
    <row r="8" spans="2:9" x14ac:dyDescent="0.3">
      <c r="B8" s="247" t="s">
        <v>28</v>
      </c>
      <c r="C8" s="248"/>
      <c r="D8" s="248"/>
      <c r="E8" s="248"/>
      <c r="F8" s="248"/>
      <c r="G8" s="249"/>
      <c r="H8" s="3"/>
      <c r="I8" s="3"/>
    </row>
    <row r="9" spans="2:9" x14ac:dyDescent="0.3">
      <c r="B9" s="262" t="s">
        <v>29</v>
      </c>
      <c r="C9" s="263"/>
      <c r="D9" s="263"/>
      <c r="E9" s="263"/>
      <c r="F9" s="263"/>
      <c r="G9" s="264"/>
      <c r="H9" s="3"/>
      <c r="I9" s="3"/>
    </row>
    <row r="10" spans="2:9" x14ac:dyDescent="0.3">
      <c r="B10" s="256" t="s">
        <v>30</v>
      </c>
      <c r="C10" s="257"/>
      <c r="D10" s="257"/>
      <c r="E10" s="257"/>
      <c r="F10" s="257"/>
      <c r="G10" s="258"/>
      <c r="H10" s="3"/>
      <c r="I10" s="3"/>
    </row>
    <row r="12" spans="2:9" x14ac:dyDescent="0.3">
      <c r="B12" s="58" t="s">
        <v>49</v>
      </c>
      <c r="C12" s="271" t="s">
        <v>16</v>
      </c>
      <c r="D12" s="272"/>
      <c r="E12" s="272"/>
      <c r="F12" s="272"/>
      <c r="G12" s="272"/>
      <c r="H12" s="4"/>
      <c r="I12" s="4"/>
    </row>
    <row r="13" spans="2:9" ht="19.5" customHeight="1" x14ac:dyDescent="0.3">
      <c r="B13" s="60">
        <v>9001</v>
      </c>
      <c r="C13" s="253" t="s">
        <v>36</v>
      </c>
      <c r="D13" s="254"/>
      <c r="E13" s="254"/>
      <c r="F13" s="254"/>
      <c r="G13" s="255"/>
      <c r="H13" s="4"/>
      <c r="I13" s="4"/>
    </row>
    <row r="14" spans="2:9" ht="19.5" customHeight="1" x14ac:dyDescent="0.3">
      <c r="B14" s="7" t="s">
        <v>23</v>
      </c>
      <c r="C14" s="256"/>
      <c r="D14" s="257"/>
      <c r="E14" s="257"/>
      <c r="F14" s="257"/>
      <c r="G14" s="258"/>
      <c r="H14" s="4"/>
      <c r="I14" s="4"/>
    </row>
    <row r="15" spans="2:9" ht="18.75" customHeight="1" x14ac:dyDescent="0.3">
      <c r="B15" s="60">
        <v>9002</v>
      </c>
      <c r="C15" s="273" t="s">
        <v>48</v>
      </c>
      <c r="D15" s="274"/>
      <c r="E15" s="274"/>
      <c r="F15" s="274"/>
      <c r="G15" s="275"/>
      <c r="H15" s="4"/>
      <c r="I15" s="4"/>
    </row>
    <row r="16" spans="2:9" ht="18.75" customHeight="1" x14ac:dyDescent="0.3">
      <c r="B16" s="61"/>
      <c r="C16" s="279" t="s">
        <v>43</v>
      </c>
      <c r="D16" s="280"/>
      <c r="E16" s="280"/>
      <c r="F16" s="280"/>
      <c r="G16" s="281"/>
      <c r="H16" s="4"/>
      <c r="I16" s="4"/>
    </row>
    <row r="17" spans="2:9" ht="18.75" customHeight="1" x14ac:dyDescent="0.3">
      <c r="B17" s="7" t="s">
        <v>15</v>
      </c>
      <c r="C17" s="282" t="s">
        <v>44</v>
      </c>
      <c r="D17" s="283"/>
      <c r="E17" s="283"/>
      <c r="F17" s="283"/>
      <c r="G17" s="284"/>
      <c r="H17" s="4"/>
      <c r="I17" s="4"/>
    </row>
    <row r="18" spans="2:9" ht="19.5" customHeight="1" x14ac:dyDescent="0.3">
      <c r="B18" s="62">
        <v>9003</v>
      </c>
      <c r="C18" s="259" t="s">
        <v>37</v>
      </c>
      <c r="D18" s="260"/>
      <c r="E18" s="260"/>
      <c r="F18" s="260"/>
      <c r="G18" s="261"/>
      <c r="H18" s="4"/>
      <c r="I18" s="4"/>
    </row>
    <row r="19" spans="2:9" x14ac:dyDescent="0.3">
      <c r="B19" s="63" t="s">
        <v>17</v>
      </c>
      <c r="C19" s="250"/>
      <c r="D19" s="251"/>
      <c r="E19" s="251"/>
      <c r="F19" s="251"/>
      <c r="G19" s="252"/>
      <c r="H19" s="4"/>
      <c r="I19" s="4"/>
    </row>
    <row r="20" spans="2:9" ht="19.5" customHeight="1" x14ac:dyDescent="0.3">
      <c r="B20" s="62">
        <v>9004</v>
      </c>
      <c r="C20" s="259" t="s">
        <v>42</v>
      </c>
      <c r="D20" s="260"/>
      <c r="E20" s="260"/>
      <c r="F20" s="260"/>
      <c r="G20" s="261"/>
      <c r="H20" s="4"/>
      <c r="I20" s="4"/>
    </row>
    <row r="21" spans="2:9" ht="19.5" customHeight="1" x14ac:dyDescent="0.3">
      <c r="B21" s="63" t="s">
        <v>17</v>
      </c>
      <c r="C21" s="250"/>
      <c r="D21" s="251"/>
      <c r="E21" s="251"/>
      <c r="F21" s="251"/>
      <c r="G21" s="252"/>
      <c r="H21" s="4"/>
      <c r="I21" s="4"/>
    </row>
    <row r="22" spans="2:9" ht="19.5" customHeight="1" x14ac:dyDescent="0.3">
      <c r="B22" s="60">
        <v>9005</v>
      </c>
      <c r="C22" s="253" t="s">
        <v>41</v>
      </c>
      <c r="D22" s="254"/>
      <c r="E22" s="254"/>
      <c r="F22" s="254"/>
      <c r="G22" s="255"/>
    </row>
    <row r="23" spans="2:9" ht="19.5" customHeight="1" x14ac:dyDescent="0.3">
      <c r="B23" s="7" t="s">
        <v>32</v>
      </c>
      <c r="C23" s="256"/>
      <c r="D23" s="257"/>
      <c r="E23" s="257"/>
      <c r="F23" s="257"/>
      <c r="G23" s="258"/>
    </row>
    <row r="24" spans="2:9" ht="19.5" customHeight="1" x14ac:dyDescent="0.3">
      <c r="B24" s="60">
        <v>9006</v>
      </c>
      <c r="C24" s="259" t="s">
        <v>40</v>
      </c>
      <c r="D24" s="260"/>
      <c r="E24" s="260"/>
      <c r="F24" s="260"/>
      <c r="G24" s="261"/>
    </row>
    <row r="25" spans="2:9" x14ac:dyDescent="0.3">
      <c r="B25" s="7" t="s">
        <v>22</v>
      </c>
      <c r="C25" s="250"/>
      <c r="D25" s="251"/>
      <c r="E25" s="251"/>
      <c r="F25" s="251"/>
      <c r="G25" s="252"/>
    </row>
    <row r="26" spans="2:9" ht="19.5" customHeight="1" x14ac:dyDescent="0.3">
      <c r="B26" s="60">
        <v>9007</v>
      </c>
      <c r="C26" s="253" t="s">
        <v>39</v>
      </c>
      <c r="D26" s="254"/>
      <c r="E26" s="254"/>
      <c r="F26" s="254"/>
      <c r="G26" s="255"/>
    </row>
    <row r="27" spans="2:9" ht="19.5" customHeight="1" x14ac:dyDescent="0.3">
      <c r="B27" s="7" t="s">
        <v>9</v>
      </c>
      <c r="C27" s="256"/>
      <c r="D27" s="257"/>
      <c r="E27" s="257"/>
      <c r="F27" s="257"/>
      <c r="G27" s="258"/>
    </row>
    <row r="28" spans="2:9" ht="19.5" customHeight="1" x14ac:dyDescent="0.3">
      <c r="B28" s="60">
        <v>9008</v>
      </c>
      <c r="C28" s="253" t="s">
        <v>38</v>
      </c>
      <c r="D28" s="254"/>
      <c r="E28" s="254"/>
      <c r="F28" s="254"/>
      <c r="G28" s="255"/>
    </row>
    <row r="29" spans="2:9" ht="19.5" customHeight="1" x14ac:dyDescent="0.3">
      <c r="B29" s="7" t="s">
        <v>10</v>
      </c>
      <c r="C29" s="262"/>
      <c r="D29" s="263"/>
      <c r="E29" s="263"/>
      <c r="F29" s="263"/>
      <c r="G29" s="264"/>
    </row>
    <row r="30" spans="2:9" x14ac:dyDescent="0.3">
      <c r="B30" s="116">
        <v>9009</v>
      </c>
      <c r="C30" s="259" t="s">
        <v>79</v>
      </c>
      <c r="D30" s="260"/>
      <c r="E30" s="260"/>
      <c r="F30" s="260"/>
      <c r="G30" s="261"/>
    </row>
    <row r="31" spans="2:9" x14ac:dyDescent="0.3">
      <c r="B31" s="117"/>
      <c r="C31" s="285" t="s">
        <v>80</v>
      </c>
      <c r="D31" s="286"/>
      <c r="E31" s="286"/>
      <c r="F31" s="286"/>
      <c r="G31" s="287"/>
    </row>
    <row r="32" spans="2:9" ht="19.5" customHeight="1" x14ac:dyDescent="0.3">
      <c r="B32" s="118" t="s">
        <v>21</v>
      </c>
      <c r="C32" s="250" t="s">
        <v>78</v>
      </c>
      <c r="D32" s="251"/>
      <c r="E32" s="251"/>
      <c r="F32" s="251"/>
      <c r="G32" s="252"/>
    </row>
    <row r="33" spans="2:7" ht="19.5" customHeight="1" x14ac:dyDescent="0.3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3">
      <c r="B34" s="7" t="s">
        <v>11</v>
      </c>
      <c r="C34" s="256"/>
      <c r="D34" s="257"/>
      <c r="E34" s="257"/>
      <c r="F34" s="257"/>
      <c r="G34" s="258"/>
    </row>
    <row r="35" spans="2:7" ht="19.5" customHeight="1" x14ac:dyDescent="0.3">
      <c r="B35" s="60">
        <v>9013</v>
      </c>
      <c r="C35" s="253" t="s">
        <v>19</v>
      </c>
      <c r="D35" s="254"/>
      <c r="E35" s="254"/>
      <c r="F35" s="254"/>
      <c r="G35" s="255"/>
    </row>
    <row r="36" spans="2:7" ht="19.5" customHeight="1" x14ac:dyDescent="0.3">
      <c r="B36" s="7" t="s">
        <v>12</v>
      </c>
      <c r="C36" s="256"/>
      <c r="D36" s="257"/>
      <c r="E36" s="257"/>
      <c r="F36" s="257"/>
      <c r="G36" s="258"/>
    </row>
    <row r="37" spans="2:7" ht="19.5" customHeight="1" x14ac:dyDescent="0.3">
      <c r="B37" s="60">
        <v>9014</v>
      </c>
      <c r="C37" s="253" t="s">
        <v>13</v>
      </c>
      <c r="D37" s="254"/>
      <c r="E37" s="254"/>
      <c r="F37" s="254"/>
      <c r="G37" s="255"/>
    </row>
    <row r="38" spans="2:7" ht="19.5" customHeight="1" x14ac:dyDescent="0.3">
      <c r="B38" s="64" t="s">
        <v>13</v>
      </c>
      <c r="C38" s="282"/>
      <c r="D38" s="283"/>
      <c r="E38" s="283"/>
      <c r="F38" s="283"/>
      <c r="G38" s="284"/>
    </row>
    <row r="39" spans="2:7" ht="19.5" customHeight="1" x14ac:dyDescent="0.3">
      <c r="B39" s="60">
        <v>9015</v>
      </c>
      <c r="C39" s="253" t="s">
        <v>20</v>
      </c>
      <c r="D39" s="254"/>
      <c r="E39" s="254"/>
      <c r="F39" s="254"/>
      <c r="G39" s="255"/>
    </row>
    <row r="40" spans="2:7" ht="19.5" customHeight="1" x14ac:dyDescent="0.3">
      <c r="B40" s="64" t="s">
        <v>14</v>
      </c>
      <c r="C40" s="256"/>
      <c r="D40" s="257"/>
      <c r="E40" s="257"/>
      <c r="F40" s="257"/>
      <c r="G40" s="258"/>
    </row>
    <row r="43" spans="2:7" x14ac:dyDescent="0.3">
      <c r="B43" s="58" t="s">
        <v>50</v>
      </c>
      <c r="C43" s="271" t="s">
        <v>16</v>
      </c>
      <c r="D43" s="272"/>
      <c r="E43" s="272"/>
      <c r="F43" s="272"/>
      <c r="G43" s="272"/>
    </row>
    <row r="44" spans="2:7" x14ac:dyDescent="0.3">
      <c r="B44" s="60" t="s">
        <v>51</v>
      </c>
      <c r="C44" s="253" t="s">
        <v>69</v>
      </c>
      <c r="D44" s="254"/>
      <c r="E44" s="254"/>
      <c r="F44" s="254"/>
      <c r="G44" s="255"/>
    </row>
    <row r="45" spans="2:7" x14ac:dyDescent="0.3">
      <c r="B45" s="7" t="s">
        <v>60</v>
      </c>
      <c r="C45" s="256"/>
      <c r="D45" s="257"/>
      <c r="E45" s="257"/>
      <c r="F45" s="257"/>
      <c r="G45" s="258"/>
    </row>
    <row r="46" spans="2:7" x14ac:dyDescent="0.3">
      <c r="B46" s="61" t="s">
        <v>52</v>
      </c>
      <c r="C46" s="273" t="s">
        <v>70</v>
      </c>
      <c r="D46" s="274"/>
      <c r="E46" s="274"/>
      <c r="F46" s="274"/>
      <c r="G46" s="275"/>
    </row>
    <row r="47" spans="2:7" x14ac:dyDescent="0.3">
      <c r="B47" s="7" t="s">
        <v>61</v>
      </c>
      <c r="C47" s="282"/>
      <c r="D47" s="283"/>
      <c r="E47" s="283"/>
      <c r="F47" s="283"/>
      <c r="G47" s="284"/>
    </row>
    <row r="48" spans="2:7" x14ac:dyDescent="0.3">
      <c r="B48" s="62" t="s">
        <v>53</v>
      </c>
      <c r="C48" s="253" t="s">
        <v>71</v>
      </c>
      <c r="D48" s="254"/>
      <c r="E48" s="254"/>
      <c r="F48" s="254"/>
      <c r="G48" s="255"/>
    </row>
    <row r="49" spans="2:7" x14ac:dyDescent="0.3">
      <c r="B49" s="63" t="s">
        <v>62</v>
      </c>
      <c r="C49" s="256"/>
      <c r="D49" s="257"/>
      <c r="E49" s="257"/>
      <c r="F49" s="257"/>
      <c r="G49" s="258"/>
    </row>
    <row r="50" spans="2:7" x14ac:dyDescent="0.3">
      <c r="B50" s="62" t="s">
        <v>54</v>
      </c>
      <c r="C50" s="253" t="s">
        <v>72</v>
      </c>
      <c r="D50" s="254"/>
      <c r="E50" s="254"/>
      <c r="F50" s="254"/>
      <c r="G50" s="255"/>
    </row>
    <row r="51" spans="2:7" x14ac:dyDescent="0.3">
      <c r="B51" s="63" t="s">
        <v>63</v>
      </c>
      <c r="C51" s="256"/>
      <c r="D51" s="257"/>
      <c r="E51" s="257"/>
      <c r="F51" s="257"/>
      <c r="G51" s="258"/>
    </row>
    <row r="52" spans="2:7" x14ac:dyDescent="0.3">
      <c r="B52" s="60" t="s">
        <v>55</v>
      </c>
      <c r="C52" s="253" t="s">
        <v>73</v>
      </c>
      <c r="D52" s="254"/>
      <c r="E52" s="254"/>
      <c r="F52" s="254"/>
      <c r="G52" s="255"/>
    </row>
    <row r="53" spans="2:7" x14ac:dyDescent="0.3">
      <c r="B53" s="7" t="s">
        <v>64</v>
      </c>
      <c r="C53" s="256"/>
      <c r="D53" s="257"/>
      <c r="E53" s="257"/>
      <c r="F53" s="257"/>
      <c r="G53" s="258"/>
    </row>
    <row r="54" spans="2:7" x14ac:dyDescent="0.3">
      <c r="B54" s="60" t="s">
        <v>56</v>
      </c>
      <c r="C54" s="253" t="s">
        <v>74</v>
      </c>
      <c r="D54" s="254"/>
      <c r="E54" s="254"/>
      <c r="F54" s="254"/>
      <c r="G54" s="255"/>
    </row>
    <row r="55" spans="2:7" x14ac:dyDescent="0.3">
      <c r="B55" s="7" t="s">
        <v>65</v>
      </c>
      <c r="C55" s="256"/>
      <c r="D55" s="257"/>
      <c r="E55" s="257"/>
      <c r="F55" s="257"/>
      <c r="G55" s="258"/>
    </row>
    <row r="56" spans="2:7" x14ac:dyDescent="0.3">
      <c r="B56" s="61" t="s">
        <v>57</v>
      </c>
      <c r="C56" s="273" t="s">
        <v>75</v>
      </c>
      <c r="D56" s="274"/>
      <c r="E56" s="274"/>
      <c r="F56" s="274"/>
      <c r="G56" s="275"/>
    </row>
    <row r="57" spans="2:7" x14ac:dyDescent="0.3">
      <c r="B57" s="7" t="s">
        <v>66</v>
      </c>
      <c r="C57" s="282"/>
      <c r="D57" s="283"/>
      <c r="E57" s="283"/>
      <c r="F57" s="283"/>
      <c r="G57" s="284"/>
    </row>
    <row r="58" spans="2:7" x14ac:dyDescent="0.3">
      <c r="B58" s="62" t="s">
        <v>58</v>
      </c>
      <c r="C58" s="253" t="s">
        <v>76</v>
      </c>
      <c r="D58" s="254"/>
      <c r="E58" s="254"/>
      <c r="F58" s="254"/>
      <c r="G58" s="255"/>
    </row>
    <row r="59" spans="2:7" x14ac:dyDescent="0.3">
      <c r="B59" s="63" t="s">
        <v>67</v>
      </c>
      <c r="C59" s="256"/>
      <c r="D59" s="257"/>
      <c r="E59" s="257"/>
      <c r="F59" s="257"/>
      <c r="G59" s="258"/>
    </row>
    <row r="60" spans="2:7" x14ac:dyDescent="0.3">
      <c r="B60" s="62" t="s">
        <v>59</v>
      </c>
      <c r="C60" s="253" t="s">
        <v>77</v>
      </c>
      <c r="D60" s="254"/>
      <c r="E60" s="254"/>
      <c r="F60" s="254"/>
      <c r="G60" s="255"/>
    </row>
    <row r="61" spans="2:7" x14ac:dyDescent="0.3">
      <c r="B61" s="63" t="s">
        <v>68</v>
      </c>
      <c r="C61" s="256"/>
      <c r="D61" s="257"/>
      <c r="E61" s="257"/>
      <c r="F61" s="257"/>
      <c r="G61" s="258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27" priority="21" stopIfTrue="1">
      <formula>IF($A11=1,B11,)</formula>
    </cfRule>
    <cfRule type="expression" dxfId="126" priority="22" stopIfTrue="1">
      <formula>IF($A11="",B11,)</formula>
    </cfRule>
  </conditionalFormatting>
  <conditionalFormatting sqref="E11:E15">
    <cfRule type="expression" dxfId="125" priority="23" stopIfTrue="1">
      <formula>IF($A11="",B11,"")</formula>
    </cfRule>
  </conditionalFormatting>
  <conditionalFormatting sqref="E16:E124">
    <cfRule type="expression" dxfId="124" priority="24" stopIfTrue="1">
      <formula>IF($A16&lt;&gt;1,B16,"")</formula>
    </cfRule>
  </conditionalFormatting>
  <conditionalFormatting sqref="D11:D124">
    <cfRule type="expression" dxfId="123" priority="25" stopIfTrue="1">
      <formula>IF($A11="",B11,)</formula>
    </cfRule>
  </conditionalFormatting>
  <conditionalFormatting sqref="G11:G20 G26:G80 G82:G119">
    <cfRule type="expression" dxfId="122" priority="26" stopIfTrue="1">
      <formula>#REF!="Freelancer"</formula>
    </cfRule>
    <cfRule type="expression" dxfId="121" priority="27" stopIfTrue="1">
      <formula>#REF!="DTC Int. Staff"</formula>
    </cfRule>
  </conditionalFormatting>
  <conditionalFormatting sqref="G115:G119 G87:G108 G26 G33:G53 G60:G8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16:G20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6:G20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G21:G25">
    <cfRule type="expression" dxfId="114" priority="13" stopIfTrue="1">
      <formula>#REF!="Freelancer"</formula>
    </cfRule>
    <cfRule type="expression" dxfId="113" priority="14" stopIfTrue="1">
      <formula>#REF!="DTC Int. Staff"</formula>
    </cfRule>
  </conditionalFormatting>
  <conditionalFormatting sqref="G21:G25">
    <cfRule type="expression" dxfId="112" priority="11" stopIfTrue="1">
      <formula>$F$5="Freelancer"</formula>
    </cfRule>
    <cfRule type="expression" dxfId="111" priority="12" stopIfTrue="1">
      <formula>$F$5="DTC Int. Staff"</formula>
    </cfRule>
  </conditionalFormatting>
  <conditionalFormatting sqref="C125:C129">
    <cfRule type="expression" dxfId="110" priority="8" stopIfTrue="1">
      <formula>IF($A125=1,B125,)</formula>
    </cfRule>
    <cfRule type="expression" dxfId="109" priority="9" stopIfTrue="1">
      <formula>IF($A125="",B125,)</formula>
    </cfRule>
  </conditionalFormatting>
  <conditionalFormatting sqref="D125:D129">
    <cfRule type="expression" dxfId="108" priority="10" stopIfTrue="1">
      <formula>IF($A125="",B125,)</formula>
    </cfRule>
  </conditionalFormatting>
  <conditionalFormatting sqref="E125:E129">
    <cfRule type="expression" dxfId="107" priority="7" stopIfTrue="1">
      <formula>IF($A125&lt;&gt;1,B125,"")</formula>
    </cfRule>
  </conditionalFormatting>
  <conditionalFormatting sqref="G55:G59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81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81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19 G18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5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7" priority="29" stopIfTrue="1">
      <formula>IF($A11=1,B11,)</formula>
    </cfRule>
    <cfRule type="expression" dxfId="346" priority="30" stopIfTrue="1">
      <formula>IF($A11="",B11,)</formula>
    </cfRule>
  </conditionalFormatting>
  <conditionalFormatting sqref="E11:E15">
    <cfRule type="expression" dxfId="345" priority="31" stopIfTrue="1">
      <formula>IF($A11="",B11,"")</formula>
    </cfRule>
  </conditionalFormatting>
  <conditionalFormatting sqref="E16:E124">
    <cfRule type="expression" dxfId="344" priority="32" stopIfTrue="1">
      <formula>IF($A16&lt;&gt;1,B16,"")</formula>
    </cfRule>
  </conditionalFormatting>
  <conditionalFormatting sqref="D11:D124">
    <cfRule type="expression" dxfId="343" priority="33" stopIfTrue="1">
      <formula>IF($A11="",B11,)</formula>
    </cfRule>
  </conditionalFormatting>
  <conditionalFormatting sqref="G11:G16 G82:G119 G18:G76">
    <cfRule type="expression" dxfId="342" priority="34" stopIfTrue="1">
      <formula>#REF!="Freelancer"</formula>
    </cfRule>
    <cfRule type="expression" dxfId="341" priority="35" stopIfTrue="1">
      <formula>#REF!="DTC Int. Staff"</formula>
    </cfRule>
  </conditionalFormatting>
  <conditionalFormatting sqref="G115:G119 G87:G104 G18:G22 G33:G49 G60:G76">
    <cfRule type="expression" dxfId="340" priority="27" stopIfTrue="1">
      <formula>$F$5="Freelancer"</formula>
    </cfRule>
    <cfRule type="expression" dxfId="339" priority="28" stopIfTrue="1">
      <formula>$F$5="DTC Int. Staff"</formula>
    </cfRule>
  </conditionalFormatting>
  <conditionalFormatting sqref="G16">
    <cfRule type="expression" dxfId="338" priority="25" stopIfTrue="1">
      <formula>#REF!="Freelancer"</formula>
    </cfRule>
    <cfRule type="expression" dxfId="337" priority="26" stopIfTrue="1">
      <formula>#REF!="DTC Int. Staff"</formula>
    </cfRule>
  </conditionalFormatting>
  <conditionalFormatting sqref="G16">
    <cfRule type="expression" dxfId="336" priority="23" stopIfTrue="1">
      <formula>$F$5="Freelancer"</formula>
    </cfRule>
    <cfRule type="expression" dxfId="335" priority="24" stopIfTrue="1">
      <formula>$F$5="DTC Int. Staff"</formula>
    </cfRule>
  </conditionalFormatting>
  <conditionalFormatting sqref="G17">
    <cfRule type="expression" dxfId="334" priority="21" stopIfTrue="1">
      <formula>#REF!="Freelancer"</formula>
    </cfRule>
    <cfRule type="expression" dxfId="333" priority="22" stopIfTrue="1">
      <formula>#REF!="DTC Int. Staff"</formula>
    </cfRule>
  </conditionalFormatting>
  <conditionalFormatting sqref="G17">
    <cfRule type="expression" dxfId="332" priority="19" stopIfTrue="1">
      <formula>$F$5="Freelancer"</formula>
    </cfRule>
    <cfRule type="expression" dxfId="331" priority="20" stopIfTrue="1">
      <formula>$F$5="DTC Int. Staff"</formula>
    </cfRule>
  </conditionalFormatting>
  <conditionalFormatting sqref="C126">
    <cfRule type="expression" dxfId="330" priority="16" stopIfTrue="1">
      <formula>IF($A126=1,B126,)</formula>
    </cfRule>
    <cfRule type="expression" dxfId="329" priority="17" stopIfTrue="1">
      <formula>IF($A126="",B126,)</formula>
    </cfRule>
  </conditionalFormatting>
  <conditionalFormatting sqref="D126">
    <cfRule type="expression" dxfId="328" priority="18" stopIfTrue="1">
      <formula>IF($A126="",B126,)</formula>
    </cfRule>
  </conditionalFormatting>
  <conditionalFormatting sqref="C125">
    <cfRule type="expression" dxfId="327" priority="13" stopIfTrue="1">
      <formula>IF($A125=1,B125,)</formula>
    </cfRule>
    <cfRule type="expression" dxfId="326" priority="14" stopIfTrue="1">
      <formula>IF($A125="",B125,)</formula>
    </cfRule>
  </conditionalFormatting>
  <conditionalFormatting sqref="D125">
    <cfRule type="expression" dxfId="325" priority="15" stopIfTrue="1">
      <formula>IF($A125="",B125,)</formula>
    </cfRule>
  </conditionalFormatting>
  <conditionalFormatting sqref="E125">
    <cfRule type="expression" dxfId="324" priority="12" stopIfTrue="1">
      <formula>IF($A125&lt;&gt;1,B125,"")</formula>
    </cfRule>
  </conditionalFormatting>
  <conditionalFormatting sqref="E126">
    <cfRule type="expression" dxfId="323" priority="11" stopIfTrue="1">
      <formula>IF($A126&lt;&gt;1,B126,"")</formula>
    </cfRule>
  </conditionalFormatting>
  <conditionalFormatting sqref="G55:G59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77:G81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conditionalFormatting sqref="G77:G81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16" priority="25" stopIfTrue="1">
      <formula>IF($A11=1,B11,)</formula>
    </cfRule>
    <cfRule type="expression" dxfId="315" priority="26" stopIfTrue="1">
      <formula>IF($A11="",B11,)</formula>
    </cfRule>
  </conditionalFormatting>
  <conditionalFormatting sqref="E11:E15">
    <cfRule type="expression" dxfId="314" priority="27" stopIfTrue="1">
      <formula>IF($A11="",B11,"")</formula>
    </cfRule>
  </conditionalFormatting>
  <conditionalFormatting sqref="E16:E111">
    <cfRule type="expression" dxfId="313" priority="28" stopIfTrue="1">
      <formula>IF($A16&lt;&gt;1,B16,"")</formula>
    </cfRule>
  </conditionalFormatting>
  <conditionalFormatting sqref="D11:D111">
    <cfRule type="expression" dxfId="312" priority="29" stopIfTrue="1">
      <formula>IF($A11="",B11,)</formula>
    </cfRule>
  </conditionalFormatting>
  <conditionalFormatting sqref="G11:G16 G18:G76 G82:G111">
    <cfRule type="expression" dxfId="311" priority="30" stopIfTrue="1">
      <formula>#REF!="Freelancer"</formula>
    </cfRule>
    <cfRule type="expression" dxfId="310" priority="31" stopIfTrue="1">
      <formula>#REF!="DTC Int. Staff"</formula>
    </cfRule>
  </conditionalFormatting>
  <conditionalFormatting sqref="G111 G87:G104 G18:G22 G33:G49 G60:G76">
    <cfRule type="expression" dxfId="309" priority="23" stopIfTrue="1">
      <formula>$F$5="Freelancer"</formula>
    </cfRule>
    <cfRule type="expression" dxfId="308" priority="24" stopIfTrue="1">
      <formula>$F$5="DTC Int. Staff"</formula>
    </cfRule>
  </conditionalFormatting>
  <conditionalFormatting sqref="G16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16">
    <cfRule type="expression" dxfId="305" priority="19" stopIfTrue="1">
      <formula>$F$5="Freelancer"</formula>
    </cfRule>
    <cfRule type="expression" dxfId="304" priority="20" stopIfTrue="1">
      <formula>$F$5="DTC Int. Staff"</formula>
    </cfRule>
  </conditionalFormatting>
  <conditionalFormatting sqref="G17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17">
    <cfRule type="expression" dxfId="301" priority="15" stopIfTrue="1">
      <formula>$F$5="Freelancer"</formula>
    </cfRule>
    <cfRule type="expression" dxfId="300" priority="16" stopIfTrue="1">
      <formula>$F$5="DTC Int. Staff"</formula>
    </cfRule>
  </conditionalFormatting>
  <conditionalFormatting sqref="G55:G59">
    <cfRule type="expression" dxfId="299" priority="5" stopIfTrue="1">
      <formula>$F$5="Freelancer"</formula>
    </cfRule>
    <cfRule type="expression" dxfId="298" priority="6" stopIfTrue="1">
      <formula>$F$5="DTC Int. Staff"</formula>
    </cfRule>
  </conditionalFormatting>
  <conditionalFormatting sqref="G77:G81">
    <cfRule type="expression" dxfId="297" priority="3" stopIfTrue="1">
      <formula>#REF!="Freelancer"</formula>
    </cfRule>
    <cfRule type="expression" dxfId="296" priority="4" stopIfTrue="1">
      <formula>#REF!="DTC Int. Staff"</formula>
    </cfRule>
  </conditionalFormatting>
  <conditionalFormatting sqref="G77:G81">
    <cfRule type="expression" dxfId="295" priority="1" stopIfTrue="1">
      <formula>$F$5="Freelancer"</formula>
    </cfRule>
    <cfRule type="expression" dxfId="2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293" priority="25" stopIfTrue="1">
      <formula>IF($A11=1,B11,)</formula>
    </cfRule>
    <cfRule type="expression" dxfId="292" priority="26" stopIfTrue="1">
      <formula>IF($A11="",B11,)</formula>
    </cfRule>
  </conditionalFormatting>
  <conditionalFormatting sqref="E11:E15">
    <cfRule type="expression" dxfId="291" priority="27" stopIfTrue="1">
      <formula>IF($A11="",B11,"")</formula>
    </cfRule>
  </conditionalFormatting>
  <conditionalFormatting sqref="E122:E126 E16:E116">
    <cfRule type="expression" dxfId="290" priority="28" stopIfTrue="1">
      <formula>IF($A16&lt;&gt;1,B16,"")</formula>
    </cfRule>
  </conditionalFormatting>
  <conditionalFormatting sqref="D122:D126 D11:D116">
    <cfRule type="expression" dxfId="289" priority="29" stopIfTrue="1">
      <formula>IF($A11="",B11,)</formula>
    </cfRule>
  </conditionalFormatting>
  <conditionalFormatting sqref="G11:G16 G18:G76 G82:G111">
    <cfRule type="expression" dxfId="288" priority="30" stopIfTrue="1">
      <formula>#REF!="Freelancer"</formula>
    </cfRule>
    <cfRule type="expression" dxfId="287" priority="31" stopIfTrue="1">
      <formula>#REF!="DTC Int. Staff"</formula>
    </cfRule>
  </conditionalFormatting>
  <conditionalFormatting sqref="G111 G18:G22 G29:G49 G56:G76 G83:G104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16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16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G17">
    <cfRule type="expression" dxfId="280" priority="17" stopIfTrue="1">
      <formula>#REF!="Freelancer"</formula>
    </cfRule>
    <cfRule type="expression" dxfId="279" priority="18" stopIfTrue="1">
      <formula>#REF!="DTC Int. Staff"</formula>
    </cfRule>
  </conditionalFormatting>
  <conditionalFormatting sqref="G17">
    <cfRule type="expression" dxfId="278" priority="15" stopIfTrue="1">
      <formula>$F$5="Freelancer"</formula>
    </cfRule>
    <cfRule type="expression" dxfId="277" priority="16" stopIfTrue="1">
      <formula>$F$5="DTC Int. Staff"</formula>
    </cfRule>
  </conditionalFormatting>
  <conditionalFormatting sqref="C117:C121">
    <cfRule type="expression" dxfId="276" priority="9" stopIfTrue="1">
      <formula>IF($A117=1,B117,)</formula>
    </cfRule>
    <cfRule type="expression" dxfId="275" priority="10" stopIfTrue="1">
      <formula>IF($A117="",B117,)</formula>
    </cfRule>
  </conditionalFormatting>
  <conditionalFormatting sqref="D117:D121">
    <cfRule type="expression" dxfId="274" priority="11" stopIfTrue="1">
      <formula>IF($A117="",B117,)</formula>
    </cfRule>
  </conditionalFormatting>
  <conditionalFormatting sqref="E117:E121">
    <cfRule type="expression" dxfId="273" priority="8" stopIfTrue="1">
      <formula>IF($A117&lt;&gt;1,B117,"")</formula>
    </cfRule>
  </conditionalFormatting>
  <conditionalFormatting sqref="G55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G77:G81">
    <cfRule type="expression" dxfId="270" priority="3" stopIfTrue="1">
      <formula>#REF!="Freelancer"</formula>
    </cfRule>
    <cfRule type="expression" dxfId="269" priority="4" stopIfTrue="1">
      <formula>#REF!="DTC Int. Staff"</formula>
    </cfRule>
  </conditionalFormatting>
  <conditionalFormatting sqref="G77:G81">
    <cfRule type="expression" dxfId="268" priority="1" stopIfTrue="1">
      <formula>$F$5="Freelancer"</formula>
    </cfRule>
    <cfRule type="expression" dxfId="2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185"/>
  <sheetViews>
    <sheetView showGridLines="0" tabSelected="1" topLeftCell="D1" zoomScale="90" zoomScaleNormal="90" workbookViewId="0">
      <selection activeCell="H30" sqref="H30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3.109375" style="119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SUM(J10:J51)</f>
        <v>208</v>
      </c>
      <c r="J8" s="131">
        <f>I8/8</f>
        <v>26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40" si="0">IF(OR(C11="f",C11="u",C11="F",C11="U"),"",IF(OR(B11=1,B11=2,B11=3,B11=4,B11=5),1,""))</f>
        <v>1</v>
      </c>
      <c r="B11" s="119">
        <f t="shared" ref="B11:B3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90</v>
      </c>
      <c r="I11" s="150" t="s">
        <v>87</v>
      </c>
      <c r="J11" s="144">
        <v>8</v>
      </c>
      <c r="K11" s="99"/>
    </row>
    <row r="12" spans="1:11" ht="22.5" customHeight="1" x14ac:dyDescent="0.25">
      <c r="A12" s="119">
        <f t="shared" si="0"/>
        <v>1</v>
      </c>
      <c r="B12" s="119">
        <f t="shared" si="1"/>
        <v>5</v>
      </c>
      <c r="C12" s="146"/>
      <c r="D12" s="147" t="str">
        <f>IF(B12=1,"Mo",IF(B12=2,"Tue",IF(B12=3,"Wed",IF(B12=4,"Thu",IF(B12=5,"Fri",IF(B12=6,"Sat",IF(B12=7,"Sun","")))))))</f>
        <v>Fri</v>
      </c>
      <c r="E12" s="148">
        <f>+E11+1</f>
        <v>44379</v>
      </c>
      <c r="F12" s="149"/>
      <c r="G12" s="142">
        <v>9006</v>
      </c>
      <c r="H12" s="151" t="s">
        <v>91</v>
      </c>
      <c r="I12" s="150" t="s">
        <v>87</v>
      </c>
      <c r="J12" s="152">
        <v>10</v>
      </c>
      <c r="K12" s="102"/>
    </row>
    <row r="13" spans="1:11" ht="22.5" customHeight="1" x14ac:dyDescent="0.25">
      <c r="A13" s="119" t="str">
        <f t="shared" si="0"/>
        <v/>
      </c>
      <c r="B13" s="119">
        <f t="shared" si="1"/>
        <v>6</v>
      </c>
      <c r="C13" s="146"/>
      <c r="D13" s="153" t="str">
        <f>IF(B13=1,"Mo",IF(B13=2,"Tue",IF(B13=3,"Wed",IF(B13=4,"Thu",IF(B13=5,"Fri",IF(B13=6,"Sat",IF(B13=7,"Sun","")))))))</f>
        <v>Sat</v>
      </c>
      <c r="E13" s="154">
        <f>+E12+1</f>
        <v>44380</v>
      </c>
      <c r="F13" s="141"/>
      <c r="G13" s="142">
        <v>9006</v>
      </c>
      <c r="H13" s="156" t="s">
        <v>89</v>
      </c>
      <c r="I13" s="150" t="s">
        <v>87</v>
      </c>
      <c r="J13" s="144">
        <v>12</v>
      </c>
      <c r="K13" s="99"/>
    </row>
    <row r="14" spans="1:11" ht="22.5" customHeight="1" x14ac:dyDescent="0.25">
      <c r="A14" s="119" t="str">
        <f t="shared" si="0"/>
        <v/>
      </c>
      <c r="B14" s="119">
        <f t="shared" si="1"/>
        <v>7</v>
      </c>
      <c r="C14" s="146"/>
      <c r="D14" s="139" t="str">
        <f t="shared" ref="D14:D38" si="2">IF(B14=1,"Mo",IF(B14=2,"Tue",IF(B14=3,"Wed",IF(B14=4,"Thu",IF(B14=5,"Fri",IF(B14=6,"Sat",IF(B14=7,"Sun","")))))))</f>
        <v>Sun</v>
      </c>
      <c r="E14" s="140">
        <f t="shared" ref="E14:E28" si="3">+E13+1</f>
        <v>44381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A15" s="119">
        <f t="shared" si="0"/>
        <v>1</v>
      </c>
      <c r="B15" s="119">
        <f t="shared" si="1"/>
        <v>1</v>
      </c>
      <c r="C15" s="146"/>
      <c r="D15" s="147" t="str">
        <f t="shared" si="2"/>
        <v>Mo</v>
      </c>
      <c r="E15" s="148">
        <f t="shared" ref="E15:E20" si="4">+E14+1</f>
        <v>44382</v>
      </c>
      <c r="F15" s="149"/>
      <c r="G15" s="150">
        <v>9006</v>
      </c>
      <c r="H15" s="151" t="s">
        <v>86</v>
      </c>
      <c r="I15" s="150" t="s">
        <v>87</v>
      </c>
      <c r="J15" s="152">
        <v>8</v>
      </c>
      <c r="K15" s="102"/>
    </row>
    <row r="16" spans="1:11" ht="22.5" customHeight="1" x14ac:dyDescent="0.25">
      <c r="A16" s="119">
        <f t="shared" si="0"/>
        <v>1</v>
      </c>
      <c r="B16" s="119">
        <f t="shared" si="1"/>
        <v>2</v>
      </c>
      <c r="C16" s="146"/>
      <c r="D16" s="139" t="str">
        <f t="shared" si="2"/>
        <v>Tue</v>
      </c>
      <c r="E16" s="140">
        <f t="shared" si="4"/>
        <v>44383</v>
      </c>
      <c r="F16" s="141"/>
      <c r="G16" s="150">
        <v>9006</v>
      </c>
      <c r="H16" s="155" t="s">
        <v>84</v>
      </c>
      <c r="I16" s="150" t="s">
        <v>87</v>
      </c>
      <c r="J16" s="152">
        <v>8</v>
      </c>
      <c r="K16" s="105"/>
    </row>
    <row r="17" spans="1:11" ht="22.5" customHeight="1" x14ac:dyDescent="0.25">
      <c r="A17" s="119">
        <f t="shared" si="0"/>
        <v>1</v>
      </c>
      <c r="B17" s="119">
        <f t="shared" si="1"/>
        <v>3</v>
      </c>
      <c r="C17" s="146"/>
      <c r="D17" s="147" t="str">
        <f t="shared" si="2"/>
        <v>Wed</v>
      </c>
      <c r="E17" s="148">
        <f t="shared" si="4"/>
        <v>44384</v>
      </c>
      <c r="F17" s="149"/>
      <c r="G17" s="150">
        <v>9006</v>
      </c>
      <c r="H17" s="155" t="s">
        <v>84</v>
      </c>
      <c r="I17" s="150" t="s">
        <v>87</v>
      </c>
      <c r="J17" s="152">
        <v>8</v>
      </c>
      <c r="K17" s="102"/>
    </row>
    <row r="18" spans="1:11" ht="22.5" customHeight="1" x14ac:dyDescent="0.25">
      <c r="A18" s="119">
        <f t="shared" si="0"/>
        <v>1</v>
      </c>
      <c r="B18" s="119">
        <f t="shared" si="1"/>
        <v>4</v>
      </c>
      <c r="C18" s="146"/>
      <c r="D18" s="139" t="str">
        <f>IF(B18=1,"Mo",IF(B18=2,"Tue",IF(B18=3,"Wed",IF(B18=4,"Thu",IF(B18=5,"Fri",IF(B18=6,"Sat",IF(B18=7,"Sun","")))))))</f>
        <v>Thu</v>
      </c>
      <c r="E18" s="140">
        <f t="shared" si="4"/>
        <v>44385</v>
      </c>
      <c r="F18" s="141"/>
      <c r="G18" s="150">
        <v>9006</v>
      </c>
      <c r="H18" s="155" t="s">
        <v>84</v>
      </c>
      <c r="I18" s="150" t="s">
        <v>87</v>
      </c>
      <c r="J18" s="152">
        <v>8</v>
      </c>
      <c r="K18" s="99"/>
    </row>
    <row r="19" spans="1:11" ht="22.5" customHeight="1" x14ac:dyDescent="0.25">
      <c r="A19" s="119">
        <f t="shared" si="0"/>
        <v>1</v>
      </c>
      <c r="B19" s="119">
        <f t="shared" si="1"/>
        <v>5</v>
      </c>
      <c r="C19" s="146"/>
      <c r="D19" s="147" t="str">
        <f>IF(B19=1,"Mo",IF(B19=2,"Tue",IF(B19=3,"Wed",IF(B19=4,"Thu",IF(B19=5,"Fri",IF(B19=6,"Sat",IF(B19=7,"Sun","")))))))</f>
        <v>Fri</v>
      </c>
      <c r="E19" s="148">
        <f t="shared" si="4"/>
        <v>44386</v>
      </c>
      <c r="F19" s="149"/>
      <c r="G19" s="150">
        <v>9006</v>
      </c>
      <c r="H19" s="151" t="s">
        <v>88</v>
      </c>
      <c r="I19" s="150" t="s">
        <v>87</v>
      </c>
      <c r="J19" s="152">
        <v>8</v>
      </c>
      <c r="K19" s="102"/>
    </row>
    <row r="20" spans="1:11" ht="22.5" customHeight="1" x14ac:dyDescent="0.25">
      <c r="A20" s="119" t="str">
        <f t="shared" si="0"/>
        <v/>
      </c>
      <c r="B20" s="119">
        <f t="shared" si="1"/>
        <v>6</v>
      </c>
      <c r="C20" s="146"/>
      <c r="D20" s="139" t="str">
        <f>IF(B20=1,"Mo",IF(B20=2,"Tue",IF(B20=3,"Wed",IF(B20=4,"Thu",IF(B20=5,"Fri",IF(B20=6,"Sat",IF(B20=7,"Sun","")))))))</f>
        <v>Sat</v>
      </c>
      <c r="E20" s="140">
        <f t="shared" si="4"/>
        <v>44387</v>
      </c>
      <c r="F20" s="141"/>
      <c r="G20" s="142"/>
      <c r="H20" s="143"/>
      <c r="I20" s="142"/>
      <c r="J20" s="144"/>
      <c r="K20" s="99"/>
    </row>
    <row r="21" spans="1:11" ht="22.5" customHeight="1" x14ac:dyDescent="0.25">
      <c r="A21" s="119" t="str">
        <f t="shared" si="0"/>
        <v/>
      </c>
      <c r="B21" s="119">
        <f t="shared" si="1"/>
        <v>7</v>
      </c>
      <c r="C21" s="146"/>
      <c r="D21" s="139" t="str">
        <f t="shared" si="2"/>
        <v>Sun</v>
      </c>
      <c r="E21" s="140">
        <f t="shared" si="3"/>
        <v>44388</v>
      </c>
      <c r="F21" s="141"/>
      <c r="G21" s="142"/>
      <c r="H21" s="156"/>
      <c r="I21" s="142"/>
      <c r="J21" s="144"/>
      <c r="K21" s="99"/>
    </row>
    <row r="22" spans="1:11" ht="22.5" customHeight="1" x14ac:dyDescent="0.25">
      <c r="A22" s="119">
        <f t="shared" si="0"/>
        <v>1</v>
      </c>
      <c r="B22" s="119">
        <f t="shared" si="1"/>
        <v>1</v>
      </c>
      <c r="C22" s="146"/>
      <c r="D22" s="147" t="str">
        <f t="shared" si="2"/>
        <v>Mo</v>
      </c>
      <c r="E22" s="148">
        <f t="shared" ref="E22:E27" si="5">+E21+1</f>
        <v>44389</v>
      </c>
      <c r="F22" s="149"/>
      <c r="G22" s="150">
        <v>9006</v>
      </c>
      <c r="H22" s="243" t="s">
        <v>92</v>
      </c>
      <c r="I22" s="150" t="s">
        <v>85</v>
      </c>
      <c r="J22" s="152">
        <v>8</v>
      </c>
      <c r="K22" s="102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39" t="str">
        <f t="shared" si="2"/>
        <v>Tue</v>
      </c>
      <c r="E23" s="140">
        <f t="shared" si="5"/>
        <v>44390</v>
      </c>
      <c r="F23" s="141"/>
      <c r="G23" s="150">
        <v>9006</v>
      </c>
      <c r="H23" s="156" t="s">
        <v>93</v>
      </c>
      <c r="I23" s="150" t="s">
        <v>85</v>
      </c>
      <c r="J23" s="152">
        <v>8</v>
      </c>
      <c r="K23" s="105"/>
    </row>
    <row r="24" spans="1:11" ht="22.5" customHeight="1" x14ac:dyDescent="0.25">
      <c r="A24" s="119">
        <f t="shared" si="0"/>
        <v>1</v>
      </c>
      <c r="B24" s="119">
        <f t="shared" si="1"/>
        <v>3</v>
      </c>
      <c r="C24" s="146"/>
      <c r="D24" s="147" t="str">
        <f t="shared" si="2"/>
        <v>Wed</v>
      </c>
      <c r="E24" s="148">
        <f t="shared" si="5"/>
        <v>44391</v>
      </c>
      <c r="F24" s="149"/>
      <c r="G24" s="150">
        <v>9006</v>
      </c>
      <c r="H24" s="151" t="s">
        <v>94</v>
      </c>
      <c r="I24" s="150" t="s">
        <v>87</v>
      </c>
      <c r="J24" s="152">
        <v>8</v>
      </c>
      <c r="K24" s="102"/>
    </row>
    <row r="25" spans="1:11" ht="22.5" customHeight="1" x14ac:dyDescent="0.25">
      <c r="A25" s="119">
        <f t="shared" si="0"/>
        <v>1</v>
      </c>
      <c r="B25" s="119">
        <f t="shared" si="1"/>
        <v>4</v>
      </c>
      <c r="C25" s="146"/>
      <c r="D25" s="139" t="str">
        <f t="shared" si="2"/>
        <v>Thu</v>
      </c>
      <c r="E25" s="140">
        <f t="shared" si="5"/>
        <v>44392</v>
      </c>
      <c r="F25" s="141"/>
      <c r="G25" s="150">
        <v>9006</v>
      </c>
      <c r="H25" s="156" t="s">
        <v>103</v>
      </c>
      <c r="I25" s="150" t="s">
        <v>85</v>
      </c>
      <c r="J25" s="152">
        <v>8</v>
      </c>
      <c r="K25" s="99"/>
    </row>
    <row r="26" spans="1:11" ht="22.5" customHeight="1" x14ac:dyDescent="0.25">
      <c r="A26" s="119">
        <f t="shared" si="0"/>
        <v>1</v>
      </c>
      <c r="B26" s="119">
        <f t="shared" si="1"/>
        <v>5</v>
      </c>
      <c r="C26" s="146"/>
      <c r="D26" s="147" t="str">
        <f t="shared" si="2"/>
        <v>Fri</v>
      </c>
      <c r="E26" s="148">
        <f t="shared" si="5"/>
        <v>44393</v>
      </c>
      <c r="F26" s="149"/>
      <c r="G26" s="150">
        <v>9006</v>
      </c>
      <c r="H26" s="151" t="s">
        <v>104</v>
      </c>
      <c r="I26" s="150" t="s">
        <v>85</v>
      </c>
      <c r="J26" s="152">
        <v>8</v>
      </c>
      <c r="K26" s="102"/>
    </row>
    <row r="27" spans="1:11" ht="22.5" customHeight="1" x14ac:dyDescent="0.25">
      <c r="A27" s="119" t="str">
        <f t="shared" si="0"/>
        <v/>
      </c>
      <c r="B27" s="119">
        <f t="shared" si="1"/>
        <v>6</v>
      </c>
      <c r="C27" s="146"/>
      <c r="D27" s="139" t="str">
        <f t="shared" si="2"/>
        <v>Sat</v>
      </c>
      <c r="E27" s="140">
        <f t="shared" si="5"/>
        <v>44394</v>
      </c>
      <c r="F27" s="141"/>
      <c r="G27" s="142"/>
      <c r="H27" s="156"/>
      <c r="I27" s="142"/>
      <c r="J27" s="144"/>
      <c r="K27" s="99"/>
    </row>
    <row r="28" spans="1:11" ht="22.5" customHeight="1" x14ac:dyDescent="0.25">
      <c r="A28" s="119" t="str">
        <f t="shared" si="0"/>
        <v/>
      </c>
      <c r="B28" s="119">
        <f t="shared" si="1"/>
        <v>7</v>
      </c>
      <c r="C28" s="146"/>
      <c r="D28" s="139" t="str">
        <f t="shared" si="2"/>
        <v>Sun</v>
      </c>
      <c r="E28" s="140">
        <f t="shared" si="3"/>
        <v>44395</v>
      </c>
      <c r="F28" s="141"/>
      <c r="G28" s="142"/>
      <c r="H28" s="156"/>
      <c r="I28" s="142"/>
      <c r="J28" s="144"/>
      <c r="K28" s="99"/>
    </row>
    <row r="29" spans="1:11" ht="22.5" customHeight="1" x14ac:dyDescent="0.25">
      <c r="A29" s="119">
        <f t="shared" si="0"/>
        <v>1</v>
      </c>
      <c r="B29" s="119">
        <f t="shared" si="1"/>
        <v>1</v>
      </c>
      <c r="C29" s="146"/>
      <c r="D29" s="147" t="str">
        <f t="shared" si="2"/>
        <v>Mo</v>
      </c>
      <c r="E29" s="148">
        <f t="shared" ref="E29:E34" si="6">+E28+1</f>
        <v>44396</v>
      </c>
      <c r="F29" s="149"/>
      <c r="G29" s="150">
        <v>9006</v>
      </c>
      <c r="H29" s="151" t="s">
        <v>105</v>
      </c>
      <c r="I29" s="150" t="s">
        <v>85</v>
      </c>
      <c r="J29" s="152">
        <v>8</v>
      </c>
      <c r="K29" s="102"/>
    </row>
    <row r="30" spans="1:11" ht="22.5" customHeight="1" x14ac:dyDescent="0.25">
      <c r="A30" s="119">
        <f t="shared" si="0"/>
        <v>1</v>
      </c>
      <c r="B30" s="119">
        <f t="shared" si="1"/>
        <v>2</v>
      </c>
      <c r="C30" s="146"/>
      <c r="D30" s="139" t="str">
        <f t="shared" si="2"/>
        <v>Tue</v>
      </c>
      <c r="E30" s="140">
        <f t="shared" si="6"/>
        <v>44397</v>
      </c>
      <c r="F30" s="141"/>
      <c r="G30" s="150">
        <v>9006</v>
      </c>
      <c r="H30" s="151" t="s">
        <v>104</v>
      </c>
      <c r="I30" s="150" t="s">
        <v>85</v>
      </c>
      <c r="J30" s="152">
        <v>8</v>
      </c>
      <c r="K30" s="105"/>
    </row>
    <row r="31" spans="1:11" ht="22.5" customHeight="1" x14ac:dyDescent="0.25">
      <c r="A31" s="119">
        <f t="shared" si="0"/>
        <v>1</v>
      </c>
      <c r="B31" s="119">
        <f t="shared" si="1"/>
        <v>3</v>
      </c>
      <c r="C31" s="146"/>
      <c r="D31" s="147" t="str">
        <f t="shared" si="2"/>
        <v>Wed</v>
      </c>
      <c r="E31" s="148">
        <f t="shared" si="6"/>
        <v>44398</v>
      </c>
      <c r="F31" s="149"/>
      <c r="G31" s="150">
        <v>9006</v>
      </c>
      <c r="H31" s="151" t="s">
        <v>106</v>
      </c>
      <c r="I31" s="150" t="s">
        <v>85</v>
      </c>
      <c r="J31" s="152">
        <v>8</v>
      </c>
      <c r="K31" s="102"/>
    </row>
    <row r="32" spans="1:11" ht="22.5" customHeight="1" x14ac:dyDescent="0.25">
      <c r="A32" s="119">
        <f t="shared" si="0"/>
        <v>1</v>
      </c>
      <c r="B32" s="119">
        <f t="shared" si="1"/>
        <v>4</v>
      </c>
      <c r="C32" s="146"/>
      <c r="D32" s="139" t="str">
        <f t="shared" si="2"/>
        <v>Thu</v>
      </c>
      <c r="E32" s="140">
        <f t="shared" si="6"/>
        <v>44399</v>
      </c>
      <c r="F32" s="141"/>
      <c r="G32" s="150">
        <v>9006</v>
      </c>
      <c r="H32" s="156" t="s">
        <v>95</v>
      </c>
      <c r="I32" s="150" t="s">
        <v>85</v>
      </c>
      <c r="J32" s="152">
        <v>8</v>
      </c>
      <c r="K32" s="99"/>
    </row>
    <row r="33" spans="1:11" ht="22.5" customHeight="1" x14ac:dyDescent="0.25">
      <c r="A33" s="119">
        <f t="shared" si="0"/>
        <v>1</v>
      </c>
      <c r="B33" s="119">
        <f t="shared" si="1"/>
        <v>5</v>
      </c>
      <c r="C33" s="146"/>
      <c r="D33" s="147" t="str">
        <f t="shared" si="2"/>
        <v>Fri</v>
      </c>
      <c r="E33" s="148">
        <f t="shared" si="6"/>
        <v>44400</v>
      </c>
      <c r="F33" s="149"/>
      <c r="G33" s="150">
        <v>9006</v>
      </c>
      <c r="H33" s="151" t="s">
        <v>102</v>
      </c>
      <c r="I33" s="150" t="s">
        <v>87</v>
      </c>
      <c r="J33" s="152">
        <v>8</v>
      </c>
      <c r="K33" s="102"/>
    </row>
    <row r="34" spans="1:11" ht="22.5" customHeight="1" x14ac:dyDescent="0.25">
      <c r="A34" s="119" t="str">
        <f t="shared" si="0"/>
        <v/>
      </c>
      <c r="B34" s="119">
        <f t="shared" si="1"/>
        <v>6</v>
      </c>
      <c r="C34" s="146"/>
      <c r="D34" s="139" t="str">
        <f t="shared" si="2"/>
        <v>Sat</v>
      </c>
      <c r="E34" s="140">
        <f t="shared" si="6"/>
        <v>44401</v>
      </c>
      <c r="F34" s="141"/>
      <c r="G34" s="142"/>
      <c r="H34" s="156"/>
      <c r="I34" s="142"/>
      <c r="J34" s="144"/>
      <c r="K34" s="99"/>
    </row>
    <row r="35" spans="1:11" ht="22.5" customHeight="1" x14ac:dyDescent="0.25">
      <c r="A35" s="119" t="str">
        <f t="shared" si="0"/>
        <v/>
      </c>
      <c r="B35" s="119">
        <f t="shared" si="1"/>
        <v>7</v>
      </c>
      <c r="C35" s="146"/>
      <c r="D35" s="139" t="str">
        <f t="shared" si="2"/>
        <v>Sun</v>
      </c>
      <c r="E35" s="140">
        <f t="shared" ref="E35" si="7">+E34+1</f>
        <v>44402</v>
      </c>
      <c r="F35" s="141"/>
      <c r="G35" s="142"/>
      <c r="H35" s="156"/>
      <c r="I35" s="142"/>
      <c r="J35" s="144"/>
      <c r="K35" s="99"/>
    </row>
    <row r="36" spans="1:11" ht="22.5" customHeight="1" x14ac:dyDescent="0.25">
      <c r="A36" s="119">
        <f t="shared" si="0"/>
        <v>1</v>
      </c>
      <c r="B36" s="119">
        <f t="shared" si="1"/>
        <v>1</v>
      </c>
      <c r="C36" s="146"/>
      <c r="D36" s="147" t="str">
        <f t="shared" si="2"/>
        <v>Mo</v>
      </c>
      <c r="E36" s="148">
        <f>+E35+1</f>
        <v>44403</v>
      </c>
      <c r="F36" s="149"/>
      <c r="G36" s="150">
        <v>9006</v>
      </c>
      <c r="H36" s="151" t="s">
        <v>99</v>
      </c>
      <c r="I36" s="150" t="s">
        <v>96</v>
      </c>
      <c r="J36" s="152">
        <v>10</v>
      </c>
      <c r="K36" s="102"/>
    </row>
    <row r="37" spans="1:11" ht="22.5" customHeight="1" x14ac:dyDescent="0.25">
      <c r="A37" s="119">
        <f t="shared" si="0"/>
        <v>1</v>
      </c>
      <c r="B37" s="119">
        <f t="shared" si="1"/>
        <v>2</v>
      </c>
      <c r="C37" s="146"/>
      <c r="D37" s="139" t="str">
        <f t="shared" si="2"/>
        <v>Tue</v>
      </c>
      <c r="E37" s="140">
        <f>+E36+1</f>
        <v>44404</v>
      </c>
      <c r="F37" s="141"/>
      <c r="G37" s="150">
        <v>9006</v>
      </c>
      <c r="H37" s="151" t="s">
        <v>101</v>
      </c>
      <c r="I37" s="150" t="s">
        <v>96</v>
      </c>
      <c r="J37" s="152">
        <v>10</v>
      </c>
      <c r="K37" s="99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46"/>
      <c r="D38" s="147" t="str">
        <f t="shared" si="2"/>
        <v>Wed</v>
      </c>
      <c r="E38" s="148">
        <f>+E37+1</f>
        <v>44405</v>
      </c>
      <c r="F38" s="149"/>
      <c r="G38" s="150">
        <v>9006</v>
      </c>
      <c r="H38" s="151" t="s">
        <v>97</v>
      </c>
      <c r="I38" s="150" t="s">
        <v>87</v>
      </c>
      <c r="J38" s="152">
        <v>14</v>
      </c>
      <c r="K38" s="102"/>
    </row>
    <row r="39" spans="1:11" ht="22.5" customHeight="1" x14ac:dyDescent="0.25">
      <c r="A39" s="119">
        <f t="shared" si="0"/>
        <v>1</v>
      </c>
      <c r="B39" s="119">
        <f>WEEKDAY(E38+1,2)</f>
        <v>4</v>
      </c>
      <c r="C39" s="146"/>
      <c r="D39" s="139" t="str">
        <f>IF(B39=1,"Mo",IF(B39=2,"Tue",IF(B39=3,"Wed",IF(B39=4,"Thu",IF(B39=5,"Fri",IF(B39=6,"Sat",IF(B39=7,"Sun","")))))))</f>
        <v>Thu</v>
      </c>
      <c r="E39" s="140">
        <f>IF(MONTH(E38+1)&gt;MONTH(E38),"",E38+1)</f>
        <v>44406</v>
      </c>
      <c r="F39" s="141"/>
      <c r="G39" s="150">
        <v>9006</v>
      </c>
      <c r="H39" s="151" t="s">
        <v>98</v>
      </c>
      <c r="I39" s="150" t="s">
        <v>96</v>
      </c>
      <c r="J39" s="152">
        <v>14</v>
      </c>
      <c r="K39" s="99"/>
    </row>
    <row r="40" spans="1:11" ht="21" customHeight="1" x14ac:dyDescent="0.25">
      <c r="A40" s="119">
        <f t="shared" si="0"/>
        <v>1</v>
      </c>
      <c r="B40" s="119">
        <v>5</v>
      </c>
      <c r="C40" s="146"/>
      <c r="D40" s="147" t="str">
        <f>IF(B40=1,"Mo",IF(B40=2,"Tue",IF(B40=3,"Wed",IF(B40=4,"Thu",IF(B40=5,"Fri",IF(B40=6,"Sat",IF(B40=7,"Sun","")))))))</f>
        <v>Fri</v>
      </c>
      <c r="E40" s="148">
        <f>IF(MONTH(E39+1)&gt;MONTH(E39),"",E39+1)</f>
        <v>44407</v>
      </c>
      <c r="F40" s="149"/>
      <c r="G40" s="150">
        <v>9006</v>
      </c>
      <c r="H40" s="151" t="s">
        <v>100</v>
      </c>
      <c r="I40" s="150" t="s">
        <v>87</v>
      </c>
      <c r="J40" s="152">
        <v>10</v>
      </c>
      <c r="K40" s="102"/>
    </row>
    <row r="41" spans="1:11" s="205" customFormat="1" ht="22.5" customHeight="1" thickBot="1" x14ac:dyDescent="0.3">
      <c r="A41" s="205" t="str">
        <f t="shared" ref="A41" si="8">IF(OR(C41="f",C41="u",C41="F",C41="U"),"",IF(OR(B41=1,B41=2,B41=3,B41=4,B41=5),1,""))</f>
        <v/>
      </c>
      <c r="B41" s="205">
        <f t="shared" ref="B41" si="9">WEEKDAY(E41,2)</f>
        <v>6</v>
      </c>
      <c r="C41" s="206"/>
      <c r="D41" s="213" t="str">
        <f t="shared" ref="D41" si="10">IF(B41=1,"Mo",IF(B41=2,"Tue",IF(B41=3,"Wed",IF(B41=4,"Thu",IF(B41=5,"Fri",IF(B41=6,"Sat",IF(B41=7,"Sun","")))))))</f>
        <v>Sat</v>
      </c>
      <c r="E41" s="214">
        <f>+E40+1</f>
        <v>44408</v>
      </c>
      <c r="F41" s="215"/>
      <c r="G41" s="216"/>
      <c r="H41" s="217"/>
      <c r="I41" s="216"/>
      <c r="J41" s="218"/>
      <c r="K41" s="106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4:E4"/>
    <mergeCell ref="D1:K1"/>
  </mergeCells>
  <conditionalFormatting sqref="C11:C40">
    <cfRule type="expression" dxfId="181" priority="43" stopIfTrue="1">
      <formula>IF($A11=1,B11,)</formula>
    </cfRule>
    <cfRule type="expression" dxfId="180" priority="44" stopIfTrue="1">
      <formula>IF($A11="",B11,)</formula>
    </cfRule>
  </conditionalFormatting>
  <conditionalFormatting sqref="E11">
    <cfRule type="expression" dxfId="179" priority="45" stopIfTrue="1">
      <formula>IF($A11="",B11,"")</formula>
    </cfRule>
  </conditionalFormatting>
  <conditionalFormatting sqref="E12:E40">
    <cfRule type="expression" dxfId="178" priority="46" stopIfTrue="1">
      <formula>IF($A12&lt;&gt;1,B12,"")</formula>
    </cfRule>
  </conditionalFormatting>
  <conditionalFormatting sqref="D11:D40">
    <cfRule type="expression" dxfId="177" priority="47" stopIfTrue="1">
      <formula>IF($A11="",B11,)</formula>
    </cfRule>
  </conditionalFormatting>
  <conditionalFormatting sqref="G34:G35 G11:G28">
    <cfRule type="expression" dxfId="176" priority="48" stopIfTrue="1">
      <formula>#REF!="Freelancer"</formula>
    </cfRule>
    <cfRule type="expression" dxfId="175" priority="49" stopIfTrue="1">
      <formula>#REF!="DTC Int. Staff"</formula>
    </cfRule>
  </conditionalFormatting>
  <conditionalFormatting sqref="G14 G34:G35 G17:G28">
    <cfRule type="expression" dxfId="174" priority="41" stopIfTrue="1">
      <formula>$F$5="Freelancer"</formula>
    </cfRule>
    <cfRule type="expression" dxfId="173" priority="42" stopIfTrue="1">
      <formula>$F$5="DTC Int. Staff"</formula>
    </cfRule>
  </conditionalFormatting>
  <conditionalFormatting sqref="G12:G13">
    <cfRule type="expression" dxfId="172" priority="39" stopIfTrue="1">
      <formula>#REF!="Freelancer"</formula>
    </cfRule>
    <cfRule type="expression" dxfId="171" priority="40" stopIfTrue="1">
      <formula>#REF!="DTC Int. Staff"</formula>
    </cfRule>
  </conditionalFormatting>
  <conditionalFormatting sqref="G12:G13">
    <cfRule type="expression" dxfId="170" priority="37" stopIfTrue="1">
      <formula>$F$5="Freelancer"</formula>
    </cfRule>
    <cfRule type="expression" dxfId="169" priority="38" stopIfTrue="1">
      <formula>$F$5="DTC Int. Staff"</formula>
    </cfRule>
  </conditionalFormatting>
  <conditionalFormatting sqref="G23:G26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41">
    <cfRule type="expression" dxfId="162" priority="15" stopIfTrue="1">
      <formula>$F$5="Freelancer"</formula>
    </cfRule>
    <cfRule type="expression" dxfId="161" priority="16" stopIfTrue="1">
      <formula>$F$5="DTC Int. Staff"</formula>
    </cfRule>
  </conditionalFormatting>
  <conditionalFormatting sqref="C41">
    <cfRule type="expression" dxfId="160" priority="17" stopIfTrue="1">
      <formula>IF($A41=1,B41,)</formula>
    </cfRule>
    <cfRule type="expression" dxfId="159" priority="18" stopIfTrue="1">
      <formula>IF($A41="",B41,)</formula>
    </cfRule>
  </conditionalFormatting>
  <conditionalFormatting sqref="E41">
    <cfRule type="expression" dxfId="158" priority="19" stopIfTrue="1">
      <formula>IF($A41&lt;&gt;1,B41,"")</formula>
    </cfRule>
  </conditionalFormatting>
  <conditionalFormatting sqref="D41">
    <cfRule type="expression" dxfId="157" priority="20" stopIfTrue="1">
      <formula>IF($A41="",B41,)</formula>
    </cfRule>
  </conditionalFormatting>
  <conditionalFormatting sqref="G41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29: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9:G3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0:G3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6:G4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6:G40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7: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defaultColWidth="11.44140625" defaultRowHeight="14.4" x14ac:dyDescent="0.25"/>
  <cols>
    <col min="1" max="2" width="4" style="119" hidden="1" customWidth="1"/>
    <col min="3" max="3" width="3.5546875" style="119" hidden="1" customWidth="1"/>
    <col min="4" max="4" width="13" style="119" bestFit="1" customWidth="1"/>
    <col min="5" max="5" width="10.554687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8671875" style="119" customWidth="1"/>
    <col min="11" max="11" width="11.88671875" style="8" bestFit="1" customWidth="1"/>
    <col min="12" max="16384" width="11.44140625" style="119"/>
  </cols>
  <sheetData>
    <row r="1" spans="1:11" ht="51.75" customHeight="1" thickBot="1" x14ac:dyDescent="0.3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8.8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2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2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2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2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19">
    <cfRule type="expression" dxfId="154" priority="21" stopIfTrue="1">
      <formula>IF($A11=1,B11,)</formula>
    </cfRule>
    <cfRule type="expression" dxfId="153" priority="22" stopIfTrue="1">
      <formula>IF($A11="",B11,)</formula>
    </cfRule>
  </conditionalFormatting>
  <conditionalFormatting sqref="E11">
    <cfRule type="expression" dxfId="152" priority="23" stopIfTrue="1">
      <formula>IF($A11="",B11,"")</formula>
    </cfRule>
  </conditionalFormatting>
  <conditionalFormatting sqref="E12:E119">
    <cfRule type="expression" dxfId="151" priority="24" stopIfTrue="1">
      <formula>IF($A12&lt;&gt;1,B12,"")</formula>
    </cfRule>
  </conditionalFormatting>
  <conditionalFormatting sqref="D11:D119">
    <cfRule type="expression" dxfId="150" priority="25" stopIfTrue="1">
      <formula>IF($A11="",B11,)</formula>
    </cfRule>
  </conditionalFormatting>
  <conditionalFormatting sqref="G11:G16 G22:G80 G86:G118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118 G22:G26 G37:G53 G64:G80 G91:G107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2:G16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2:G16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17:G21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17:G21">
    <cfRule type="expression" dxfId="139" priority="11" stopIfTrue="1">
      <formula>$F$5="Freelancer"</formula>
    </cfRule>
    <cfRule type="expression" dxfId="138" priority="12" stopIfTrue="1">
      <formula>$F$5="DTC Int. Staff"</formula>
    </cfRule>
  </conditionalFormatting>
  <conditionalFormatting sqref="C120:C129">
    <cfRule type="expression" dxfId="137" priority="8" stopIfTrue="1">
      <formula>IF($A120=1,B120,)</formula>
    </cfRule>
    <cfRule type="expression" dxfId="136" priority="9" stopIfTrue="1">
      <formula>IF($A120="",B120,)</formula>
    </cfRule>
  </conditionalFormatting>
  <conditionalFormatting sqref="D120:D129">
    <cfRule type="expression" dxfId="135" priority="10" stopIfTrue="1">
      <formula>IF($A120="",B120,)</formula>
    </cfRule>
  </conditionalFormatting>
  <conditionalFormatting sqref="E120:E129">
    <cfRule type="expression" dxfId="134" priority="7" stopIfTrue="1">
      <formula>IF($A120&lt;&gt;1,B120,"")</formula>
    </cfRule>
  </conditionalFormatting>
  <conditionalFormatting sqref="G59:G63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81:G85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81:G85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2021-08-10T15:07:51Z</dcterms:modified>
</cp:coreProperties>
</file>