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2_2564\"/>
    </mc:Choice>
  </mc:AlternateContent>
  <xr:revisionPtr revIDLastSave="0" documentId="13_ncr:1_{6A7EC033-CF8F-465D-B56F-6438E94E6E41}" xr6:coauthVersionLast="47" xr6:coauthVersionMax="47" xr10:uidLastSave="{00000000-0000-0000-0000-000000000000}"/>
  <bookViews>
    <workbookView xWindow="-28920" yWindow="-4815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00" i="50"/>
  <c r="E11" i="50"/>
  <c r="B11" i="50" s="1"/>
  <c r="D11" i="50" s="1"/>
  <c r="I8" i="50"/>
  <c r="J8" i="50" s="1"/>
  <c r="F5" i="50"/>
  <c r="F4" i="50"/>
  <c r="F3" i="50"/>
  <c r="D51" i="46"/>
  <c r="A5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4" i="50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B14" i="50"/>
  <c r="D14" i="50" s="1"/>
  <c r="E15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5" i="50"/>
  <c r="E16" i="50"/>
  <c r="E17" i="50"/>
  <c r="A14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8" i="50"/>
  <c r="E19" i="50" s="1"/>
  <c r="B17" i="50"/>
  <c r="D15" i="50"/>
  <c r="D16" i="50" s="1"/>
  <c r="A15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7" i="50"/>
  <c r="A17" i="50"/>
  <c r="E20" i="50"/>
  <c r="B18" i="50"/>
  <c r="B18" i="46"/>
  <c r="E19" i="46"/>
  <c r="E20" i="46" s="1"/>
  <c r="E21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8" i="50"/>
  <c r="D19" i="50" s="1"/>
  <c r="A18" i="50"/>
  <c r="B20" i="50"/>
  <c r="E21" i="50"/>
  <c r="B21" i="46"/>
  <c r="E22" i="46"/>
  <c r="E23" i="46"/>
  <c r="D18" i="46"/>
  <c r="D19" i="46" s="1"/>
  <c r="D20" i="46" s="1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21" i="50"/>
  <c r="E22" i="50"/>
  <c r="A20" i="50"/>
  <c r="D20" i="50"/>
  <c r="B23" i="46"/>
  <c r="E24" i="46"/>
  <c r="D21" i="46"/>
  <c r="D22" i="46" s="1"/>
  <c r="A21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23" i="50"/>
  <c r="B22" i="50"/>
  <c r="E24" i="50"/>
  <c r="A21" i="50"/>
  <c r="D21" i="50"/>
  <c r="D23" i="46"/>
  <c r="A23" i="46"/>
  <c r="E25" i="46"/>
  <c r="B24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22" i="50"/>
  <c r="D22" i="50"/>
  <c r="D23" i="50" s="1"/>
  <c r="E25" i="50"/>
  <c r="E26" i="50" s="1"/>
  <c r="E27" i="50" s="1"/>
  <c r="E28" i="50" s="1"/>
  <c r="B24" i="50"/>
  <c r="E29" i="50"/>
  <c r="D24" i="46"/>
  <c r="A24" i="46"/>
  <c r="B25" i="46"/>
  <c r="E26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30" i="50"/>
  <c r="E31" i="50" s="1"/>
  <c r="E32" i="50" s="1"/>
  <c r="E33" i="50" s="1"/>
  <c r="B29" i="50"/>
  <c r="E34" i="50"/>
  <c r="E35" i="50" s="1"/>
  <c r="E36" i="50" s="1"/>
  <c r="E37" i="50" s="1"/>
  <c r="E38" i="50" s="1"/>
  <c r="A24" i="50"/>
  <c r="D24" i="50"/>
  <c r="D25" i="50" s="1"/>
  <c r="D26" i="50" s="1"/>
  <c r="D27" i="50" s="1"/>
  <c r="D28" i="50" s="1"/>
  <c r="E28" i="46"/>
  <c r="E27" i="46"/>
  <c r="B26" i="46"/>
  <c r="D25" i="46"/>
  <c r="A25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39" i="50"/>
  <c r="E40" i="50" s="1"/>
  <c r="E41" i="50" s="1"/>
  <c r="E42" i="50" s="1"/>
  <c r="E43" i="50" s="1"/>
  <c r="B34" i="50"/>
  <c r="A29" i="50"/>
  <c r="D29" i="50"/>
  <c r="D30" i="50" s="1"/>
  <c r="D31" i="50" s="1"/>
  <c r="D32" i="50" s="1"/>
  <c r="D33" i="50" s="1"/>
  <c r="A26" i="46"/>
  <c r="D26" i="46"/>
  <c r="D27" i="46" s="1"/>
  <c r="E29" i="46"/>
  <c r="E30" i="46"/>
  <c r="B28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34" i="50"/>
  <c r="D34" i="50"/>
  <c r="D35" i="50" s="1"/>
  <c r="D36" i="50" s="1"/>
  <c r="D37" i="50" s="1"/>
  <c r="D38" i="50" s="1"/>
  <c r="E44" i="50"/>
  <c r="B39" i="50"/>
  <c r="A28" i="46"/>
  <c r="D28" i="46"/>
  <c r="D29" i="46" s="1"/>
  <c r="E31" i="46"/>
  <c r="E32" i="46"/>
  <c r="B3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39" i="50"/>
  <c r="D40" i="50" s="1"/>
  <c r="D41" i="50" s="1"/>
  <c r="D42" i="50" s="1"/>
  <c r="D43" i="50" s="1"/>
  <c r="A39" i="50"/>
  <c r="E45" i="50"/>
  <c r="B44" i="50"/>
  <c r="A30" i="46"/>
  <c r="D30" i="46"/>
  <c r="D31" i="46" s="1"/>
  <c r="E33" i="46"/>
  <c r="B32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44" i="50"/>
  <c r="D44" i="50"/>
  <c r="E46" i="50"/>
  <c r="B45" i="50"/>
  <c r="E34" i="46"/>
  <c r="B33" i="46"/>
  <c r="A32" i="46"/>
  <c r="D32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45" i="50"/>
  <c r="A45" i="50"/>
  <c r="E51" i="50"/>
  <c r="B46" i="50"/>
  <c r="E47" i="50"/>
  <c r="E48" i="50" s="1"/>
  <c r="E49" i="50" s="1"/>
  <c r="E50" i="50" s="1"/>
  <c r="E35" i="46"/>
  <c r="B34" i="46"/>
  <c r="A33" i="46"/>
  <c r="D33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46" i="50"/>
  <c r="D46" i="50"/>
  <c r="D47" i="50" s="1"/>
  <c r="D48" i="50" s="1"/>
  <c r="D49" i="50" s="1"/>
  <c r="D50" i="50" s="1"/>
  <c r="E56" i="50"/>
  <c r="E52" i="50"/>
  <c r="E53" i="50" s="1"/>
  <c r="E54" i="50" s="1"/>
  <c r="E55" i="50" s="1"/>
  <c r="B51" i="50"/>
  <c r="A34" i="46"/>
  <c r="D34" i="46"/>
  <c r="E36" i="46"/>
  <c r="B3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51" i="50"/>
  <c r="D52" i="50" s="1"/>
  <c r="D53" i="50" s="1"/>
  <c r="D54" i="50" s="1"/>
  <c r="D55" i="50" s="1"/>
  <c r="A51" i="50"/>
  <c r="E61" i="50"/>
  <c r="E57" i="50"/>
  <c r="E58" i="50" s="1"/>
  <c r="E59" i="50" s="1"/>
  <c r="E60" i="50" s="1"/>
  <c r="B56" i="50"/>
  <c r="D35" i="46"/>
  <c r="A35" i="46"/>
  <c r="E37" i="46"/>
  <c r="B36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66" i="50"/>
  <c r="E62" i="50"/>
  <c r="E63" i="50" s="1"/>
  <c r="E64" i="50" s="1"/>
  <c r="E65" i="50" s="1"/>
  <c r="D56" i="50"/>
  <c r="D57" i="50" s="1"/>
  <c r="D58" i="50" s="1"/>
  <c r="D59" i="50" s="1"/>
  <c r="D60" i="50" s="1"/>
  <c r="A56" i="50"/>
  <c r="B61" i="50"/>
  <c r="A36" i="46"/>
  <c r="D36" i="46"/>
  <c r="B37" i="46"/>
  <c r="E39" i="46"/>
  <c r="E38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66" i="50"/>
  <c r="D66" i="50" s="1"/>
  <c r="D67" i="50" s="1"/>
  <c r="D68" i="50" s="1"/>
  <c r="D69" i="50" s="1"/>
  <c r="D70" i="50" s="1"/>
  <c r="E67" i="50"/>
  <c r="E68" i="50" s="1"/>
  <c r="E69" i="50" s="1"/>
  <c r="E70" i="50" s="1"/>
  <c r="A61" i="50"/>
  <c r="D61" i="50"/>
  <c r="D62" i="50" s="1"/>
  <c r="D63" i="50" s="1"/>
  <c r="D64" i="50" s="1"/>
  <c r="D65" i="50" s="1"/>
  <c r="E71" i="50"/>
  <c r="E41" i="46"/>
  <c r="B39" i="46"/>
  <c r="E40" i="46"/>
  <c r="A37" i="46"/>
  <c r="D37" i="46"/>
  <c r="D3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66" i="50"/>
  <c r="B71" i="50"/>
  <c r="E72" i="50"/>
  <c r="D39" i="46"/>
  <c r="D40" i="46" s="1"/>
  <c r="A39" i="46"/>
  <c r="B41" i="46"/>
  <c r="E42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72" i="50"/>
  <c r="E73" i="50"/>
  <c r="D71" i="50"/>
  <c r="A71" i="50"/>
  <c r="B42" i="46"/>
  <c r="E43" i="46"/>
  <c r="A41" i="46"/>
  <c r="D41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74" i="50"/>
  <c r="E75" i="50" s="1"/>
  <c r="E76" i="50" s="1"/>
  <c r="E77" i="50" s="1"/>
  <c r="B73" i="50"/>
  <c r="E78" i="50"/>
  <c r="D72" i="50"/>
  <c r="A72" i="50"/>
  <c r="E44" i="46"/>
  <c r="B43" i="46"/>
  <c r="D42" i="46"/>
  <c r="A4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00" i="50"/>
  <c r="D101" i="50" s="1"/>
  <c r="D102" i="50" s="1"/>
  <c r="D103" i="50" s="1"/>
  <c r="D104" i="50" s="1"/>
  <c r="D73" i="50"/>
  <c r="D74" i="50" s="1"/>
  <c r="D75" i="50" s="1"/>
  <c r="D76" i="50" s="1"/>
  <c r="D77" i="50" s="1"/>
  <c r="E79" i="50"/>
  <c r="E80" i="50" s="1"/>
  <c r="E81" i="50" s="1"/>
  <c r="E82" i="50" s="1"/>
  <c r="E83" i="50"/>
  <c r="B78" i="50"/>
  <c r="A73" i="50"/>
  <c r="D43" i="46"/>
  <c r="A43" i="46"/>
  <c r="E45" i="46"/>
  <c r="B4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05" i="50"/>
  <c r="D78" i="50"/>
  <c r="D79" i="50" s="1"/>
  <c r="D80" i="50" s="1"/>
  <c r="D81" i="50" s="1"/>
  <c r="D82" i="50" s="1"/>
  <c r="E84" i="50"/>
  <c r="E85" i="50" s="1"/>
  <c r="E86" i="50" s="1"/>
  <c r="E87" i="50" s="1"/>
  <c r="B83" i="50"/>
  <c r="E88" i="50"/>
  <c r="E89" i="50" s="1"/>
  <c r="E90" i="50" s="1"/>
  <c r="E91" i="50" s="1"/>
  <c r="E92" i="50" s="1"/>
  <c r="A78" i="50"/>
  <c r="A44" i="46"/>
  <c r="D44" i="46"/>
  <c r="E46" i="46"/>
  <c r="B45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6" i="50" l="1"/>
  <c r="D107" i="50" s="1"/>
  <c r="D108" i="50" s="1"/>
  <c r="D10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83" i="50"/>
  <c r="D83" i="50"/>
  <c r="D84" i="50" s="1"/>
  <c r="D85" i="50" s="1"/>
  <c r="D86" i="50" s="1"/>
  <c r="D87" i="50" s="1"/>
  <c r="E93" i="50"/>
  <c r="E94" i="50" s="1"/>
  <c r="E95" i="50" s="1"/>
  <c r="E96" i="50" s="1"/>
  <c r="E97" i="50" s="1"/>
  <c r="B88" i="50"/>
  <c r="A45" i="46"/>
  <c r="D45" i="46"/>
  <c r="E49" i="46"/>
  <c r="B46" i="46"/>
  <c r="E47" i="46"/>
  <c r="E4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88" i="50"/>
  <c r="D88" i="50"/>
  <c r="D89" i="50" s="1"/>
  <c r="D90" i="50" s="1"/>
  <c r="D91" i="50" s="1"/>
  <c r="D92" i="50" s="1"/>
  <c r="E98" i="50"/>
  <c r="B93" i="50"/>
  <c r="A46" i="46"/>
  <c r="D46" i="46"/>
  <c r="D47" i="46" s="1"/>
  <c r="D48" i="46" s="1"/>
  <c r="E50" i="46"/>
  <c r="B50" i="46"/>
  <c r="B4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93" i="50"/>
  <c r="D94" i="50" s="1"/>
  <c r="D95" i="50" s="1"/>
  <c r="D96" i="50" s="1"/>
  <c r="D97" i="50" s="1"/>
  <c r="A93" i="50"/>
  <c r="E99" i="50"/>
  <c r="B99" i="50"/>
  <c r="B98" i="50"/>
  <c r="A50" i="46"/>
  <c r="D50" i="46"/>
  <c r="E51" i="46"/>
  <c r="E52" i="46" s="1"/>
  <c r="B52" i="46" s="1"/>
  <c r="A49" i="46"/>
  <c r="D4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52" i="46" l="1"/>
  <c r="A5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9" i="50"/>
  <c r="A99" i="50"/>
  <c r="E100" i="50"/>
  <c r="E101" i="50" s="1"/>
  <c r="E102" i="50" s="1"/>
  <c r="E103" i="50" s="1"/>
  <c r="E104" i="50" s="1"/>
  <c r="E105" i="50" s="1"/>
  <c r="D98" i="50"/>
  <c r="A9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09" i="50" l="1"/>
  <c r="E106" i="50"/>
  <c r="E107" i="50" s="1"/>
  <c r="E108" i="50" s="1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<sst xmlns="http://schemas.openxmlformats.org/spreadsheetml/2006/main" count="307" uniqueCount="99">
  <si>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</si>
  <si>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</si>
  <si>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</si>
  <si>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</si>
  <si>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</si>
  <si>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</si>
  <si>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</si>
  <si>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</si>
  <si>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</si>
  <si>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</si>
  <si>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</si>
  <si>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</si>
  <si>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</si>
  <si>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</si>
  <si>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</si>
  <si>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</si>
  <si>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</si>
  <si>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</si>
  <si>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</si>
  <si>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</si>
  <si>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</si>
  <si>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</si>
  <si>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</si>
  <si>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</si>
  <si>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</si>
  <si>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</si>
  <si>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</si>
  <si>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</si>
  <si>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</si>
  <si>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</si>
  <si>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</si>
  <si>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</si>
  <si>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</si>
  <si>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</si>
  <si>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</si>
  <si>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</si>
  <si>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</si>
  <si>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</si>
  <si>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</si>
  <si>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</si>
  <si>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</si>
  <si>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</si>
  <si>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</si>
  <si>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</si>
  <si>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</si>
  <si>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</si>
  <si>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</si>
  <si>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</si>
  <si>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</si>
  <si>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</si>
  <si>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</si>
  <si>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</si>
  <si>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</si>
  <si>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Researching EA Maturity level framwork and making slide to evaluate OIC state follow by framework</t>
  </si>
  <si>
    <t>Preparing deck for kick off project (IT Process part)</t>
  </si>
  <si>
    <t>TIME</t>
  </si>
  <si>
    <t>Research for functionality of work by core business process</t>
  </si>
  <si>
    <t xml:space="preserve">Personal leave for get a 1 st dose of vaccine </t>
  </si>
  <si>
    <t xml:space="preserve">Making ad hoc Dr. T's slide for developing data platform  </t>
  </si>
  <si>
    <t>Making kick off slide in track C</t>
  </si>
  <si>
    <t>Making kick off slide in track C (Cont.)</t>
  </si>
  <si>
    <t>Interview candidate in the position business Analyst</t>
  </si>
  <si>
    <t>TIME-202059</t>
  </si>
  <si>
    <t>Internal weekly meeting with expert and editing slide of muturity level following by expert comment</t>
  </si>
  <si>
    <t>Meeting with client in topic deliverable process</t>
  </si>
  <si>
    <t>TIME-202096</t>
  </si>
  <si>
    <t>Update internal meeting to get working status</t>
  </si>
  <si>
    <t>Home</t>
  </si>
  <si>
    <t>TIME-202124</t>
  </si>
  <si>
    <t>Editing kick off deck track C follow by team lead's comment and making gantt chart track A</t>
  </si>
  <si>
    <t>Internal weekly meeting to clearfy end of deliverable 2 submission</t>
  </si>
  <si>
    <t>Weekly meeting with expert to show result of tesk assignment</t>
  </si>
  <si>
    <t>Making pitch deck template and slides to present deliverable 2</t>
  </si>
  <si>
    <t>Internal Meeting and edit kick off deck follow by expert's comment</t>
  </si>
  <si>
    <t>Making slide to present deliverable 2 and making report deliverable 2 template</t>
  </si>
  <si>
    <t>Meeting with client to kick off project and writing inception report track C</t>
  </si>
  <si>
    <t>Making slide deliverable 2 and update weekly meeting</t>
  </si>
  <si>
    <t>Making Gantt chart track C</t>
  </si>
  <si>
    <t>Proofread, print report deliverable 1 and meeting with EA expert</t>
  </si>
  <si>
    <t xml:space="preserve">analyze data to making slide deliverable 2 </t>
  </si>
  <si>
    <t>Making slide deliverable 2 (Cont.)</t>
  </si>
  <si>
    <t>Writing progress report</t>
  </si>
  <si>
    <t>Proofread, print progress report</t>
  </si>
  <si>
    <t>Preparing Printing report appendix and ToR</t>
  </si>
  <si>
    <t>lisiting question to interview with client</t>
  </si>
  <si>
    <t>Preparing deck for meeting with IT Steering and interview with clients</t>
  </si>
  <si>
    <t>Internal Meeting, Meeting with cilent and expert to collect data requirement</t>
  </si>
  <si>
    <t xml:space="preserve">Internal meeting for clearifly scope of work (To do list) </t>
  </si>
  <si>
    <t xml:space="preserve">Making the architecture capability maturity accessment </t>
  </si>
  <si>
    <t>Making the architecture capability maturity accessment (Cont.) and preparing deck to meeting with IT Team</t>
  </si>
  <si>
    <t>HOME</t>
  </si>
  <si>
    <t>Meeting with IT Team, EA expert and คณะตรวจรับ</t>
  </si>
  <si>
    <t>writing report part the architecture capability maturity accessment</t>
  </si>
  <si>
    <t>writing report part the architecture capability maturity accessment (Cont.)</t>
  </si>
  <si>
    <t>Writing report part OIC EA framework</t>
  </si>
  <si>
    <t>Making slide mock up portfolio management</t>
  </si>
  <si>
    <t>Meeting with client topic establish PMC committee and writing report part OIC EA framework (cont.)</t>
  </si>
  <si>
    <t>Making slide mock up portfolio management (Cont.)</t>
  </si>
  <si>
    <t>Collecting Deck and meeting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</si>
</sst>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40" sqref="B40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2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2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2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2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74" priority="29" stopIfTrue="1">
      <formula>IF($A11=1,B11,)</formula>
    </cfRule>
    <cfRule type="expression" dxfId="473" priority="30" stopIfTrue="1">
      <formula>IF($A11="",B11,)</formula>
    </cfRule>
  </conditionalFormatting>
  <conditionalFormatting sqref="E11:E15">
    <cfRule type="expression" dxfId="472" priority="31" stopIfTrue="1">
      <formula>IF($A11="",B11,"")</formula>
    </cfRule>
  </conditionalFormatting>
  <conditionalFormatting sqref="E16:E124">
    <cfRule type="expression" dxfId="471" priority="32" stopIfTrue="1">
      <formula>IF($A16&lt;&gt;1,B16,"")</formula>
    </cfRule>
  </conditionalFormatting>
  <conditionalFormatting sqref="D11:D124">
    <cfRule type="expression" dxfId="470" priority="33" stopIfTrue="1">
      <formula>IF($A11="",B11,)</formula>
    </cfRule>
  </conditionalFormatting>
  <conditionalFormatting sqref="G11:G16 G82:G119 G18:G76">
    <cfRule type="expression" dxfId="469" priority="34" stopIfTrue="1">
      <formula>#REF!="Freelancer"</formula>
    </cfRule>
    <cfRule type="expression" dxfId="468" priority="35" stopIfTrue="1">
      <formula>#REF!="DTC Int. Staff"</formula>
    </cfRule>
  </conditionalFormatting>
  <conditionalFormatting sqref="G115:G119 G87:G104 G18:G22 G33:G49 G60:G76">
    <cfRule type="expression" dxfId="467" priority="27" stopIfTrue="1">
      <formula>$F$5="Freelancer"</formula>
    </cfRule>
    <cfRule type="expression" dxfId="466" priority="28" stopIfTrue="1">
      <formula>$F$5="DTC Int. Staff"</formula>
    </cfRule>
  </conditionalFormatting>
  <conditionalFormatting sqref="G16">
    <cfRule type="expression" dxfId="465" priority="25" stopIfTrue="1">
      <formula>#REF!="Freelancer"</formula>
    </cfRule>
    <cfRule type="expression" dxfId="464" priority="26" stopIfTrue="1">
      <formula>#REF!="DTC Int. Staff"</formula>
    </cfRule>
  </conditionalFormatting>
  <conditionalFormatting sqref="G16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7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7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C126">
    <cfRule type="expression" dxfId="457" priority="16" stopIfTrue="1">
      <formula>IF($A126=1,B126,)</formula>
    </cfRule>
    <cfRule type="expression" dxfId="456" priority="17" stopIfTrue="1">
      <formula>IF($A126="",B126,)</formula>
    </cfRule>
  </conditionalFormatting>
  <conditionalFormatting sqref="D126">
    <cfRule type="expression" dxfId="455" priority="18" stopIfTrue="1">
      <formula>IF($A126="",B126,)</formula>
    </cfRule>
  </conditionalFormatting>
  <conditionalFormatting sqref="C125">
    <cfRule type="expression" dxfId="454" priority="13" stopIfTrue="1">
      <formula>IF($A125=1,B125,)</formula>
    </cfRule>
    <cfRule type="expression" dxfId="453" priority="14" stopIfTrue="1">
      <formula>IF($A125="",B125,)</formula>
    </cfRule>
  </conditionalFormatting>
  <conditionalFormatting sqref="D125">
    <cfRule type="expression" dxfId="452" priority="15" stopIfTrue="1">
      <formula>IF($A125="",B125,)</formula>
    </cfRule>
  </conditionalFormatting>
  <conditionalFormatting sqref="E125">
    <cfRule type="expression" dxfId="451" priority="12" stopIfTrue="1">
      <formula>IF($A125&lt;&gt;1,B125,"")</formula>
    </cfRule>
  </conditionalFormatting>
  <conditionalFormatting sqref="E126">
    <cfRule type="expression" dxfId="450" priority="11" stopIfTrue="1">
      <formula>IF($A126&lt;&gt;1,B126,"")</formula>
    </cfRule>
  </conditionalFormatting>
  <conditionalFormatting sqref="G55:G59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77:G81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77:G81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43" priority="42" stopIfTrue="1">
      <formula>IF($A11=1,B11,)</formula>
    </cfRule>
    <cfRule type="expression" dxfId="442" priority="43" stopIfTrue="1">
      <formula>IF($A11="",B11,)</formula>
    </cfRule>
  </conditionalFormatting>
  <conditionalFormatting sqref="E11:E15">
    <cfRule type="expression" dxfId="441" priority="44" stopIfTrue="1">
      <formula>IF($A11="",B11,"")</formula>
    </cfRule>
  </conditionalFormatting>
  <conditionalFormatting sqref="E17:E20 E26:E43 E48 E53:E70 E75 E80:E98 E103 E108:E119">
    <cfRule type="expression" dxfId="440" priority="45" stopIfTrue="1">
      <formula>IF($A17&lt;&gt;1,B17,"")</formula>
    </cfRule>
  </conditionalFormatting>
  <conditionalFormatting sqref="D11:D15 D26:D43 D48 D53:D70 D75 D80:D98 D103 D108:D119 D17:D20">
    <cfRule type="expression" dxfId="439" priority="46" stopIfTrue="1">
      <formula>IF($A11="",B11,)</formula>
    </cfRule>
  </conditionalFormatting>
  <conditionalFormatting sqref="G11:G20 G26:G84 G90:G119">
    <cfRule type="expression" dxfId="438" priority="47" stopIfTrue="1">
      <formula>#REF!="Freelancer"</formula>
    </cfRule>
    <cfRule type="expression" dxfId="437" priority="48" stopIfTrue="1">
      <formula>#REF!="DTC Int. Staff"</formula>
    </cfRule>
  </conditionalFormatting>
  <conditionalFormatting sqref="G119 G26:G30 G37:G57 G64:G84 G91:G112">
    <cfRule type="expression" dxfId="436" priority="40" stopIfTrue="1">
      <formula>$F$5="Freelancer"</formula>
    </cfRule>
    <cfRule type="expression" dxfId="435" priority="41" stopIfTrue="1">
      <formula>$F$5="DTC Int. Staff"</formula>
    </cfRule>
  </conditionalFormatting>
  <conditionalFormatting sqref="G16:G20">
    <cfRule type="expression" dxfId="434" priority="38" stopIfTrue="1">
      <formula>#REF!="Freelancer"</formula>
    </cfRule>
    <cfRule type="expression" dxfId="433" priority="39" stopIfTrue="1">
      <formula>#REF!="DTC Int. Staff"</formula>
    </cfRule>
  </conditionalFormatting>
  <conditionalFormatting sqref="G16:G20">
    <cfRule type="expression" dxfId="432" priority="36" stopIfTrue="1">
      <formula>$F$5="Freelancer"</formula>
    </cfRule>
    <cfRule type="expression" dxfId="431" priority="37" stopIfTrue="1">
      <formula>$F$5="DTC Int. Staff"</formula>
    </cfRule>
  </conditionalFormatting>
  <conditionalFormatting sqref="G21:G25">
    <cfRule type="expression" dxfId="430" priority="34" stopIfTrue="1">
      <formula>#REF!="Freelancer"</formula>
    </cfRule>
    <cfRule type="expression" dxfId="429" priority="35" stopIfTrue="1">
      <formula>#REF!="DTC Int. Staff"</formula>
    </cfRule>
  </conditionalFormatting>
  <conditionalFormatting sqref="G21:G25">
    <cfRule type="expression" dxfId="428" priority="32" stopIfTrue="1">
      <formula>$F$5="Freelancer"</formula>
    </cfRule>
    <cfRule type="expression" dxfId="427" priority="33" stopIfTrue="1">
      <formula>$F$5="DTC Int. Staff"</formula>
    </cfRule>
  </conditionalFormatting>
  <conditionalFormatting sqref="G63">
    <cfRule type="expression" dxfId="426" priority="22" stopIfTrue="1">
      <formula>$F$5="Freelancer"</formula>
    </cfRule>
    <cfRule type="expression" dxfId="425" priority="23" stopIfTrue="1">
      <formula>$F$5="DTC Int. Staff"</formula>
    </cfRule>
  </conditionalFormatting>
  <conditionalFormatting sqref="G85:G89">
    <cfRule type="expression" dxfId="424" priority="20" stopIfTrue="1">
      <formula>#REF!="Freelancer"</formula>
    </cfRule>
    <cfRule type="expression" dxfId="423" priority="21" stopIfTrue="1">
      <formula>#REF!="DTC Int. Staff"</formula>
    </cfRule>
  </conditionalFormatting>
  <conditionalFormatting sqref="G85:G89">
    <cfRule type="expression" dxfId="422" priority="18" stopIfTrue="1">
      <formula>$F$5="Freelancer"</formula>
    </cfRule>
    <cfRule type="expression" dxfId="421" priority="19" stopIfTrue="1">
      <formula>$F$5="DTC Int. Staff"</formula>
    </cfRule>
  </conditionalFormatting>
  <conditionalFormatting sqref="E22:E25">
    <cfRule type="expression" dxfId="420" priority="16" stopIfTrue="1">
      <formula>IF($A22&lt;&gt;1,B22,"")</formula>
    </cfRule>
  </conditionalFormatting>
  <conditionalFormatting sqref="D22:D25">
    <cfRule type="expression" dxfId="419" priority="17" stopIfTrue="1">
      <formula>IF($A22="",B22,)</formula>
    </cfRule>
  </conditionalFormatting>
  <conditionalFormatting sqref="E44:E47">
    <cfRule type="expression" dxfId="418" priority="14" stopIfTrue="1">
      <formula>IF($A44&lt;&gt;1,B44,"")</formula>
    </cfRule>
  </conditionalFormatting>
  <conditionalFormatting sqref="D44:D47">
    <cfRule type="expression" dxfId="417" priority="15" stopIfTrue="1">
      <formula>IF($A44="",B44,)</formula>
    </cfRule>
  </conditionalFormatting>
  <conditionalFormatting sqref="E49:E52">
    <cfRule type="expression" dxfId="416" priority="12" stopIfTrue="1">
      <formula>IF($A49&lt;&gt;1,B49,"")</formula>
    </cfRule>
  </conditionalFormatting>
  <conditionalFormatting sqref="D49:D52">
    <cfRule type="expression" dxfId="415" priority="13" stopIfTrue="1">
      <formula>IF($A49="",B49,)</formula>
    </cfRule>
  </conditionalFormatting>
  <conditionalFormatting sqref="E71:E74">
    <cfRule type="expression" dxfId="414" priority="10" stopIfTrue="1">
      <formula>IF($A71&lt;&gt;1,B71,"")</formula>
    </cfRule>
  </conditionalFormatting>
  <conditionalFormatting sqref="D71:D74">
    <cfRule type="expression" dxfId="413" priority="11" stopIfTrue="1">
      <formula>IF($A71="",B71,)</formula>
    </cfRule>
  </conditionalFormatting>
  <conditionalFormatting sqref="E76:E79">
    <cfRule type="expression" dxfId="412" priority="8" stopIfTrue="1">
      <formula>IF($A76&lt;&gt;1,B76,"")</formula>
    </cfRule>
  </conditionalFormatting>
  <conditionalFormatting sqref="D76:D79">
    <cfRule type="expression" dxfId="411" priority="9" stopIfTrue="1">
      <formula>IF($A76="",B76,)</formula>
    </cfRule>
  </conditionalFormatting>
  <conditionalFormatting sqref="E93">
    <cfRule type="timePeriod" dxfId="41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9" priority="5" stopIfTrue="1">
      <formula>IF($A99&lt;&gt;1,B99,"")</formula>
    </cfRule>
  </conditionalFormatting>
  <conditionalFormatting sqref="D99:D102">
    <cfRule type="expression" dxfId="408" priority="6" stopIfTrue="1">
      <formula>IF($A99="",B99,)</formula>
    </cfRule>
  </conditionalFormatting>
  <conditionalFormatting sqref="E99:E102">
    <cfRule type="timePeriod" dxfId="40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6" priority="2" stopIfTrue="1">
      <formula>IF($A104&lt;&gt;1,B104,"")</formula>
    </cfRule>
  </conditionalFormatting>
  <conditionalFormatting sqref="D104:D107">
    <cfRule type="expression" dxfId="405" priority="3" stopIfTrue="1">
      <formula>IF($A104="",B104,)</formula>
    </cfRule>
  </conditionalFormatting>
  <conditionalFormatting sqref="E104:E107">
    <cfRule type="timePeriod" dxfId="40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03" priority="29" stopIfTrue="1">
      <formula>IF($A11=1,B11,)</formula>
    </cfRule>
    <cfRule type="expression" dxfId="402" priority="30" stopIfTrue="1">
      <formula>IF($A11="",B11,)</formula>
    </cfRule>
  </conditionalFormatting>
  <conditionalFormatting sqref="E11:E15">
    <cfRule type="expression" dxfId="401" priority="31" stopIfTrue="1">
      <formula>IF($A11="",B11,"")</formula>
    </cfRule>
  </conditionalFormatting>
  <conditionalFormatting sqref="E130:E134 E26:E124">
    <cfRule type="expression" dxfId="400" priority="32" stopIfTrue="1">
      <formula>IF($A26&lt;&gt;1,B26,"")</formula>
    </cfRule>
  </conditionalFormatting>
  <conditionalFormatting sqref="D130:D134 D11:D15 D26:D124">
    <cfRule type="expression" dxfId="399" priority="33" stopIfTrue="1">
      <formula>IF($A11="",B11,)</formula>
    </cfRule>
  </conditionalFormatting>
  <conditionalFormatting sqref="G11:G20 G26:G84 G90:G119">
    <cfRule type="expression" dxfId="398" priority="34" stopIfTrue="1">
      <formula>#REF!="Freelancer"</formula>
    </cfRule>
    <cfRule type="expression" dxfId="397" priority="35" stopIfTrue="1">
      <formula>#REF!="DTC Int. Staff"</formula>
    </cfRule>
  </conditionalFormatting>
  <conditionalFormatting sqref="G119 G26:G30 G37:G57 G64:G84 G91:G112">
    <cfRule type="expression" dxfId="396" priority="27" stopIfTrue="1">
      <formula>$F$5="Freelancer"</formula>
    </cfRule>
    <cfRule type="expression" dxfId="395" priority="28" stopIfTrue="1">
      <formula>$F$5="DTC Int. Staff"</formula>
    </cfRule>
  </conditionalFormatting>
  <conditionalFormatting sqref="G16:G20">
    <cfRule type="expression" dxfId="394" priority="25" stopIfTrue="1">
      <formula>#REF!="Freelancer"</formula>
    </cfRule>
    <cfRule type="expression" dxfId="393" priority="26" stopIfTrue="1">
      <formula>#REF!="DTC Int. Staff"</formula>
    </cfRule>
  </conditionalFormatting>
  <conditionalFormatting sqref="G16:G20">
    <cfRule type="expression" dxfId="392" priority="23" stopIfTrue="1">
      <formula>$F$5="Freelancer"</formula>
    </cfRule>
    <cfRule type="expression" dxfId="391" priority="24" stopIfTrue="1">
      <formula>$F$5="DTC Int. Staff"</formula>
    </cfRule>
  </conditionalFormatting>
  <conditionalFormatting sqref="G21:G25">
    <cfRule type="expression" dxfId="390" priority="21" stopIfTrue="1">
      <formula>#REF!="Freelancer"</formula>
    </cfRule>
    <cfRule type="expression" dxfId="389" priority="22" stopIfTrue="1">
      <formula>#REF!="DTC Int. Staff"</formula>
    </cfRule>
  </conditionalFormatting>
  <conditionalFormatting sqref="G21:G25">
    <cfRule type="expression" dxfId="388" priority="19" stopIfTrue="1">
      <formula>$F$5="Freelancer"</formula>
    </cfRule>
    <cfRule type="expression" dxfId="387" priority="20" stopIfTrue="1">
      <formula>$F$5="DTC Int. Staff"</formula>
    </cfRule>
  </conditionalFormatting>
  <conditionalFormatting sqref="C125:C129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:D129">
    <cfRule type="expression" dxfId="384" priority="15" stopIfTrue="1">
      <formula>IF($A125="",B125,)</formula>
    </cfRule>
  </conditionalFormatting>
  <conditionalFormatting sqref="E125:E129">
    <cfRule type="expression" dxfId="383" priority="12" stopIfTrue="1">
      <formula>IF($A125&lt;&gt;1,B125,"")</formula>
    </cfRule>
  </conditionalFormatting>
  <conditionalFormatting sqref="G63">
    <cfRule type="expression" dxfId="382" priority="9" stopIfTrue="1">
      <formula>$F$5="Freelancer"</formula>
    </cfRule>
    <cfRule type="expression" dxfId="381" priority="10" stopIfTrue="1">
      <formula>$F$5="DTC Int. Staff"</formula>
    </cfRule>
  </conditionalFormatting>
  <conditionalFormatting sqref="G85:G89">
    <cfRule type="expression" dxfId="380" priority="7" stopIfTrue="1">
      <formula>#REF!="Freelancer"</formula>
    </cfRule>
    <cfRule type="expression" dxfId="379" priority="8" stopIfTrue="1">
      <formula>#REF!="DTC Int. Staff"</formula>
    </cfRule>
  </conditionalFormatting>
  <conditionalFormatting sqref="G85:G89">
    <cfRule type="expression" dxfId="378" priority="5" stopIfTrue="1">
      <formula>$F$5="Freelancer"</formula>
    </cfRule>
    <cfRule type="expression" dxfId="377" priority="6" stopIfTrue="1">
      <formula>$F$5="DTC Int. Staff"</formula>
    </cfRule>
  </conditionalFormatting>
  <conditionalFormatting sqref="E17:E20">
    <cfRule type="expression" dxfId="376" priority="3" stopIfTrue="1">
      <formula>IF($A17="",B17,"")</formula>
    </cfRule>
  </conditionalFormatting>
  <conditionalFormatting sqref="D17:D20">
    <cfRule type="expression" dxfId="375" priority="4" stopIfTrue="1">
      <formula>IF($A17="",B17,)</formula>
    </cfRule>
  </conditionalFormatting>
  <conditionalFormatting sqref="E22:E25">
    <cfRule type="expression" dxfId="374" priority="1" stopIfTrue="1">
      <formula>IF($A22="",B22,"")</formula>
    </cfRule>
  </conditionalFormatting>
  <conditionalFormatting sqref="D22:D25">
    <cfRule type="expression" dxfId="37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72" priority="25" stopIfTrue="1">
      <formula>IF($A11=1,B11,)</formula>
    </cfRule>
    <cfRule type="expression" dxfId="371" priority="26" stopIfTrue="1">
      <formula>IF($A11="",B11,)</formula>
    </cfRule>
  </conditionalFormatting>
  <conditionalFormatting sqref="E11:E15">
    <cfRule type="expression" dxfId="370" priority="27" stopIfTrue="1">
      <formula>IF($A11="",B11,"")</formula>
    </cfRule>
  </conditionalFormatting>
  <conditionalFormatting sqref="E16:E128">
    <cfRule type="expression" dxfId="369" priority="28" stopIfTrue="1">
      <formula>IF($A16&lt;&gt;1,B16,"")</formula>
    </cfRule>
  </conditionalFormatting>
  <conditionalFormatting sqref="D11:D128">
    <cfRule type="expression" dxfId="368" priority="29" stopIfTrue="1">
      <formula>IF($A11="",B11,)</formula>
    </cfRule>
  </conditionalFormatting>
  <conditionalFormatting sqref="G11:G20 G82:G123 G22:G76">
    <cfRule type="expression" dxfId="367" priority="30" stopIfTrue="1">
      <formula>#REF!="Freelancer"</formula>
    </cfRule>
    <cfRule type="expression" dxfId="366" priority="31" stopIfTrue="1">
      <formula>#REF!="DTC Int. Staff"</formula>
    </cfRule>
  </conditionalFormatting>
  <conditionalFormatting sqref="G119:G123 G87:G108 G22 G33:G49 G60:G76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16:G20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16:G20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G21">
    <cfRule type="expression" dxfId="359" priority="17" stopIfTrue="1">
      <formula>#REF!="Freelancer"</formula>
    </cfRule>
    <cfRule type="expression" dxfId="358" priority="18" stopIfTrue="1">
      <formula>#REF!="DTC Int. Staff"</formula>
    </cfRule>
  </conditionalFormatting>
  <conditionalFormatting sqref="G21">
    <cfRule type="expression" dxfId="357" priority="15" stopIfTrue="1">
      <formula>$F$5="Freelancer"</formula>
    </cfRule>
    <cfRule type="expression" dxfId="356" priority="16" stopIfTrue="1">
      <formula>$F$5="DTC Int. Staff"</formula>
    </cfRule>
  </conditionalFormatting>
  <conditionalFormatting sqref="C129:C133">
    <cfRule type="expression" dxfId="355" priority="9" stopIfTrue="1">
      <formula>IF($A129=1,B129,)</formula>
    </cfRule>
    <cfRule type="expression" dxfId="354" priority="10" stopIfTrue="1">
      <formula>IF($A129="",B129,)</formula>
    </cfRule>
  </conditionalFormatting>
  <conditionalFormatting sqref="D129:D133">
    <cfRule type="expression" dxfId="353" priority="11" stopIfTrue="1">
      <formula>IF($A129="",B129,)</formula>
    </cfRule>
  </conditionalFormatting>
  <conditionalFormatting sqref="E129:E133">
    <cfRule type="expression" dxfId="352" priority="8" stopIfTrue="1">
      <formula>IF($A129&lt;&gt;1,B129,"")</formula>
    </cfRule>
  </conditionalFormatting>
  <conditionalFormatting sqref="G55:G59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conditionalFormatting sqref="G77:G81">
    <cfRule type="expression" dxfId="349" priority="3" stopIfTrue="1">
      <formula>#REF!="Freelancer"</formula>
    </cfRule>
    <cfRule type="expression" dxfId="348" priority="4" stopIfTrue="1">
      <formula>#REF!="DTC Int. Staff"</formula>
    </cfRule>
  </conditionalFormatting>
  <conditionalFormatting sqref="G77:G81">
    <cfRule type="expression" dxfId="347" priority="1" stopIfTrue="1">
      <formula>$F$5="Freelancer"</formula>
    </cfRule>
    <cfRule type="expression" dxfId="3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45" priority="25" stopIfTrue="1">
      <formula>IF($A11=1,B11,)</formula>
    </cfRule>
    <cfRule type="expression" dxfId="344" priority="26" stopIfTrue="1">
      <formula>IF($A11="",B11,)</formula>
    </cfRule>
  </conditionalFormatting>
  <conditionalFormatting sqref="E11">
    <cfRule type="expression" dxfId="343" priority="27" stopIfTrue="1">
      <formula>IF($A11="",B11,"")</formula>
    </cfRule>
  </conditionalFormatting>
  <conditionalFormatting sqref="E12:E119">
    <cfRule type="expression" dxfId="342" priority="28" stopIfTrue="1">
      <formula>IF($A12&lt;&gt;1,B12,"")</formula>
    </cfRule>
  </conditionalFormatting>
  <conditionalFormatting sqref="D11:D119">
    <cfRule type="expression" dxfId="341" priority="29" stopIfTrue="1">
      <formula>IF($A11="",B11,)</formula>
    </cfRule>
  </conditionalFormatting>
  <conditionalFormatting sqref="G11:G12 G18:G76 G82:G118">
    <cfRule type="expression" dxfId="340" priority="30" stopIfTrue="1">
      <formula>#REF!="Freelancer"</formula>
    </cfRule>
    <cfRule type="expression" dxfId="339" priority="31" stopIfTrue="1">
      <formula>#REF!="DTC Int. Staff"</formula>
    </cfRule>
  </conditionalFormatting>
  <conditionalFormatting sqref="G114:G118 G18:G22 G33:G49 G60:G76 G87:G103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2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2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G13:G17">
    <cfRule type="expression" dxfId="332" priority="17" stopIfTrue="1">
      <formula>#REF!="Freelancer"</formula>
    </cfRule>
    <cfRule type="expression" dxfId="331" priority="18" stopIfTrue="1">
      <formula>#REF!="DTC Int. Staff"</formula>
    </cfRule>
  </conditionalFormatting>
  <conditionalFormatting sqref="G13:G17">
    <cfRule type="expression" dxfId="330" priority="15" stopIfTrue="1">
      <formula>$F$5="Freelancer"</formula>
    </cfRule>
    <cfRule type="expression" dxfId="329" priority="16" stopIfTrue="1">
      <formula>$F$5="DTC Int. Staff"</formula>
    </cfRule>
  </conditionalFormatting>
  <conditionalFormatting sqref="C121:C125">
    <cfRule type="expression" dxfId="328" priority="12" stopIfTrue="1">
      <formula>IF($A121=1,B121,)</formula>
    </cfRule>
    <cfRule type="expression" dxfId="327" priority="13" stopIfTrue="1">
      <formula>IF($A121="",B121,)</formula>
    </cfRule>
  </conditionalFormatting>
  <conditionalFormatting sqref="D121:D125">
    <cfRule type="expression" dxfId="326" priority="14" stopIfTrue="1">
      <formula>IF($A121="",B121,)</formula>
    </cfRule>
  </conditionalFormatting>
  <conditionalFormatting sqref="C120">
    <cfRule type="expression" dxfId="325" priority="9" stopIfTrue="1">
      <formula>IF($A120=1,B120,)</formula>
    </cfRule>
    <cfRule type="expression" dxfId="324" priority="10" stopIfTrue="1">
      <formula>IF($A120="",B120,)</formula>
    </cfRule>
  </conditionalFormatting>
  <conditionalFormatting sqref="D120">
    <cfRule type="expression" dxfId="323" priority="11" stopIfTrue="1">
      <formula>IF($A120="",B120,)</formula>
    </cfRule>
  </conditionalFormatting>
  <conditionalFormatting sqref="E120">
    <cfRule type="expression" dxfId="322" priority="8" stopIfTrue="1">
      <formula>IF($A120&lt;&gt;1,B120,"")</formula>
    </cfRule>
  </conditionalFormatting>
  <conditionalFormatting sqref="E121:E125">
    <cfRule type="expression" dxfId="321" priority="7" stopIfTrue="1">
      <formula>IF($A121&lt;&gt;1,B121,"")</formula>
    </cfRule>
  </conditionalFormatting>
  <conditionalFormatting sqref="G55:G59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conditionalFormatting sqref="G77:G81">
    <cfRule type="expression" dxfId="318" priority="3" stopIfTrue="1">
      <formula>#REF!="Freelancer"</formula>
    </cfRule>
    <cfRule type="expression" dxfId="317" priority="4" stopIfTrue="1">
      <formula>#REF!="DTC Int. Staff"</formula>
    </cfRule>
  </conditionalFormatting>
  <conditionalFormatting sqref="G77:G81">
    <cfRule type="expression" dxfId="316" priority="1" stopIfTrue="1">
      <formula>$F$5="Freelancer"</formula>
    </cfRule>
    <cfRule type="expression" dxfId="3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14" priority="25" stopIfTrue="1">
      <formula>IF($A11=1,B11,)</formula>
    </cfRule>
    <cfRule type="expression" dxfId="313" priority="26" stopIfTrue="1">
      <formula>IF($A11="",B11,)</formula>
    </cfRule>
  </conditionalFormatting>
  <conditionalFormatting sqref="E11:E15">
    <cfRule type="expression" dxfId="312" priority="27" stopIfTrue="1">
      <formula>IF($A11="",B11,"")</formula>
    </cfRule>
  </conditionalFormatting>
  <conditionalFormatting sqref="E16:E124">
    <cfRule type="expression" dxfId="311" priority="28" stopIfTrue="1">
      <formula>IF($A16&lt;&gt;1,B16,"")</formula>
    </cfRule>
  </conditionalFormatting>
  <conditionalFormatting sqref="D11:D124">
    <cfRule type="expression" dxfId="310" priority="29" stopIfTrue="1">
      <formula>IF($A11="",B11,)</formula>
    </cfRule>
  </conditionalFormatting>
  <conditionalFormatting sqref="G11:G20 G26:G84 G86:G119">
    <cfRule type="expression" dxfId="309" priority="30" stopIfTrue="1">
      <formula>#REF!="Freelancer"</formula>
    </cfRule>
    <cfRule type="expression" dxfId="308" priority="31" stopIfTrue="1">
      <formula>#REF!="DTC Int. Staff"</formula>
    </cfRule>
  </conditionalFormatting>
  <conditionalFormatting sqref="G115:G119 G87:G112 G26:G30 G33:G57 G60:G84">
    <cfRule type="expression" dxfId="307" priority="23" stopIfTrue="1">
      <formula>$F$5="Freelancer"</formula>
    </cfRule>
    <cfRule type="expression" dxfId="306" priority="24" stopIfTrue="1">
      <formula>$F$5="DTC Int. Staff"</formula>
    </cfRule>
  </conditionalFormatting>
  <conditionalFormatting sqref="G16:G20">
    <cfRule type="expression" dxfId="305" priority="21" stopIfTrue="1">
      <formula>#REF!="Freelancer"</formula>
    </cfRule>
    <cfRule type="expression" dxfId="304" priority="22" stopIfTrue="1">
      <formula>#REF!="DTC Int. Staff"</formula>
    </cfRule>
  </conditionalFormatting>
  <conditionalFormatting sqref="G16:G20">
    <cfRule type="expression" dxfId="303" priority="19" stopIfTrue="1">
      <formula>$F$5="Freelancer"</formula>
    </cfRule>
    <cfRule type="expression" dxfId="302" priority="20" stopIfTrue="1">
      <formula>$F$5="DTC Int. Staff"</formula>
    </cfRule>
  </conditionalFormatting>
  <conditionalFormatting sqref="G21:G25">
    <cfRule type="expression" dxfId="301" priority="17" stopIfTrue="1">
      <formula>#REF!="Freelancer"</formula>
    </cfRule>
    <cfRule type="expression" dxfId="300" priority="18" stopIfTrue="1">
      <formula>#REF!="DTC Int. Staff"</formula>
    </cfRule>
  </conditionalFormatting>
  <conditionalFormatting sqref="G21:G25">
    <cfRule type="expression" dxfId="299" priority="15" stopIfTrue="1">
      <formula>$F$5="Freelancer"</formula>
    </cfRule>
    <cfRule type="expression" dxfId="298" priority="16" stopIfTrue="1">
      <formula>$F$5="DTC Int. Staff"</formula>
    </cfRule>
  </conditionalFormatting>
  <conditionalFormatting sqref="C125:C129">
    <cfRule type="expression" dxfId="297" priority="9" stopIfTrue="1">
      <formula>IF($A125=1,B125,)</formula>
    </cfRule>
    <cfRule type="expression" dxfId="296" priority="10" stopIfTrue="1">
      <formula>IF($A125="",B125,)</formula>
    </cfRule>
  </conditionalFormatting>
  <conditionalFormatting sqref="D125:D129">
    <cfRule type="expression" dxfId="295" priority="11" stopIfTrue="1">
      <formula>IF($A125="",B125,)</formula>
    </cfRule>
  </conditionalFormatting>
  <conditionalFormatting sqref="E125:E129">
    <cfRule type="expression" dxfId="294" priority="8" stopIfTrue="1">
      <formula>IF($A125&lt;&gt;1,B125,"")</formula>
    </cfRule>
  </conditionalFormatting>
  <conditionalFormatting sqref="G59">
    <cfRule type="expression" dxfId="293" priority="5" stopIfTrue="1">
      <formula>$F$5="Freelancer"</formula>
    </cfRule>
    <cfRule type="expression" dxfId="292" priority="6" stopIfTrue="1">
      <formula>$F$5="DTC Int. Staff"</formula>
    </cfRule>
  </conditionalFormatting>
  <conditionalFormatting sqref="G85">
    <cfRule type="expression" dxfId="291" priority="3" stopIfTrue="1">
      <formula>#REF!="Freelancer"</formula>
    </cfRule>
    <cfRule type="expression" dxfId="290" priority="4" stopIfTrue="1">
      <formula>#REF!="DTC Int. Staff"</formula>
    </cfRule>
  </conditionalFormatting>
  <conditionalFormatting sqref="G85">
    <cfRule type="expression" dxfId="289" priority="1" stopIfTrue="1">
      <formula>$F$5="Freelancer"</formula>
    </cfRule>
    <cfRule type="expression" dxfId="2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96"/>
  <sheetViews>
    <sheetView showGridLines="0" topLeftCell="D40" zoomScale="90" zoomScaleNormal="90" workbookViewId="0">
      <selection activeCell="F46" sqref="F46:H4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162.5</v>
      </c>
      <c r="J8" s="25">
        <f>I8/8</f>
        <v>20.3125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65</v>
      </c>
      <c r="G11" s="36">
        <v>9001</v>
      </c>
      <c r="H11" s="43" t="s">
        <v>53</v>
      </c>
      <c r="I11" s="36" t="s">
        <v>55</v>
      </c>
      <c r="J11" s="38">
        <v>8.5</v>
      </c>
    </row>
    <row r="12" spans="1:10" ht="22.5" customHeight="1" x14ac:dyDescent="0.2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65</v>
      </c>
      <c r="G12" s="47">
        <v>9001</v>
      </c>
      <c r="H12" s="43" t="s">
        <v>54</v>
      </c>
      <c r="I12" s="47" t="s">
        <v>55</v>
      </c>
      <c r="J12" s="49">
        <v>8.5</v>
      </c>
    </row>
    <row r="13" spans="1:10" ht="22.5" customHeight="1" x14ac:dyDescent="0.2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43"/>
      <c r="I13" s="36"/>
      <c r="J13" s="38"/>
    </row>
    <row r="14" spans="1:10" ht="22.5" customHeight="1" x14ac:dyDescent="0.2">
      <c r="A14" s="31" t="str">
        <f t="shared" si="0"/>
        <v/>
      </c>
      <c r="B14" s="8">
        <f t="shared" si="1"/>
        <v>7</v>
      </c>
      <c r="C14" s="40"/>
      <c r="D14" s="33" t="str">
        <f t="shared" ref="D14:D49" si="2">IF(B14=1,"Mo",IF(B14=2,"Tue",IF(B14=3,"Wed",IF(B14=4,"Thu",IF(B14=5,"Fri",IF(B14=6,"Sat",IF(B14=7,"Sun","")))))))</f>
        <v>Sun</v>
      </c>
      <c r="E14" s="34">
        <f t="shared" ref="E14:E35" si="3">+E13+1</f>
        <v>44381</v>
      </c>
      <c r="F14" s="35"/>
      <c r="G14" s="36"/>
      <c r="H14" s="43"/>
      <c r="I14" s="36"/>
      <c r="J14" s="38"/>
    </row>
    <row r="15" spans="1:10" ht="22.5" customHeight="1" x14ac:dyDescent="0.2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/>
      <c r="G15" s="47">
        <v>9015</v>
      </c>
      <c r="H15" s="37" t="s">
        <v>57</v>
      </c>
      <c r="I15" s="47"/>
      <c r="J15" s="49"/>
    </row>
    <row r="16" spans="1:10" ht="22.5" customHeight="1" x14ac:dyDescent="0.2">
      <c r="A16" s="31"/>
      <c r="C16" s="40"/>
      <c r="D16" s="44" t="str">
        <f>D15</f>
        <v>Mo</v>
      </c>
      <c r="E16" s="45">
        <f>E15</f>
        <v>44382</v>
      </c>
      <c r="F16" s="35" t="s">
        <v>65</v>
      </c>
      <c r="G16" s="47">
        <v>9001</v>
      </c>
      <c r="H16" s="43" t="s">
        <v>56</v>
      </c>
      <c r="I16" s="47" t="s">
        <v>55</v>
      </c>
      <c r="J16" s="49">
        <v>4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/>
      <c r="G17" s="36">
        <v>9013</v>
      </c>
      <c r="H17" s="121" t="s">
        <v>12</v>
      </c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35" t="s">
        <v>65</v>
      </c>
      <c r="G18" s="47">
        <v>9001</v>
      </c>
      <c r="H18" s="48" t="s">
        <v>63</v>
      </c>
      <c r="I18" s="47" t="s">
        <v>55</v>
      </c>
      <c r="J18" s="49">
        <v>5</v>
      </c>
    </row>
    <row r="19" spans="1:10" ht="22.5" customHeight="1" x14ac:dyDescent="0.2">
      <c r="A19" s="31"/>
      <c r="C19" s="40"/>
      <c r="D19" s="44" t="str">
        <f>D18</f>
        <v>Wed</v>
      </c>
      <c r="E19" s="45">
        <f>E18</f>
        <v>44384</v>
      </c>
      <c r="F19" s="46"/>
      <c r="G19" s="47">
        <v>9009</v>
      </c>
      <c r="H19" s="48" t="s">
        <v>61</v>
      </c>
      <c r="I19" s="47" t="s">
        <v>55</v>
      </c>
      <c r="J19" s="49">
        <v>1</v>
      </c>
    </row>
    <row r="20" spans="1:10" ht="22.5" customHeight="1" x14ac:dyDescent="0.2">
      <c r="A20" s="31"/>
      <c r="C20" s="40"/>
      <c r="D20" s="44" t="str">
        <f t="shared" ref="D20:E20" si="4">D19</f>
        <v>Wed</v>
      </c>
      <c r="E20" s="45">
        <f t="shared" si="4"/>
        <v>44384</v>
      </c>
      <c r="F20" s="35" t="s">
        <v>62</v>
      </c>
      <c r="G20" s="47">
        <v>9001</v>
      </c>
      <c r="H20" s="48" t="s">
        <v>64</v>
      </c>
      <c r="I20" s="47" t="s">
        <v>55</v>
      </c>
      <c r="J20" s="49">
        <v>3</v>
      </c>
    </row>
    <row r="21" spans="1:10" ht="22.5" customHeight="1" x14ac:dyDescent="0.2">
      <c r="A21" s="31">
        <f t="shared" si="0"/>
        <v>1</v>
      </c>
      <c r="B21" s="8">
        <f t="shared" si="1"/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+E18+1</f>
        <v>44385</v>
      </c>
      <c r="F21" s="35" t="s">
        <v>65</v>
      </c>
      <c r="G21" s="36">
        <v>9001</v>
      </c>
      <c r="H21" s="43" t="s">
        <v>58</v>
      </c>
      <c r="I21" s="36" t="s">
        <v>55</v>
      </c>
      <c r="J21" s="38">
        <v>4</v>
      </c>
    </row>
    <row r="22" spans="1:10" ht="22.5" customHeight="1" x14ac:dyDescent="0.2">
      <c r="A22" s="31"/>
      <c r="C22" s="40"/>
      <c r="D22" s="33" t="str">
        <f t="shared" ref="D22:E22" si="5">D21</f>
        <v>Thu</v>
      </c>
      <c r="E22" s="34">
        <f t="shared" si="5"/>
        <v>44385</v>
      </c>
      <c r="F22" s="35" t="s">
        <v>65</v>
      </c>
      <c r="G22" s="36">
        <v>9001</v>
      </c>
      <c r="H22" s="43" t="s">
        <v>59</v>
      </c>
      <c r="I22" s="36" t="s">
        <v>55</v>
      </c>
      <c r="J22" s="38">
        <v>4.5</v>
      </c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>IF(B23=1,"Mo",IF(B23=2,"Tue",IF(B23=3,"Wed",IF(B23=4,"Thu",IF(B23=5,"Fri",IF(B23=6,"Sat",IF(B23=7,"Sun","")))))))</f>
        <v>Fri</v>
      </c>
      <c r="E23" s="45">
        <f>+E21+1</f>
        <v>44386</v>
      </c>
      <c r="F23" s="35" t="s">
        <v>65</v>
      </c>
      <c r="G23" s="47">
        <v>9001</v>
      </c>
      <c r="H23" s="48" t="s">
        <v>60</v>
      </c>
      <c r="I23" s="47" t="s">
        <v>55</v>
      </c>
      <c r="J23" s="49">
        <v>8</v>
      </c>
    </row>
    <row r="24" spans="1:10" ht="22.5" customHeight="1" x14ac:dyDescent="0.2">
      <c r="A24" s="31" t="str">
        <f t="shared" si="0"/>
        <v/>
      </c>
      <c r="B24" s="8">
        <f t="shared" si="1"/>
        <v>6</v>
      </c>
      <c r="C24" s="40"/>
      <c r="D24" s="33" t="str">
        <f>IF(B24=1,"Mo",IF(B24=2,"Tue",IF(B24=3,"Wed",IF(B24=4,"Thu",IF(B24=5,"Fri",IF(B24=6,"Sat",IF(B24=7,"Sun","")))))))</f>
        <v>Sat</v>
      </c>
      <c r="E24" s="34">
        <f>+E23+1</f>
        <v>44387</v>
      </c>
      <c r="F24" s="35"/>
      <c r="G24" s="36"/>
      <c r="H24" s="37"/>
      <c r="I24" s="36"/>
      <c r="J24" s="38"/>
    </row>
    <row r="25" spans="1:10" ht="22.5" customHeight="1" x14ac:dyDescent="0.2">
      <c r="A25" s="31" t="str">
        <f t="shared" si="0"/>
        <v/>
      </c>
      <c r="B25" s="8">
        <f t="shared" si="1"/>
        <v>7</v>
      </c>
      <c r="C25" s="40"/>
      <c r="D25" s="33" t="str">
        <f t="shared" si="2"/>
        <v>Sun</v>
      </c>
      <c r="E25" s="34">
        <f t="shared" si="3"/>
        <v>44388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1</v>
      </c>
      <c r="C26" s="40"/>
      <c r="D26" s="44" t="str">
        <f t="shared" si="2"/>
        <v>Mo</v>
      </c>
      <c r="E26" s="45">
        <f>+E25+1</f>
        <v>44389</v>
      </c>
      <c r="F26" s="35" t="s">
        <v>65</v>
      </c>
      <c r="G26" s="47">
        <v>9001</v>
      </c>
      <c r="H26" s="48" t="s">
        <v>60</v>
      </c>
      <c r="I26" s="47" t="s">
        <v>67</v>
      </c>
      <c r="J26" s="49">
        <v>7.5</v>
      </c>
    </row>
    <row r="27" spans="1:10" ht="22.5" customHeight="1" x14ac:dyDescent="0.2">
      <c r="A27" s="31"/>
      <c r="C27" s="40"/>
      <c r="D27" s="44" t="str">
        <f t="shared" ref="D27:E27" si="6">D26</f>
        <v>Mo</v>
      </c>
      <c r="E27" s="45">
        <f t="shared" si="6"/>
        <v>44389</v>
      </c>
      <c r="F27" s="35" t="s">
        <v>68</v>
      </c>
      <c r="G27" s="47">
        <v>9001</v>
      </c>
      <c r="H27" s="90" t="s">
        <v>66</v>
      </c>
      <c r="I27" s="47" t="s">
        <v>67</v>
      </c>
      <c r="J27" s="49">
        <v>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+E26+1</f>
        <v>44390</v>
      </c>
      <c r="F28" s="35" t="s">
        <v>65</v>
      </c>
      <c r="G28" s="47">
        <v>9001</v>
      </c>
      <c r="H28" s="43" t="s">
        <v>69</v>
      </c>
      <c r="I28" s="36" t="s">
        <v>55</v>
      </c>
      <c r="J28" s="38">
        <v>7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44390</v>
      </c>
      <c r="F29" s="35" t="s">
        <v>68</v>
      </c>
      <c r="G29" s="47">
        <v>9001</v>
      </c>
      <c r="H29" s="43" t="s">
        <v>70</v>
      </c>
      <c r="I29" s="36" t="s">
        <v>55</v>
      </c>
      <c r="J29" s="38">
        <v>2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+E28+1</f>
        <v>44391</v>
      </c>
      <c r="F30" s="35" t="s">
        <v>65</v>
      </c>
      <c r="G30" s="47">
        <v>9001</v>
      </c>
      <c r="H30" s="48" t="s">
        <v>71</v>
      </c>
      <c r="I30" s="47" t="s">
        <v>55</v>
      </c>
      <c r="J30" s="49">
        <v>6</v>
      </c>
    </row>
    <row r="31" spans="1:10" ht="22.5" customHeight="1" x14ac:dyDescent="0.2">
      <c r="A31" s="31"/>
      <c r="C31" s="40"/>
      <c r="D31" s="44" t="str">
        <f>D30</f>
        <v>Wed</v>
      </c>
      <c r="E31" s="45">
        <f>E30</f>
        <v>44391</v>
      </c>
      <c r="F31" s="35" t="s">
        <v>68</v>
      </c>
      <c r="G31" s="47">
        <v>9001</v>
      </c>
      <c r="H31" s="48" t="s">
        <v>72</v>
      </c>
      <c r="I31" s="47" t="s">
        <v>55</v>
      </c>
      <c r="J31" s="49">
        <v>3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+E30+1</f>
        <v>44392</v>
      </c>
      <c r="F32" s="35" t="s">
        <v>65</v>
      </c>
      <c r="G32" s="47">
        <v>9001</v>
      </c>
      <c r="H32" s="43" t="s">
        <v>73</v>
      </c>
      <c r="I32" s="36" t="s">
        <v>55</v>
      </c>
      <c r="J32" s="38">
        <v>8</v>
      </c>
    </row>
    <row r="33" spans="1:10" ht="22.5" customHeight="1" x14ac:dyDescent="0.2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44393</v>
      </c>
      <c r="F33" s="35" t="s">
        <v>68</v>
      </c>
      <c r="G33" s="47">
        <v>9001</v>
      </c>
      <c r="H33" s="48" t="s">
        <v>74</v>
      </c>
      <c r="I33" s="47" t="s">
        <v>55</v>
      </c>
      <c r="J33" s="49">
        <v>8.5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44394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44395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44396</v>
      </c>
      <c r="F36" s="35" t="s">
        <v>65</v>
      </c>
      <c r="G36" s="47">
        <v>9001</v>
      </c>
      <c r="H36" s="48" t="s">
        <v>75</v>
      </c>
      <c r="I36" s="47" t="s">
        <v>55</v>
      </c>
      <c r="J36" s="49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44397</v>
      </c>
      <c r="F37" s="35" t="s">
        <v>65</v>
      </c>
      <c r="G37" s="47">
        <v>9001</v>
      </c>
      <c r="H37" s="43" t="s">
        <v>77</v>
      </c>
      <c r="I37" s="36" t="s">
        <v>55</v>
      </c>
      <c r="J37" s="38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44397</v>
      </c>
      <c r="F38" s="35" t="s">
        <v>68</v>
      </c>
      <c r="G38" s="47">
        <v>9001</v>
      </c>
      <c r="H38" s="43" t="s">
        <v>76</v>
      </c>
      <c r="I38" s="36" t="s">
        <v>55</v>
      </c>
      <c r="J38" s="38">
        <v>5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+E37+1</f>
        <v>44398</v>
      </c>
      <c r="F39" s="35" t="s">
        <v>65</v>
      </c>
      <c r="G39" s="47">
        <v>9001</v>
      </c>
      <c r="H39" s="48" t="s">
        <v>78</v>
      </c>
      <c r="I39" s="47" t="s">
        <v>55</v>
      </c>
      <c r="J39" s="49">
        <v>6</v>
      </c>
    </row>
    <row r="40" spans="1:10" ht="22.5" customHeight="1" x14ac:dyDescent="0.2">
      <c r="A40" s="31"/>
      <c r="C40" s="40"/>
      <c r="D40" s="44" t="str">
        <f>D39</f>
        <v>Wed</v>
      </c>
      <c r="E40" s="45">
        <f>E39</f>
        <v>44398</v>
      </c>
      <c r="F40" s="35" t="s">
        <v>68</v>
      </c>
      <c r="G40" s="47">
        <v>9001</v>
      </c>
      <c r="H40" s="48" t="s">
        <v>79</v>
      </c>
      <c r="I40" s="47" t="s">
        <v>55</v>
      </c>
      <c r="J40" s="49">
        <v>4.5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40"/>
      <c r="D41" s="33" t="str">
        <f t="shared" si="2"/>
        <v>Thu</v>
      </c>
      <c r="E41" s="34">
        <f>+E39+1</f>
        <v>44399</v>
      </c>
      <c r="F41" s="35" t="s">
        <v>68</v>
      </c>
      <c r="G41" s="47">
        <v>9001</v>
      </c>
      <c r="H41" s="43" t="s">
        <v>80</v>
      </c>
      <c r="I41" s="36" t="s">
        <v>55</v>
      </c>
      <c r="J41" s="38">
        <v>8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40"/>
      <c r="D42" s="44" t="str">
        <f t="shared" si="2"/>
        <v>Fri</v>
      </c>
      <c r="E42" s="45">
        <f>+E41+1</f>
        <v>44400</v>
      </c>
      <c r="F42" s="35" t="s">
        <v>68</v>
      </c>
      <c r="G42" s="47">
        <v>9001</v>
      </c>
      <c r="H42" s="48" t="s">
        <v>81</v>
      </c>
      <c r="I42" s="47" t="s">
        <v>55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+E42+1</f>
        <v>44401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7">+E43+1</f>
        <v>44402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44403</v>
      </c>
      <c r="F45" s="35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2"/>
        <v>Tue</v>
      </c>
      <c r="E46" s="34">
        <f>+E45+1</f>
        <v>44404</v>
      </c>
      <c r="F46" s="35" t="s">
        <v>68</v>
      </c>
      <c r="G46" s="47">
        <v>9001</v>
      </c>
      <c r="H46" s="43" t="s">
        <v>82</v>
      </c>
      <c r="I46" s="36" t="s">
        <v>55</v>
      </c>
      <c r="J46" s="38">
        <v>4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44404</v>
      </c>
      <c r="F47" s="35" t="s">
        <v>62</v>
      </c>
      <c r="G47" s="36">
        <v>9001</v>
      </c>
      <c r="H47" s="43" t="s">
        <v>83</v>
      </c>
      <c r="I47" s="36" t="s">
        <v>55</v>
      </c>
      <c r="J47" s="38">
        <v>2</v>
      </c>
    </row>
    <row r="48" spans="1:10" ht="22.5" customHeight="1" x14ac:dyDescent="0.2">
      <c r="A48" s="31"/>
      <c r="C48" s="40"/>
      <c r="D48" s="33" t="str">
        <f t="shared" ref="D48:E48" si="8">D47</f>
        <v>Tue</v>
      </c>
      <c r="E48" s="34">
        <f t="shared" si="8"/>
        <v>44404</v>
      </c>
      <c r="F48" s="35" t="s">
        <v>65</v>
      </c>
      <c r="G48" s="47">
        <v>9001</v>
      </c>
      <c r="H48" s="48" t="s">
        <v>84</v>
      </c>
      <c r="I48" s="36" t="s">
        <v>55</v>
      </c>
      <c r="J48" s="38">
        <v>2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+E46+1</f>
        <v>44405</v>
      </c>
      <c r="F49" s="46"/>
      <c r="G49" s="47"/>
      <c r="H49" s="51"/>
      <c r="I49" s="47"/>
      <c r="J49" s="49"/>
    </row>
    <row r="50" spans="1:10" ht="22.5" customHeight="1" x14ac:dyDescent="0.2">
      <c r="A50" s="31">
        <f t="shared" si="0"/>
        <v>1</v>
      </c>
      <c r="B50" s="8">
        <f>WEEKDAY(E49+1,2)</f>
        <v>4</v>
      </c>
      <c r="C50" s="40"/>
      <c r="D50" s="33" t="str">
        <f>IF(B50=1,"Mo",IF(B50=2,"Tue",IF(B50=3,"Wed",IF(B50=4,"Thu",IF(B50=5,"Fri",IF(B50=6,"Sat",IF(B50=7,"Sun","")))))))</f>
        <v>Thu</v>
      </c>
      <c r="E50" s="34">
        <f>IF(MONTH(E49+1)&gt;MONTH(E49),"",E49+1)</f>
        <v>44406</v>
      </c>
      <c r="F50" s="35" t="s">
        <v>65</v>
      </c>
      <c r="G50" s="47">
        <v>9001</v>
      </c>
      <c r="H50" s="43" t="s">
        <v>86</v>
      </c>
      <c r="I50" s="36" t="s">
        <v>55</v>
      </c>
      <c r="J50" s="38">
        <v>8</v>
      </c>
    </row>
    <row r="51" spans="1:10" ht="21" customHeight="1" x14ac:dyDescent="0.2">
      <c r="A51" s="31">
        <f t="shared" si="0"/>
        <v>1</v>
      </c>
      <c r="B51" s="8">
        <v>5</v>
      </c>
      <c r="C51" s="40"/>
      <c r="D51" s="44" t="str">
        <f>IF(B51=1,"Mo",IF(B51=2,"Tue",IF(B51=3,"Wed",IF(B51=4,"Thu",IF(B51=5,"Fri",IF(B51=6,"Sat",IF(B51=7,"Sun","")))))))</f>
        <v>Fri</v>
      </c>
      <c r="E51" s="45">
        <f>IF(MONTH(E50+1)&gt;MONTH(E50),"",E50+1)</f>
        <v>44407</v>
      </c>
      <c r="F51" s="35" t="s">
        <v>65</v>
      </c>
      <c r="G51" s="47">
        <v>9001</v>
      </c>
      <c r="H51" s="48" t="s">
        <v>85</v>
      </c>
      <c r="I51" s="47" t="s">
        <v>55</v>
      </c>
      <c r="J51" s="49">
        <v>8.5</v>
      </c>
    </row>
    <row r="52" spans="1:10" ht="22.5" customHeight="1" x14ac:dyDescent="0.2">
      <c r="A52" s="31" t="str">
        <f t="shared" ref="A52" si="9">IF(OR(C52="f",C52="u",C52="F",C52="U"),"",IF(OR(B52=1,B52=2,B52=3,B52=4,B52=5),1,""))</f>
        <v/>
      </c>
      <c r="B52" s="8">
        <f t="shared" ref="B52" si="10">WEEKDAY(E52,2)</f>
        <v>6</v>
      </c>
      <c r="C52" s="40"/>
      <c r="D52" s="33" t="str">
        <f t="shared" ref="D52" si="11">IF(B52=1,"Mo",IF(B52=2,"Tue",IF(B52=3,"Wed",IF(B52=4,"Thu",IF(B52=5,"Fri",IF(B52=6,"Sat",IF(B52=7,"Sun","")))))))</f>
        <v>Sat</v>
      </c>
      <c r="E52" s="34">
        <f>+E51+1</f>
        <v>44408</v>
      </c>
      <c r="F52" s="35"/>
      <c r="G52" s="36"/>
      <c r="H52" s="43"/>
      <c r="I52" s="36"/>
      <c r="J52" s="38"/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51">
    <cfRule type="expression" dxfId="287" priority="113" stopIfTrue="1">
      <formula>IF($A11=1,B11,)</formula>
    </cfRule>
    <cfRule type="expression" dxfId="286" priority="114" stopIfTrue="1">
      <formula>IF($A11="",B11,)</formula>
    </cfRule>
  </conditionalFormatting>
  <conditionalFormatting sqref="E11">
    <cfRule type="expression" dxfId="285" priority="115" stopIfTrue="1">
      <formula>IF($A11="",B11,"")</formula>
    </cfRule>
  </conditionalFormatting>
  <conditionalFormatting sqref="E12:E51">
    <cfRule type="expression" dxfId="284" priority="116" stopIfTrue="1">
      <formula>IF($A12&lt;&gt;1,B12,"")</formula>
    </cfRule>
  </conditionalFormatting>
  <conditionalFormatting sqref="D11:D51">
    <cfRule type="expression" dxfId="283" priority="117" stopIfTrue="1">
      <formula>IF($A11="",B11,)</formula>
    </cfRule>
  </conditionalFormatting>
  <conditionalFormatting sqref="G11:G12 G14:G20 G22:G25 G34:G35 G43:G44 G47 G49">
    <cfRule type="expression" dxfId="282" priority="118" stopIfTrue="1">
      <formula>#REF!="Freelancer"</formula>
    </cfRule>
    <cfRule type="expression" dxfId="281" priority="119" stopIfTrue="1">
      <formula>#REF!="DTC Int. Staff"</formula>
    </cfRule>
  </conditionalFormatting>
  <conditionalFormatting sqref="G49 G14 G18:G20 G22:G25 G34:G35 G43:G44">
    <cfRule type="expression" dxfId="280" priority="111" stopIfTrue="1">
      <formula>$F$5="Freelancer"</formula>
    </cfRule>
    <cfRule type="expression" dxfId="279" priority="112" stopIfTrue="1">
      <formula>$F$5="DTC Int. Staff"</formula>
    </cfRule>
  </conditionalFormatting>
  <conditionalFormatting sqref="G12">
    <cfRule type="expression" dxfId="278" priority="109" stopIfTrue="1">
      <formula>#REF!="Freelancer"</formula>
    </cfRule>
    <cfRule type="expression" dxfId="277" priority="110" stopIfTrue="1">
      <formula>#REF!="DTC Int. Staff"</formula>
    </cfRule>
  </conditionalFormatting>
  <conditionalFormatting sqref="G12">
    <cfRule type="expression" dxfId="276" priority="107" stopIfTrue="1">
      <formula>$F$5="Freelancer"</formula>
    </cfRule>
    <cfRule type="expression" dxfId="275" priority="108" stopIfTrue="1">
      <formula>$F$5="DTC Int. Staff"</formula>
    </cfRule>
  </conditionalFormatting>
  <conditionalFormatting sqref="G13">
    <cfRule type="expression" dxfId="274" priority="105" stopIfTrue="1">
      <formula>#REF!="Freelancer"</formula>
    </cfRule>
    <cfRule type="expression" dxfId="273" priority="106" stopIfTrue="1">
      <formula>#REF!="DTC Int. Staff"</formula>
    </cfRule>
  </conditionalFormatting>
  <conditionalFormatting sqref="G13">
    <cfRule type="expression" dxfId="272" priority="103" stopIfTrue="1">
      <formula>$F$5="Freelancer"</formula>
    </cfRule>
    <cfRule type="expression" dxfId="271" priority="104" stopIfTrue="1">
      <formula>$F$5="DTC Int. Staff"</formula>
    </cfRule>
  </conditionalFormatting>
  <conditionalFormatting sqref="G52">
    <cfRule type="expression" dxfId="270" priority="85" stopIfTrue="1">
      <formula>$F$5="Freelancer"</formula>
    </cfRule>
    <cfRule type="expression" dxfId="269" priority="86" stopIfTrue="1">
      <formula>$F$5="DTC Int. Staff"</formula>
    </cfRule>
  </conditionalFormatting>
  <conditionalFormatting sqref="C52">
    <cfRule type="expression" dxfId="268" priority="87" stopIfTrue="1">
      <formula>IF($A52=1,B52,)</formula>
    </cfRule>
    <cfRule type="expression" dxfId="267" priority="88" stopIfTrue="1">
      <formula>IF($A52="",B52,)</formula>
    </cfRule>
  </conditionalFormatting>
  <conditionalFormatting sqref="E52">
    <cfRule type="expression" dxfId="266" priority="89" stopIfTrue="1">
      <formula>IF($A52&lt;&gt;1,B52,"")</formula>
    </cfRule>
  </conditionalFormatting>
  <conditionalFormatting sqref="D52">
    <cfRule type="expression" dxfId="265" priority="90" stopIfTrue="1">
      <formula>IF($A52="",B52,)</formula>
    </cfRule>
  </conditionalFormatting>
  <conditionalFormatting sqref="G52">
    <cfRule type="expression" dxfId="264" priority="91" stopIfTrue="1">
      <formula>#REF!="Freelancer"</formula>
    </cfRule>
    <cfRule type="expression" dxfId="263" priority="92" stopIfTrue="1">
      <formula>#REF!="DTC Int. Staff"</formula>
    </cfRule>
  </conditionalFormatting>
  <conditionalFormatting sqref="G21">
    <cfRule type="expression" dxfId="262" priority="83" stopIfTrue="1">
      <formula>#REF!="Freelancer"</formula>
    </cfRule>
    <cfRule type="expression" dxfId="261" priority="84" stopIfTrue="1">
      <formula>#REF!="DTC Int. Staff"</formula>
    </cfRule>
  </conditionalFormatting>
  <conditionalFormatting sqref="G21">
    <cfRule type="expression" dxfId="260" priority="81" stopIfTrue="1">
      <formula>$F$5="Freelancer"</formula>
    </cfRule>
    <cfRule type="expression" dxfId="259" priority="82" stopIfTrue="1">
      <formula>$F$5="DTC Int. Staff"</formula>
    </cfRule>
  </conditionalFormatting>
  <conditionalFormatting sqref="G27">
    <cfRule type="expression" dxfId="258" priority="79" stopIfTrue="1">
      <formula>#REF!="Freelancer"</formula>
    </cfRule>
    <cfRule type="expression" dxfId="257" priority="80" stopIfTrue="1">
      <formula>#REF!="DTC Int. Staff"</formula>
    </cfRule>
  </conditionalFormatting>
  <conditionalFormatting sqref="G27">
    <cfRule type="expression" dxfId="256" priority="77" stopIfTrue="1">
      <formula>$F$5="Freelancer"</formula>
    </cfRule>
    <cfRule type="expression" dxfId="255" priority="78" stopIfTrue="1">
      <formula>$F$5="DTC Int. Staff"</formula>
    </cfRule>
  </conditionalFormatting>
  <conditionalFormatting sqref="G26">
    <cfRule type="expression" dxfId="254" priority="75" stopIfTrue="1">
      <formula>#REF!="Freelancer"</formula>
    </cfRule>
    <cfRule type="expression" dxfId="253" priority="76" stopIfTrue="1">
      <formula>#REF!="DTC Int. Staff"</formula>
    </cfRule>
  </conditionalFormatting>
  <conditionalFormatting sqref="G26">
    <cfRule type="expression" dxfId="252" priority="73" stopIfTrue="1">
      <formula>$F$5="Freelancer"</formula>
    </cfRule>
    <cfRule type="expression" dxfId="251" priority="74" stopIfTrue="1">
      <formula>$F$5="DTC Int. Staff"</formula>
    </cfRule>
  </conditionalFormatting>
  <conditionalFormatting sqref="G28">
    <cfRule type="expression" dxfId="250" priority="71" stopIfTrue="1">
      <formula>#REF!="Freelancer"</formula>
    </cfRule>
    <cfRule type="expression" dxfId="249" priority="72" stopIfTrue="1">
      <formula>#REF!="DTC Int. Staff"</formula>
    </cfRule>
  </conditionalFormatting>
  <conditionalFormatting sqref="G28">
    <cfRule type="expression" dxfId="248" priority="69" stopIfTrue="1">
      <formula>$F$5="Freelancer"</formula>
    </cfRule>
    <cfRule type="expression" dxfId="247" priority="70" stopIfTrue="1">
      <formula>$F$5="DTC Int. Staff"</formula>
    </cfRule>
  </conditionalFormatting>
  <conditionalFormatting sqref="G29">
    <cfRule type="expression" dxfId="246" priority="67" stopIfTrue="1">
      <formula>#REF!="Freelancer"</formula>
    </cfRule>
    <cfRule type="expression" dxfId="245" priority="68" stopIfTrue="1">
      <formula>#REF!="DTC Int. Staff"</formula>
    </cfRule>
  </conditionalFormatting>
  <conditionalFormatting sqref="G29">
    <cfRule type="expression" dxfId="244" priority="65" stopIfTrue="1">
      <formula>$F$5="Freelancer"</formula>
    </cfRule>
    <cfRule type="expression" dxfId="243" priority="66" stopIfTrue="1">
      <formula>$F$5="DTC Int. Staff"</formula>
    </cfRule>
  </conditionalFormatting>
  <conditionalFormatting sqref="G30">
    <cfRule type="expression" dxfId="242" priority="63" stopIfTrue="1">
      <formula>#REF!="Freelancer"</formula>
    </cfRule>
    <cfRule type="expression" dxfId="241" priority="64" stopIfTrue="1">
      <formula>#REF!="DTC Int. Staff"</formula>
    </cfRule>
  </conditionalFormatting>
  <conditionalFormatting sqref="G30">
    <cfRule type="expression" dxfId="240" priority="61" stopIfTrue="1">
      <formula>$F$5="Freelancer"</formula>
    </cfRule>
    <cfRule type="expression" dxfId="239" priority="62" stopIfTrue="1">
      <formula>$F$5="DTC Int. Staff"</formula>
    </cfRule>
  </conditionalFormatting>
  <conditionalFormatting sqref="G31">
    <cfRule type="expression" dxfId="238" priority="59" stopIfTrue="1">
      <formula>#REF!="Freelancer"</formula>
    </cfRule>
    <cfRule type="expression" dxfId="237" priority="60" stopIfTrue="1">
      <formula>#REF!="DTC Int. Staff"</formula>
    </cfRule>
  </conditionalFormatting>
  <conditionalFormatting sqref="G31">
    <cfRule type="expression" dxfId="236" priority="57" stopIfTrue="1">
      <formula>$F$5="Freelancer"</formula>
    </cfRule>
    <cfRule type="expression" dxfId="235" priority="58" stopIfTrue="1">
      <formula>$F$5="DTC Int. Staff"</formula>
    </cfRule>
  </conditionalFormatting>
  <conditionalFormatting sqref="G32">
    <cfRule type="expression" dxfId="234" priority="55" stopIfTrue="1">
      <formula>#REF!="Freelancer"</formula>
    </cfRule>
    <cfRule type="expression" dxfId="233" priority="56" stopIfTrue="1">
      <formula>#REF!="DTC Int. Staff"</formula>
    </cfRule>
  </conditionalFormatting>
  <conditionalFormatting sqref="G32">
    <cfRule type="expression" dxfId="232" priority="53" stopIfTrue="1">
      <formula>$F$5="Freelancer"</formula>
    </cfRule>
    <cfRule type="expression" dxfId="231" priority="54" stopIfTrue="1">
      <formula>$F$5="DTC Int. Staff"</formula>
    </cfRule>
  </conditionalFormatting>
  <conditionalFormatting sqref="G33">
    <cfRule type="expression" dxfId="230" priority="51" stopIfTrue="1">
      <formula>#REF!="Freelancer"</formula>
    </cfRule>
    <cfRule type="expression" dxfId="229" priority="52" stopIfTrue="1">
      <formula>#REF!="DTC Int. Staff"</formula>
    </cfRule>
  </conditionalFormatting>
  <conditionalFormatting sqref="G33">
    <cfRule type="expression" dxfId="228" priority="49" stopIfTrue="1">
      <formula>$F$5="Freelancer"</formula>
    </cfRule>
    <cfRule type="expression" dxfId="227" priority="50" stopIfTrue="1">
      <formula>$F$5="DTC Int. Staff"</formula>
    </cfRule>
  </conditionalFormatting>
  <conditionalFormatting sqref="G36">
    <cfRule type="expression" dxfId="226" priority="47" stopIfTrue="1">
      <formula>#REF!="Freelancer"</formula>
    </cfRule>
    <cfRule type="expression" dxfId="225" priority="48" stopIfTrue="1">
      <formula>#REF!="DTC Int. Staff"</formula>
    </cfRule>
  </conditionalFormatting>
  <conditionalFormatting sqref="G36">
    <cfRule type="expression" dxfId="224" priority="45" stopIfTrue="1">
      <formula>$F$5="Freelancer"</formula>
    </cfRule>
    <cfRule type="expression" dxfId="223" priority="46" stopIfTrue="1">
      <formula>$F$5="DTC Int. Staff"</formula>
    </cfRule>
  </conditionalFormatting>
  <conditionalFormatting sqref="G37">
    <cfRule type="expression" dxfId="222" priority="43" stopIfTrue="1">
      <formula>#REF!="Freelancer"</formula>
    </cfRule>
    <cfRule type="expression" dxfId="221" priority="44" stopIfTrue="1">
      <formula>#REF!="DTC Int. Staff"</formula>
    </cfRule>
  </conditionalFormatting>
  <conditionalFormatting sqref="G37">
    <cfRule type="expression" dxfId="220" priority="41" stopIfTrue="1">
      <formula>$F$5="Freelancer"</formula>
    </cfRule>
    <cfRule type="expression" dxfId="219" priority="42" stopIfTrue="1">
      <formula>$F$5="DTC Int. Staff"</formula>
    </cfRule>
  </conditionalFormatting>
  <conditionalFormatting sqref="G38">
    <cfRule type="expression" dxfId="218" priority="39" stopIfTrue="1">
      <formula>#REF!="Freelancer"</formula>
    </cfRule>
    <cfRule type="expression" dxfId="217" priority="40" stopIfTrue="1">
      <formula>#REF!="DTC Int. Staff"</formula>
    </cfRule>
  </conditionalFormatting>
  <conditionalFormatting sqref="G38">
    <cfRule type="expression" dxfId="216" priority="37" stopIfTrue="1">
      <formula>$F$5="Freelancer"</formula>
    </cfRule>
    <cfRule type="expression" dxfId="215" priority="38" stopIfTrue="1">
      <formula>$F$5="DTC Int. Staff"</formula>
    </cfRule>
  </conditionalFormatting>
  <conditionalFormatting sqref="G39">
    <cfRule type="expression" dxfId="214" priority="35" stopIfTrue="1">
      <formula>#REF!="Freelancer"</formula>
    </cfRule>
    <cfRule type="expression" dxfId="213" priority="36" stopIfTrue="1">
      <formula>#REF!="DTC Int. Staff"</formula>
    </cfRule>
  </conditionalFormatting>
  <conditionalFormatting sqref="G39">
    <cfRule type="expression" dxfId="212" priority="33" stopIfTrue="1">
      <formula>$F$5="Freelancer"</formula>
    </cfRule>
    <cfRule type="expression" dxfId="211" priority="34" stopIfTrue="1">
      <formula>$F$5="DTC Int. Staff"</formula>
    </cfRule>
  </conditionalFormatting>
  <conditionalFormatting sqref="G40">
    <cfRule type="expression" dxfId="210" priority="31" stopIfTrue="1">
      <formula>#REF!="Freelancer"</formula>
    </cfRule>
    <cfRule type="expression" dxfId="209" priority="32" stopIfTrue="1">
      <formula>#REF!="DTC Int. Staff"</formula>
    </cfRule>
  </conditionalFormatting>
  <conditionalFormatting sqref="G40">
    <cfRule type="expression" dxfId="208" priority="29" stopIfTrue="1">
      <formula>$F$5="Freelancer"</formula>
    </cfRule>
    <cfRule type="expression" dxfId="207" priority="30" stopIfTrue="1">
      <formula>$F$5="DTC Int. Staff"</formula>
    </cfRule>
  </conditionalFormatting>
  <conditionalFormatting sqref="G41">
    <cfRule type="expression" dxfId="206" priority="27" stopIfTrue="1">
      <formula>#REF!="Freelancer"</formula>
    </cfRule>
    <cfRule type="expression" dxfId="205" priority="28" stopIfTrue="1">
      <formula>#REF!="DTC Int. Staff"</formula>
    </cfRule>
  </conditionalFormatting>
  <conditionalFormatting sqref="G41">
    <cfRule type="expression" dxfId="204" priority="25" stopIfTrue="1">
      <formula>$F$5="Freelancer"</formula>
    </cfRule>
    <cfRule type="expression" dxfId="203" priority="26" stopIfTrue="1">
      <formula>$F$5="DTC Int. Staff"</formula>
    </cfRule>
  </conditionalFormatting>
  <conditionalFormatting sqref="G42">
    <cfRule type="expression" dxfId="202" priority="23" stopIfTrue="1">
      <formula>#REF!="Freelancer"</formula>
    </cfRule>
    <cfRule type="expression" dxfId="201" priority="24" stopIfTrue="1">
      <formula>#REF!="DTC Int. Staff"</formula>
    </cfRule>
  </conditionalFormatting>
  <conditionalFormatting sqref="G42">
    <cfRule type="expression" dxfId="200" priority="21" stopIfTrue="1">
      <formula>$F$5="Freelancer"</formula>
    </cfRule>
    <cfRule type="expression" dxfId="199" priority="22" stopIfTrue="1">
      <formula>$F$5="DTC Int. Staff"</formula>
    </cfRule>
  </conditionalFormatting>
  <conditionalFormatting sqref="G45">
    <cfRule type="expression" dxfId="198" priority="19" stopIfTrue="1">
      <formula>#REF!="Freelancer"</formula>
    </cfRule>
    <cfRule type="expression" dxfId="197" priority="20" stopIfTrue="1">
      <formula>#REF!="DTC Int. Staff"</formula>
    </cfRule>
  </conditionalFormatting>
  <conditionalFormatting sqref="G45">
    <cfRule type="expression" dxfId="196" priority="17" stopIfTrue="1">
      <formula>$F$5="Freelancer"</formula>
    </cfRule>
    <cfRule type="expression" dxfId="195" priority="18" stopIfTrue="1">
      <formula>$F$5="DTC Int. Staff"</formula>
    </cfRule>
  </conditionalFormatting>
  <conditionalFormatting sqref="G46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G46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48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48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G51">
    <cfRule type="expression" dxfId="186" priority="7" stopIfTrue="1">
      <formula>#REF!="Freelancer"</formula>
    </cfRule>
    <cfRule type="expression" dxfId="185" priority="8" stopIfTrue="1">
      <formula>#REF!="DTC Int. Staff"</formula>
    </cfRule>
  </conditionalFormatting>
  <conditionalFormatting sqref="G51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G50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50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4"/>
  <sheetViews>
    <sheetView showGridLines="0" tabSelected="1" topLeftCell="D7" zoomScale="90" zoomScaleNormal="90" workbookViewId="0">
      <selection activeCell="I24" sqref="I2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SUM(J10:J120)</f>
        <v>54.5</v>
      </c>
      <c r="J8" s="25">
        <f>I8/8</f>
        <v>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00" si="0">IF(OR(C11="f",C11="u",C11="F",C11="U"),"",IF(OR(B11=1,B11=2,B11=3,B11=4,B11=5),1,""))</f>
        <v/>
      </c>
      <c r="B11" s="8">
        <f t="shared" ref="B11:B9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47">
        <v>9001</v>
      </c>
      <c r="H12" s="43" t="s">
        <v>87</v>
      </c>
      <c r="I12" s="66" t="s">
        <v>55</v>
      </c>
      <c r="J12" s="87">
        <v>2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65</v>
      </c>
      <c r="G13" s="47">
        <v>9001</v>
      </c>
      <c r="H13" s="43" t="s">
        <v>88</v>
      </c>
      <c r="I13" s="66" t="s">
        <v>55</v>
      </c>
      <c r="J13" s="87">
        <v>6.5</v>
      </c>
    </row>
    <row r="14" spans="1:10" ht="22.5" customHeight="1" x14ac:dyDescent="0.2">
      <c r="A14" s="31">
        <f t="shared" si="0"/>
        <v>1</v>
      </c>
      <c r="B14" s="8">
        <f t="shared" si="1"/>
        <v>2</v>
      </c>
      <c r="C14" s="76"/>
      <c r="D14" s="77" t="str">
        <f>IF(B14=1,"Mo",IF(B14=2,"Tue",IF(B14=3,"Wed",IF(B14=4,"Thu",IF(B14=5,"Fri",IF(B14=6,"Sat",IF(B14=7,"Sun","")))))))</f>
        <v>Tue</v>
      </c>
      <c r="E14" s="45">
        <f>+E12+1</f>
        <v>44411</v>
      </c>
      <c r="F14" s="35" t="s">
        <v>65</v>
      </c>
      <c r="G14" s="47">
        <v>9001</v>
      </c>
      <c r="H14" s="43" t="s">
        <v>89</v>
      </c>
      <c r="I14" s="47" t="s">
        <v>90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3</v>
      </c>
      <c r="C15" s="76"/>
      <c r="D15" s="74" t="str">
        <f t="shared" ref="D15:D98" si="2">IF(B15=1,"Mo",IF(B15=2,"Tue",IF(B15=3,"Wed",IF(B15=4,"Thu",IF(B15=5,"Fri",IF(B15=6,"Sat",IF(B15=7,"Sun","")))))))</f>
        <v>Wed</v>
      </c>
      <c r="E15" s="34">
        <f>+E14+1</f>
        <v>44412</v>
      </c>
      <c r="F15" s="35" t="s">
        <v>65</v>
      </c>
      <c r="G15" s="47">
        <v>9001</v>
      </c>
      <c r="H15" s="67" t="s">
        <v>91</v>
      </c>
      <c r="I15" s="66" t="s">
        <v>55</v>
      </c>
      <c r="J15" s="87">
        <v>7.5</v>
      </c>
    </row>
    <row r="16" spans="1:10" ht="22.5" customHeight="1" x14ac:dyDescent="0.2">
      <c r="A16" s="31"/>
      <c r="C16" s="76"/>
      <c r="D16" s="74" t="str">
        <f>D15</f>
        <v>Wed</v>
      </c>
      <c r="E16" s="34">
        <f>E15</f>
        <v>44412</v>
      </c>
      <c r="F16" s="35" t="s">
        <v>65</v>
      </c>
      <c r="G16" s="47">
        <v>9001</v>
      </c>
      <c r="H16" s="67" t="s">
        <v>92</v>
      </c>
      <c r="I16" s="66" t="s">
        <v>55</v>
      </c>
      <c r="J16" s="87">
        <v>2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76"/>
      <c r="D17" s="77" t="str">
        <f t="shared" si="2"/>
        <v>Thu</v>
      </c>
      <c r="E17" s="45">
        <f>+E15+1</f>
        <v>44413</v>
      </c>
      <c r="F17" s="35" t="s">
        <v>65</v>
      </c>
      <c r="G17" s="47">
        <v>9001</v>
      </c>
      <c r="H17" s="67" t="s">
        <v>93</v>
      </c>
      <c r="I17" s="66" t="s">
        <v>55</v>
      </c>
      <c r="J17" s="87">
        <v>8.5</v>
      </c>
    </row>
    <row r="18" spans="1:10" ht="22.5" customHeight="1" x14ac:dyDescent="0.2">
      <c r="A18" s="31">
        <f t="shared" si="0"/>
        <v>1</v>
      </c>
      <c r="B18" s="8">
        <f t="shared" si="1"/>
        <v>5</v>
      </c>
      <c r="C18" s="76"/>
      <c r="D18" s="74" t="str">
        <f t="shared" si="2"/>
        <v>Fri</v>
      </c>
      <c r="E18" s="34">
        <f>+E17+1</f>
        <v>44414</v>
      </c>
      <c r="F18" s="35" t="s">
        <v>65</v>
      </c>
      <c r="G18" s="47">
        <v>9001</v>
      </c>
      <c r="H18" s="50" t="s">
        <v>94</v>
      </c>
      <c r="I18" s="36" t="s">
        <v>55</v>
      </c>
      <c r="J18" s="85">
        <v>5</v>
      </c>
    </row>
    <row r="19" spans="1:10" ht="22.5" customHeight="1" x14ac:dyDescent="0.2">
      <c r="A19" s="31"/>
      <c r="C19" s="76"/>
      <c r="D19" s="74" t="str">
        <f>D18</f>
        <v>Fri</v>
      </c>
      <c r="E19" s="34">
        <f>E18</f>
        <v>44414</v>
      </c>
      <c r="F19" s="35" t="s">
        <v>68</v>
      </c>
      <c r="G19" s="47">
        <v>9001</v>
      </c>
      <c r="H19" s="50" t="s">
        <v>95</v>
      </c>
      <c r="I19" s="36" t="s">
        <v>55</v>
      </c>
      <c r="J19" s="85">
        <v>4</v>
      </c>
    </row>
    <row r="20" spans="1:10" ht="22.5" customHeight="1" x14ac:dyDescent="0.2">
      <c r="A20" s="31" t="str">
        <f t="shared" si="0"/>
        <v/>
      </c>
      <c r="B20" s="8">
        <f t="shared" si="1"/>
        <v>6</v>
      </c>
      <c r="C20" s="76"/>
      <c r="D20" s="77" t="str">
        <f t="shared" si="2"/>
        <v>Sat</v>
      </c>
      <c r="E20" s="45">
        <f>+E18+1</f>
        <v>44415</v>
      </c>
      <c r="F20" s="46"/>
      <c r="G20" s="47"/>
      <c r="H20" s="48"/>
      <c r="I20" s="47"/>
      <c r="J20" s="86"/>
    </row>
    <row r="21" spans="1:10" s="110" customFormat="1" ht="22.5" customHeight="1" x14ac:dyDescent="0.2">
      <c r="A21" s="109" t="str">
        <f t="shared" si="0"/>
        <v/>
      </c>
      <c r="B21" s="110">
        <f t="shared" si="1"/>
        <v>7</v>
      </c>
      <c r="C21" s="111"/>
      <c r="D21" s="77" t="str">
        <f>IF(B21=1,"Mo",IF(B21=2,"Tue",IF(B21=3,"Wed",IF(B21=4,"Thu",IF(B21=5,"Fri",IF(B21=6,"Sat",IF(B21=7,"Sun","")))))))</f>
        <v>Sun</v>
      </c>
      <c r="E21" s="45">
        <f>+E20+1</f>
        <v>44416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1</v>
      </c>
      <c r="C22" s="76"/>
      <c r="D22" s="74" t="str">
        <f>IF(B22=1,"Mo",IF(B22=2,"Tue",IF(B22=3,"Wed",IF(B22=4,"Thu",IF(B22=5,"Fri",IF(B22=6,"Sat",IF(B22=7,"Sun","")))))))</f>
        <v>Mo</v>
      </c>
      <c r="E22" s="34">
        <f>+E21+1</f>
        <v>44417</v>
      </c>
      <c r="F22" s="35" t="s">
        <v>65</v>
      </c>
      <c r="G22" s="47">
        <v>9001</v>
      </c>
      <c r="H22" s="67" t="s">
        <v>96</v>
      </c>
      <c r="I22" s="66" t="s">
        <v>55</v>
      </c>
      <c r="J22" s="87">
        <v>4</v>
      </c>
    </row>
    <row r="23" spans="1:10" ht="22.5" customHeight="1" x14ac:dyDescent="0.2">
      <c r="A23" s="31"/>
      <c r="C23" s="76"/>
      <c r="D23" s="74" t="str">
        <f>D22</f>
        <v>Mo</v>
      </c>
      <c r="E23" s="34">
        <f>E22</f>
        <v>44417</v>
      </c>
      <c r="F23" s="35" t="s">
        <v>68</v>
      </c>
      <c r="G23" s="47">
        <v>9001</v>
      </c>
      <c r="H23" s="50" t="s">
        <v>97</v>
      </c>
      <c r="I23" s="66" t="s">
        <v>55</v>
      </c>
      <c r="J23" s="87">
        <v>6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+E22+1</f>
        <v>44418</v>
      </c>
      <c r="F24" s="35" t="s">
        <v>68</v>
      </c>
      <c r="G24" s="47">
        <v>9001</v>
      </c>
      <c r="H24" s="71" t="s">
        <v>98</v>
      </c>
      <c r="I24" s="47"/>
      <c r="J24" s="86"/>
    </row>
    <row r="25" spans="1:10" ht="22.5" customHeight="1" x14ac:dyDescent="0.2">
      <c r="A25" s="31"/>
      <c r="C25" s="76"/>
      <c r="D25" s="77" t="str">
        <f>D24</f>
        <v>Tue</v>
      </c>
      <c r="E25" s="45">
        <f>E24</f>
        <v>44418</v>
      </c>
      <c r="F25" s="46"/>
      <c r="G25" s="47"/>
      <c r="H25" s="71"/>
      <c r="I25" s="47"/>
      <c r="J25" s="86"/>
    </row>
    <row r="26" spans="1:10" ht="22.5" customHeight="1" x14ac:dyDescent="0.2">
      <c r="A26" s="31"/>
      <c r="C26" s="76"/>
      <c r="D26" s="77" t="str">
        <f t="shared" ref="D26:E28" si="3">D25</f>
        <v>Tue</v>
      </c>
      <c r="E26" s="45">
        <f t="shared" si="3"/>
        <v>44418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 t="shared" si="3"/>
        <v>Tue</v>
      </c>
      <c r="E27" s="45">
        <f t="shared" si="3"/>
        <v>44418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si="3"/>
        <v>Tue</v>
      </c>
      <c r="E28" s="45">
        <f t="shared" si="3"/>
        <v>44418</v>
      </c>
      <c r="F28" s="46"/>
      <c r="G28" s="47"/>
      <c r="H28" s="71"/>
      <c r="I28" s="47"/>
      <c r="J28" s="86"/>
    </row>
    <row r="29" spans="1:10" ht="22.5" customHeight="1" x14ac:dyDescent="0.2">
      <c r="A29" s="31">
        <f t="shared" si="0"/>
        <v>1</v>
      </c>
      <c r="B29" s="8">
        <f t="shared" si="1"/>
        <v>3</v>
      </c>
      <c r="C29" s="76"/>
      <c r="D29" s="74" t="str">
        <f t="shared" si="2"/>
        <v>Wed</v>
      </c>
      <c r="E29" s="34">
        <f>+E24+1</f>
        <v>44419</v>
      </c>
      <c r="F29" s="65"/>
      <c r="G29" s="66"/>
      <c r="H29" s="67"/>
      <c r="I29" s="66"/>
      <c r="J29" s="87"/>
    </row>
    <row r="30" spans="1:10" ht="22.5" customHeight="1" x14ac:dyDescent="0.2">
      <c r="A30" s="31"/>
      <c r="C30" s="76"/>
      <c r="D30" s="74" t="str">
        <f>D29</f>
        <v>Wed</v>
      </c>
      <c r="E30" s="34">
        <f>E29</f>
        <v>44419</v>
      </c>
      <c r="F30" s="65"/>
      <c r="G30" s="66"/>
      <c r="H30" s="67"/>
      <c r="I30" s="66"/>
      <c r="J30" s="87"/>
    </row>
    <row r="31" spans="1:10" ht="22.5" customHeight="1" x14ac:dyDescent="0.2">
      <c r="A31" s="31"/>
      <c r="C31" s="76"/>
      <c r="D31" s="74" t="str">
        <f t="shared" ref="D31:E33" si="4">D30</f>
        <v>Wed</v>
      </c>
      <c r="E31" s="34">
        <f t="shared" si="4"/>
        <v>44419</v>
      </c>
      <c r="F31" s="65"/>
      <c r="G31" s="66"/>
      <c r="H31" s="67"/>
      <c r="I31" s="66"/>
      <c r="J31" s="87"/>
    </row>
    <row r="32" spans="1:10" ht="22.5" customHeight="1" x14ac:dyDescent="0.2">
      <c r="A32" s="31"/>
      <c r="C32" s="76"/>
      <c r="D32" s="74" t="str">
        <f t="shared" si="4"/>
        <v>Wed</v>
      </c>
      <c r="E32" s="34">
        <f t="shared" si="4"/>
        <v>44419</v>
      </c>
      <c r="F32" s="65"/>
      <c r="G32" s="66"/>
      <c r="H32" s="67"/>
      <c r="I32" s="66"/>
      <c r="J32" s="87"/>
    </row>
    <row r="33" spans="1:10" ht="22.5" customHeight="1" x14ac:dyDescent="0.2">
      <c r="A33" s="31"/>
      <c r="C33" s="76"/>
      <c r="D33" s="74" t="str">
        <f t="shared" si="4"/>
        <v>Wed</v>
      </c>
      <c r="E33" s="34">
        <f t="shared" si="4"/>
        <v>44419</v>
      </c>
      <c r="F33" s="65"/>
      <c r="G33" s="66"/>
      <c r="H33" s="67"/>
      <c r="I33" s="66"/>
      <c r="J33" s="87"/>
    </row>
    <row r="34" spans="1:10" ht="22.5" customHeight="1" x14ac:dyDescent="0.2">
      <c r="A34" s="31">
        <f t="shared" si="0"/>
        <v>1</v>
      </c>
      <c r="B34" s="8">
        <f t="shared" si="1"/>
        <v>4</v>
      </c>
      <c r="C34" s="76"/>
      <c r="D34" s="77" t="str">
        <f t="shared" si="2"/>
        <v>Thu</v>
      </c>
      <c r="E34" s="45">
        <f>+E29+1</f>
        <v>44420</v>
      </c>
      <c r="F34" s="65"/>
      <c r="G34" s="66"/>
      <c r="H34" s="68"/>
      <c r="I34" s="66"/>
      <c r="J34" s="87"/>
    </row>
    <row r="35" spans="1:10" ht="22.5" customHeight="1" x14ac:dyDescent="0.2">
      <c r="A35" s="31"/>
      <c r="C35" s="76"/>
      <c r="D35" s="77" t="str">
        <f>D34</f>
        <v>Thu</v>
      </c>
      <c r="E35" s="45">
        <f>E34</f>
        <v>44420</v>
      </c>
      <c r="F35" s="65"/>
      <c r="G35" s="66"/>
      <c r="H35" s="68"/>
      <c r="I35" s="66"/>
      <c r="J35" s="87"/>
    </row>
    <row r="36" spans="1:10" ht="22.5" customHeight="1" x14ac:dyDescent="0.2">
      <c r="A36" s="31"/>
      <c r="C36" s="76"/>
      <c r="D36" s="77" t="str">
        <f t="shared" ref="D36:D38" si="5">D35</f>
        <v>Thu</v>
      </c>
      <c r="E36" s="45">
        <f t="shared" ref="E36:E38" si="6">E35</f>
        <v>44420</v>
      </c>
      <c r="F36" s="65"/>
      <c r="G36" s="66"/>
      <c r="H36" s="68"/>
      <c r="I36" s="66"/>
      <c r="J36" s="87"/>
    </row>
    <row r="37" spans="1:10" ht="22.5" customHeight="1" x14ac:dyDescent="0.2">
      <c r="A37" s="31"/>
      <c r="C37" s="76"/>
      <c r="D37" s="77" t="str">
        <f t="shared" si="5"/>
        <v>Thu</v>
      </c>
      <c r="E37" s="45">
        <f t="shared" si="6"/>
        <v>44420</v>
      </c>
      <c r="F37" s="65"/>
      <c r="G37" s="66"/>
      <c r="H37" s="68"/>
      <c r="I37" s="66"/>
      <c r="J37" s="87"/>
    </row>
    <row r="38" spans="1:10" ht="22.5" customHeight="1" x14ac:dyDescent="0.2">
      <c r="A38" s="31"/>
      <c r="C38" s="76"/>
      <c r="D38" s="77" t="str">
        <f t="shared" si="5"/>
        <v>Thu</v>
      </c>
      <c r="E38" s="45">
        <f t="shared" si="6"/>
        <v>44420</v>
      </c>
      <c r="F38" s="65"/>
      <c r="G38" s="66"/>
      <c r="H38" s="68"/>
      <c r="I38" s="66"/>
      <c r="J38" s="87"/>
    </row>
    <row r="39" spans="1:10" ht="22.5" customHeight="1" x14ac:dyDescent="0.2">
      <c r="A39" s="31">
        <f t="shared" si="0"/>
        <v>1</v>
      </c>
      <c r="B39" s="8">
        <f t="shared" si="1"/>
        <v>5</v>
      </c>
      <c r="C39" s="76"/>
      <c r="D39" s="74" t="str">
        <f t="shared" si="2"/>
        <v>Fri</v>
      </c>
      <c r="E39" s="34">
        <f>+E34+1</f>
        <v>44421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>D39</f>
        <v>Fri</v>
      </c>
      <c r="E40" s="34">
        <f>E39</f>
        <v>44421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D43" si="7">D40</f>
        <v>Fri</v>
      </c>
      <c r="E41" s="34">
        <f t="shared" ref="E41:E43" si="8">E40</f>
        <v>44421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7"/>
        <v>Fri</v>
      </c>
      <c r="E42" s="34">
        <f t="shared" si="8"/>
        <v>44421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7"/>
        <v>Fri</v>
      </c>
      <c r="E43" s="34">
        <f t="shared" si="8"/>
        <v>44421</v>
      </c>
      <c r="F43" s="35"/>
      <c r="G43" s="36"/>
      <c r="H43" s="43"/>
      <c r="I43" s="36"/>
      <c r="J43" s="85"/>
    </row>
    <row r="44" spans="1:10" ht="22.5" customHeight="1" x14ac:dyDescent="0.2">
      <c r="A44" s="31" t="str">
        <f t="shared" si="0"/>
        <v/>
      </c>
      <c r="B44" s="8">
        <f t="shared" si="1"/>
        <v>6</v>
      </c>
      <c r="C44" s="76"/>
      <c r="D44" s="77" t="str">
        <f t="shared" si="2"/>
        <v>Sat</v>
      </c>
      <c r="E44" s="45">
        <f>+E39+1</f>
        <v>44422</v>
      </c>
      <c r="F44" s="46"/>
      <c r="G44" s="47"/>
      <c r="H44" s="48"/>
      <c r="I44" s="47"/>
      <c r="J44" s="86"/>
    </row>
    <row r="45" spans="1:10" ht="22.5" customHeight="1" x14ac:dyDescent="0.2">
      <c r="A45" s="31" t="str">
        <f t="shared" si="0"/>
        <v/>
      </c>
      <c r="B45" s="8">
        <f t="shared" si="1"/>
        <v>7</v>
      </c>
      <c r="C45" s="76"/>
      <c r="D45" s="74" t="str">
        <f t="shared" si="2"/>
        <v>Sun</v>
      </c>
      <c r="E45" s="34">
        <f>+E44+1</f>
        <v>44423</v>
      </c>
      <c r="F45" s="46"/>
      <c r="G45" s="47"/>
      <c r="H45" s="48"/>
      <c r="I45" s="47"/>
      <c r="J45" s="86"/>
    </row>
    <row r="46" spans="1:10" ht="22.5" customHeight="1" x14ac:dyDescent="0.2">
      <c r="A46" s="31">
        <f t="shared" si="0"/>
        <v>1</v>
      </c>
      <c r="B46" s="8">
        <f t="shared" si="1"/>
        <v>1</v>
      </c>
      <c r="C46" s="76"/>
      <c r="D46" s="74" t="str">
        <f t="shared" si="2"/>
        <v>Mo</v>
      </c>
      <c r="E46" s="34">
        <f>+E45+1</f>
        <v>44424</v>
      </c>
      <c r="F46" s="65"/>
      <c r="G46" s="66"/>
      <c r="H46" s="67"/>
      <c r="I46" s="66"/>
      <c r="J46" s="87"/>
    </row>
    <row r="47" spans="1:10" ht="22.5" customHeight="1" x14ac:dyDescent="0.2">
      <c r="A47" s="31"/>
      <c r="C47" s="76"/>
      <c r="D47" s="74" t="str">
        <f>D46</f>
        <v>Mo</v>
      </c>
      <c r="E47" s="34">
        <f>E46</f>
        <v>44424</v>
      </c>
      <c r="F47" s="65"/>
      <c r="G47" s="66"/>
      <c r="H47" s="67"/>
      <c r="I47" s="66"/>
      <c r="J47" s="87"/>
    </row>
    <row r="48" spans="1:10" ht="22.5" customHeight="1" x14ac:dyDescent="0.2">
      <c r="A48" s="31"/>
      <c r="C48" s="76"/>
      <c r="D48" s="74" t="str">
        <f t="shared" ref="D48:E50" si="9">D47</f>
        <v>Mo</v>
      </c>
      <c r="E48" s="34">
        <f t="shared" si="9"/>
        <v>44424</v>
      </c>
      <c r="F48" s="65"/>
      <c r="G48" s="66"/>
      <c r="H48" s="67"/>
      <c r="I48" s="66"/>
      <c r="J48" s="87"/>
    </row>
    <row r="49" spans="1:10" ht="22.5" customHeight="1" x14ac:dyDescent="0.2">
      <c r="A49" s="31"/>
      <c r="C49" s="76"/>
      <c r="D49" s="74" t="str">
        <f t="shared" si="9"/>
        <v>Mo</v>
      </c>
      <c r="E49" s="34">
        <f t="shared" si="9"/>
        <v>44424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 t="shared" si="9"/>
        <v>Mo</v>
      </c>
      <c r="E50" s="34">
        <f t="shared" si="9"/>
        <v>44424</v>
      </c>
      <c r="F50" s="65"/>
      <c r="G50" s="66"/>
      <c r="H50" s="67"/>
      <c r="I50" s="66"/>
      <c r="J50" s="87"/>
    </row>
    <row r="51" spans="1:10" ht="22.5" customHeight="1" x14ac:dyDescent="0.2">
      <c r="A51" s="31">
        <f t="shared" si="0"/>
        <v>1</v>
      </c>
      <c r="B51" s="8">
        <f t="shared" si="1"/>
        <v>2</v>
      </c>
      <c r="C51" s="76"/>
      <c r="D51" s="77" t="str">
        <f t="shared" si="2"/>
        <v>Tue</v>
      </c>
      <c r="E51" s="45">
        <f>+E46+1</f>
        <v>44425</v>
      </c>
      <c r="F51" s="46"/>
      <c r="G51" s="47"/>
      <c r="H51" s="48"/>
      <c r="I51" s="47"/>
      <c r="J51" s="86"/>
    </row>
    <row r="52" spans="1:10" ht="22.5" customHeight="1" x14ac:dyDescent="0.2">
      <c r="A52" s="31"/>
      <c r="C52" s="76"/>
      <c r="D52" s="77" t="str">
        <f>D51</f>
        <v>Tue</v>
      </c>
      <c r="E52" s="45">
        <f>E51</f>
        <v>44425</v>
      </c>
      <c r="F52" s="46"/>
      <c r="G52" s="47"/>
      <c r="H52" s="48"/>
      <c r="I52" s="47"/>
      <c r="J52" s="86"/>
    </row>
    <row r="53" spans="1:10" ht="22.5" customHeight="1" x14ac:dyDescent="0.2">
      <c r="A53" s="31"/>
      <c r="C53" s="76"/>
      <c r="D53" s="77" t="str">
        <f t="shared" ref="D53:E55" si="10">D52</f>
        <v>Tue</v>
      </c>
      <c r="E53" s="45">
        <f t="shared" si="10"/>
        <v>44425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 t="shared" si="10"/>
        <v>Tue</v>
      </c>
      <c r="E54" s="45">
        <f t="shared" si="10"/>
        <v>44425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si="10"/>
        <v>Tue</v>
      </c>
      <c r="E55" s="45">
        <f t="shared" si="10"/>
        <v>44425</v>
      </c>
      <c r="F55" s="46"/>
      <c r="G55" s="47"/>
      <c r="H55" s="48"/>
      <c r="I55" s="47"/>
      <c r="J55" s="86"/>
    </row>
    <row r="56" spans="1:10" ht="22.5" customHeight="1" x14ac:dyDescent="0.2">
      <c r="A56" s="31">
        <f t="shared" si="0"/>
        <v>1</v>
      </c>
      <c r="B56" s="8">
        <f t="shared" si="1"/>
        <v>3</v>
      </c>
      <c r="C56" s="76"/>
      <c r="D56" s="74" t="str">
        <f t="shared" si="2"/>
        <v>Wed</v>
      </c>
      <c r="E56" s="34">
        <f t="shared" ref="E56" si="11">+E51+1</f>
        <v>44426</v>
      </c>
      <c r="F56" s="65"/>
      <c r="G56" s="66"/>
      <c r="H56" s="67"/>
      <c r="I56" s="66"/>
      <c r="J56" s="87"/>
    </row>
    <row r="57" spans="1:10" ht="22.5" customHeight="1" x14ac:dyDescent="0.2">
      <c r="A57" s="31"/>
      <c r="C57" s="76"/>
      <c r="D57" s="74" t="str">
        <f>D56</f>
        <v>Wed</v>
      </c>
      <c r="E57" s="34">
        <f>E56</f>
        <v>44426</v>
      </c>
      <c r="F57" s="65"/>
      <c r="G57" s="66"/>
      <c r="H57" s="67"/>
      <c r="I57" s="66"/>
      <c r="J57" s="87"/>
    </row>
    <row r="58" spans="1:10" ht="22.5" customHeight="1" x14ac:dyDescent="0.2">
      <c r="A58" s="31"/>
      <c r="C58" s="76"/>
      <c r="D58" s="74" t="str">
        <f t="shared" ref="D58:E60" si="12">D57</f>
        <v>Wed</v>
      </c>
      <c r="E58" s="34">
        <f t="shared" si="12"/>
        <v>44426</v>
      </c>
      <c r="F58" s="65"/>
      <c r="G58" s="66"/>
      <c r="H58" s="67"/>
      <c r="I58" s="66"/>
      <c r="J58" s="87"/>
    </row>
    <row r="59" spans="1:10" ht="22.5" customHeight="1" x14ac:dyDescent="0.2">
      <c r="A59" s="31"/>
      <c r="C59" s="76"/>
      <c r="D59" s="74" t="str">
        <f t="shared" si="12"/>
        <v>Wed</v>
      </c>
      <c r="E59" s="34">
        <f t="shared" si="12"/>
        <v>44426</v>
      </c>
      <c r="F59" s="65"/>
      <c r="G59" s="66"/>
      <c r="H59" s="67"/>
      <c r="I59" s="66"/>
      <c r="J59" s="87"/>
    </row>
    <row r="60" spans="1:10" ht="22.5" customHeight="1" x14ac:dyDescent="0.2">
      <c r="A60" s="31"/>
      <c r="C60" s="76"/>
      <c r="D60" s="74" t="str">
        <f t="shared" si="12"/>
        <v>Wed</v>
      </c>
      <c r="E60" s="34">
        <f t="shared" si="12"/>
        <v>44426</v>
      </c>
      <c r="F60" s="65"/>
      <c r="G60" s="66"/>
      <c r="H60" s="67"/>
      <c r="I60" s="66"/>
      <c r="J60" s="87"/>
    </row>
    <row r="61" spans="1:10" ht="22.5" customHeight="1" x14ac:dyDescent="0.2">
      <c r="A61" s="31">
        <f t="shared" si="0"/>
        <v>1</v>
      </c>
      <c r="B61" s="8">
        <f t="shared" si="1"/>
        <v>4</v>
      </c>
      <c r="C61" s="76"/>
      <c r="D61" s="77" t="str">
        <f t="shared" si="2"/>
        <v>Thu</v>
      </c>
      <c r="E61" s="45">
        <f>+E56+1</f>
        <v>44427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>D61</f>
        <v>Thu</v>
      </c>
      <c r="E62" s="45">
        <f>E61</f>
        <v>44427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ref="D63:D65" si="13">D62</f>
        <v>Thu</v>
      </c>
      <c r="E63" s="45">
        <f t="shared" ref="E63:E65" si="14">E62</f>
        <v>44427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3"/>
        <v>Thu</v>
      </c>
      <c r="E64" s="45">
        <f t="shared" si="14"/>
        <v>44427</v>
      </c>
      <c r="F64" s="46"/>
      <c r="G64" s="47"/>
      <c r="H64" s="48"/>
      <c r="I64" s="47"/>
      <c r="J64" s="86"/>
    </row>
    <row r="65" spans="1:10" ht="22.5" customHeight="1" x14ac:dyDescent="0.2">
      <c r="A65" s="31"/>
      <c r="C65" s="76"/>
      <c r="D65" s="77" t="str">
        <f t="shared" si="13"/>
        <v>Thu</v>
      </c>
      <c r="E65" s="45">
        <f t="shared" si="14"/>
        <v>44427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5</v>
      </c>
      <c r="C66" s="76"/>
      <c r="D66" s="74" t="str">
        <f t="shared" si="2"/>
        <v>Fri</v>
      </c>
      <c r="E66" s="34">
        <f>+E61+1</f>
        <v>44428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>D66</f>
        <v>Fri</v>
      </c>
      <c r="E67" s="34">
        <f>E66</f>
        <v>44428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D70" si="15">D67</f>
        <v>Fri</v>
      </c>
      <c r="E68" s="34">
        <f t="shared" ref="E68:E70" si="16">E67</f>
        <v>44428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Fri</v>
      </c>
      <c r="E69" s="34">
        <f t="shared" si="16"/>
        <v>44428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5"/>
        <v>Fri</v>
      </c>
      <c r="E70" s="34">
        <f t="shared" si="16"/>
        <v>44428</v>
      </c>
      <c r="F70" s="35"/>
      <c r="G70" s="36"/>
      <c r="H70" s="43"/>
      <c r="I70" s="36"/>
      <c r="J70" s="85"/>
    </row>
    <row r="71" spans="1:10" ht="22.5" customHeight="1" x14ac:dyDescent="0.2">
      <c r="A71" s="31" t="str">
        <f t="shared" si="0"/>
        <v/>
      </c>
      <c r="B71" s="8">
        <f t="shared" si="1"/>
        <v>6</v>
      </c>
      <c r="C71" s="76"/>
      <c r="D71" s="77" t="str">
        <f t="shared" si="2"/>
        <v>Sat</v>
      </c>
      <c r="E71" s="45">
        <f>+E66+1</f>
        <v>44429</v>
      </c>
      <c r="F71" s="46"/>
      <c r="G71" s="47"/>
      <c r="H71" s="48"/>
      <c r="I71" s="47"/>
      <c r="J71" s="86"/>
    </row>
    <row r="72" spans="1:10" s="110" customFormat="1" ht="22.5" customHeight="1" x14ac:dyDescent="0.2">
      <c r="A72" s="109" t="str">
        <f t="shared" si="0"/>
        <v/>
      </c>
      <c r="B72" s="110">
        <f t="shared" si="1"/>
        <v>7</v>
      </c>
      <c r="C72" s="111"/>
      <c r="D72" s="77" t="str">
        <f t="shared" si="2"/>
        <v>Sun</v>
      </c>
      <c r="E72" s="45">
        <f>+E71+1</f>
        <v>44430</v>
      </c>
      <c r="F72" s="46"/>
      <c r="G72" s="47"/>
      <c r="H72" s="48"/>
      <c r="I72" s="47"/>
      <c r="J72" s="86"/>
    </row>
    <row r="73" spans="1:10" ht="22.5" customHeight="1" x14ac:dyDescent="0.2">
      <c r="A73" s="31">
        <f t="shared" si="0"/>
        <v>1</v>
      </c>
      <c r="B73" s="8">
        <f t="shared" si="1"/>
        <v>1</v>
      </c>
      <c r="C73" s="76"/>
      <c r="D73" s="74" t="str">
        <f>IF(B73=1,"Mo",IF(B73=2,"Tue",IF(B73=3,"Wed",IF(B73=4,"Thu",IF(B73=5,"Fri",IF(B73=6,"Sat",IF(B73=7,"Sun","")))))))</f>
        <v>Mo</v>
      </c>
      <c r="E73" s="34">
        <f>+E72+1</f>
        <v>44431</v>
      </c>
      <c r="F73" s="65"/>
      <c r="G73" s="66"/>
      <c r="H73" s="108"/>
      <c r="I73" s="66"/>
      <c r="J73" s="87"/>
    </row>
    <row r="74" spans="1:10" ht="22.5" customHeight="1" x14ac:dyDescent="0.2">
      <c r="A74" s="31"/>
      <c r="C74" s="76"/>
      <c r="D74" s="74" t="str">
        <f>D73</f>
        <v>Mo</v>
      </c>
      <c r="E74" s="34">
        <f>E73</f>
        <v>44431</v>
      </c>
      <c r="F74" s="65"/>
      <c r="G74" s="66"/>
      <c r="H74" s="108"/>
      <c r="I74" s="66"/>
      <c r="J74" s="87"/>
    </row>
    <row r="75" spans="1:10" ht="22.5" customHeight="1" x14ac:dyDescent="0.2">
      <c r="A75" s="31"/>
      <c r="C75" s="76"/>
      <c r="D75" s="74" t="str">
        <f t="shared" ref="D75:E77" si="17">D74</f>
        <v>Mo</v>
      </c>
      <c r="E75" s="34">
        <f t="shared" si="17"/>
        <v>44431</v>
      </c>
      <c r="F75" s="65"/>
      <c r="G75" s="66"/>
      <c r="H75" s="108"/>
      <c r="I75" s="66"/>
      <c r="J75" s="87"/>
    </row>
    <row r="76" spans="1:10" ht="22.5" customHeight="1" x14ac:dyDescent="0.2">
      <c r="A76" s="31"/>
      <c r="C76" s="76"/>
      <c r="D76" s="74" t="str">
        <f t="shared" si="17"/>
        <v>Mo</v>
      </c>
      <c r="E76" s="34">
        <f t="shared" si="17"/>
        <v>44431</v>
      </c>
      <c r="F76" s="65"/>
      <c r="G76" s="66"/>
      <c r="H76" s="108"/>
      <c r="I76" s="66"/>
      <c r="J76" s="87"/>
    </row>
    <row r="77" spans="1:10" s="69" customFormat="1" ht="22.5" customHeight="1" x14ac:dyDescent="0.2">
      <c r="A77" s="31"/>
      <c r="C77" s="78"/>
      <c r="D77" s="74" t="str">
        <f t="shared" si="17"/>
        <v>Mo</v>
      </c>
      <c r="E77" s="34">
        <f t="shared" si="17"/>
        <v>44431</v>
      </c>
      <c r="F77" s="65"/>
      <c r="G77" s="66"/>
      <c r="H77" s="108"/>
      <c r="I77" s="66"/>
      <c r="J77" s="87"/>
    </row>
    <row r="78" spans="1:10" ht="22.5" customHeight="1" x14ac:dyDescent="0.2">
      <c r="A78" s="31">
        <f t="shared" si="0"/>
        <v>1</v>
      </c>
      <c r="B78" s="8">
        <f t="shared" si="1"/>
        <v>2</v>
      </c>
      <c r="C78" s="76"/>
      <c r="D78" s="77" t="str">
        <f>IF(B78=1,"Mo",IF(B78=2,"Tue",IF(B78=3,"Wed",IF(B78=4,"Thu",IF(B78=5,"Fri",IF(B78=6,"Sat",IF(B78=7,"Sun","")))))))</f>
        <v>Tue</v>
      </c>
      <c r="E78" s="45">
        <f>+E73+1</f>
        <v>44432</v>
      </c>
      <c r="F78" s="46"/>
      <c r="G78" s="47"/>
      <c r="H78" s="48"/>
      <c r="I78" s="47"/>
      <c r="J78" s="86"/>
    </row>
    <row r="79" spans="1:10" ht="22.5" customHeight="1" x14ac:dyDescent="0.2">
      <c r="A79" s="31"/>
      <c r="C79" s="76"/>
      <c r="D79" s="77" t="str">
        <f>D78</f>
        <v>Tue</v>
      </c>
      <c r="E79" s="45">
        <f>E78</f>
        <v>44432</v>
      </c>
      <c r="F79" s="46"/>
      <c r="G79" s="47"/>
      <c r="H79" s="48"/>
      <c r="I79" s="47"/>
      <c r="J79" s="86"/>
    </row>
    <row r="80" spans="1:10" ht="22.5" customHeight="1" x14ac:dyDescent="0.2">
      <c r="A80" s="31"/>
      <c r="C80" s="76"/>
      <c r="D80" s="77" t="str">
        <f t="shared" ref="D80:E82" si="18">D79</f>
        <v>Tue</v>
      </c>
      <c r="E80" s="45">
        <f t="shared" si="18"/>
        <v>44432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 t="shared" si="18"/>
        <v>Tue</v>
      </c>
      <c r="E81" s="45">
        <f t="shared" si="18"/>
        <v>44432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si="18"/>
        <v>Tue</v>
      </c>
      <c r="E82" s="45">
        <f t="shared" si="18"/>
        <v>44432</v>
      </c>
      <c r="F82" s="46"/>
      <c r="G82" s="47"/>
      <c r="H82" s="48"/>
      <c r="I82" s="47"/>
      <c r="J82" s="86"/>
    </row>
    <row r="83" spans="1:10" ht="22.5" customHeight="1" x14ac:dyDescent="0.2">
      <c r="A83" s="31">
        <f t="shared" si="0"/>
        <v>1</v>
      </c>
      <c r="B83" s="8">
        <f t="shared" si="1"/>
        <v>3</v>
      </c>
      <c r="C83" s="76"/>
      <c r="D83" s="74" t="str">
        <f t="shared" si="2"/>
        <v>Wed</v>
      </c>
      <c r="E83" s="34">
        <f t="shared" ref="E83" si="19">+E78+1</f>
        <v>44433</v>
      </c>
      <c r="F83" s="65"/>
      <c r="G83" s="66"/>
      <c r="H83" s="67"/>
      <c r="I83" s="66"/>
      <c r="J83" s="87"/>
    </row>
    <row r="84" spans="1:10" ht="22.5" customHeight="1" x14ac:dyDescent="0.2">
      <c r="A84" s="31"/>
      <c r="C84" s="76"/>
      <c r="D84" s="74" t="str">
        <f>D83</f>
        <v>Wed</v>
      </c>
      <c r="E84" s="34">
        <f>E83</f>
        <v>44433</v>
      </c>
      <c r="F84" s="65"/>
      <c r="G84" s="66"/>
      <c r="H84" s="67"/>
      <c r="I84" s="66"/>
      <c r="J84" s="87"/>
    </row>
    <row r="85" spans="1:10" ht="22.5" customHeight="1" x14ac:dyDescent="0.2">
      <c r="A85" s="31"/>
      <c r="C85" s="76"/>
      <c r="D85" s="74" t="str">
        <f t="shared" ref="D85:E87" si="20">D84</f>
        <v>Wed</v>
      </c>
      <c r="E85" s="34">
        <f t="shared" si="20"/>
        <v>44433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si="20"/>
        <v>Wed</v>
      </c>
      <c r="E86" s="34">
        <f t="shared" si="20"/>
        <v>44433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20"/>
        <v>Wed</v>
      </c>
      <c r="E87" s="34">
        <f t="shared" si="20"/>
        <v>44433</v>
      </c>
      <c r="F87" s="65"/>
      <c r="G87" s="66"/>
      <c r="H87" s="67"/>
      <c r="I87" s="66"/>
      <c r="J87" s="87"/>
    </row>
    <row r="88" spans="1:10" ht="22.5" customHeight="1" x14ac:dyDescent="0.2">
      <c r="A88" s="31">
        <f t="shared" si="0"/>
        <v>1</v>
      </c>
      <c r="B88" s="8">
        <f t="shared" si="1"/>
        <v>4</v>
      </c>
      <c r="C88" s="76"/>
      <c r="D88" s="77" t="str">
        <f t="shared" si="2"/>
        <v>Thu</v>
      </c>
      <c r="E88" s="45">
        <f>+E83+1</f>
        <v>44434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>D88</f>
        <v>Thu</v>
      </c>
      <c r="E89" s="45">
        <f>E88</f>
        <v>44434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ref="D90:D92" si="21">D89</f>
        <v>Thu</v>
      </c>
      <c r="E90" s="45">
        <f t="shared" ref="E90:E92" si="22">E89</f>
        <v>44434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Thu</v>
      </c>
      <c r="E91" s="45">
        <f t="shared" si="22"/>
        <v>44434</v>
      </c>
      <c r="F91" s="46"/>
      <c r="G91" s="47"/>
      <c r="H91" s="48"/>
      <c r="I91" s="47"/>
      <c r="J91" s="86"/>
    </row>
    <row r="92" spans="1:10" ht="22.5" customHeight="1" x14ac:dyDescent="0.2">
      <c r="A92" s="31"/>
      <c r="C92" s="76"/>
      <c r="D92" s="77" t="str">
        <f t="shared" si="21"/>
        <v>Thu</v>
      </c>
      <c r="E92" s="45">
        <f t="shared" si="22"/>
        <v>44434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5</v>
      </c>
      <c r="C93" s="76"/>
      <c r="D93" s="74" t="str">
        <f t="shared" si="2"/>
        <v>Fri</v>
      </c>
      <c r="E93" s="34">
        <f>+E88+1</f>
        <v>44435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>D93</f>
        <v>Fri</v>
      </c>
      <c r="E94" s="34">
        <f>E93</f>
        <v>44435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ref="D95:D97" si="23">D94</f>
        <v>Fri</v>
      </c>
      <c r="E95" s="34">
        <f t="shared" ref="E95:E97" si="24">E94</f>
        <v>44435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3"/>
        <v>Fri</v>
      </c>
      <c r="E96" s="34">
        <f t="shared" si="24"/>
        <v>44435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3"/>
        <v>Fri</v>
      </c>
      <c r="E97" s="34">
        <f t="shared" si="24"/>
        <v>44435</v>
      </c>
      <c r="F97" s="35"/>
      <c r="G97" s="36"/>
      <c r="H97" s="43"/>
      <c r="I97" s="36"/>
      <c r="J97" s="85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76"/>
      <c r="D98" s="77" t="str">
        <f t="shared" si="2"/>
        <v>Sat</v>
      </c>
      <c r="E98" s="45">
        <f>+E93+1</f>
        <v>44436</v>
      </c>
      <c r="F98" s="46"/>
      <c r="G98" s="47"/>
      <c r="H98" s="51"/>
      <c r="I98" s="47"/>
      <c r="J98" s="86"/>
    </row>
    <row r="99" spans="1:10" ht="22.5" customHeight="1" x14ac:dyDescent="0.2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46"/>
      <c r="G99" s="47"/>
      <c r="H99" s="48"/>
      <c r="I99" s="47"/>
      <c r="J99" s="86"/>
    </row>
    <row r="100" spans="1:10" ht="22.5" customHeight="1" x14ac:dyDescent="0.2">
      <c r="A100" s="31">
        <f t="shared" si="0"/>
        <v>1</v>
      </c>
      <c r="B100" s="8">
        <v>3</v>
      </c>
      <c r="C100" s="76"/>
      <c r="D100" s="74" t="str">
        <f>IF(B73=1,"Mo",IF(B73=2,"Tue",IF(B73=3,"Wed",IF(B73=4,"Thu",IF(B73=5,"Fri",IF(B73=6,"Sat",IF(B73=7,"Sun","")))))))</f>
        <v>Mo</v>
      </c>
      <c r="E100" s="34">
        <f>IF(MONTH(E99+1)&gt;MONTH(E99),"",E99+1)</f>
        <v>44438</v>
      </c>
      <c r="F100" s="65"/>
      <c r="G100" s="66"/>
      <c r="H100" s="108"/>
      <c r="I100" s="66"/>
      <c r="J100" s="87"/>
    </row>
    <row r="101" spans="1:10" ht="22.5" customHeight="1" x14ac:dyDescent="0.2">
      <c r="A101" s="31"/>
      <c r="C101" s="76"/>
      <c r="D101" s="112" t="str">
        <f>D100</f>
        <v>Mo</v>
      </c>
      <c r="E101" s="113">
        <f>E100</f>
        <v>44438</v>
      </c>
      <c r="F101" s="114"/>
      <c r="G101" s="115"/>
      <c r="H101" s="116"/>
      <c r="I101" s="115"/>
      <c r="J101" s="117"/>
    </row>
    <row r="102" spans="1:10" ht="22.5" customHeight="1" x14ac:dyDescent="0.2">
      <c r="A102" s="31"/>
      <c r="C102" s="76"/>
      <c r="D102" s="112" t="str">
        <f t="shared" ref="D102:E104" si="25">D101</f>
        <v>Mo</v>
      </c>
      <c r="E102" s="113">
        <f t="shared" si="25"/>
        <v>44438</v>
      </c>
      <c r="F102" s="114"/>
      <c r="G102" s="115"/>
      <c r="H102" s="116"/>
      <c r="I102" s="115"/>
      <c r="J102" s="117"/>
    </row>
    <row r="103" spans="1:10" ht="21.75" customHeight="1" x14ac:dyDescent="0.2">
      <c r="A103" s="31"/>
      <c r="C103" s="76"/>
      <c r="D103" s="112" t="str">
        <f t="shared" si="25"/>
        <v>Mo</v>
      </c>
      <c r="E103" s="113">
        <f t="shared" si="25"/>
        <v>44438</v>
      </c>
      <c r="F103" s="114"/>
      <c r="G103" s="115"/>
      <c r="H103" s="116"/>
      <c r="I103" s="115"/>
      <c r="J103" s="117"/>
    </row>
    <row r="104" spans="1:10" ht="21.75" customHeight="1" x14ac:dyDescent="0.2">
      <c r="A104" s="31"/>
      <c r="C104" s="118"/>
      <c r="D104" s="112" t="str">
        <f t="shared" si="25"/>
        <v>Mo</v>
      </c>
      <c r="E104" s="113">
        <f t="shared" si="25"/>
        <v>44438</v>
      </c>
      <c r="F104" s="114"/>
      <c r="G104" s="115"/>
      <c r="H104" s="116"/>
      <c r="I104" s="115"/>
      <c r="J104" s="117"/>
    </row>
    <row r="105" spans="1:10" ht="21.75" customHeight="1" x14ac:dyDescent="0.2">
      <c r="A105" s="31"/>
      <c r="C105" s="118"/>
      <c r="D105" s="95" t="str">
        <f>IF(B78=1,"Mo",IF(B78=2,"Tue",IF(B78=3,"Wed",IF(B78=4,"Thu",IF(B78=5,"Fri",IF(B78=6,"Sat",IF(B78=7,"Sun","")))))))</f>
        <v>Tue</v>
      </c>
      <c r="E105" s="96">
        <f>E104+1</f>
        <v>44439</v>
      </c>
      <c r="F105" s="97"/>
      <c r="G105" s="98"/>
      <c r="H105" s="99"/>
      <c r="I105" s="98"/>
      <c r="J105" s="100"/>
    </row>
    <row r="106" spans="1:10" ht="21.75" customHeight="1" x14ac:dyDescent="0.2">
      <c r="A106" s="31"/>
      <c r="C106" s="118"/>
      <c r="D106" s="119" t="str">
        <f>D105</f>
        <v>Tue</v>
      </c>
      <c r="E106" s="96">
        <f>E105</f>
        <v>44439</v>
      </c>
      <c r="F106" s="97"/>
      <c r="G106" s="98"/>
      <c r="H106" s="99"/>
      <c r="I106" s="98"/>
      <c r="J106" s="100"/>
    </row>
    <row r="107" spans="1:10" ht="21.75" customHeight="1" x14ac:dyDescent="0.2">
      <c r="A107" s="31"/>
      <c r="C107" s="118"/>
      <c r="D107" s="119" t="str">
        <f t="shared" ref="D107:D108" si="26">D106</f>
        <v>Tue</v>
      </c>
      <c r="E107" s="96">
        <f t="shared" ref="E107:E108" si="27">E106</f>
        <v>44439</v>
      </c>
      <c r="F107" s="97"/>
      <c r="G107" s="98"/>
      <c r="H107" s="99"/>
      <c r="I107" s="98"/>
      <c r="J107" s="100"/>
    </row>
    <row r="108" spans="1:10" ht="21.75" customHeight="1" x14ac:dyDescent="0.2">
      <c r="A108" s="31"/>
      <c r="C108" s="118"/>
      <c r="D108" s="119" t="str">
        <f t="shared" si="26"/>
        <v>Tue</v>
      </c>
      <c r="E108" s="96">
        <f t="shared" si="27"/>
        <v>44439</v>
      </c>
      <c r="F108" s="97"/>
      <c r="G108" s="98"/>
      <c r="H108" s="99"/>
      <c r="I108" s="98"/>
      <c r="J108" s="100"/>
    </row>
    <row r="109" spans="1:10" ht="21.75" customHeight="1" thickBot="1" x14ac:dyDescent="0.25">
      <c r="A109" s="31"/>
      <c r="C109" s="81"/>
      <c r="D109" s="101" t="str">
        <f>D105</f>
        <v>Tue</v>
      </c>
      <c r="E109" s="102">
        <f>E105</f>
        <v>44439</v>
      </c>
      <c r="F109" s="103"/>
      <c r="G109" s="104"/>
      <c r="H109" s="105"/>
      <c r="I109" s="104"/>
      <c r="J109" s="106"/>
    </row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</sheetData>
  <mergeCells count="2">
    <mergeCell ref="D1:J1"/>
    <mergeCell ref="D4:E4"/>
  </mergeCells>
  <conditionalFormatting sqref="C11:C99">
    <cfRule type="expression" dxfId="178" priority="67" stopIfTrue="1">
      <formula>IF($A11=1,B11,)</formula>
    </cfRule>
    <cfRule type="expression" dxfId="177" priority="68" stopIfTrue="1">
      <formula>IF($A11="",B11,)</formula>
    </cfRule>
  </conditionalFormatting>
  <conditionalFormatting sqref="E11">
    <cfRule type="expression" dxfId="176" priority="69" stopIfTrue="1">
      <formula>IF($A11="",B11,"")</formula>
    </cfRule>
  </conditionalFormatting>
  <conditionalFormatting sqref="E12:E99">
    <cfRule type="expression" dxfId="175" priority="70" stopIfTrue="1">
      <formula>IF($A12&lt;&gt;1,B12,"")</formula>
    </cfRule>
  </conditionalFormatting>
  <conditionalFormatting sqref="D11:D99">
    <cfRule type="expression" dxfId="174" priority="71" stopIfTrue="1">
      <formula>IF($A11="",B11,)</formula>
    </cfRule>
  </conditionalFormatting>
  <conditionalFormatting sqref="G11 G66:G98 G20:G21 G25:G60">
    <cfRule type="expression" dxfId="173" priority="72" stopIfTrue="1">
      <formula>#REF!="Freelancer"</formula>
    </cfRule>
    <cfRule type="expression" dxfId="172" priority="73" stopIfTrue="1">
      <formula>#REF!="DTC Int. Staff"</formula>
    </cfRule>
  </conditionalFormatting>
  <conditionalFormatting sqref="G98 G20:G21 G44:G60 G71:G87 G25:G33">
    <cfRule type="expression" dxfId="171" priority="65" stopIfTrue="1">
      <formula>$F$5="Freelancer"</formula>
    </cfRule>
    <cfRule type="expression" dxfId="170" priority="66" stopIfTrue="1">
      <formula>$F$5="DTC Int. Staff"</formula>
    </cfRule>
  </conditionalFormatting>
  <conditionalFormatting sqref="C100:C109">
    <cfRule type="expression" dxfId="169" priority="54" stopIfTrue="1">
      <formula>IF($A100=1,B100,)</formula>
    </cfRule>
    <cfRule type="expression" dxfId="168" priority="55" stopIfTrue="1">
      <formula>IF($A100="",B100,)</formula>
    </cfRule>
  </conditionalFormatting>
  <conditionalFormatting sqref="D100:D109">
    <cfRule type="expression" dxfId="167" priority="56" stopIfTrue="1">
      <formula>IF($A100="",B100,)</formula>
    </cfRule>
  </conditionalFormatting>
  <conditionalFormatting sqref="E100:E109">
    <cfRule type="expression" dxfId="166" priority="53" stopIfTrue="1">
      <formula>IF($A100&lt;&gt;1,B100,"")</formula>
    </cfRule>
  </conditionalFormatting>
  <conditionalFormatting sqref="G39:G43">
    <cfRule type="expression" dxfId="165" priority="51" stopIfTrue="1">
      <formula>$F$5="Freelancer"</formula>
    </cfRule>
    <cfRule type="expression" dxfId="164" priority="52" stopIfTrue="1">
      <formula>$F$5="DTC Int. Staff"</formula>
    </cfRule>
  </conditionalFormatting>
  <conditionalFormatting sqref="G61:G65">
    <cfRule type="expression" dxfId="163" priority="49" stopIfTrue="1">
      <formula>#REF!="Freelancer"</formula>
    </cfRule>
    <cfRule type="expression" dxfId="162" priority="50" stopIfTrue="1">
      <formula>#REF!="DTC Int. Staff"</formula>
    </cfRule>
  </conditionalFormatting>
  <conditionalFormatting sqref="G61:G65">
    <cfRule type="expression" dxfId="161" priority="47" stopIfTrue="1">
      <formula>$F$5="Freelancer"</formula>
    </cfRule>
    <cfRule type="expression" dxfId="160" priority="48" stopIfTrue="1">
      <formula>$F$5="DTC Int. Staff"</formula>
    </cfRule>
  </conditionalFormatting>
  <conditionalFormatting sqref="G13">
    <cfRule type="expression" dxfId="159" priority="45" stopIfTrue="1">
      <formula>#REF!="Freelancer"</formula>
    </cfRule>
    <cfRule type="expression" dxfId="158" priority="46" stopIfTrue="1">
      <formula>#REF!="DTC Int. Staff"</formula>
    </cfRule>
  </conditionalFormatting>
  <conditionalFormatting sqref="G13">
    <cfRule type="expression" dxfId="157" priority="43" stopIfTrue="1">
      <formula>$F$5="Freelancer"</formula>
    </cfRule>
    <cfRule type="expression" dxfId="156" priority="44" stopIfTrue="1">
      <formula>$F$5="DTC Int. Staff"</formula>
    </cfRule>
  </conditionalFormatting>
  <conditionalFormatting sqref="G12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12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1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14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15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15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6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7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7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8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8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9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9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22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22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23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2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2021-08-10T04:26:01Z</dcterms:modified>
</cp:coreProperties>
</file>