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82F67B0-AD84-4EDA-91F2-9ECBC9397328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52" l="1"/>
  <c r="D37" i="52"/>
  <c r="E11" i="46"/>
  <c r="B11" i="46" s="1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I8" i="53"/>
  <c r="J8" i="53" s="1"/>
  <c r="F5" i="53"/>
  <c r="F4" i="53"/>
  <c r="F3" i="53"/>
  <c r="A120" i="52"/>
  <c r="E11" i="52"/>
  <c r="E13" i="52" s="1"/>
  <c r="I8" i="52"/>
  <c r="J8" i="52" s="1"/>
  <c r="F5" i="52"/>
  <c r="F4" i="52"/>
  <c r="F3" i="52"/>
  <c r="A97" i="50"/>
  <c r="E11" i="50"/>
  <c r="B11" i="50" s="1"/>
  <c r="D11" i="50" s="1"/>
  <c r="I8" i="50"/>
  <c r="J8" i="50" s="1"/>
  <c r="F5" i="50"/>
  <c r="F4" i="50"/>
  <c r="F3" i="50"/>
  <c r="D88" i="46"/>
  <c r="D89" i="46" s="1"/>
  <c r="D90" i="46" s="1"/>
  <c r="D91" i="46" s="1"/>
  <c r="A88" i="46"/>
  <c r="I8" i="46"/>
  <c r="J8" i="46" s="1"/>
  <c r="F5" i="46"/>
  <c r="F4" i="46"/>
  <c r="F3" i="46"/>
  <c r="I8" i="39"/>
  <c r="E12" i="53" l="1"/>
  <c r="E13" i="53" s="1"/>
  <c r="E14" i="53" s="1"/>
  <c r="E15" i="53" s="1"/>
  <c r="B11" i="53"/>
  <c r="B10" i="53"/>
  <c r="A11" i="46"/>
  <c r="D11" i="46"/>
  <c r="D12" i="46" s="1"/>
  <c r="D13" i="46" s="1"/>
  <c r="D14" i="46" s="1"/>
  <c r="D15" i="46" s="1"/>
  <c r="E16" i="46"/>
  <c r="E12" i="46"/>
  <c r="E13" i="46" s="1"/>
  <c r="E14" i="46" s="1"/>
  <c r="E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17" i="53"/>
  <c r="B16" i="53"/>
  <c r="B11" i="52"/>
  <c r="A11" i="52" s="1"/>
  <c r="E12" i="52"/>
  <c r="B10" i="52"/>
  <c r="B13" i="52"/>
  <c r="E14" i="52"/>
  <c r="E15" i="52" s="1"/>
  <c r="E18" i="52"/>
  <c r="E12" i="50"/>
  <c r="A11" i="50"/>
  <c r="B10" i="50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2" l="1"/>
  <c r="E16" i="52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21" i="55"/>
  <c r="D11" i="53"/>
  <c r="D12" i="53" s="1"/>
  <c r="D13" i="53" s="1"/>
  <c r="D14" i="53" s="1"/>
  <c r="D15" i="53" s="1"/>
  <c r="A11" i="53"/>
  <c r="E17" i="46"/>
  <c r="E18" i="46" s="1"/>
  <c r="E19" i="46" s="1"/>
  <c r="E20" i="46" s="1"/>
  <c r="E21" i="46"/>
  <c r="B16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B18" i="52"/>
  <c r="E19" i="52"/>
  <c r="E20" i="52" s="1"/>
  <c r="E21" i="52"/>
  <c r="A13" i="52"/>
  <c r="D13" i="52"/>
  <c r="D14" i="52" s="1"/>
  <c r="D15" i="52" s="1"/>
  <c r="B12" i="50"/>
  <c r="D12" i="50" s="1"/>
  <c r="E16" i="50"/>
  <c r="E13" i="50"/>
  <c r="E14" i="50" s="1"/>
  <c r="E15" i="50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D17" i="52"/>
  <c r="D16" i="52"/>
  <c r="B21" i="37"/>
  <c r="E22" i="37"/>
  <c r="E23" i="37" s="1"/>
  <c r="E24" i="37" s="1"/>
  <c r="E25" i="37" s="1"/>
  <c r="A16" i="46"/>
  <c r="D16" i="46"/>
  <c r="D17" i="46" s="1"/>
  <c r="D18" i="46" s="1"/>
  <c r="D19" i="46" s="1"/>
  <c r="D20" i="46" s="1"/>
  <c r="B21" i="46"/>
  <c r="E22" i="46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1" i="52"/>
  <c r="E22" i="52"/>
  <c r="A18" i="52"/>
  <c r="D18" i="52"/>
  <c r="D19" i="52" s="1"/>
  <c r="D20" i="52" s="1"/>
  <c r="D13" i="50"/>
  <c r="D14" i="50" s="1"/>
  <c r="D15" i="50" s="1"/>
  <c r="B16" i="50"/>
  <c r="D16" i="50" s="1"/>
  <c r="E20" i="50"/>
  <c r="E17" i="50"/>
  <c r="E18" i="50" s="1"/>
  <c r="E19" i="50" s="1"/>
  <c r="A12" i="50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21" i="46"/>
  <c r="A21" i="46"/>
  <c r="E23" i="46"/>
  <c r="B22" i="46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3" i="52"/>
  <c r="E24" i="52" s="1"/>
  <c r="E25" i="52" s="1"/>
  <c r="E26" i="52" s="1"/>
  <c r="E27" i="52" s="1"/>
  <c r="E28" i="52" s="1"/>
  <c r="B22" i="52"/>
  <c r="A21" i="52"/>
  <c r="D21" i="52"/>
  <c r="B20" i="50"/>
  <c r="E21" i="50"/>
  <c r="E22" i="50"/>
  <c r="E23" i="50" s="1"/>
  <c r="E24" i="50" s="1"/>
  <c r="E25" i="50" s="1"/>
  <c r="E26" i="50" s="1"/>
  <c r="D17" i="50"/>
  <c r="D18" i="50" s="1"/>
  <c r="D19" i="50" s="1"/>
  <c r="A16" i="50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A22" i="46"/>
  <c r="D22" i="46"/>
  <c r="B23" i="46"/>
  <c r="E24" i="46"/>
  <c r="E25" i="46" s="1"/>
  <c r="E26" i="46" s="1"/>
  <c r="E27" i="46" s="1"/>
  <c r="E28" i="46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2" i="52"/>
  <c r="A22" i="52"/>
  <c r="E29" i="52"/>
  <c r="B23" i="52"/>
  <c r="E27" i="50"/>
  <c r="E28" i="50" s="1"/>
  <c r="E29" i="50" s="1"/>
  <c r="E30" i="50" s="1"/>
  <c r="B22" i="50"/>
  <c r="D20" i="50"/>
  <c r="D21" i="50" s="1"/>
  <c r="A20" i="50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2" i="39"/>
  <c r="E33" i="39" s="1"/>
  <c r="E34" i="39" s="1"/>
  <c r="E35" i="39" s="1"/>
  <c r="E36" i="39"/>
  <c r="E29" i="46"/>
  <c r="E30" i="46" s="1"/>
  <c r="E31" i="46" s="1"/>
  <c r="E32" i="46" s="1"/>
  <c r="E33" i="46"/>
  <c r="B28" i="46"/>
  <c r="A23" i="46"/>
  <c r="D23" i="46"/>
  <c r="D24" i="46" s="1"/>
  <c r="D25" i="46" s="1"/>
  <c r="D26" i="46" s="1"/>
  <c r="D27" i="46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3" i="52"/>
  <c r="D24" i="52" s="1"/>
  <c r="D25" i="52" s="1"/>
  <c r="D26" i="52" s="1"/>
  <c r="D27" i="52" s="1"/>
  <c r="D28" i="52" s="1"/>
  <c r="A23" i="52"/>
  <c r="E30" i="52"/>
  <c r="E31" i="52" s="1"/>
  <c r="E32" i="52"/>
  <c r="B29" i="52"/>
  <c r="D22" i="50"/>
  <c r="D23" i="50" s="1"/>
  <c r="D24" i="50" s="1"/>
  <c r="D25" i="50" s="1"/>
  <c r="D26" i="50" s="1"/>
  <c r="A22" i="50"/>
  <c r="E31" i="50"/>
  <c r="B27" i="50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A28" i="46"/>
  <c r="D28" i="46"/>
  <c r="D29" i="46" s="1"/>
  <c r="D30" i="46" s="1"/>
  <c r="D31" i="46" s="1"/>
  <c r="D32" i="46" s="1"/>
  <c r="B33" i="46"/>
  <c r="E34" i="46"/>
  <c r="E35" i="46" s="1"/>
  <c r="E36" i="46" s="1"/>
  <c r="E37" i="46" s="1"/>
  <c r="E38" i="46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3" i="52"/>
  <c r="E34" i="52" s="1"/>
  <c r="E35" i="52" s="1"/>
  <c r="E36" i="52" s="1"/>
  <c r="E38" i="52"/>
  <c r="B32" i="52"/>
  <c r="A29" i="52"/>
  <c r="D29" i="52"/>
  <c r="D30" i="52" s="1"/>
  <c r="D31" i="52" s="1"/>
  <c r="D27" i="50"/>
  <c r="D28" i="50" s="1"/>
  <c r="D29" i="50" s="1"/>
  <c r="D30" i="50" s="1"/>
  <c r="A27" i="50"/>
  <c r="B31" i="50"/>
  <c r="E32" i="50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46"/>
  <c r="D34" i="46" s="1"/>
  <c r="D35" i="46" s="1"/>
  <c r="D36" i="46" s="1"/>
  <c r="D37" i="46" s="1"/>
  <c r="A33" i="46"/>
  <c r="E39" i="46"/>
  <c r="E40" i="46" s="1"/>
  <c r="E41" i="46" s="1"/>
  <c r="E42" i="46" s="1"/>
  <c r="E43" i="46"/>
  <c r="B38" i="46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39" i="52"/>
  <c r="E40" i="52" s="1"/>
  <c r="E41" i="52" s="1"/>
  <c r="E42" i="52" s="1"/>
  <c r="E43" i="52"/>
  <c r="B38" i="52"/>
  <c r="A32" i="52"/>
  <c r="D32" i="52"/>
  <c r="D33" i="52" s="1"/>
  <c r="D34" i="52" s="1"/>
  <c r="D35" i="52" s="1"/>
  <c r="D36" i="52" s="1"/>
  <c r="B32" i="50"/>
  <c r="E33" i="50"/>
  <c r="A31" i="50"/>
  <c r="D31" i="50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A38" i="46"/>
  <c r="D38" i="46"/>
  <c r="D39" i="46" s="1"/>
  <c r="D40" i="46" s="1"/>
  <c r="D41" i="46" s="1"/>
  <c r="D42" i="46" s="1"/>
  <c r="B43" i="46"/>
  <c r="E44" i="46"/>
  <c r="E45" i="46" s="1"/>
  <c r="E46" i="46" s="1"/>
  <c r="E47" i="46" s="1"/>
  <c r="E48" i="46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4" i="52"/>
  <c r="E45" i="52" s="1"/>
  <c r="E46" i="52" s="1"/>
  <c r="E47" i="52" s="1"/>
  <c r="E48" i="52"/>
  <c r="B43" i="52"/>
  <c r="D38" i="52"/>
  <c r="D39" i="52" s="1"/>
  <c r="D40" i="52" s="1"/>
  <c r="D41" i="52" s="1"/>
  <c r="D42" i="52" s="1"/>
  <c r="A38" i="52"/>
  <c r="E34" i="50"/>
  <c r="E35" i="50" s="1"/>
  <c r="E36" i="50" s="1"/>
  <c r="B33" i="50"/>
  <c r="E37" i="50"/>
  <c r="A32" i="50"/>
  <c r="D32" i="50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9" i="46"/>
  <c r="B48" i="46"/>
  <c r="A43" i="46"/>
  <c r="D43" i="46"/>
  <c r="D44" i="46" s="1"/>
  <c r="D45" i="46" s="1"/>
  <c r="D46" i="46" s="1"/>
  <c r="D47" i="46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3" i="52"/>
  <c r="D44" i="52" s="1"/>
  <c r="D45" i="52" s="1"/>
  <c r="D46" i="52" s="1"/>
  <c r="D47" i="52" s="1"/>
  <c r="A43" i="52"/>
  <c r="E49" i="52"/>
  <c r="B48" i="52"/>
  <c r="A33" i="50"/>
  <c r="D33" i="50"/>
  <c r="D34" i="50" s="1"/>
  <c r="D35" i="50" s="1"/>
  <c r="D36" i="50" s="1"/>
  <c r="E38" i="50"/>
  <c r="E39" i="50" s="1"/>
  <c r="E40" i="50" s="1"/>
  <c r="B37" i="50"/>
  <c r="E41" i="50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48" i="46"/>
  <c r="D48" i="46"/>
  <c r="B49" i="46"/>
  <c r="E50" i="46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0" i="52"/>
  <c r="E51" i="52" s="1"/>
  <c r="E52" i="52" s="1"/>
  <c r="E53" i="52" s="1"/>
  <c r="E54" i="52" s="1"/>
  <c r="B49" i="52"/>
  <c r="D48" i="52"/>
  <c r="A48" i="52"/>
  <c r="E42" i="50"/>
  <c r="E43" i="50" s="1"/>
  <c r="E44" i="50" s="1"/>
  <c r="B41" i="50"/>
  <c r="E45" i="50"/>
  <c r="A37" i="50"/>
  <c r="D37" i="50"/>
  <c r="D38" i="50" s="1"/>
  <c r="D39" i="50" s="1"/>
  <c r="D40" i="50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E51" i="46"/>
  <c r="E52" i="46" s="1"/>
  <c r="E53" i="46" s="1"/>
  <c r="E54" i="46" s="1"/>
  <c r="E55" i="46"/>
  <c r="B50" i="46"/>
  <c r="D49" i="46"/>
  <c r="A49" i="46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49" i="52"/>
  <c r="A49" i="52"/>
  <c r="E55" i="52"/>
  <c r="B50" i="52"/>
  <c r="E46" i="50"/>
  <c r="E47" i="50" s="1"/>
  <c r="E48" i="50" s="1"/>
  <c r="B45" i="50"/>
  <c r="A41" i="50"/>
  <c r="D41" i="50"/>
  <c r="D42" i="50" s="1"/>
  <c r="D43" i="50" s="1"/>
  <c r="D44" i="50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0" i="46"/>
  <c r="D50" i="46"/>
  <c r="D51" i="46" s="1"/>
  <c r="D52" i="46" s="1"/>
  <c r="D53" i="46" s="1"/>
  <c r="D54" i="46" s="1"/>
  <c r="B55" i="46"/>
  <c r="E56" i="46"/>
  <c r="E57" i="46" s="1"/>
  <c r="E58" i="46" s="1"/>
  <c r="E59" i="46" s="1"/>
  <c r="E60" i="46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0" i="52"/>
  <c r="D50" i="52"/>
  <c r="D51" i="52" s="1"/>
  <c r="D52" i="52" s="1"/>
  <c r="D53" i="52" s="1"/>
  <c r="D54" i="52" s="1"/>
  <c r="E60" i="52"/>
  <c r="B55" i="52"/>
  <c r="E56" i="52"/>
  <c r="E57" i="52" s="1"/>
  <c r="E58" i="52" s="1"/>
  <c r="E59" i="52" s="1"/>
  <c r="A45" i="50"/>
  <c r="D45" i="50"/>
  <c r="E49" i="50"/>
  <c r="B46" i="50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4" i="39" l="1"/>
  <c r="B63" i="39"/>
  <c r="A58" i="39"/>
  <c r="D58" i="39"/>
  <c r="D59" i="39" s="1"/>
  <c r="D60" i="39" s="1"/>
  <c r="D61" i="39" s="1"/>
  <c r="D62" i="39" s="1"/>
  <c r="E61" i="46"/>
  <c r="E62" i="46" s="1"/>
  <c r="E63" i="46" s="1"/>
  <c r="E64" i="46" s="1"/>
  <c r="E65" i="46"/>
  <c r="E70" i="46" s="1"/>
  <c r="B60" i="46"/>
  <c r="D55" i="46"/>
  <c r="D56" i="46" s="1"/>
  <c r="D57" i="46" s="1"/>
  <c r="D58" i="46" s="1"/>
  <c r="D59" i="46" s="1"/>
  <c r="A55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55" i="52"/>
  <c r="D56" i="52" s="1"/>
  <c r="D57" i="52" s="1"/>
  <c r="D58" i="52" s="1"/>
  <c r="D59" i="52" s="1"/>
  <c r="A55" i="52"/>
  <c r="E65" i="52"/>
  <c r="B60" i="52"/>
  <c r="E61" i="52"/>
  <c r="E62" i="52" s="1"/>
  <c r="E63" i="52" s="1"/>
  <c r="E64" i="52" s="1"/>
  <c r="D46" i="50"/>
  <c r="D47" i="50" s="1"/>
  <c r="D48" i="50" s="1"/>
  <c r="A46" i="50"/>
  <c r="E50" i="50"/>
  <c r="B49" i="50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63" i="39" l="1"/>
  <c r="D63" i="39"/>
  <c r="E65" i="39"/>
  <c r="B64" i="39"/>
  <c r="A60" i="46"/>
  <c r="D60" i="46"/>
  <c r="D61" i="46" s="1"/>
  <c r="D62" i="46" s="1"/>
  <c r="D63" i="46" s="1"/>
  <c r="D64" i="46" s="1"/>
  <c r="B65" i="46"/>
  <c r="E66" i="46"/>
  <c r="E67" i="46" s="1"/>
  <c r="E68" i="46" s="1"/>
  <c r="E69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A49" i="50"/>
  <c r="D49" i="50"/>
  <c r="E51" i="50"/>
  <c r="B50" i="50"/>
  <c r="E72" i="46"/>
  <c r="E71" i="46"/>
  <c r="B7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B65" i="39"/>
  <c r="E70" i="39"/>
  <c r="E66" i="39"/>
  <c r="E67" i="39" s="1"/>
  <c r="E68" i="39" s="1"/>
  <c r="E69" i="39" s="1"/>
  <c r="A65" i="46"/>
  <c r="D65" i="46"/>
  <c r="D66" i="46" s="1"/>
  <c r="D67" i="46" s="1"/>
  <c r="D68" i="46" s="1"/>
  <c r="D69" i="46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D50" i="50"/>
  <c r="A50" i="50"/>
  <c r="E57" i="50"/>
  <c r="B51" i="50"/>
  <c r="E52" i="50"/>
  <c r="E73" i="46"/>
  <c r="B72" i="46"/>
  <c r="A70" i="46"/>
  <c r="D70" i="46"/>
  <c r="D71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53" i="50" l="1"/>
  <c r="E55" i="50" s="1"/>
  <c r="E54" i="50"/>
  <c r="E56" i="50" s="1"/>
  <c r="E71" i="39"/>
  <c r="E72" i="39" s="1"/>
  <c r="E73" i="39" s="1"/>
  <c r="E74" i="39" s="1"/>
  <c r="E75" i="39"/>
  <c r="B70" i="39"/>
  <c r="A65" i="39"/>
  <c r="D65" i="39"/>
  <c r="D66" i="39" s="1"/>
  <c r="D67" i="39" s="1"/>
  <c r="D68" i="39" s="1"/>
  <c r="D69" i="39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0" i="52"/>
  <c r="D71" i="52" s="1"/>
  <c r="D72" i="52" s="1"/>
  <c r="D73" i="52" s="1"/>
  <c r="D74" i="52" s="1"/>
  <c r="A70" i="52"/>
  <c r="E76" i="52"/>
  <c r="B75" i="52"/>
  <c r="A51" i="50"/>
  <c r="D51" i="50"/>
  <c r="D52" i="50" s="1"/>
  <c r="E61" i="50"/>
  <c r="E58" i="50"/>
  <c r="E59" i="50" s="1"/>
  <c r="E60" i="50" s="1"/>
  <c r="B57" i="50"/>
  <c r="A72" i="46"/>
  <c r="D72" i="46"/>
  <c r="E74" i="46"/>
  <c r="B73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53" i="50" l="1"/>
  <c r="D55" i="50" s="1"/>
  <c r="D54" i="50"/>
  <c r="D56" i="50" s="1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75" i="52"/>
  <c r="A75" i="52"/>
  <c r="E77" i="52"/>
  <c r="E78" i="52" s="1"/>
  <c r="E79" i="52" s="1"/>
  <c r="E80" i="52" s="1"/>
  <c r="E81" i="52" s="1"/>
  <c r="B76" i="52"/>
  <c r="D57" i="50"/>
  <c r="D58" i="50" s="1"/>
  <c r="D59" i="50" s="1"/>
  <c r="D60" i="50" s="1"/>
  <c r="A57" i="50"/>
  <c r="E65" i="50"/>
  <c r="E62" i="50"/>
  <c r="E63" i="50" s="1"/>
  <c r="E64" i="50" s="1"/>
  <c r="B61" i="50"/>
  <c r="D73" i="46"/>
  <c r="A73" i="46"/>
  <c r="E75" i="46"/>
  <c r="B74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A75" i="39"/>
  <c r="D75" i="39"/>
  <c r="D76" i="39" s="1"/>
  <c r="D77" i="39" s="1"/>
  <c r="D78" i="39" s="1"/>
  <c r="D79" i="39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76" i="52"/>
  <c r="A76" i="52"/>
  <c r="E82" i="52"/>
  <c r="B77" i="52"/>
  <c r="E70" i="50"/>
  <c r="E66" i="50"/>
  <c r="E67" i="50" s="1"/>
  <c r="E68" i="50" s="1"/>
  <c r="E69" i="50" s="1"/>
  <c r="D61" i="50"/>
  <c r="D62" i="50" s="1"/>
  <c r="D63" i="50" s="1"/>
  <c r="D64" i="50" s="1"/>
  <c r="A61" i="50"/>
  <c r="B65" i="50"/>
  <c r="A74" i="46"/>
  <c r="D74" i="46"/>
  <c r="B75" i="46"/>
  <c r="E76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D80" i="39"/>
  <c r="D81" i="39" s="1"/>
  <c r="D82" i="39" s="1"/>
  <c r="D83" i="39" s="1"/>
  <c r="D84" i="39" s="1"/>
  <c r="A8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77" i="52"/>
  <c r="D78" i="52" s="1"/>
  <c r="D79" i="52" s="1"/>
  <c r="D80" i="52" s="1"/>
  <c r="D81" i="52" s="1"/>
  <c r="A77" i="52"/>
  <c r="B82" i="52"/>
  <c r="E83" i="52"/>
  <c r="E84" i="52" s="1"/>
  <c r="E85" i="52" s="1"/>
  <c r="E86" i="52" s="1"/>
  <c r="E87" i="52"/>
  <c r="B70" i="50"/>
  <c r="D70" i="50" s="1"/>
  <c r="D71" i="50" s="1"/>
  <c r="E71" i="50"/>
  <c r="A65" i="50"/>
  <c r="D65" i="50"/>
  <c r="D66" i="50" s="1"/>
  <c r="D67" i="50" s="1"/>
  <c r="D68" i="50" s="1"/>
  <c r="D69" i="50" s="1"/>
  <c r="E72" i="50"/>
  <c r="E77" i="46"/>
  <c r="B76" i="46"/>
  <c r="A75" i="46"/>
  <c r="D75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87" i="52"/>
  <c r="E93" i="52"/>
  <c r="E88" i="52"/>
  <c r="E89" i="52" s="1"/>
  <c r="E90" i="52" s="1"/>
  <c r="E91" i="52" s="1"/>
  <c r="E92" i="52" s="1"/>
  <c r="A82" i="52"/>
  <c r="D82" i="52"/>
  <c r="D83" i="52" s="1"/>
  <c r="D84" i="52" s="1"/>
  <c r="D85" i="52" s="1"/>
  <c r="D86" i="52" s="1"/>
  <c r="A70" i="50"/>
  <c r="B72" i="50"/>
  <c r="E73" i="50"/>
  <c r="D76" i="46"/>
  <c r="A76" i="46"/>
  <c r="B77" i="46"/>
  <c r="E79" i="46"/>
  <c r="E78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A90" i="39" l="1"/>
  <c r="D90" i="39"/>
  <c r="B91" i="39"/>
  <c r="E92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4" i="52"/>
  <c r="E95" i="52" s="1"/>
  <c r="E96" i="52" s="1"/>
  <c r="E97" i="52" s="1"/>
  <c r="E98" i="52"/>
  <c r="B93" i="52"/>
  <c r="D87" i="52"/>
  <c r="D88" i="52" s="1"/>
  <c r="D89" i="52" s="1"/>
  <c r="D90" i="52" s="1"/>
  <c r="D91" i="52" s="1"/>
  <c r="D92" i="52" s="1"/>
  <c r="A87" i="52"/>
  <c r="B73" i="50"/>
  <c r="D73" i="50" s="1"/>
  <c r="E75" i="50"/>
  <c r="D72" i="50"/>
  <c r="A72" i="50"/>
  <c r="E80" i="46"/>
  <c r="B79" i="46"/>
  <c r="E81" i="46"/>
  <c r="A77" i="46"/>
  <c r="D77" i="46"/>
  <c r="D78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E98" i="39"/>
  <c r="B92" i="39"/>
  <c r="A91" i="39"/>
  <c r="D91" i="39"/>
  <c r="D120" i="52"/>
  <c r="D121" i="52" s="1"/>
  <c r="D122" i="52" s="1"/>
  <c r="D123" i="52" s="1"/>
  <c r="D124" i="52" s="1"/>
  <c r="D93" i="52"/>
  <c r="D94" i="52" s="1"/>
  <c r="D95" i="52" s="1"/>
  <c r="D96" i="52" s="1"/>
  <c r="D97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99" i="52"/>
  <c r="E100" i="52" s="1"/>
  <c r="E101" i="52" s="1"/>
  <c r="E102" i="52" s="1"/>
  <c r="E103" i="52"/>
  <c r="B98" i="52"/>
  <c r="A93" i="52"/>
  <c r="E76" i="50"/>
  <c r="E77" i="50" s="1"/>
  <c r="E78" i="50" s="1"/>
  <c r="B75" i="50"/>
  <c r="E79" i="50"/>
  <c r="A73" i="50"/>
  <c r="E82" i="46"/>
  <c r="B81" i="46"/>
  <c r="D79" i="46"/>
  <c r="D80" i="46" s="1"/>
  <c r="A7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4" i="52"/>
  <c r="B103" i="52"/>
  <c r="D98" i="52"/>
  <c r="D99" i="52" s="1"/>
  <c r="D100" i="52" s="1"/>
  <c r="D101" i="52" s="1"/>
  <c r="D102" i="52" s="1"/>
  <c r="A98" i="52"/>
  <c r="D97" i="50"/>
  <c r="D98" i="50" s="1"/>
  <c r="D99" i="50" s="1"/>
  <c r="D100" i="50" s="1"/>
  <c r="D101" i="50" s="1"/>
  <c r="D75" i="50"/>
  <c r="D76" i="50" s="1"/>
  <c r="D77" i="50" s="1"/>
  <c r="D78" i="50" s="1"/>
  <c r="E80" i="50"/>
  <c r="E81" i="50" s="1"/>
  <c r="E82" i="50"/>
  <c r="B79" i="50"/>
  <c r="A75" i="50"/>
  <c r="D81" i="46"/>
  <c r="A81" i="46"/>
  <c r="E83" i="46"/>
  <c r="B82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E108" i="39"/>
  <c r="B103" i="39"/>
  <c r="D103" i="57"/>
  <c r="D130" i="57"/>
  <c r="D131" i="57" s="1"/>
  <c r="D132" i="57" s="1"/>
  <c r="D133" i="57" s="1"/>
  <c r="D134" i="57" s="1"/>
  <c r="A98" i="39"/>
  <c r="D98" i="39"/>
  <c r="D99" i="39" s="1"/>
  <c r="D100" i="39" s="1"/>
  <c r="D101" i="39" s="1"/>
  <c r="D102" i="39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05" i="52"/>
  <c r="E106" i="52" s="1"/>
  <c r="E107" i="52" s="1"/>
  <c r="E108" i="52" s="1"/>
  <c r="E109" i="52" s="1"/>
  <c r="B104" i="52"/>
  <c r="D103" i="52"/>
  <c r="A103" i="52"/>
  <c r="D102" i="50"/>
  <c r="D106" i="50" s="1"/>
  <c r="D79" i="50"/>
  <c r="D80" i="50" s="1"/>
  <c r="D81" i="50" s="1"/>
  <c r="E83" i="50"/>
  <c r="E84" i="50" s="1"/>
  <c r="E85" i="50" s="1"/>
  <c r="B82" i="50"/>
  <c r="E86" i="50"/>
  <c r="E87" i="50" s="1"/>
  <c r="E88" i="50" s="1"/>
  <c r="E89" i="50" s="1"/>
  <c r="A79" i="50"/>
  <c r="A82" i="46"/>
  <c r="D82" i="46"/>
  <c r="E84" i="46"/>
  <c r="B83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3" i="50"/>
  <c r="D104" i="50" s="1"/>
  <c r="D105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4" i="52"/>
  <c r="D104" i="52"/>
  <c r="E110" i="52"/>
  <c r="B105" i="52"/>
  <c r="A82" i="50"/>
  <c r="D82" i="50"/>
  <c r="D83" i="50" s="1"/>
  <c r="D84" i="50" s="1"/>
  <c r="D85" i="50" s="1"/>
  <c r="E90" i="50"/>
  <c r="E91" i="50" s="1"/>
  <c r="E92" i="50" s="1"/>
  <c r="E93" i="50" s="1"/>
  <c r="E94" i="50" s="1"/>
  <c r="B86" i="50"/>
  <c r="A83" i="46"/>
  <c r="D83" i="46"/>
  <c r="E85" i="46"/>
  <c r="B84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3" i="39" l="1"/>
  <c r="E114" i="39"/>
  <c r="E115" i="39" s="1"/>
  <c r="E116" i="39" s="1"/>
  <c r="E117" i="39" s="1"/>
  <c r="E118" i="39"/>
  <c r="A108" i="39"/>
  <c r="D108" i="39"/>
  <c r="D109" i="39" s="1"/>
  <c r="D110" i="39" s="1"/>
  <c r="D111" i="39" s="1"/>
  <c r="D112" i="39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05" i="52"/>
  <c r="D105" i="52"/>
  <c r="D106" i="52" s="1"/>
  <c r="D107" i="52" s="1"/>
  <c r="D108" i="52" s="1"/>
  <c r="D109" i="52" s="1"/>
  <c r="E115" i="52"/>
  <c r="B115" i="52"/>
  <c r="B110" i="52"/>
  <c r="E111" i="52"/>
  <c r="E112" i="52" s="1"/>
  <c r="E113" i="52" s="1"/>
  <c r="E114" i="52" s="1"/>
  <c r="A86" i="50"/>
  <c r="D86" i="50"/>
  <c r="D87" i="50" s="1"/>
  <c r="D88" i="50" s="1"/>
  <c r="D89" i="50" s="1"/>
  <c r="E95" i="50"/>
  <c r="B90" i="50"/>
  <c r="A84" i="46"/>
  <c r="D84" i="46"/>
  <c r="E86" i="46"/>
  <c r="B86" i="46"/>
  <c r="B8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0" i="52"/>
  <c r="D111" i="52" s="1"/>
  <c r="D112" i="52" s="1"/>
  <c r="D113" i="52" s="1"/>
  <c r="D114" i="52" s="1"/>
  <c r="A110" i="52"/>
  <c r="D115" i="52"/>
  <c r="D116" i="52" s="1"/>
  <c r="D117" i="52" s="1"/>
  <c r="D118" i="52" s="1"/>
  <c r="D119" i="52" s="1"/>
  <c r="A115" i="52"/>
  <c r="E120" i="52"/>
  <c r="E121" i="52" s="1"/>
  <c r="E122" i="52" s="1"/>
  <c r="E123" i="52" s="1"/>
  <c r="E124" i="52" s="1"/>
  <c r="E116" i="52"/>
  <c r="E117" i="52" s="1"/>
  <c r="E118" i="52" s="1"/>
  <c r="E119" i="52" s="1"/>
  <c r="D90" i="50"/>
  <c r="D91" i="50" s="1"/>
  <c r="D92" i="50" s="1"/>
  <c r="D93" i="50" s="1"/>
  <c r="D94" i="50" s="1"/>
  <c r="A90" i="50"/>
  <c r="E96" i="50"/>
  <c r="B96" i="50"/>
  <c r="B95" i="50"/>
  <c r="A86" i="46"/>
  <c r="D86" i="46"/>
  <c r="D87" i="46" s="1"/>
  <c r="E88" i="46"/>
  <c r="E92" i="46" s="1"/>
  <c r="B92" i="46" s="1"/>
  <c r="E87" i="46"/>
  <c r="A85" i="46"/>
  <c r="D8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8" i="39" l="1"/>
  <c r="A118" i="39"/>
  <c r="E120" i="39"/>
  <c r="B120" i="39"/>
  <c r="B119" i="39"/>
  <c r="D92" i="46"/>
  <c r="A9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96" i="50"/>
  <c r="A96" i="50"/>
  <c r="E97" i="50"/>
  <c r="E98" i="50" s="1"/>
  <c r="E99" i="50" s="1"/>
  <c r="E100" i="50" s="1"/>
  <c r="E101" i="50" s="1"/>
  <c r="E102" i="50" s="1"/>
  <c r="E106" i="50" s="1"/>
  <c r="D95" i="50"/>
  <c r="A95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1" i="39"/>
  <c r="E122" i="39" s="1"/>
  <c r="E123" i="39" s="1"/>
  <c r="E124" i="39" s="1"/>
  <c r="E125" i="39"/>
  <c r="E103" i="50"/>
  <c r="E104" i="50" s="1"/>
  <c r="E105" i="50" s="1"/>
  <c r="E129" i="57"/>
  <c r="E89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  <c r="E126" i="40"/>
  <c r="E130" i="40"/>
  <c r="E90" i="46"/>
  <c r="E91" i="46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<sst xmlns="http://schemas.openxmlformats.org/spreadsheetml/2006/main" count="439" uniqueCount="103">
  <si>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</si>
  <si>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</si>
  <si>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</si>
  <si>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</si>
  <si>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</si>
  <si>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</si>
  <si>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</si>
  <si>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</si>
  <si>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</si>
  <si>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</si>
  <si>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</si>
  <si>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</si>
  <si>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</si>
  <si>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</si>
  <si>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</si>
  <si>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</si>
  <si>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</si>
  <si>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</si>
  <si>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</si>
  <si>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</si>
  <si>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</si>
  <si>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</si>
  <si>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</si>
  <si>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</si>
  <si>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</si>
  <si>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</si>
  <si>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</si>
  <si>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</si>
  <si>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</si>
  <si>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</si>
  <si>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</si>
  <si>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</si>
  <si>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</si>
  <si>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</si>
  <si>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</si>
  <si>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</si>
  <si>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</si>
  <si>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</si>
  <si>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</si>
  <si>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</si>
  <si>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</si>
  <si>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</si>
  <si>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</si>
  <si>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</si>
  <si>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</si>
  <si>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</si>
  <si>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</si>
  <si>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</si>
  <si>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</si>
  <si>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</si>
  <si>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Warunya</t>
  </si>
  <si>
    <t>Impramboonsak</t>
  </si>
  <si>
    <t>TIME173</t>
  </si>
  <si>
    <t>Time</t>
  </si>
  <si>
    <t>Orientation, CV</t>
  </si>
  <si>
    <t>แก้คำผิด ร่างรายงานฉบับสมบูรณ์ โครงการจัดทำแผนพัฒนาการท่องเที่ยวแห่งชาติ ฉบับที่ 3</t>
  </si>
  <si>
    <t>ทำ Slide NIA Valuation 2021_EcoSo Progress figure</t>
  </si>
  <si>
    <t>Home</t>
  </si>
  <si>
    <t>เขียนรานงาน Top 5 โครงการเศรษฐกิจและสังคม NIA Valuation 2021_EcoSo Progress Report</t>
  </si>
  <si>
    <t>ประเมินโครงการทางเศรษฐกิจ NIA Valuation 2021_EcoSo Progress Report</t>
  </si>
  <si>
    <t>ตรวจคำผิด NIA Valuation 2021_EcoSo Progress Report เล่ม 1</t>
  </si>
  <si>
    <t>Workshop powerpoint</t>
  </si>
  <si>
    <t>เขียน แผนปฏิรูปประเทศ และ กรอบแผนพัฒนาเศรษฐกิจและสังคมแห่งชาติ ฉบับที่ 13 NIA Portfolio Management Progress Repot</t>
  </si>
  <si>
    <t>วันหยุดชดเชย วันอาสาฬหบูชา</t>
  </si>
  <si>
    <t xml:space="preserve">ประเมินโครงการทางเศรษฐกิจ NIA Valuation </t>
  </si>
  <si>
    <t>โทรหาผู้ประกอบการเพื่อการสัมภาษณ์ ของ NIA Valuation</t>
  </si>
  <si>
    <t>วันเฉลิมพระชนมพรรษาพระบาทสมเด็จพระเจ้าอยู่หัว</t>
  </si>
  <si>
    <t>FTE L&amp;D Program-Data Analysis</t>
  </si>
  <si>
    <t>FTE L&amp;D Program- Consulting Culture</t>
  </si>
  <si>
    <t>สัมภาษณ์ผู้ประกอบการ IOP</t>
  </si>
  <si>
    <t>ประเมินบริษัท IOP</t>
  </si>
  <si>
    <t>เขียนรายงาน NIA Valuation</t>
  </si>
  <si>
    <t>เขียนรายงาน NIA IOP</t>
  </si>
  <si>
    <t>สัมภาษณ์ผู้ประกอบการ Valuation</t>
  </si>
  <si>
    <t>NIA Valuation Meeting</t>
  </si>
  <si>
    <t>เตรียมสัมภาษณ์ผู้ประกอบการ IOP</t>
  </si>
  <si>
    <t>เข้าร่วมประชุม NIA Portfolio รายงานความก้าวหน้าโครงการระบบการจัดการพอร์ทโฟลิโอ</t>
  </si>
  <si>
    <t>เตรียมสัมภาษณ์ผู้ประกอบการ IOP 2 บริษัท</t>
  </si>
  <si>
    <t xml:space="preserve">สัมภาษณ์ผู้ประกอบการ IOP </t>
  </si>
  <si>
    <t xml:space="preserve">ประเมินบริษัท IOP </t>
  </si>
  <si>
    <t>อ่าน Digital Culture:The Driving Force of Digital Transformation</t>
  </si>
  <si>
    <t>TIME</t>
  </si>
  <si>
    <r>
      <rPr>
        <sz val="11"/>
        <rFont val="Calibri"/>
        <family val="2"/>
        <scheme val="minor"/>
      </rPr>
      <t>ประเมินบริษัท IOP</t>
    </r>
    <r>
      <rPr>
        <b/>
        <sz val="11"/>
        <rFont val="Calibri"/>
        <family val="2"/>
        <scheme val="minor"/>
      </rPr>
      <t xml:space="preserve"> </t>
    </r>
  </si>
  <si>
    <t xml:space="preserve">เตรียมสัมภาษณ์ผู้ประกอบการ IOP </t>
  </si>
  <si>
    <t>FTE L&amp;D Program- Data Collection</t>
  </si>
  <si>
    <t>H.M. Queen Sirikit The Queen Mother’s Birthday</t>
  </si>
  <si>
    <t>ศึกษาระบบ BO และการส่งรายงายกับพี่เอม</t>
  </si>
  <si>
    <t>DSI - TIME Digital Meeting</t>
  </si>
  <si>
    <t>Progress Report meeting</t>
  </si>
  <si>
    <t>Sun</t>
  </si>
  <si>
    <t>เตรียม Script Present NIA Valuation</t>
  </si>
  <si>
    <t>Recheck Script Present NIA Valuation and Rehearsal Present</t>
  </si>
  <si>
    <t>Presentation Rehearsal NIA Valuation</t>
  </si>
  <si>
    <t>Rehearsal Present NIA Valuation</t>
  </si>
  <si>
    <t>Update การประเมินคะแนน IOP</t>
  </si>
  <si>
    <t>NIA รายงานความคืบหน้ามูลค่าเศรษฐกิจและสังคม</t>
  </si>
  <si>
    <t>Minute of Meeting</t>
  </si>
  <si>
    <t>เตรียม Script Present IOP</t>
  </si>
  <si>
    <t>Internal Meeting NIA</t>
  </si>
  <si>
    <t>ทำ slide Digital Culture</t>
  </si>
  <si>
    <t xml:space="preserve">ประเมินองค์กร IOP </t>
  </si>
  <si>
    <t>ลาป่วย</t>
  </si>
  <si>
    <t>ประชุมภายใน NIA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</si>
</sst>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82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/>
      <protection locked="0"/>
    </xf>
    <xf numFmtId="0" fontId="13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0" borderId="11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8" borderId="11" xfId="0" applyFont="1" applyFill="1" applyBorder="1" applyAlignment="1" applyProtection="1">
      <alignment horizontal="left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H43" sqref="H4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1" t="s">
        <v>24</v>
      </c>
      <c r="C2" s="152"/>
      <c r="D2" s="152"/>
      <c r="E2" s="152"/>
      <c r="F2" s="152"/>
      <c r="G2" s="153"/>
      <c r="H2" s="2"/>
      <c r="I2" s="2"/>
    </row>
    <row r="3" spans="2:9" x14ac:dyDescent="0.35">
      <c r="B3" s="7" t="s">
        <v>25</v>
      </c>
      <c r="C3" s="157" t="s">
        <v>50</v>
      </c>
      <c r="D3" s="158"/>
      <c r="E3" s="158"/>
      <c r="F3" s="158"/>
      <c r="G3" s="159"/>
      <c r="H3" s="3"/>
      <c r="I3" s="3"/>
    </row>
    <row r="4" spans="2:9" x14ac:dyDescent="0.35">
      <c r="B4" s="6" t="s">
        <v>26</v>
      </c>
      <c r="C4" s="160" t="s">
        <v>51</v>
      </c>
      <c r="D4" s="161"/>
      <c r="E4" s="161"/>
      <c r="F4" s="161"/>
      <c r="G4" s="162"/>
      <c r="H4" s="3"/>
      <c r="I4" s="3"/>
    </row>
    <row r="5" spans="2:9" x14ac:dyDescent="0.35">
      <c r="B5" s="6" t="s">
        <v>27</v>
      </c>
      <c r="C5" s="160" t="s">
        <v>52</v>
      </c>
      <c r="D5" s="161"/>
      <c r="E5" s="161"/>
      <c r="F5" s="161"/>
      <c r="G5" s="162"/>
      <c r="H5" s="3"/>
      <c r="I5" s="3"/>
    </row>
    <row r="7" spans="2:9" ht="32.25" customHeight="1" x14ac:dyDescent="0.35">
      <c r="B7" s="171" t="s">
        <v>31</v>
      </c>
      <c r="C7" s="172"/>
      <c r="D7" s="172"/>
      <c r="E7" s="172"/>
      <c r="F7" s="172"/>
      <c r="G7" s="173"/>
      <c r="H7" s="3"/>
      <c r="I7" s="3"/>
    </row>
    <row r="8" spans="2:9" x14ac:dyDescent="0.35">
      <c r="B8" s="154" t="s">
        <v>28</v>
      </c>
      <c r="C8" s="155"/>
      <c r="D8" s="155"/>
      <c r="E8" s="155"/>
      <c r="F8" s="155"/>
      <c r="G8" s="156"/>
      <c r="H8" s="3"/>
      <c r="I8" s="3"/>
    </row>
    <row r="9" spans="2:9" x14ac:dyDescent="0.35">
      <c r="B9" s="168" t="s">
        <v>29</v>
      </c>
      <c r="C9" s="169"/>
      <c r="D9" s="169"/>
      <c r="E9" s="169"/>
      <c r="F9" s="169"/>
      <c r="G9" s="170"/>
      <c r="H9" s="3"/>
      <c r="I9" s="3"/>
    </row>
    <row r="10" spans="2:9" x14ac:dyDescent="0.35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35">
      <c r="B12" s="58" t="s">
        <v>46</v>
      </c>
      <c r="C12" s="163" t="s">
        <v>16</v>
      </c>
      <c r="D12" s="164"/>
      <c r="E12" s="164"/>
      <c r="F12" s="164"/>
      <c r="G12" s="164"/>
      <c r="H12" s="4"/>
      <c r="I12" s="4"/>
    </row>
    <row r="13" spans="2:9" ht="19.5" customHeight="1" x14ac:dyDescent="0.3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35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35">
      <c r="B15" s="60">
        <v>9002</v>
      </c>
      <c r="C15" s="165" t="s">
        <v>45</v>
      </c>
      <c r="D15" s="166"/>
      <c r="E15" s="166"/>
      <c r="F15" s="166"/>
      <c r="G15" s="167"/>
      <c r="H15" s="4"/>
      <c r="I15" s="4"/>
    </row>
    <row r="16" spans="2:9" ht="18.75" customHeight="1" x14ac:dyDescent="0.35">
      <c r="B16" s="61"/>
      <c r="C16" s="174" t="s">
        <v>43</v>
      </c>
      <c r="D16" s="175"/>
      <c r="E16" s="175"/>
      <c r="F16" s="175"/>
      <c r="G16" s="176"/>
      <c r="H16" s="4"/>
      <c r="I16" s="4"/>
    </row>
    <row r="17" spans="2:9" ht="18.75" customHeight="1" x14ac:dyDescent="0.35">
      <c r="B17" s="7" t="s">
        <v>15</v>
      </c>
      <c r="C17" s="136" t="s">
        <v>44</v>
      </c>
      <c r="D17" s="137"/>
      <c r="E17" s="137"/>
      <c r="F17" s="137"/>
      <c r="G17" s="138"/>
      <c r="H17" s="4"/>
      <c r="I17" s="4"/>
    </row>
    <row r="18" spans="2:9" ht="19.5" customHeight="1" x14ac:dyDescent="0.35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5">
      <c r="B19" s="63" t="s">
        <v>17</v>
      </c>
      <c r="C19" s="145"/>
      <c r="D19" s="146"/>
      <c r="E19" s="146"/>
      <c r="F19" s="146"/>
      <c r="G19" s="147"/>
      <c r="H19" s="4"/>
      <c r="I19" s="4"/>
    </row>
    <row r="20" spans="2:9" ht="19.5" customHeight="1" x14ac:dyDescent="0.35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5">
      <c r="B21" s="63" t="s">
        <v>17</v>
      </c>
      <c r="C21" s="145"/>
      <c r="D21" s="146"/>
      <c r="E21" s="146"/>
      <c r="F21" s="146"/>
      <c r="G21" s="147"/>
      <c r="H21" s="4"/>
      <c r="I21" s="4"/>
    </row>
    <row r="22" spans="2:9" ht="19.5" customHeight="1" x14ac:dyDescent="0.3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35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35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35">
      <c r="B25" s="7" t="s">
        <v>22</v>
      </c>
      <c r="C25" s="145"/>
      <c r="D25" s="146"/>
      <c r="E25" s="146"/>
      <c r="F25" s="146"/>
      <c r="G25" s="147"/>
    </row>
    <row r="26" spans="2:9" ht="19.5" customHeight="1" x14ac:dyDescent="0.3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35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3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35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35">
      <c r="B30" s="60">
        <v>9009</v>
      </c>
      <c r="C30" s="142" t="s">
        <v>47</v>
      </c>
      <c r="D30" s="143"/>
      <c r="E30" s="143"/>
      <c r="F30" s="143"/>
      <c r="G30" s="144"/>
    </row>
    <row r="31" spans="2:9" x14ac:dyDescent="0.35">
      <c r="B31" s="61"/>
      <c r="C31" s="148" t="s">
        <v>48</v>
      </c>
      <c r="D31" s="149"/>
      <c r="E31" s="149"/>
      <c r="F31" s="149"/>
      <c r="G31" s="150"/>
    </row>
    <row r="32" spans="2:9" ht="19.5" customHeight="1" x14ac:dyDescent="0.35">
      <c r="B32" s="7" t="s">
        <v>21</v>
      </c>
      <c r="C32" s="145" t="s">
        <v>49</v>
      </c>
      <c r="D32" s="146"/>
      <c r="E32" s="146"/>
      <c r="F32" s="146"/>
      <c r="G32" s="147"/>
    </row>
    <row r="33" spans="2:7" ht="19.5" customHeight="1" x14ac:dyDescent="0.3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5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3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35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3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35">
      <c r="B38" s="64" t="s">
        <v>13</v>
      </c>
      <c r="C38" s="136"/>
      <c r="D38" s="137"/>
      <c r="E38" s="137"/>
      <c r="F38" s="137"/>
      <c r="G38" s="138"/>
    </row>
    <row r="39" spans="2:7" ht="19.5" customHeight="1" x14ac:dyDescent="0.3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35">
      <c r="B40" s="64" t="s">
        <v>14</v>
      </c>
      <c r="C40" s="139"/>
      <c r="D40" s="140"/>
      <c r="E40" s="140"/>
      <c r="F40" s="140"/>
      <c r="G40" s="14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69"/>
  <sheetViews>
    <sheetView showGridLines="0" topLeftCell="D28" zoomScale="90" zoomScaleNormal="90" workbookViewId="0">
      <selection activeCell="I39" sqref="I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SUM(J10:J135)</f>
        <v>52</v>
      </c>
      <c r="J8" s="25">
        <f>I8/8</f>
        <v>6.5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 t="shared" ref="B11:B110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2">
        <v>202101</v>
      </c>
      <c r="G11" s="122">
        <v>9002</v>
      </c>
      <c r="H11" s="123" t="s">
        <v>72</v>
      </c>
      <c r="I11" s="36" t="s">
        <v>57</v>
      </c>
      <c r="J11" s="85">
        <v>6.5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>
        <v>202124</v>
      </c>
      <c r="G12" s="122">
        <v>9002</v>
      </c>
      <c r="H12" s="43" t="s">
        <v>76</v>
      </c>
      <c r="I12" s="36" t="s">
        <v>57</v>
      </c>
      <c r="J12" s="85">
        <v>1.5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7" t="str">
        <f>IF(B13=1,"Mo",IF(B13=2,"Tue",IF(B13=3,"Wed",IF(B13=4,"Thu",IF(B13=5,"Fri",IF(B13=6,"Sat",IF(B13=7,"Sun","")))))))</f>
        <v>Thu</v>
      </c>
      <c r="E13" s="45">
        <f>+E11+1</f>
        <v>44441</v>
      </c>
      <c r="F13" s="46">
        <v>202101</v>
      </c>
      <c r="G13" s="47">
        <v>9002</v>
      </c>
      <c r="H13" s="48" t="s">
        <v>77</v>
      </c>
      <c r="I13" s="47" t="s">
        <v>57</v>
      </c>
      <c r="J13" s="86">
        <v>1</v>
      </c>
    </row>
    <row r="14" spans="1:10" ht="22.5" customHeight="1" x14ac:dyDescent="0.25">
      <c r="A14" s="31"/>
      <c r="C14" s="76"/>
      <c r="D14" s="77" t="str">
        <f>D13</f>
        <v>Thu</v>
      </c>
      <c r="E14" s="45">
        <f>E13</f>
        <v>44441</v>
      </c>
      <c r="F14" s="46">
        <v>202101</v>
      </c>
      <c r="G14" s="47">
        <v>9002</v>
      </c>
      <c r="H14" s="48" t="s">
        <v>78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6" si="2">D14</f>
        <v>Thu</v>
      </c>
      <c r="E15" s="45">
        <f t="shared" si="2"/>
        <v>44441</v>
      </c>
      <c r="F15" s="46">
        <v>202101</v>
      </c>
      <c r="G15" s="47">
        <v>9002</v>
      </c>
      <c r="H15" s="48" t="s">
        <v>79</v>
      </c>
      <c r="I15" s="47" t="s">
        <v>57</v>
      </c>
      <c r="J15" s="86">
        <v>0.5</v>
      </c>
    </row>
    <row r="16" spans="1:10" ht="22.5" customHeight="1" x14ac:dyDescent="0.25">
      <c r="A16" s="31"/>
      <c r="C16" s="76"/>
      <c r="D16" s="77" t="str">
        <f t="shared" si="2"/>
        <v>Thu</v>
      </c>
      <c r="E16" s="45">
        <f t="shared" si="2"/>
        <v>44441</v>
      </c>
      <c r="F16" s="46">
        <v>202101</v>
      </c>
      <c r="G16" s="47">
        <v>9002</v>
      </c>
      <c r="H16" s="48" t="s">
        <v>72</v>
      </c>
      <c r="I16" s="47" t="s">
        <v>57</v>
      </c>
      <c r="J16" s="86">
        <v>4</v>
      </c>
    </row>
    <row r="17" spans="1:10" ht="22.5" customHeight="1" x14ac:dyDescent="0.25">
      <c r="A17" s="31"/>
      <c r="C17" s="76"/>
      <c r="D17" s="77" t="str">
        <f>D15</f>
        <v>Thu</v>
      </c>
      <c r="E17" s="45">
        <f>E15</f>
        <v>44441</v>
      </c>
      <c r="F17" s="46"/>
      <c r="G17" s="47">
        <v>9002</v>
      </c>
      <c r="H17" s="48" t="s">
        <v>80</v>
      </c>
      <c r="I17" s="47" t="s">
        <v>57</v>
      </c>
      <c r="J17" s="86">
        <v>4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6"/>
      <c r="D18" s="74" t="str">
        <f>IF(B18=1,"Mo",IF(B18=2,"Tue",IF(B18=3,"Wed",IF(B18=4,"Thu",IF(B18=5,"Fri",IF(B18=6,"Sat",IF(B18=7,"Sun","")))))))</f>
        <v>Fri</v>
      </c>
      <c r="E18" s="34">
        <f>+E13+1</f>
        <v>44442</v>
      </c>
      <c r="F18" s="35">
        <v>202101</v>
      </c>
      <c r="G18" s="36">
        <v>9002</v>
      </c>
      <c r="H18" s="43" t="s">
        <v>74</v>
      </c>
      <c r="I18" s="36" t="s">
        <v>81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35"/>
      <c r="G19" s="36">
        <v>9002</v>
      </c>
      <c r="H19" s="43" t="s">
        <v>80</v>
      </c>
      <c r="I19" s="36" t="s">
        <v>81</v>
      </c>
      <c r="J19" s="85">
        <v>5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35">
        <v>202101</v>
      </c>
      <c r="G20" s="36">
        <v>9002</v>
      </c>
      <c r="H20" s="43" t="s">
        <v>72</v>
      </c>
      <c r="I20" s="36" t="s">
        <v>81</v>
      </c>
      <c r="J20" s="85">
        <v>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ref="D21:D110" si="4">IF(B21=1,"Mo",IF(B21=2,"Tue",IF(B21=3,"Wed",IF(B21=4,"Thu",IF(B21=5,"Fri",IF(B21=6,"Sat",IF(B21=7,"Sun","")))))))</f>
        <v>Sat</v>
      </c>
      <c r="E21" s="45">
        <f>+E18+1</f>
        <v>44443</v>
      </c>
      <c r="F21" s="46"/>
      <c r="G21" s="47"/>
      <c r="H21" s="71"/>
      <c r="I21" s="47"/>
      <c r="J21" s="86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76"/>
      <c r="D22" s="77" t="str">
        <f t="shared" si="4"/>
        <v>Sun</v>
      </c>
      <c r="E22" s="45">
        <f>+E21+1</f>
        <v>44444</v>
      </c>
      <c r="F22" s="46"/>
      <c r="G22" s="47"/>
      <c r="H22" s="48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4"/>
        <v>Mo</v>
      </c>
      <c r="E23" s="34">
        <f>+E22+1</f>
        <v>44445</v>
      </c>
      <c r="F23" s="35">
        <v>202101</v>
      </c>
      <c r="G23" s="35">
        <v>9002</v>
      </c>
      <c r="H23" s="126" t="s">
        <v>83</v>
      </c>
      <c r="I23" s="35" t="s">
        <v>57</v>
      </c>
      <c r="J23" s="35">
        <v>0.5</v>
      </c>
    </row>
    <row r="24" spans="1:10" ht="22.5" customHeight="1" x14ac:dyDescent="0.25">
      <c r="A24" s="31"/>
      <c r="C24" s="76"/>
      <c r="D24" s="74" t="str">
        <f>D23</f>
        <v>Mo</v>
      </c>
      <c r="E24" s="34">
        <f>E23</f>
        <v>44445</v>
      </c>
      <c r="F24" s="35">
        <v>202101</v>
      </c>
      <c r="G24" s="35">
        <v>9002</v>
      </c>
      <c r="H24" s="126" t="s">
        <v>78</v>
      </c>
      <c r="I24" s="35" t="s">
        <v>57</v>
      </c>
      <c r="J24" s="35">
        <v>1</v>
      </c>
    </row>
    <row r="25" spans="1:10" ht="22.5" customHeight="1" x14ac:dyDescent="0.25">
      <c r="A25" s="31"/>
      <c r="C25" s="76"/>
      <c r="D25" s="74" t="str">
        <f t="shared" ref="D25:D26" si="5">D24</f>
        <v>Mo</v>
      </c>
      <c r="E25" s="34">
        <f t="shared" ref="E25:E26" si="6">E24</f>
        <v>44445</v>
      </c>
      <c r="F25" s="122">
        <v>202101</v>
      </c>
      <c r="G25" s="122">
        <v>9002</v>
      </c>
      <c r="H25" s="127" t="s">
        <v>71</v>
      </c>
      <c r="I25" s="36" t="s">
        <v>57</v>
      </c>
      <c r="J25" s="85">
        <v>1.5</v>
      </c>
    </row>
    <row r="26" spans="1:10" ht="22.5" customHeight="1" x14ac:dyDescent="0.25">
      <c r="A26" s="31"/>
      <c r="C26" s="76"/>
      <c r="D26" s="74" t="str">
        <f t="shared" si="5"/>
        <v>Mo</v>
      </c>
      <c r="E26" s="34">
        <f t="shared" si="6"/>
        <v>44445</v>
      </c>
      <c r="F26" s="35">
        <v>202101</v>
      </c>
      <c r="G26" s="36">
        <v>9002</v>
      </c>
      <c r="H26" s="37" t="s">
        <v>82</v>
      </c>
      <c r="I26" s="36" t="s">
        <v>57</v>
      </c>
      <c r="J26" s="85">
        <v>0.5</v>
      </c>
    </row>
    <row r="27" spans="1:10" ht="22.5" customHeight="1" x14ac:dyDescent="0.25">
      <c r="A27" s="31"/>
      <c r="C27" s="76"/>
      <c r="D27" s="74" t="str">
        <f>D26</f>
        <v>Mo</v>
      </c>
      <c r="E27" s="34">
        <f>E26</f>
        <v>44445</v>
      </c>
      <c r="F27" s="35">
        <v>202101</v>
      </c>
      <c r="G27" s="36">
        <v>9002</v>
      </c>
      <c r="H27" s="43" t="s">
        <v>72</v>
      </c>
      <c r="I27" s="36" t="s">
        <v>57</v>
      </c>
      <c r="J27" s="85">
        <v>3.5</v>
      </c>
    </row>
    <row r="28" spans="1:10" ht="22.5" customHeight="1" x14ac:dyDescent="0.25">
      <c r="A28" s="31"/>
      <c r="C28" s="76"/>
      <c r="D28" s="74" t="str">
        <f t="shared" ref="D28" si="7">D27</f>
        <v>Mo</v>
      </c>
      <c r="E28" s="34">
        <f t="shared" ref="E28" si="8">E27</f>
        <v>44445</v>
      </c>
      <c r="F28" s="35"/>
      <c r="G28" s="36"/>
      <c r="H28" s="43" t="s">
        <v>99</v>
      </c>
      <c r="I28" s="36" t="s">
        <v>57</v>
      </c>
      <c r="J28" s="85">
        <v>2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4"/>
        <v>Tue</v>
      </c>
      <c r="E29" s="45">
        <f>+E23+1</f>
        <v>44446</v>
      </c>
      <c r="F29" s="46"/>
      <c r="G29" s="47"/>
      <c r="H29" s="120" t="s">
        <v>99</v>
      </c>
      <c r="I29" s="47" t="s">
        <v>57</v>
      </c>
      <c r="J29" s="47">
        <v>6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>
        <v>202101</v>
      </c>
      <c r="G30" s="47">
        <v>9002</v>
      </c>
      <c r="H30" s="48" t="s">
        <v>100</v>
      </c>
      <c r="I30" s="47" t="s">
        <v>57</v>
      </c>
      <c r="J30" s="86">
        <v>1</v>
      </c>
    </row>
    <row r="31" spans="1:10" ht="22.5" customHeight="1" x14ac:dyDescent="0.25">
      <c r="A31" s="31"/>
      <c r="C31" s="76"/>
      <c r="D31" s="77" t="str">
        <f t="shared" ref="D31:E31" si="9">D30</f>
        <v>Tue</v>
      </c>
      <c r="E31" s="45">
        <f t="shared" si="9"/>
        <v>44446</v>
      </c>
      <c r="F31" s="46">
        <v>202101</v>
      </c>
      <c r="G31" s="47">
        <v>9002</v>
      </c>
      <c r="H31" s="48" t="s">
        <v>72</v>
      </c>
      <c r="I31" s="47" t="s">
        <v>57</v>
      </c>
      <c r="J31" s="86">
        <v>1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>IF(B32=1,"Mo",IF(B32=2,"Tue",IF(B32=3,"Wed",IF(B32=4,"Thu",IF(B32=5,"Fri",IF(B32=6,"Sat",IF(B32=7,"Sun","")))))))</f>
        <v>Wed</v>
      </c>
      <c r="E32" s="34">
        <f>+E29+1</f>
        <v>44447</v>
      </c>
      <c r="F32" s="35"/>
      <c r="G32" s="36">
        <v>9013</v>
      </c>
      <c r="H32" s="43" t="s">
        <v>101</v>
      </c>
      <c r="I32" s="36" t="s">
        <v>57</v>
      </c>
      <c r="J32" s="85">
        <v>4</v>
      </c>
    </row>
    <row r="33" spans="1:10" ht="22.5" customHeight="1" x14ac:dyDescent="0.25">
      <c r="A33" s="31"/>
      <c r="C33" s="76"/>
      <c r="D33" s="74" t="str">
        <f t="shared" ref="D33:E37" si="10">D32</f>
        <v>Wed</v>
      </c>
      <c r="E33" s="34">
        <f t="shared" si="10"/>
        <v>44447</v>
      </c>
      <c r="F33" s="35">
        <v>202101</v>
      </c>
      <c r="G33" s="35">
        <v>9002</v>
      </c>
      <c r="H33" s="126" t="s">
        <v>83</v>
      </c>
      <c r="I33" s="35" t="s">
        <v>57</v>
      </c>
      <c r="J33" s="35">
        <v>0.5</v>
      </c>
    </row>
    <row r="34" spans="1:10" ht="22.5" customHeight="1" x14ac:dyDescent="0.25">
      <c r="A34" s="31"/>
      <c r="C34" s="76"/>
      <c r="D34" s="74" t="str">
        <f t="shared" si="10"/>
        <v>Wed</v>
      </c>
      <c r="E34" s="34">
        <f t="shared" si="10"/>
        <v>44447</v>
      </c>
      <c r="F34" s="35">
        <v>202101</v>
      </c>
      <c r="G34" s="35">
        <v>9002</v>
      </c>
      <c r="H34" s="126" t="s">
        <v>78</v>
      </c>
      <c r="I34" s="35" t="s">
        <v>57</v>
      </c>
      <c r="J34" s="35">
        <v>1</v>
      </c>
    </row>
    <row r="35" spans="1:10" ht="22.5" customHeight="1" x14ac:dyDescent="0.25">
      <c r="A35" s="31"/>
      <c r="C35" s="76"/>
      <c r="D35" s="74" t="str">
        <f t="shared" si="10"/>
        <v>Wed</v>
      </c>
      <c r="E35" s="34">
        <f t="shared" si="10"/>
        <v>44447</v>
      </c>
      <c r="F35" s="35">
        <v>202101</v>
      </c>
      <c r="G35" s="36">
        <v>9002</v>
      </c>
      <c r="H35" s="43" t="s">
        <v>79</v>
      </c>
      <c r="I35" s="36" t="s">
        <v>57</v>
      </c>
      <c r="J35" s="85">
        <v>0.5</v>
      </c>
    </row>
    <row r="36" spans="1:10" ht="22.5" customHeight="1" x14ac:dyDescent="0.25">
      <c r="A36" s="31"/>
      <c r="C36" s="76"/>
      <c r="D36" s="74" t="str">
        <f t="shared" si="10"/>
        <v>Wed</v>
      </c>
      <c r="E36" s="34">
        <f t="shared" si="10"/>
        <v>44447</v>
      </c>
      <c r="F36" s="35">
        <v>202101</v>
      </c>
      <c r="G36" s="36">
        <v>9002</v>
      </c>
      <c r="H36" s="43" t="s">
        <v>72</v>
      </c>
      <c r="I36" s="36" t="s">
        <v>57</v>
      </c>
      <c r="J36" s="85">
        <v>1</v>
      </c>
    </row>
    <row r="37" spans="1:10" ht="22.5" customHeight="1" x14ac:dyDescent="0.25">
      <c r="A37" s="31"/>
      <c r="C37" s="76"/>
      <c r="D37" s="74" t="str">
        <f t="shared" si="10"/>
        <v>Wed</v>
      </c>
      <c r="E37" s="34">
        <f t="shared" si="10"/>
        <v>44447</v>
      </c>
      <c r="F37" s="35">
        <v>202101</v>
      </c>
      <c r="G37" s="36">
        <v>9002</v>
      </c>
      <c r="H37" s="43" t="s">
        <v>102</v>
      </c>
      <c r="I37" s="36" t="s">
        <v>57</v>
      </c>
      <c r="J37" s="85">
        <v>1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>IF(B38=1,"Mo",IF(B38=2,"Tue",IF(B38=3,"Wed",IF(B38=4,"Thu",IF(B38=5,"Fri",IF(B38=6,"Sat",IF(B38=7,"Sun","")))))))</f>
        <v>Thu</v>
      </c>
      <c r="E38" s="45">
        <f>+E32+1</f>
        <v>44448</v>
      </c>
      <c r="F38" s="46">
        <v>202101</v>
      </c>
      <c r="G38" s="47">
        <v>9002</v>
      </c>
      <c r="H38" s="48" t="s">
        <v>83</v>
      </c>
      <c r="I38" s="47" t="s">
        <v>57</v>
      </c>
      <c r="J38" s="86">
        <v>0.5</v>
      </c>
    </row>
    <row r="39" spans="1:10" ht="22.5" customHeight="1" x14ac:dyDescent="0.25">
      <c r="A39" s="31"/>
      <c r="C39" s="76"/>
      <c r="D39" s="77" t="str">
        <f>D38</f>
        <v>Thu</v>
      </c>
      <c r="E39" s="45">
        <f>E38</f>
        <v>44448</v>
      </c>
      <c r="F39" s="46"/>
      <c r="G39" s="47"/>
      <c r="H39" s="48"/>
      <c r="I39" s="47"/>
      <c r="J39" s="86"/>
    </row>
    <row r="40" spans="1:10" ht="22.5" customHeight="1" x14ac:dyDescent="0.25">
      <c r="A40" s="31"/>
      <c r="C40" s="76"/>
      <c r="D40" s="77" t="str">
        <f t="shared" ref="D40:E42" si="11">D39</f>
        <v>Thu</v>
      </c>
      <c r="E40" s="45">
        <f t="shared" si="11"/>
        <v>44448</v>
      </c>
      <c r="F40" s="46"/>
      <c r="G40" s="47"/>
      <c r="H40" s="48"/>
      <c r="I40" s="47"/>
      <c r="J40" s="86"/>
    </row>
    <row r="41" spans="1:10" ht="22.5" customHeight="1" x14ac:dyDescent="0.25">
      <c r="A41" s="31"/>
      <c r="C41" s="76"/>
      <c r="D41" s="77" t="str">
        <f t="shared" si="11"/>
        <v>Thu</v>
      </c>
      <c r="E41" s="45">
        <f t="shared" si="11"/>
        <v>44448</v>
      </c>
      <c r="F41" s="46"/>
      <c r="G41" s="47"/>
      <c r="H41" s="48"/>
      <c r="I41" s="47"/>
      <c r="J41" s="86"/>
    </row>
    <row r="42" spans="1:10" ht="22.5" customHeight="1" x14ac:dyDescent="0.25">
      <c r="A42" s="31"/>
      <c r="C42" s="76"/>
      <c r="D42" s="77" t="str">
        <f t="shared" si="11"/>
        <v>Thu</v>
      </c>
      <c r="E42" s="45">
        <f t="shared" si="11"/>
        <v>44448</v>
      </c>
      <c r="F42" s="46"/>
      <c r="G42" s="47"/>
      <c r="H42" s="48"/>
      <c r="I42" s="47"/>
      <c r="J42" s="86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76"/>
      <c r="D43" s="74" t="str">
        <f>IF(B43=1,"Mo",IF(B43=2,"Tue",IF(B43=3,"Wed",IF(B43=4,"Thu",IF(B43=5,"Fri",IF(B43=6,"Sat",IF(B43=7,"Sun","")))))))</f>
        <v>Fri</v>
      </c>
      <c r="E43" s="34">
        <f>+E38+1</f>
        <v>44449</v>
      </c>
      <c r="F43" s="35"/>
      <c r="G43" s="36"/>
      <c r="H43" s="37"/>
      <c r="I43" s="36"/>
      <c r="J43" s="85"/>
    </row>
    <row r="44" spans="1:10" ht="22.5" customHeight="1" x14ac:dyDescent="0.25">
      <c r="A44" s="31"/>
      <c r="C44" s="76"/>
      <c r="D44" s="74" t="str">
        <f>D43</f>
        <v>Fri</v>
      </c>
      <c r="E44" s="34">
        <f>E43</f>
        <v>44449</v>
      </c>
      <c r="F44" s="35"/>
      <c r="G44" s="36"/>
      <c r="H44" s="37"/>
      <c r="I44" s="36"/>
      <c r="J44" s="85"/>
    </row>
    <row r="45" spans="1:10" ht="22.5" customHeight="1" x14ac:dyDescent="0.25">
      <c r="A45" s="31"/>
      <c r="C45" s="76"/>
      <c r="D45" s="74" t="str">
        <f t="shared" ref="D45:E47" si="12">D44</f>
        <v>Fri</v>
      </c>
      <c r="E45" s="34">
        <f t="shared" si="12"/>
        <v>44449</v>
      </c>
      <c r="F45" s="35"/>
      <c r="G45" s="36"/>
      <c r="H45" s="37"/>
      <c r="I45" s="36"/>
      <c r="J45" s="85"/>
    </row>
    <row r="46" spans="1:10" ht="22.5" customHeight="1" x14ac:dyDescent="0.25">
      <c r="A46" s="31"/>
      <c r="C46" s="76"/>
      <c r="D46" s="74" t="str">
        <f t="shared" si="12"/>
        <v>Fri</v>
      </c>
      <c r="E46" s="34">
        <f t="shared" si="12"/>
        <v>44449</v>
      </c>
      <c r="F46" s="35"/>
      <c r="G46" s="36"/>
      <c r="H46" s="37"/>
      <c r="I46" s="36"/>
      <c r="J46" s="85"/>
    </row>
    <row r="47" spans="1:10" ht="22.5" customHeight="1" x14ac:dyDescent="0.25">
      <c r="A47" s="31"/>
      <c r="C47" s="76"/>
      <c r="D47" s="74" t="str">
        <f t="shared" si="12"/>
        <v>Fri</v>
      </c>
      <c r="E47" s="34">
        <f t="shared" si="12"/>
        <v>44449</v>
      </c>
      <c r="F47" s="35"/>
      <c r="G47" s="36"/>
      <c r="H47" s="37"/>
      <c r="I47" s="36"/>
      <c r="J47" s="85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76"/>
      <c r="D48" s="77" t="str">
        <f t="shared" si="4"/>
        <v>Sat</v>
      </c>
      <c r="E48" s="45">
        <f>+E43+1</f>
        <v>44450</v>
      </c>
      <c r="F48" s="46"/>
      <c r="G48" s="47"/>
      <c r="H48" s="48"/>
      <c r="I48" s="47"/>
      <c r="J48" s="86"/>
    </row>
    <row r="49" spans="1:10" s="109" customFormat="1" ht="22.5" customHeight="1" x14ac:dyDescent="0.25">
      <c r="A49" s="108" t="str">
        <f t="shared" si="0"/>
        <v/>
      </c>
      <c r="B49" s="109">
        <f t="shared" si="1"/>
        <v>7</v>
      </c>
      <c r="C49" s="110"/>
      <c r="D49" s="77" t="str">
        <f t="shared" si="4"/>
        <v>Sun</v>
      </c>
      <c r="E49" s="45">
        <f>+E48+1</f>
        <v>44451</v>
      </c>
      <c r="F49" s="46"/>
      <c r="G49" s="47"/>
      <c r="H49" s="51"/>
      <c r="I49" s="47"/>
      <c r="J49" s="86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76"/>
      <c r="D50" s="74" t="str">
        <f t="shared" si="4"/>
        <v>Mo</v>
      </c>
      <c r="E50" s="34">
        <f>+E49+1</f>
        <v>44452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>D50</f>
        <v>Mo</v>
      </c>
      <c r="E51" s="34">
        <f>E50</f>
        <v>44452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ref="D52:D54" si="13">D51</f>
        <v>Mo</v>
      </c>
      <c r="E52" s="34">
        <f t="shared" ref="E52:E54" si="14">E51</f>
        <v>44452</v>
      </c>
      <c r="F52" s="35"/>
      <c r="G52" s="36"/>
      <c r="H52" s="43"/>
      <c r="I52" s="36"/>
      <c r="J52" s="85"/>
    </row>
    <row r="53" spans="1:10" ht="22.5" customHeight="1" x14ac:dyDescent="0.25">
      <c r="A53" s="31"/>
      <c r="C53" s="76"/>
      <c r="D53" s="74" t="str">
        <f t="shared" si="13"/>
        <v>Mo</v>
      </c>
      <c r="E53" s="34">
        <f t="shared" si="14"/>
        <v>44452</v>
      </c>
      <c r="F53" s="35"/>
      <c r="G53" s="36"/>
      <c r="H53" s="43"/>
      <c r="I53" s="36"/>
      <c r="J53" s="85"/>
    </row>
    <row r="54" spans="1:10" ht="22.5" customHeight="1" x14ac:dyDescent="0.25">
      <c r="A54" s="31"/>
      <c r="C54" s="76"/>
      <c r="D54" s="74" t="str">
        <f t="shared" si="13"/>
        <v>Mo</v>
      </c>
      <c r="E54" s="34">
        <f t="shared" si="14"/>
        <v>44452</v>
      </c>
      <c r="F54" s="35"/>
      <c r="G54" s="36"/>
      <c r="H54" s="43"/>
      <c r="I54" s="36"/>
      <c r="J54" s="85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76"/>
      <c r="D55" s="77" t="str">
        <f t="shared" si="4"/>
        <v>Tue</v>
      </c>
      <c r="E55" s="45">
        <f>+E50+1</f>
        <v>44453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>D55</f>
        <v>Tue</v>
      </c>
      <c r="E56" s="45">
        <f>E55</f>
        <v>44453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ref="D57:E59" si="15">D56</f>
        <v>Tue</v>
      </c>
      <c r="E57" s="45">
        <f t="shared" si="15"/>
        <v>44453</v>
      </c>
      <c r="F57" s="46"/>
      <c r="G57" s="47"/>
      <c r="H57" s="48"/>
      <c r="I57" s="47"/>
      <c r="J57" s="86"/>
    </row>
    <row r="58" spans="1:10" ht="22.5" customHeight="1" x14ac:dyDescent="0.25">
      <c r="A58" s="31"/>
      <c r="C58" s="76"/>
      <c r="D58" s="77" t="str">
        <f t="shared" si="15"/>
        <v>Tue</v>
      </c>
      <c r="E58" s="45">
        <f t="shared" si="15"/>
        <v>44453</v>
      </c>
      <c r="F58" s="46"/>
      <c r="G58" s="47"/>
      <c r="H58" s="48"/>
      <c r="I58" s="47"/>
      <c r="J58" s="86"/>
    </row>
    <row r="59" spans="1:10" ht="22.5" customHeight="1" x14ac:dyDescent="0.25">
      <c r="A59" s="31"/>
      <c r="C59" s="76"/>
      <c r="D59" s="77" t="str">
        <f t="shared" si="15"/>
        <v>Tue</v>
      </c>
      <c r="E59" s="45">
        <f t="shared" si="15"/>
        <v>44453</v>
      </c>
      <c r="F59" s="46"/>
      <c r="G59" s="47"/>
      <c r="H59" s="48"/>
      <c r="I59" s="47"/>
      <c r="J59" s="86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76"/>
      <c r="D60" s="74" t="str">
        <f t="shared" si="4"/>
        <v>Wed</v>
      </c>
      <c r="E60" s="34">
        <f>+E55+1</f>
        <v>44454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>D60</f>
        <v>Wed</v>
      </c>
      <c r="E61" s="34">
        <f>E60</f>
        <v>44454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ref="D62:E64" si="16">D61</f>
        <v>Wed</v>
      </c>
      <c r="E62" s="34">
        <f t="shared" si="16"/>
        <v>44454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6"/>
        <v>Wed</v>
      </c>
      <c r="E63" s="34">
        <f t="shared" si="16"/>
        <v>44454</v>
      </c>
      <c r="F63" s="35"/>
      <c r="G63" s="36"/>
      <c r="H63" s="43"/>
      <c r="I63" s="36"/>
      <c r="J63" s="85"/>
    </row>
    <row r="64" spans="1:10" ht="22.5" customHeight="1" x14ac:dyDescent="0.25">
      <c r="A64" s="31"/>
      <c r="C64" s="76"/>
      <c r="D64" s="74" t="str">
        <f t="shared" si="16"/>
        <v>Wed</v>
      </c>
      <c r="E64" s="34">
        <f t="shared" si="16"/>
        <v>44454</v>
      </c>
      <c r="F64" s="35"/>
      <c r="G64" s="36"/>
      <c r="H64" s="43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76"/>
      <c r="D65" s="77" t="str">
        <f t="shared" si="4"/>
        <v>Thu</v>
      </c>
      <c r="E65" s="45">
        <f>+E60+1</f>
        <v>44455</v>
      </c>
      <c r="F65" s="46"/>
      <c r="G65" s="47"/>
      <c r="H65" s="48"/>
      <c r="I65" s="47"/>
      <c r="J65" s="86"/>
    </row>
    <row r="66" spans="1:10" ht="22.5" customHeight="1" x14ac:dyDescent="0.25">
      <c r="A66" s="31"/>
      <c r="C66" s="76"/>
      <c r="D66" s="77" t="str">
        <f>D65</f>
        <v>Thu</v>
      </c>
      <c r="E66" s="45">
        <f>E65</f>
        <v>44455</v>
      </c>
      <c r="F66" s="46"/>
      <c r="G66" s="47"/>
      <c r="H66" s="48"/>
      <c r="I66" s="47"/>
      <c r="J66" s="86"/>
    </row>
    <row r="67" spans="1:10" ht="22.5" customHeight="1" x14ac:dyDescent="0.25">
      <c r="A67" s="31"/>
      <c r="C67" s="76"/>
      <c r="D67" s="77" t="str">
        <f t="shared" ref="D67:E69" si="17">D66</f>
        <v>Thu</v>
      </c>
      <c r="E67" s="45">
        <f t="shared" si="17"/>
        <v>44455</v>
      </c>
      <c r="F67" s="46"/>
      <c r="G67" s="47"/>
      <c r="H67" s="48"/>
      <c r="I67" s="47"/>
      <c r="J67" s="86"/>
    </row>
    <row r="68" spans="1:10" ht="22.5" customHeight="1" x14ac:dyDescent="0.25">
      <c r="A68" s="31"/>
      <c r="C68" s="76"/>
      <c r="D68" s="77" t="str">
        <f t="shared" si="17"/>
        <v>Thu</v>
      </c>
      <c r="E68" s="45">
        <f t="shared" si="17"/>
        <v>44455</v>
      </c>
      <c r="F68" s="46"/>
      <c r="G68" s="47"/>
      <c r="H68" s="48"/>
      <c r="I68" s="47"/>
      <c r="J68" s="86"/>
    </row>
    <row r="69" spans="1:10" ht="22.5" customHeight="1" x14ac:dyDescent="0.25">
      <c r="A69" s="31"/>
      <c r="C69" s="76"/>
      <c r="D69" s="77" t="str">
        <f t="shared" si="17"/>
        <v>Thu</v>
      </c>
      <c r="E69" s="45">
        <f t="shared" si="17"/>
        <v>44455</v>
      </c>
      <c r="F69" s="46"/>
      <c r="G69" s="47"/>
      <c r="H69" s="48"/>
      <c r="I69" s="47"/>
      <c r="J69" s="86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76"/>
      <c r="D70" s="74" t="str">
        <f t="shared" si="4"/>
        <v>Fri</v>
      </c>
      <c r="E70" s="34">
        <f>+E65+1</f>
        <v>44456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6"/>
      <c r="D71" s="74" t="str">
        <f>D70</f>
        <v>Fri</v>
      </c>
      <c r="E71" s="34">
        <f>E70</f>
        <v>44456</v>
      </c>
      <c r="F71" s="35"/>
      <c r="G71" s="36"/>
      <c r="H71" s="43"/>
      <c r="I71" s="36"/>
      <c r="J71" s="85"/>
    </row>
    <row r="72" spans="1:10" ht="22.5" customHeight="1" x14ac:dyDescent="0.25">
      <c r="A72" s="31"/>
      <c r="C72" s="76"/>
      <c r="D72" s="74" t="str">
        <f t="shared" ref="D72:E74" si="18">D71</f>
        <v>Fri</v>
      </c>
      <c r="E72" s="34">
        <f t="shared" si="18"/>
        <v>44456</v>
      </c>
      <c r="F72" s="35"/>
      <c r="G72" s="36"/>
      <c r="H72" s="43"/>
      <c r="I72" s="36"/>
      <c r="J72" s="85"/>
    </row>
    <row r="73" spans="1:10" ht="22.5" customHeight="1" x14ac:dyDescent="0.25">
      <c r="A73" s="31"/>
      <c r="C73" s="76"/>
      <c r="D73" s="74" t="str">
        <f t="shared" si="18"/>
        <v>Fri</v>
      </c>
      <c r="E73" s="34">
        <f t="shared" si="18"/>
        <v>44456</v>
      </c>
      <c r="F73" s="35"/>
      <c r="G73" s="36"/>
      <c r="H73" s="43"/>
      <c r="I73" s="36"/>
      <c r="J73" s="85"/>
    </row>
    <row r="74" spans="1:10" ht="22.5" customHeight="1" x14ac:dyDescent="0.25">
      <c r="A74" s="31"/>
      <c r="C74" s="76"/>
      <c r="D74" s="74" t="str">
        <f t="shared" si="18"/>
        <v>Fri</v>
      </c>
      <c r="E74" s="34">
        <f t="shared" si="18"/>
        <v>44456</v>
      </c>
      <c r="F74" s="35"/>
      <c r="G74" s="36"/>
      <c r="H74" s="43"/>
      <c r="I74" s="36"/>
      <c r="J74" s="85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76"/>
      <c r="D75" s="77" t="str">
        <f t="shared" si="4"/>
        <v>Sat</v>
      </c>
      <c r="E75" s="45">
        <f t="shared" ref="E75" si="19">+E70+1</f>
        <v>44457</v>
      </c>
      <c r="F75" s="46"/>
      <c r="G75" s="47"/>
      <c r="H75" s="48"/>
      <c r="I75" s="47"/>
      <c r="J75" s="86"/>
    </row>
    <row r="76" spans="1:10" s="109" customFormat="1" ht="22.5" customHeight="1" x14ac:dyDescent="0.25">
      <c r="A76" s="108" t="str">
        <f t="shared" si="0"/>
        <v/>
      </c>
      <c r="B76" s="109">
        <f t="shared" si="1"/>
        <v>7</v>
      </c>
      <c r="C76" s="110"/>
      <c r="D76" s="77" t="str">
        <f t="shared" si="4"/>
        <v>Sun</v>
      </c>
      <c r="E76" s="45">
        <f>+E75+1</f>
        <v>44458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76"/>
      <c r="D77" s="74" t="str">
        <f t="shared" si="4"/>
        <v>Mo</v>
      </c>
      <c r="E77" s="34">
        <f>+E76+1</f>
        <v>44459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>D77</f>
        <v>Mo</v>
      </c>
      <c r="E78" s="34">
        <f>E77</f>
        <v>44459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ref="D79:D81" si="20">D78</f>
        <v>Mo</v>
      </c>
      <c r="E79" s="34">
        <f t="shared" ref="E79:E81" si="21">E78</f>
        <v>44459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6"/>
      <c r="D80" s="74" t="str">
        <f t="shared" si="20"/>
        <v>Mo</v>
      </c>
      <c r="E80" s="34">
        <f t="shared" si="21"/>
        <v>44459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6"/>
      <c r="D81" s="74" t="str">
        <f t="shared" si="20"/>
        <v>Mo</v>
      </c>
      <c r="E81" s="34">
        <f t="shared" si="21"/>
        <v>44459</v>
      </c>
      <c r="F81" s="35"/>
      <c r="G81" s="36"/>
      <c r="H81" s="43"/>
      <c r="I81" s="36"/>
      <c r="J81" s="85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76"/>
      <c r="D82" s="77" t="str">
        <f t="shared" si="4"/>
        <v>Tue</v>
      </c>
      <c r="E82" s="45">
        <f>+E77+1</f>
        <v>44460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>D82</f>
        <v>Tue</v>
      </c>
      <c r="E83" s="45">
        <f>E82</f>
        <v>44460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ref="D84:E86" si="22">D83</f>
        <v>Tue</v>
      </c>
      <c r="E84" s="45">
        <f t="shared" si="22"/>
        <v>44460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2"/>
        <v>Tue</v>
      </c>
      <c r="E85" s="45">
        <f t="shared" si="22"/>
        <v>44460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6"/>
      <c r="D86" s="77" t="str">
        <f t="shared" si="22"/>
        <v>Tue</v>
      </c>
      <c r="E86" s="45">
        <f t="shared" si="22"/>
        <v>44460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76"/>
      <c r="D87" s="74" t="str">
        <f t="shared" si="4"/>
        <v>Wed</v>
      </c>
      <c r="E87" s="34">
        <f>+E82+1</f>
        <v>44461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>D87</f>
        <v>Wed</v>
      </c>
      <c r="E88" s="34">
        <f>E87</f>
        <v>44461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ref="D89:E92" si="23">D88</f>
        <v>Wed</v>
      </c>
      <c r="E89" s="34">
        <f t="shared" si="23"/>
        <v>44461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Wed</v>
      </c>
      <c r="E90" s="34">
        <f t="shared" si="23"/>
        <v>44461</v>
      </c>
      <c r="F90" s="35"/>
      <c r="G90" s="36"/>
      <c r="H90" s="43"/>
      <c r="I90" s="36"/>
      <c r="J90" s="85"/>
    </row>
    <row r="91" spans="1:10" ht="22.5" customHeight="1" x14ac:dyDescent="0.25">
      <c r="A91" s="31"/>
      <c r="C91" s="76"/>
      <c r="D91" s="74" t="str">
        <f t="shared" si="23"/>
        <v>Wed</v>
      </c>
      <c r="E91" s="34">
        <f t="shared" si="23"/>
        <v>44461</v>
      </c>
      <c r="F91" s="35"/>
      <c r="G91" s="36"/>
      <c r="H91" s="43"/>
      <c r="I91" s="36"/>
      <c r="J91" s="85"/>
    </row>
    <row r="92" spans="1:10" ht="22.5" customHeight="1" x14ac:dyDescent="0.25">
      <c r="A92" s="31"/>
      <c r="C92" s="76"/>
      <c r="D92" s="74" t="str">
        <f t="shared" si="23"/>
        <v>Wed</v>
      </c>
      <c r="E92" s="34">
        <f t="shared" si="23"/>
        <v>44461</v>
      </c>
      <c r="F92" s="35"/>
      <c r="G92" s="36"/>
      <c r="H92" s="43"/>
      <c r="I92" s="36"/>
      <c r="J92" s="85"/>
    </row>
    <row r="93" spans="1:10" ht="22.5" customHeight="1" x14ac:dyDescent="0.25">
      <c r="A93" s="31">
        <f t="shared" si="0"/>
        <v>1</v>
      </c>
      <c r="B93" s="8">
        <f t="shared" si="1"/>
        <v>4</v>
      </c>
      <c r="C93" s="76"/>
      <c r="D93" s="77" t="str">
        <f>IF(B93=1,"Mo",IF(B93=2,"Tue",IF(B93=3,"Wed",IF(B93=4,"Thu",IF(B93=5,"Fri",IF(B93=6,"Sat",IF(B93=7,"Sun","")))))))</f>
        <v>Thu</v>
      </c>
      <c r="E93" s="45">
        <f>+E87+1</f>
        <v>44462</v>
      </c>
      <c r="F93" s="46"/>
      <c r="G93" s="47"/>
      <c r="H93" s="71"/>
      <c r="I93" s="47"/>
      <c r="J93" s="86"/>
    </row>
    <row r="94" spans="1:10" ht="22.5" customHeight="1" x14ac:dyDescent="0.25">
      <c r="A94" s="31"/>
      <c r="C94" s="76"/>
      <c r="D94" s="77" t="str">
        <f>D93</f>
        <v>Thu</v>
      </c>
      <c r="E94" s="45">
        <f>E93</f>
        <v>44462</v>
      </c>
      <c r="F94" s="46"/>
      <c r="G94" s="47"/>
      <c r="H94" s="71"/>
      <c r="I94" s="47"/>
      <c r="J94" s="86"/>
    </row>
    <row r="95" spans="1:10" ht="22.5" customHeight="1" x14ac:dyDescent="0.25">
      <c r="A95" s="31"/>
      <c r="C95" s="76"/>
      <c r="D95" s="77" t="str">
        <f t="shared" ref="D95:E97" si="24">D94</f>
        <v>Thu</v>
      </c>
      <c r="E95" s="45">
        <f t="shared" si="24"/>
        <v>44462</v>
      </c>
      <c r="F95" s="46"/>
      <c r="G95" s="47"/>
      <c r="H95" s="71"/>
      <c r="I95" s="47"/>
      <c r="J95" s="86"/>
    </row>
    <row r="96" spans="1:10" ht="22.5" customHeight="1" x14ac:dyDescent="0.25">
      <c r="A96" s="31"/>
      <c r="C96" s="76"/>
      <c r="D96" s="77" t="str">
        <f t="shared" si="24"/>
        <v>Thu</v>
      </c>
      <c r="E96" s="45">
        <f t="shared" si="24"/>
        <v>44462</v>
      </c>
      <c r="F96" s="46"/>
      <c r="G96" s="47"/>
      <c r="H96" s="71"/>
      <c r="I96" s="47"/>
      <c r="J96" s="86"/>
    </row>
    <row r="97" spans="1:10" ht="22.5" customHeight="1" x14ac:dyDescent="0.25">
      <c r="A97" s="31"/>
      <c r="C97" s="76"/>
      <c r="D97" s="77" t="str">
        <f t="shared" si="24"/>
        <v>Thu</v>
      </c>
      <c r="E97" s="45">
        <f t="shared" si="24"/>
        <v>44462</v>
      </c>
      <c r="F97" s="46"/>
      <c r="G97" s="47"/>
      <c r="H97" s="71"/>
      <c r="I97" s="47"/>
      <c r="J97" s="86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76"/>
      <c r="D98" s="74" t="str">
        <f t="shared" si="4"/>
        <v>Fri</v>
      </c>
      <c r="E98" s="34">
        <f>+E93+1</f>
        <v>44463</v>
      </c>
      <c r="F98" s="35"/>
      <c r="G98" s="36"/>
      <c r="H98" s="43"/>
      <c r="I98" s="36"/>
      <c r="J98" s="85"/>
    </row>
    <row r="99" spans="1:10" ht="22.5" customHeight="1" x14ac:dyDescent="0.25">
      <c r="A99" s="31"/>
      <c r="C99" s="76"/>
      <c r="D99" s="74" t="str">
        <f>D98</f>
        <v>Fri</v>
      </c>
      <c r="E99" s="34">
        <f>E98</f>
        <v>44463</v>
      </c>
      <c r="F99" s="35"/>
      <c r="G99" s="36"/>
      <c r="H99" s="43"/>
      <c r="I99" s="36"/>
      <c r="J99" s="85"/>
    </row>
    <row r="100" spans="1:10" ht="22.5" customHeight="1" x14ac:dyDescent="0.25">
      <c r="A100" s="31"/>
      <c r="C100" s="76"/>
      <c r="D100" s="74" t="str">
        <f t="shared" ref="D100:E102" si="25">D99</f>
        <v>Fri</v>
      </c>
      <c r="E100" s="34">
        <f t="shared" si="25"/>
        <v>44463</v>
      </c>
      <c r="F100" s="35"/>
      <c r="G100" s="36"/>
      <c r="H100" s="43"/>
      <c r="I100" s="36"/>
      <c r="J100" s="85"/>
    </row>
    <row r="101" spans="1:10" ht="22.5" customHeight="1" x14ac:dyDescent="0.25">
      <c r="A101" s="31"/>
      <c r="C101" s="76"/>
      <c r="D101" s="74" t="str">
        <f t="shared" si="25"/>
        <v>Fri</v>
      </c>
      <c r="E101" s="34">
        <f t="shared" si="25"/>
        <v>44463</v>
      </c>
      <c r="F101" s="35"/>
      <c r="G101" s="36"/>
      <c r="H101" s="43"/>
      <c r="I101" s="36"/>
      <c r="J101" s="85"/>
    </row>
    <row r="102" spans="1:10" ht="22.5" customHeight="1" x14ac:dyDescent="0.25">
      <c r="A102" s="31"/>
      <c r="C102" s="76"/>
      <c r="D102" s="74" t="str">
        <f t="shared" si="25"/>
        <v>Fri</v>
      </c>
      <c r="E102" s="34">
        <f t="shared" si="25"/>
        <v>44463</v>
      </c>
      <c r="F102" s="35"/>
      <c r="G102" s="36"/>
      <c r="H102" s="43"/>
      <c r="I102" s="36"/>
      <c r="J102" s="85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76"/>
      <c r="D103" s="77" t="str">
        <f t="shared" si="4"/>
        <v>Sat</v>
      </c>
      <c r="E103" s="45">
        <f t="shared" ref="E103" si="26">+E98+1</f>
        <v>44464</v>
      </c>
      <c r="F103" s="46"/>
      <c r="G103" s="47"/>
      <c r="H103" s="48"/>
      <c r="I103" s="47"/>
      <c r="J103" s="86"/>
    </row>
    <row r="104" spans="1:10" s="109" customFormat="1" ht="22.5" customHeight="1" x14ac:dyDescent="0.25">
      <c r="A104" s="108" t="str">
        <f t="shared" si="0"/>
        <v/>
      </c>
      <c r="B104" s="109">
        <f t="shared" si="1"/>
        <v>7</v>
      </c>
      <c r="C104" s="110"/>
      <c r="D104" s="77" t="str">
        <f t="shared" si="4"/>
        <v>Sun</v>
      </c>
      <c r="E104" s="45">
        <f>+E103+1</f>
        <v>44465</v>
      </c>
      <c r="F104" s="46"/>
      <c r="G104" s="47"/>
      <c r="H104" s="48"/>
      <c r="I104" s="47"/>
      <c r="J104" s="86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76"/>
      <c r="D105" s="74" t="str">
        <f t="shared" si="4"/>
        <v>Mo</v>
      </c>
      <c r="E105" s="34">
        <f>+E104+1</f>
        <v>44466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>D105</f>
        <v>Mo</v>
      </c>
      <c r="E106" s="34">
        <f>E105</f>
        <v>44466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ref="D107:D109" si="27">D106</f>
        <v>Mo</v>
      </c>
      <c r="E107" s="34">
        <f t="shared" ref="E107:E109" si="28">E106</f>
        <v>44466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si="27"/>
        <v>Mo</v>
      </c>
      <c r="E108" s="34">
        <f t="shared" si="28"/>
        <v>44466</v>
      </c>
      <c r="F108" s="35"/>
      <c r="G108" s="36"/>
      <c r="H108" s="43"/>
      <c r="I108" s="36"/>
      <c r="J108" s="85"/>
    </row>
    <row r="109" spans="1:10" ht="22.5" customHeight="1" x14ac:dyDescent="0.25">
      <c r="A109" s="31"/>
      <c r="C109" s="76"/>
      <c r="D109" s="74" t="str">
        <f t="shared" si="27"/>
        <v>Mo</v>
      </c>
      <c r="E109" s="34">
        <f t="shared" si="28"/>
        <v>44466</v>
      </c>
      <c r="F109" s="35"/>
      <c r="G109" s="36"/>
      <c r="H109" s="43"/>
      <c r="I109" s="36"/>
      <c r="J109" s="85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76"/>
      <c r="D110" s="77" t="str">
        <f t="shared" si="4"/>
        <v>Tue</v>
      </c>
      <c r="E110" s="45">
        <f>+E105+1</f>
        <v>44467</v>
      </c>
      <c r="F110" s="46"/>
      <c r="G110" s="47"/>
      <c r="H110" s="51"/>
      <c r="I110" s="47"/>
      <c r="J110" s="86"/>
    </row>
    <row r="111" spans="1:10" ht="22.5" customHeight="1" x14ac:dyDescent="0.25">
      <c r="A111" s="31"/>
      <c r="C111" s="76"/>
      <c r="D111" s="77" t="str">
        <f>D110</f>
        <v>Tue</v>
      </c>
      <c r="E111" s="45">
        <f>E110</f>
        <v>44467</v>
      </c>
      <c r="F111" s="46"/>
      <c r="G111" s="47"/>
      <c r="H111" s="51"/>
      <c r="I111" s="47"/>
      <c r="J111" s="86"/>
    </row>
    <row r="112" spans="1:10" ht="22.5" customHeight="1" x14ac:dyDescent="0.25">
      <c r="A112" s="31"/>
      <c r="C112" s="76"/>
      <c r="D112" s="77" t="str">
        <f t="shared" ref="D112:E114" si="29">D111</f>
        <v>Tue</v>
      </c>
      <c r="E112" s="45">
        <f t="shared" si="29"/>
        <v>44467</v>
      </c>
      <c r="F112" s="46"/>
      <c r="G112" s="47"/>
      <c r="H112" s="51"/>
      <c r="I112" s="47"/>
      <c r="J112" s="86"/>
    </row>
    <row r="113" spans="1:10" ht="22.5" customHeight="1" x14ac:dyDescent="0.25">
      <c r="A113" s="31"/>
      <c r="C113" s="76"/>
      <c r="D113" s="77" t="str">
        <f t="shared" si="29"/>
        <v>Tue</v>
      </c>
      <c r="E113" s="45">
        <f t="shared" si="29"/>
        <v>44467</v>
      </c>
      <c r="F113" s="46"/>
      <c r="G113" s="47"/>
      <c r="H113" s="51"/>
      <c r="I113" s="47"/>
      <c r="J113" s="86"/>
    </row>
    <row r="114" spans="1:10" ht="22.5" customHeight="1" x14ac:dyDescent="0.25">
      <c r="A114" s="31"/>
      <c r="C114" s="76"/>
      <c r="D114" s="77" t="str">
        <f t="shared" si="29"/>
        <v>Tue</v>
      </c>
      <c r="E114" s="45">
        <f t="shared" si="29"/>
        <v>44467</v>
      </c>
      <c r="F114" s="46"/>
      <c r="G114" s="47"/>
      <c r="H114" s="51"/>
      <c r="I114" s="47"/>
      <c r="J114" s="86"/>
    </row>
    <row r="115" spans="1:10" ht="22.5" customHeight="1" x14ac:dyDescent="0.25">
      <c r="A115" s="31">
        <f t="shared" si="0"/>
        <v>1</v>
      </c>
      <c r="B115" s="8">
        <f>WEEKDAY(E110+1,2)</f>
        <v>3</v>
      </c>
      <c r="C115" s="76"/>
      <c r="D115" s="74" t="str">
        <f>IF(B115=1,"Mo",IF(B115=2,"Tue",IF(B115=3,"Wed",IF(B115=4,"Thu",IF(B115=5,"Fri",IF(B115=6,"Sat",IF(B115=7,"Sun","")))))))</f>
        <v>Wed</v>
      </c>
      <c r="E115" s="34">
        <f>IF(MONTH(E110+1)&gt;MONTH(E110),"",E110+1)</f>
        <v>44468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>D115</f>
        <v>Wed</v>
      </c>
      <c r="E116" s="34">
        <f>E115</f>
        <v>44468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ref="D117:E119" si="30">D116</f>
        <v>Wed</v>
      </c>
      <c r="E117" s="34">
        <f t="shared" si="30"/>
        <v>44468</v>
      </c>
      <c r="F117" s="35"/>
      <c r="G117" s="36"/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si="30"/>
        <v>Wed</v>
      </c>
      <c r="E118" s="34">
        <f t="shared" si="30"/>
        <v>44468</v>
      </c>
      <c r="F118" s="35"/>
      <c r="G118" s="36"/>
      <c r="H118" s="43"/>
      <c r="I118" s="36"/>
      <c r="J118" s="85"/>
    </row>
    <row r="119" spans="1:10" ht="22.5" customHeight="1" x14ac:dyDescent="0.25">
      <c r="A119" s="31"/>
      <c r="C119" s="76"/>
      <c r="D119" s="74" t="str">
        <f t="shared" si="30"/>
        <v>Wed</v>
      </c>
      <c r="E119" s="34">
        <f t="shared" si="30"/>
        <v>44468</v>
      </c>
      <c r="F119" s="35"/>
      <c r="G119" s="36"/>
      <c r="H119" s="43"/>
      <c r="I119" s="36"/>
      <c r="J119" s="85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7" t="str">
        <f>IF(B93=1,"Mo",IF(B93=2,"Tue",IF(B93=3,"Wed",IF(B93=4,"Thu",IF(B93=5,"Fri",IF(B93=6,"Sat",IF(B93=7,"Sun","")))))))</f>
        <v>Thu</v>
      </c>
      <c r="E120" s="45">
        <f>IF(MONTH(E115+1)&gt;MONTH(E115),"",E115+1)</f>
        <v>44469</v>
      </c>
      <c r="F120" s="46"/>
      <c r="G120" s="47"/>
      <c r="H120" s="71"/>
      <c r="I120" s="47"/>
      <c r="J120" s="86"/>
    </row>
    <row r="121" spans="1:10" ht="22.5" customHeight="1" x14ac:dyDescent="0.25">
      <c r="A121" s="31"/>
      <c r="C121" s="76"/>
      <c r="D121" s="95" t="str">
        <f>D120</f>
        <v>Thu</v>
      </c>
      <c r="E121" s="96">
        <f>E120</f>
        <v>44469</v>
      </c>
      <c r="F121" s="97"/>
      <c r="G121" s="98"/>
      <c r="H121" s="99"/>
      <c r="I121" s="98"/>
      <c r="J121" s="100"/>
    </row>
    <row r="122" spans="1:10" ht="22.5" customHeight="1" x14ac:dyDescent="0.25">
      <c r="A122" s="31"/>
      <c r="C122" s="76"/>
      <c r="D122" s="95" t="str">
        <f t="shared" ref="D122:E124" si="31">D121</f>
        <v>Thu</v>
      </c>
      <c r="E122" s="96">
        <f t="shared" si="31"/>
        <v>44469</v>
      </c>
      <c r="F122" s="97"/>
      <c r="G122" s="98"/>
      <c r="H122" s="99"/>
      <c r="I122" s="98"/>
      <c r="J122" s="100"/>
    </row>
    <row r="123" spans="1:10" ht="21.75" customHeight="1" x14ac:dyDescent="0.25">
      <c r="A123" s="31"/>
      <c r="C123" s="76"/>
      <c r="D123" s="95" t="str">
        <f t="shared" si="31"/>
        <v>Thu</v>
      </c>
      <c r="E123" s="96">
        <f t="shared" si="31"/>
        <v>44469</v>
      </c>
      <c r="F123" s="97"/>
      <c r="G123" s="98"/>
      <c r="H123" s="99"/>
      <c r="I123" s="98"/>
      <c r="J123" s="100"/>
    </row>
    <row r="124" spans="1:10" ht="21.75" customHeight="1" thickBot="1" x14ac:dyDescent="0.3">
      <c r="A124" s="31"/>
      <c r="C124" s="81"/>
      <c r="D124" s="101" t="str">
        <f t="shared" si="31"/>
        <v>Thu</v>
      </c>
      <c r="E124" s="102">
        <f t="shared" si="31"/>
        <v>44469</v>
      </c>
      <c r="F124" s="103"/>
      <c r="G124" s="104"/>
      <c r="H124" s="105"/>
      <c r="I124" s="104"/>
      <c r="J124" s="106"/>
    </row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19">
    <cfRule type="expression" dxfId="147" priority="65" stopIfTrue="1">
      <formula>IF($A11=1,B11,)</formula>
    </cfRule>
    <cfRule type="expression" dxfId="146" priority="66" stopIfTrue="1">
      <formula>IF($A11="",B11,)</formula>
    </cfRule>
  </conditionalFormatting>
  <conditionalFormatting sqref="E11:E12">
    <cfRule type="expression" dxfId="145" priority="67" stopIfTrue="1">
      <formula>IF($A11="",B11,"")</formula>
    </cfRule>
  </conditionalFormatting>
  <conditionalFormatting sqref="E13:E36 E38:E119">
    <cfRule type="expression" dxfId="144" priority="68" stopIfTrue="1">
      <formula>IF($A13&lt;&gt;1,B13,"")</formula>
    </cfRule>
  </conditionalFormatting>
  <conditionalFormatting sqref="D11:D36 D38:D119">
    <cfRule type="expression" dxfId="143" priority="69" stopIfTrue="1">
      <formula>IF($A11="",B11,)</formula>
    </cfRule>
  </conditionalFormatting>
  <conditionalFormatting sqref="G21:G22 G77:G114 G13:G15 G17 G29:G32 G35 G38:G75">
    <cfRule type="expression" dxfId="142" priority="70" stopIfTrue="1">
      <formula>#REF!="Freelancer"</formula>
    </cfRule>
    <cfRule type="expression" dxfId="141" priority="71" stopIfTrue="1">
      <formula>#REF!="DTC Int. Staff"</formula>
    </cfRule>
  </conditionalFormatting>
  <conditionalFormatting sqref="G110:G114 G82:G103 G21 G55:G75 G29:G32 G35 G38:G48">
    <cfRule type="expression" dxfId="140" priority="63" stopIfTrue="1">
      <formula>$F$5="Freelancer"</formula>
    </cfRule>
    <cfRule type="expression" dxfId="139" priority="64" stopIfTrue="1">
      <formula>$F$5="DTC Int. Staff"</formula>
    </cfRule>
  </conditionalFormatting>
  <conditionalFormatting sqref="G13:G15 G17">
    <cfRule type="expression" dxfId="138" priority="61" stopIfTrue="1">
      <formula>#REF!="Freelancer"</formula>
    </cfRule>
    <cfRule type="expression" dxfId="137" priority="62" stopIfTrue="1">
      <formula>#REF!="DTC Int. Staff"</formula>
    </cfRule>
  </conditionalFormatting>
  <conditionalFormatting sqref="G13:G15 G17">
    <cfRule type="expression" dxfId="136" priority="59" stopIfTrue="1">
      <formula>$F$5="Freelancer"</formula>
    </cfRule>
    <cfRule type="expression" dxfId="135" priority="60" stopIfTrue="1">
      <formula>$F$5="DTC Int. Staff"</formula>
    </cfRule>
  </conditionalFormatting>
  <conditionalFormatting sqref="G18:G19">
    <cfRule type="expression" dxfId="134" priority="57" stopIfTrue="1">
      <formula>#REF!="Freelancer"</formula>
    </cfRule>
    <cfRule type="expression" dxfId="133" priority="58" stopIfTrue="1">
      <formula>#REF!="DTC Int. Staff"</formula>
    </cfRule>
  </conditionalFormatting>
  <conditionalFormatting sqref="G18:G19">
    <cfRule type="expression" dxfId="132" priority="55" stopIfTrue="1">
      <formula>$F$5="Freelancer"</formula>
    </cfRule>
    <cfRule type="expression" dxfId="131" priority="56" stopIfTrue="1">
      <formula>$F$5="DTC Int. Staff"</formula>
    </cfRule>
  </conditionalFormatting>
  <conditionalFormatting sqref="C120:C124">
    <cfRule type="expression" dxfId="130" priority="52" stopIfTrue="1">
      <formula>IF($A120=1,B120,)</formula>
    </cfRule>
    <cfRule type="expression" dxfId="129" priority="53" stopIfTrue="1">
      <formula>IF($A120="",B120,)</formula>
    </cfRule>
  </conditionalFormatting>
  <conditionalFormatting sqref="D120:D124">
    <cfRule type="expression" dxfId="128" priority="54" stopIfTrue="1">
      <formula>IF($A120="",B120,)</formula>
    </cfRule>
  </conditionalFormatting>
  <conditionalFormatting sqref="E120:E124">
    <cfRule type="expression" dxfId="127" priority="51" stopIfTrue="1">
      <formula>IF($A120&lt;&gt;1,B120,"")</formula>
    </cfRule>
  </conditionalFormatting>
  <conditionalFormatting sqref="G50:G54">
    <cfRule type="expression" dxfId="126" priority="49" stopIfTrue="1">
      <formula>$F$5="Freelancer"</formula>
    </cfRule>
    <cfRule type="expression" dxfId="125" priority="50" stopIfTrue="1">
      <formula>$F$5="DTC Int. Staff"</formula>
    </cfRule>
  </conditionalFormatting>
  <conditionalFormatting sqref="G76">
    <cfRule type="expression" dxfId="124" priority="47" stopIfTrue="1">
      <formula>#REF!="Freelancer"</formula>
    </cfRule>
    <cfRule type="expression" dxfId="123" priority="48" stopIfTrue="1">
      <formula>#REF!="DTC Int. Staff"</formula>
    </cfRule>
  </conditionalFormatting>
  <conditionalFormatting sqref="G76">
    <cfRule type="expression" dxfId="122" priority="45" stopIfTrue="1">
      <formula>$F$5="Freelancer"</formula>
    </cfRule>
    <cfRule type="expression" dxfId="121" priority="46" stopIfTrue="1">
      <formula>$F$5="DTC Int. Staff"</formula>
    </cfRule>
  </conditionalFormatting>
  <conditionalFormatting sqref="G16">
    <cfRule type="expression" dxfId="120" priority="43" stopIfTrue="1">
      <formula>#REF!="Freelancer"</formula>
    </cfRule>
    <cfRule type="expression" dxfId="119" priority="44" stopIfTrue="1">
      <formula>#REF!="DTC Int. Staff"</formula>
    </cfRule>
  </conditionalFormatting>
  <conditionalFormatting sqref="G16">
    <cfRule type="expression" dxfId="118" priority="41" stopIfTrue="1">
      <formula>#REF!="Freelancer"</formula>
    </cfRule>
    <cfRule type="expression" dxfId="117" priority="42" stopIfTrue="1">
      <formula>#REF!="DTC Int. Staff"</formula>
    </cfRule>
  </conditionalFormatting>
  <conditionalFormatting sqref="G16">
    <cfRule type="expression" dxfId="116" priority="39" stopIfTrue="1">
      <formula>$F$5="Freelancer"</formula>
    </cfRule>
    <cfRule type="expression" dxfId="115" priority="40" stopIfTrue="1">
      <formula>$F$5="DTC Int. Staff"</formula>
    </cfRule>
  </conditionalFormatting>
  <conditionalFormatting sqref="G20">
    <cfRule type="expression" dxfId="114" priority="37" stopIfTrue="1">
      <formula>#REF!="Freelancer"</formula>
    </cfRule>
    <cfRule type="expression" dxfId="113" priority="38" stopIfTrue="1">
      <formula>#REF!="DTC Int. Staff"</formula>
    </cfRule>
  </conditionalFormatting>
  <conditionalFormatting sqref="G20">
    <cfRule type="expression" dxfId="112" priority="35" stopIfTrue="1">
      <formula>$F$5="Freelancer"</formula>
    </cfRule>
    <cfRule type="expression" dxfId="111" priority="36" stopIfTrue="1">
      <formula>$F$5="DTC Int. Staff"</formula>
    </cfRule>
  </conditionalFormatting>
  <conditionalFormatting sqref="G26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26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7:G28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7:G28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H29:J29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H29:J29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G36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36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E37">
    <cfRule type="expression" dxfId="94" priority="5" stopIfTrue="1">
      <formula>IF($A37&lt;&gt;1,B37,"")</formula>
    </cfRule>
  </conditionalFormatting>
  <conditionalFormatting sqref="D37">
    <cfRule type="expression" dxfId="93" priority="6" stopIfTrue="1">
      <formula>IF($A37="",B37,)</formula>
    </cfRule>
  </conditionalFormatting>
  <conditionalFormatting sqref="G37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37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28" priority="29" stopIfTrue="1">
      <formula>IF($A11=1,B11,)</formula>
    </cfRule>
    <cfRule type="expression" dxfId="427" priority="30" stopIfTrue="1">
      <formula>IF($A11="",B11,)</formula>
    </cfRule>
  </conditionalFormatting>
  <conditionalFormatting sqref="E11:E15">
    <cfRule type="expression" dxfId="426" priority="31" stopIfTrue="1">
      <formula>IF($A11="",B11,"")</formula>
    </cfRule>
  </conditionalFormatting>
  <conditionalFormatting sqref="E16:E124">
    <cfRule type="expression" dxfId="425" priority="32" stopIfTrue="1">
      <formula>IF($A16&lt;&gt;1,B16,"")</formula>
    </cfRule>
  </conditionalFormatting>
  <conditionalFormatting sqref="D11:D124">
    <cfRule type="expression" dxfId="424" priority="33" stopIfTrue="1">
      <formula>IF($A11="",B11,)</formula>
    </cfRule>
  </conditionalFormatting>
  <conditionalFormatting sqref="G11:G16 G82:G119 G18:G76">
    <cfRule type="expression" dxfId="423" priority="34" stopIfTrue="1">
      <formula>#REF!="Freelancer"</formula>
    </cfRule>
    <cfRule type="expression" dxfId="422" priority="35" stopIfTrue="1">
      <formula>#REF!="DTC Int. Staff"</formula>
    </cfRule>
  </conditionalFormatting>
  <conditionalFormatting sqref="G115:G119 G87:G104 G18:G22 G33:G49 G60:G76">
    <cfRule type="expression" dxfId="421" priority="27" stopIfTrue="1">
      <formula>$F$5="Freelancer"</formula>
    </cfRule>
    <cfRule type="expression" dxfId="420" priority="28" stopIfTrue="1">
      <formula>$F$5="DTC Int. Staff"</formula>
    </cfRule>
  </conditionalFormatting>
  <conditionalFormatting sqref="G16">
    <cfRule type="expression" dxfId="419" priority="25" stopIfTrue="1">
      <formula>#REF!="Freelancer"</formula>
    </cfRule>
    <cfRule type="expression" dxfId="418" priority="26" stopIfTrue="1">
      <formula>#REF!="DTC Int. Staff"</formula>
    </cfRule>
  </conditionalFormatting>
  <conditionalFormatting sqref="G16">
    <cfRule type="expression" dxfId="417" priority="23" stopIfTrue="1">
      <formula>$F$5="Freelancer"</formula>
    </cfRule>
    <cfRule type="expression" dxfId="416" priority="24" stopIfTrue="1">
      <formula>$F$5="DTC Int. Staff"</formula>
    </cfRule>
  </conditionalFormatting>
  <conditionalFormatting sqref="G17">
    <cfRule type="expression" dxfId="415" priority="21" stopIfTrue="1">
      <formula>#REF!="Freelancer"</formula>
    </cfRule>
    <cfRule type="expression" dxfId="414" priority="22" stopIfTrue="1">
      <formula>#REF!="DTC Int. Staff"</formula>
    </cfRule>
  </conditionalFormatting>
  <conditionalFormatting sqref="G17">
    <cfRule type="expression" dxfId="413" priority="19" stopIfTrue="1">
      <formula>$F$5="Freelancer"</formula>
    </cfRule>
    <cfRule type="expression" dxfId="412" priority="20" stopIfTrue="1">
      <formula>$F$5="DTC Int. Staff"</formula>
    </cfRule>
  </conditionalFormatting>
  <conditionalFormatting sqref="C126">
    <cfRule type="expression" dxfId="411" priority="16" stopIfTrue="1">
      <formula>IF($A126=1,B126,)</formula>
    </cfRule>
    <cfRule type="expression" dxfId="410" priority="17" stopIfTrue="1">
      <formula>IF($A126="",B126,)</formula>
    </cfRule>
  </conditionalFormatting>
  <conditionalFormatting sqref="D126">
    <cfRule type="expression" dxfId="409" priority="18" stopIfTrue="1">
      <formula>IF($A126="",B126,)</formula>
    </cfRule>
  </conditionalFormatting>
  <conditionalFormatting sqref="C125">
    <cfRule type="expression" dxfId="408" priority="13" stopIfTrue="1">
      <formula>IF($A125=1,B125,)</formula>
    </cfRule>
    <cfRule type="expression" dxfId="407" priority="14" stopIfTrue="1">
      <formula>IF($A125="",B125,)</formula>
    </cfRule>
  </conditionalFormatting>
  <conditionalFormatting sqref="D125">
    <cfRule type="expression" dxfId="406" priority="15" stopIfTrue="1">
      <formula>IF($A125="",B125,)</formula>
    </cfRule>
  </conditionalFormatting>
  <conditionalFormatting sqref="E125">
    <cfRule type="expression" dxfId="405" priority="12" stopIfTrue="1">
      <formula>IF($A125&lt;&gt;1,B125,"")</formula>
    </cfRule>
  </conditionalFormatting>
  <conditionalFormatting sqref="E126">
    <cfRule type="expression" dxfId="404" priority="11" stopIfTrue="1">
      <formula>IF($A126&lt;&gt;1,B126,"")</formula>
    </cfRule>
  </conditionalFormatting>
  <conditionalFormatting sqref="G55:G59">
    <cfRule type="expression" dxfId="403" priority="9" stopIfTrue="1">
      <formula>$F$5="Freelancer"</formula>
    </cfRule>
    <cfRule type="expression" dxfId="402" priority="10" stopIfTrue="1">
      <formula>$F$5="DTC Int. Staff"</formula>
    </cfRule>
  </conditionalFormatting>
  <conditionalFormatting sqref="G77:G81">
    <cfRule type="expression" dxfId="401" priority="7" stopIfTrue="1">
      <formula>#REF!="Freelancer"</formula>
    </cfRule>
    <cfRule type="expression" dxfId="400" priority="8" stopIfTrue="1">
      <formula>#REF!="DTC Int. Staff"</formula>
    </cfRule>
  </conditionalFormatting>
  <conditionalFormatting sqref="G77:G81">
    <cfRule type="expression" dxfId="399" priority="5" stopIfTrue="1">
      <formula>$F$5="Freelancer"</formula>
    </cfRule>
    <cfRule type="expression" dxfId="39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97" priority="42" stopIfTrue="1">
      <formula>IF($A11=1,B11,)</formula>
    </cfRule>
    <cfRule type="expression" dxfId="396" priority="43" stopIfTrue="1">
      <formula>IF($A11="",B11,)</formula>
    </cfRule>
  </conditionalFormatting>
  <conditionalFormatting sqref="E11:E15">
    <cfRule type="expression" dxfId="395" priority="44" stopIfTrue="1">
      <formula>IF($A11="",B11,"")</formula>
    </cfRule>
  </conditionalFormatting>
  <conditionalFormatting sqref="E17:E20 E26:E43 E48 E53:E70 E75 E80:E98 E103 E108:E119">
    <cfRule type="expression" dxfId="394" priority="45" stopIfTrue="1">
      <formula>IF($A17&lt;&gt;1,B17,"")</formula>
    </cfRule>
  </conditionalFormatting>
  <conditionalFormatting sqref="D11:D15 D26:D43 D48 D53:D70 D75 D80:D98 D103 D108:D119 D17:D20">
    <cfRule type="expression" dxfId="393" priority="46" stopIfTrue="1">
      <formula>IF($A11="",B11,)</formula>
    </cfRule>
  </conditionalFormatting>
  <conditionalFormatting sqref="G11:G20 G26:G84 G90:G119">
    <cfRule type="expression" dxfId="392" priority="47" stopIfTrue="1">
      <formula>#REF!="Freelancer"</formula>
    </cfRule>
    <cfRule type="expression" dxfId="391" priority="48" stopIfTrue="1">
      <formula>#REF!="DTC Int. Staff"</formula>
    </cfRule>
  </conditionalFormatting>
  <conditionalFormatting sqref="G119 G26:G30 G37:G57 G64:G84 G91:G112">
    <cfRule type="expression" dxfId="390" priority="40" stopIfTrue="1">
      <formula>$F$5="Freelancer"</formula>
    </cfRule>
    <cfRule type="expression" dxfId="389" priority="41" stopIfTrue="1">
      <formula>$F$5="DTC Int. Staff"</formula>
    </cfRule>
  </conditionalFormatting>
  <conditionalFormatting sqref="G16:G20">
    <cfRule type="expression" dxfId="388" priority="38" stopIfTrue="1">
      <formula>#REF!="Freelancer"</formula>
    </cfRule>
    <cfRule type="expression" dxfId="387" priority="39" stopIfTrue="1">
      <formula>#REF!="DTC Int. Staff"</formula>
    </cfRule>
  </conditionalFormatting>
  <conditionalFormatting sqref="G16:G20">
    <cfRule type="expression" dxfId="386" priority="36" stopIfTrue="1">
      <formula>$F$5="Freelancer"</formula>
    </cfRule>
    <cfRule type="expression" dxfId="385" priority="37" stopIfTrue="1">
      <formula>$F$5="DTC Int. Staff"</formula>
    </cfRule>
  </conditionalFormatting>
  <conditionalFormatting sqref="G21:G25">
    <cfRule type="expression" dxfId="384" priority="34" stopIfTrue="1">
      <formula>#REF!="Freelancer"</formula>
    </cfRule>
    <cfRule type="expression" dxfId="383" priority="35" stopIfTrue="1">
      <formula>#REF!="DTC Int. Staff"</formula>
    </cfRule>
  </conditionalFormatting>
  <conditionalFormatting sqref="G21:G25">
    <cfRule type="expression" dxfId="382" priority="32" stopIfTrue="1">
      <formula>$F$5="Freelancer"</formula>
    </cfRule>
    <cfRule type="expression" dxfId="381" priority="33" stopIfTrue="1">
      <formula>$F$5="DTC Int. Staff"</formula>
    </cfRule>
  </conditionalFormatting>
  <conditionalFormatting sqref="G63">
    <cfRule type="expression" dxfId="380" priority="22" stopIfTrue="1">
      <formula>$F$5="Freelancer"</formula>
    </cfRule>
    <cfRule type="expression" dxfId="379" priority="23" stopIfTrue="1">
      <formula>$F$5="DTC Int. Staff"</formula>
    </cfRule>
  </conditionalFormatting>
  <conditionalFormatting sqref="G85:G89">
    <cfRule type="expression" dxfId="378" priority="20" stopIfTrue="1">
      <formula>#REF!="Freelancer"</formula>
    </cfRule>
    <cfRule type="expression" dxfId="377" priority="21" stopIfTrue="1">
      <formula>#REF!="DTC Int. Staff"</formula>
    </cfRule>
  </conditionalFormatting>
  <conditionalFormatting sqref="G85:G89">
    <cfRule type="expression" dxfId="376" priority="18" stopIfTrue="1">
      <formula>$F$5="Freelancer"</formula>
    </cfRule>
    <cfRule type="expression" dxfId="375" priority="19" stopIfTrue="1">
      <formula>$F$5="DTC Int. Staff"</formula>
    </cfRule>
  </conditionalFormatting>
  <conditionalFormatting sqref="E22:E25">
    <cfRule type="expression" dxfId="374" priority="16" stopIfTrue="1">
      <formula>IF($A22&lt;&gt;1,B22,"")</formula>
    </cfRule>
  </conditionalFormatting>
  <conditionalFormatting sqref="D22:D25">
    <cfRule type="expression" dxfId="373" priority="17" stopIfTrue="1">
      <formula>IF($A22="",B22,)</formula>
    </cfRule>
  </conditionalFormatting>
  <conditionalFormatting sqref="E44:E47">
    <cfRule type="expression" dxfId="372" priority="14" stopIfTrue="1">
      <formula>IF($A44&lt;&gt;1,B44,"")</formula>
    </cfRule>
  </conditionalFormatting>
  <conditionalFormatting sqref="D44:D47">
    <cfRule type="expression" dxfId="371" priority="15" stopIfTrue="1">
      <formula>IF($A44="",B44,)</formula>
    </cfRule>
  </conditionalFormatting>
  <conditionalFormatting sqref="E49:E52">
    <cfRule type="expression" dxfId="370" priority="12" stopIfTrue="1">
      <formula>IF($A49&lt;&gt;1,B49,"")</formula>
    </cfRule>
  </conditionalFormatting>
  <conditionalFormatting sqref="D49:D52">
    <cfRule type="expression" dxfId="369" priority="13" stopIfTrue="1">
      <formula>IF($A49="",B49,)</formula>
    </cfRule>
  </conditionalFormatting>
  <conditionalFormatting sqref="E71:E74">
    <cfRule type="expression" dxfId="368" priority="10" stopIfTrue="1">
      <formula>IF($A71&lt;&gt;1,B71,"")</formula>
    </cfRule>
  </conditionalFormatting>
  <conditionalFormatting sqref="D71:D74">
    <cfRule type="expression" dxfId="367" priority="11" stopIfTrue="1">
      <formula>IF($A71="",B71,)</formula>
    </cfRule>
  </conditionalFormatting>
  <conditionalFormatting sqref="E76:E79">
    <cfRule type="expression" dxfId="366" priority="8" stopIfTrue="1">
      <formula>IF($A76&lt;&gt;1,B76,"")</formula>
    </cfRule>
  </conditionalFormatting>
  <conditionalFormatting sqref="D76:D79">
    <cfRule type="expression" dxfId="365" priority="9" stopIfTrue="1">
      <formula>IF($A76="",B76,)</formula>
    </cfRule>
  </conditionalFormatting>
  <conditionalFormatting sqref="E93">
    <cfRule type="timePeriod" dxfId="36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63" priority="5" stopIfTrue="1">
      <formula>IF($A99&lt;&gt;1,B99,"")</formula>
    </cfRule>
  </conditionalFormatting>
  <conditionalFormatting sqref="D99:D102">
    <cfRule type="expression" dxfId="362" priority="6" stopIfTrue="1">
      <formula>IF($A99="",B99,)</formula>
    </cfRule>
  </conditionalFormatting>
  <conditionalFormatting sqref="E99:E102">
    <cfRule type="timePeriod" dxfId="36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60" priority="2" stopIfTrue="1">
      <formula>IF($A104&lt;&gt;1,B104,"")</formula>
    </cfRule>
  </conditionalFormatting>
  <conditionalFormatting sqref="D104:D107">
    <cfRule type="expression" dxfId="359" priority="3" stopIfTrue="1">
      <formula>IF($A104="",B104,)</formula>
    </cfRule>
  </conditionalFormatting>
  <conditionalFormatting sqref="E104:E107">
    <cfRule type="timePeriod" dxfId="35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57" priority="29" stopIfTrue="1">
      <formula>IF($A11=1,B11,)</formula>
    </cfRule>
    <cfRule type="expression" dxfId="356" priority="30" stopIfTrue="1">
      <formula>IF($A11="",B11,)</formula>
    </cfRule>
  </conditionalFormatting>
  <conditionalFormatting sqref="E11:E15">
    <cfRule type="expression" dxfId="355" priority="31" stopIfTrue="1">
      <formula>IF($A11="",B11,"")</formula>
    </cfRule>
  </conditionalFormatting>
  <conditionalFormatting sqref="E130:E134 E26:E124">
    <cfRule type="expression" dxfId="354" priority="32" stopIfTrue="1">
      <formula>IF($A26&lt;&gt;1,B26,"")</formula>
    </cfRule>
  </conditionalFormatting>
  <conditionalFormatting sqref="D130:D134 D11:D15 D26:D124">
    <cfRule type="expression" dxfId="353" priority="33" stopIfTrue="1">
      <formula>IF($A11="",B11,)</formula>
    </cfRule>
  </conditionalFormatting>
  <conditionalFormatting sqref="G11:G20 G26:G84 G90:G119">
    <cfRule type="expression" dxfId="352" priority="34" stopIfTrue="1">
      <formula>#REF!="Freelancer"</formula>
    </cfRule>
    <cfRule type="expression" dxfId="351" priority="35" stopIfTrue="1">
      <formula>#REF!="DTC Int. Staff"</formula>
    </cfRule>
  </conditionalFormatting>
  <conditionalFormatting sqref="G119 G26:G30 G37:G57 G64:G84 G91:G112">
    <cfRule type="expression" dxfId="350" priority="27" stopIfTrue="1">
      <formula>$F$5="Freelancer"</formula>
    </cfRule>
    <cfRule type="expression" dxfId="349" priority="28" stopIfTrue="1">
      <formula>$F$5="DTC Int. Staff"</formula>
    </cfRule>
  </conditionalFormatting>
  <conditionalFormatting sqref="G16:G20">
    <cfRule type="expression" dxfId="348" priority="25" stopIfTrue="1">
      <formula>#REF!="Freelancer"</formula>
    </cfRule>
    <cfRule type="expression" dxfId="347" priority="26" stopIfTrue="1">
      <formula>#REF!="DTC Int. Staff"</formula>
    </cfRule>
  </conditionalFormatting>
  <conditionalFormatting sqref="G16:G20">
    <cfRule type="expression" dxfId="346" priority="23" stopIfTrue="1">
      <formula>$F$5="Freelancer"</formula>
    </cfRule>
    <cfRule type="expression" dxfId="345" priority="24" stopIfTrue="1">
      <formula>$F$5="DTC Int. Staff"</formula>
    </cfRule>
  </conditionalFormatting>
  <conditionalFormatting sqref="G21:G25">
    <cfRule type="expression" dxfId="344" priority="21" stopIfTrue="1">
      <formula>#REF!="Freelancer"</formula>
    </cfRule>
    <cfRule type="expression" dxfId="343" priority="22" stopIfTrue="1">
      <formula>#REF!="DTC Int. Staff"</formula>
    </cfRule>
  </conditionalFormatting>
  <conditionalFormatting sqref="G21:G25">
    <cfRule type="expression" dxfId="342" priority="19" stopIfTrue="1">
      <formula>$F$5="Freelancer"</formula>
    </cfRule>
    <cfRule type="expression" dxfId="341" priority="20" stopIfTrue="1">
      <formula>$F$5="DTC Int. Staff"</formula>
    </cfRule>
  </conditionalFormatting>
  <conditionalFormatting sqref="C125:C129">
    <cfRule type="expression" dxfId="340" priority="13" stopIfTrue="1">
      <formula>IF($A125=1,B125,)</formula>
    </cfRule>
    <cfRule type="expression" dxfId="339" priority="14" stopIfTrue="1">
      <formula>IF($A125="",B125,)</formula>
    </cfRule>
  </conditionalFormatting>
  <conditionalFormatting sqref="D125:D129">
    <cfRule type="expression" dxfId="338" priority="15" stopIfTrue="1">
      <formula>IF($A125="",B125,)</formula>
    </cfRule>
  </conditionalFormatting>
  <conditionalFormatting sqref="E125:E129">
    <cfRule type="expression" dxfId="337" priority="12" stopIfTrue="1">
      <formula>IF($A125&lt;&gt;1,B125,"")</formula>
    </cfRule>
  </conditionalFormatting>
  <conditionalFormatting sqref="G63">
    <cfRule type="expression" dxfId="336" priority="9" stopIfTrue="1">
      <formula>$F$5="Freelancer"</formula>
    </cfRule>
    <cfRule type="expression" dxfId="335" priority="10" stopIfTrue="1">
      <formula>$F$5="DTC Int. Staff"</formula>
    </cfRule>
  </conditionalFormatting>
  <conditionalFormatting sqref="G85:G89">
    <cfRule type="expression" dxfId="334" priority="7" stopIfTrue="1">
      <formula>#REF!="Freelancer"</formula>
    </cfRule>
    <cfRule type="expression" dxfId="333" priority="8" stopIfTrue="1">
      <formula>#REF!="DTC Int. Staff"</formula>
    </cfRule>
  </conditionalFormatting>
  <conditionalFormatting sqref="G85:G89">
    <cfRule type="expression" dxfId="332" priority="5" stopIfTrue="1">
      <formula>$F$5="Freelancer"</formula>
    </cfRule>
    <cfRule type="expression" dxfId="331" priority="6" stopIfTrue="1">
      <formula>$F$5="DTC Int. Staff"</formula>
    </cfRule>
  </conditionalFormatting>
  <conditionalFormatting sqref="E17:E20">
    <cfRule type="expression" dxfId="330" priority="3" stopIfTrue="1">
      <formula>IF($A17="",B17,"")</formula>
    </cfRule>
  </conditionalFormatting>
  <conditionalFormatting sqref="D17:D20">
    <cfRule type="expression" dxfId="329" priority="4" stopIfTrue="1">
      <formula>IF($A17="",B17,)</formula>
    </cfRule>
  </conditionalFormatting>
  <conditionalFormatting sqref="E22:E25">
    <cfRule type="expression" dxfId="328" priority="1" stopIfTrue="1">
      <formula>IF($A22="",B22,"")</formula>
    </cfRule>
  </conditionalFormatting>
  <conditionalFormatting sqref="D22:D25">
    <cfRule type="expression" dxfId="3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6" priority="25" stopIfTrue="1">
      <formula>IF($A11=1,B11,)</formula>
    </cfRule>
    <cfRule type="expression" dxfId="325" priority="26" stopIfTrue="1">
      <formula>IF($A11="",B11,)</formula>
    </cfRule>
  </conditionalFormatting>
  <conditionalFormatting sqref="E11:E15">
    <cfRule type="expression" dxfId="324" priority="27" stopIfTrue="1">
      <formula>IF($A11="",B11,"")</formula>
    </cfRule>
  </conditionalFormatting>
  <conditionalFormatting sqref="E16:E128">
    <cfRule type="expression" dxfId="323" priority="28" stopIfTrue="1">
      <formula>IF($A16&lt;&gt;1,B16,"")</formula>
    </cfRule>
  </conditionalFormatting>
  <conditionalFormatting sqref="D11:D128">
    <cfRule type="expression" dxfId="322" priority="29" stopIfTrue="1">
      <formula>IF($A11="",B11,)</formula>
    </cfRule>
  </conditionalFormatting>
  <conditionalFormatting sqref="G11:G20 G82:G123 G22:G76">
    <cfRule type="expression" dxfId="321" priority="30" stopIfTrue="1">
      <formula>#REF!="Freelancer"</formula>
    </cfRule>
    <cfRule type="expression" dxfId="320" priority="31" stopIfTrue="1">
      <formula>#REF!="DTC Int. Staff"</formula>
    </cfRule>
  </conditionalFormatting>
  <conditionalFormatting sqref="G119:G123 G87:G108 G22 G33:G49 G60:G76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16:G20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16:G20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G21">
    <cfRule type="expression" dxfId="313" priority="17" stopIfTrue="1">
      <formula>#REF!="Freelancer"</formula>
    </cfRule>
    <cfRule type="expression" dxfId="312" priority="18" stopIfTrue="1">
      <formula>#REF!="DTC Int. Staff"</formula>
    </cfRule>
  </conditionalFormatting>
  <conditionalFormatting sqref="G21">
    <cfRule type="expression" dxfId="311" priority="15" stopIfTrue="1">
      <formula>$F$5="Freelancer"</formula>
    </cfRule>
    <cfRule type="expression" dxfId="310" priority="16" stopIfTrue="1">
      <formula>$F$5="DTC Int. Staff"</formula>
    </cfRule>
  </conditionalFormatting>
  <conditionalFormatting sqref="C129:C133">
    <cfRule type="expression" dxfId="309" priority="9" stopIfTrue="1">
      <formula>IF($A129=1,B129,)</formula>
    </cfRule>
    <cfRule type="expression" dxfId="308" priority="10" stopIfTrue="1">
      <formula>IF($A129="",B129,)</formula>
    </cfRule>
  </conditionalFormatting>
  <conditionalFormatting sqref="D129:D133">
    <cfRule type="expression" dxfId="307" priority="11" stopIfTrue="1">
      <formula>IF($A129="",B129,)</formula>
    </cfRule>
  </conditionalFormatting>
  <conditionalFormatting sqref="E129:E133">
    <cfRule type="expression" dxfId="306" priority="8" stopIfTrue="1">
      <formula>IF($A129&lt;&gt;1,B129,"")</formula>
    </cfRule>
  </conditionalFormatting>
  <conditionalFormatting sqref="G55:G59">
    <cfRule type="expression" dxfId="305" priority="5" stopIfTrue="1">
      <formula>$F$5="Freelancer"</formula>
    </cfRule>
    <cfRule type="expression" dxfId="304" priority="6" stopIfTrue="1">
      <formula>$F$5="DTC Int. Staff"</formula>
    </cfRule>
  </conditionalFormatting>
  <conditionalFormatting sqref="G77:G81">
    <cfRule type="expression" dxfId="303" priority="3" stopIfTrue="1">
      <formula>#REF!="Freelancer"</formula>
    </cfRule>
    <cfRule type="expression" dxfId="302" priority="4" stopIfTrue="1">
      <formula>#REF!="DTC Int. Staff"</formula>
    </cfRule>
  </conditionalFormatting>
  <conditionalFormatting sqref="G77:G81">
    <cfRule type="expression" dxfId="301" priority="1" stopIfTrue="1">
      <formula>$F$5="Freelancer"</formula>
    </cfRule>
    <cfRule type="expression" dxfId="3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99" priority="25" stopIfTrue="1">
      <formula>IF($A11=1,B11,)</formula>
    </cfRule>
    <cfRule type="expression" dxfId="298" priority="26" stopIfTrue="1">
      <formula>IF($A11="",B11,)</formula>
    </cfRule>
  </conditionalFormatting>
  <conditionalFormatting sqref="E11">
    <cfRule type="expression" dxfId="297" priority="27" stopIfTrue="1">
      <formula>IF($A11="",B11,"")</formula>
    </cfRule>
  </conditionalFormatting>
  <conditionalFormatting sqref="E12:E119">
    <cfRule type="expression" dxfId="296" priority="28" stopIfTrue="1">
      <formula>IF($A12&lt;&gt;1,B12,"")</formula>
    </cfRule>
  </conditionalFormatting>
  <conditionalFormatting sqref="D11:D119">
    <cfRule type="expression" dxfId="295" priority="29" stopIfTrue="1">
      <formula>IF($A11="",B11,)</formula>
    </cfRule>
  </conditionalFormatting>
  <conditionalFormatting sqref="G11:G12 G18:G76 G82:G118">
    <cfRule type="expression" dxfId="294" priority="30" stopIfTrue="1">
      <formula>#REF!="Freelancer"</formula>
    </cfRule>
    <cfRule type="expression" dxfId="293" priority="31" stopIfTrue="1">
      <formula>#REF!="DTC Int. Staff"</formula>
    </cfRule>
  </conditionalFormatting>
  <conditionalFormatting sqref="G114:G118 G18:G22 G33:G49 G60:G76 G87:G103">
    <cfRule type="expression" dxfId="292" priority="23" stopIfTrue="1">
      <formula>$F$5="Freelancer"</formula>
    </cfRule>
    <cfRule type="expression" dxfId="291" priority="24" stopIfTrue="1">
      <formula>$F$5="DTC Int. Staff"</formula>
    </cfRule>
  </conditionalFormatting>
  <conditionalFormatting sqref="G12">
    <cfRule type="expression" dxfId="290" priority="21" stopIfTrue="1">
      <formula>#REF!="Freelancer"</formula>
    </cfRule>
    <cfRule type="expression" dxfId="289" priority="22" stopIfTrue="1">
      <formula>#REF!="DTC Int. Staff"</formula>
    </cfRule>
  </conditionalFormatting>
  <conditionalFormatting sqref="G12">
    <cfRule type="expression" dxfId="288" priority="19" stopIfTrue="1">
      <formula>$F$5="Freelancer"</formula>
    </cfRule>
    <cfRule type="expression" dxfId="287" priority="20" stopIfTrue="1">
      <formula>$F$5="DTC Int. Staff"</formula>
    </cfRule>
  </conditionalFormatting>
  <conditionalFormatting sqref="G13:G17">
    <cfRule type="expression" dxfId="286" priority="17" stopIfTrue="1">
      <formula>#REF!="Freelancer"</formula>
    </cfRule>
    <cfRule type="expression" dxfId="285" priority="18" stopIfTrue="1">
      <formula>#REF!="DTC Int. Staff"</formula>
    </cfRule>
  </conditionalFormatting>
  <conditionalFormatting sqref="G13:G17">
    <cfRule type="expression" dxfId="284" priority="15" stopIfTrue="1">
      <formula>$F$5="Freelancer"</formula>
    </cfRule>
    <cfRule type="expression" dxfId="283" priority="16" stopIfTrue="1">
      <formula>$F$5="DTC Int. Staff"</formula>
    </cfRule>
  </conditionalFormatting>
  <conditionalFormatting sqref="C121:C125">
    <cfRule type="expression" dxfId="282" priority="12" stopIfTrue="1">
      <formula>IF($A121=1,B121,)</formula>
    </cfRule>
    <cfRule type="expression" dxfId="281" priority="13" stopIfTrue="1">
      <formula>IF($A121="",B121,)</formula>
    </cfRule>
  </conditionalFormatting>
  <conditionalFormatting sqref="D121:D125">
    <cfRule type="expression" dxfId="280" priority="14" stopIfTrue="1">
      <formula>IF($A121="",B121,)</formula>
    </cfRule>
  </conditionalFormatting>
  <conditionalFormatting sqref="C120">
    <cfRule type="expression" dxfId="279" priority="9" stopIfTrue="1">
      <formula>IF($A120=1,B120,)</formula>
    </cfRule>
    <cfRule type="expression" dxfId="278" priority="10" stopIfTrue="1">
      <formula>IF($A120="",B120,)</formula>
    </cfRule>
  </conditionalFormatting>
  <conditionalFormatting sqref="D120">
    <cfRule type="expression" dxfId="277" priority="11" stopIfTrue="1">
      <formula>IF($A120="",B120,)</formula>
    </cfRule>
  </conditionalFormatting>
  <conditionalFormatting sqref="E120">
    <cfRule type="expression" dxfId="276" priority="8" stopIfTrue="1">
      <formula>IF($A120&lt;&gt;1,B120,"")</formula>
    </cfRule>
  </conditionalFormatting>
  <conditionalFormatting sqref="E121:E125">
    <cfRule type="expression" dxfId="275" priority="7" stopIfTrue="1">
      <formula>IF($A121&lt;&gt;1,B121,"")</formula>
    </cfRule>
  </conditionalFormatting>
  <conditionalFormatting sqref="G55:G59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G77:G81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77:G81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4">
    <cfRule type="expression" dxfId="265" priority="28" stopIfTrue="1">
      <formula>IF($A16&lt;&gt;1,B16,"")</formula>
    </cfRule>
  </conditionalFormatting>
  <conditionalFormatting sqref="D11:D124">
    <cfRule type="expression" dxfId="264" priority="29" stopIfTrue="1">
      <formula>IF($A11="",B11,)</formula>
    </cfRule>
  </conditionalFormatting>
  <conditionalFormatting sqref="G11:G20 G26:G84 G86:G119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5:G119 G87:G112 G26:G30 G33:G57 G60:G84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:G25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:G25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5:C129">
    <cfRule type="expression" dxfId="251" priority="9" stopIfTrue="1">
      <formula>IF($A125=1,B125,)</formula>
    </cfRule>
    <cfRule type="expression" dxfId="250" priority="10" stopIfTrue="1">
      <formula>IF($A125="",B125,)</formula>
    </cfRule>
  </conditionalFormatting>
  <conditionalFormatting sqref="D125:D129">
    <cfRule type="expression" dxfId="249" priority="11" stopIfTrue="1">
      <formula>IF($A125="",B125,)</formula>
    </cfRule>
  </conditionalFormatting>
  <conditionalFormatting sqref="E125:E129">
    <cfRule type="expression" dxfId="248" priority="8" stopIfTrue="1">
      <formula>IF($A125&lt;&gt;1,B125,"")</formula>
    </cfRule>
  </conditionalFormatting>
  <conditionalFormatting sqref="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85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85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36"/>
  <sheetViews>
    <sheetView showGridLines="0" topLeftCell="D4" zoomScale="90" zoomScaleNormal="90" workbookViewId="0">
      <pane xSplit="3" ySplit="7" topLeftCell="G72" activePane="bottomRight" state="frozen"/>
      <selection activeCell="D4" sqref="D4"/>
      <selection pane="topRight" activeCell="G4" sqref="G4"/>
      <selection pane="bottomLeft" activeCell="D11" sqref="D11"/>
      <selection pane="bottomRight" activeCell="D69" sqref="A11:XFD6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79.5</v>
      </c>
      <c r="J8" s="25">
        <f>I8/8</f>
        <v>9.9375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hidden="1" customHeight="1" x14ac:dyDescent="0.25">
      <c r="A11" s="31">
        <f t="shared" ref="A11:A88" si="0">IF(OR(C11="f",C11="u",C11="F",C11="U"),"",IF(OR(B11=1,B11=2,B11=3,B11=4,B11=5),1,""))</f>
        <v>1</v>
      </c>
      <c r="B11" s="8">
        <f t="shared" ref="B11:B8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hidden="1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hidden="1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hidden="1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hidden="1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hidden="1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hidden="1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hidden="1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85" si="4">IF(B22=1,"Mo",IF(B22=2,"Tue",IF(B22=3,"Wed",IF(B22=4,"Thu",IF(B22=5,"Fri",IF(B22=6,"Sat",IF(B22=7,"Sun","")))))))</f>
        <v>Sun</v>
      </c>
      <c r="E22" s="34">
        <f t="shared" ref="E22:E73" si="5">+E21+1</f>
        <v>44381</v>
      </c>
      <c r="F22" s="35"/>
      <c r="G22" s="36"/>
      <c r="H22" s="37"/>
      <c r="I22" s="36"/>
      <c r="J22" s="38"/>
    </row>
    <row r="23" spans="1:10" ht="22.5" hidden="1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hidden="1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hidden="1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hidden="1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hidden="1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hidden="1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hidden="1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hidden="1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hidden="1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hidden="1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hidden="1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hidden="1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hidden="1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hidden="1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hidden="1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hidden="1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hidden="1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hidden="1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hidden="1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hidden="1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hidden="1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hidden="1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hidden="1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hidden="1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hidden="1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hidden="1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hidden="1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hidden="1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hidden="1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hidden="1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hidden="1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hidden="1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hidden="1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hidden="1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hidden="1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hidden="1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hidden="1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hidden="1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hidden="1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hidden="1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9002</v>
      </c>
      <c r="H70" s="48" t="s">
        <v>54</v>
      </c>
      <c r="I70" s="47" t="s">
        <v>53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>
        <v>202082</v>
      </c>
      <c r="G71" s="47">
        <v>9002</v>
      </c>
      <c r="H71" s="48" t="s">
        <v>55</v>
      </c>
      <c r="I71" s="47" t="s">
        <v>53</v>
      </c>
      <c r="J71" s="49">
        <v>9.5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>+E70+1</f>
        <v>44394</v>
      </c>
      <c r="F72" s="35"/>
      <c r="G72" s="36"/>
      <c r="H72" s="43"/>
      <c r="I72" s="36"/>
      <c r="J72" s="38"/>
    </row>
    <row r="73" spans="1:10" ht="22.5" customHeight="1" x14ac:dyDescent="0.25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5"/>
        <v>44395</v>
      </c>
      <c r="F73" s="35"/>
      <c r="G73" s="36"/>
      <c r="H73" s="43"/>
      <c r="I73" s="36"/>
      <c r="J73" s="38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44396</v>
      </c>
      <c r="F74" s="46">
        <v>202101</v>
      </c>
      <c r="G74" s="47">
        <v>9002</v>
      </c>
      <c r="H74" s="48" t="s">
        <v>56</v>
      </c>
      <c r="I74" s="47" t="s">
        <v>53</v>
      </c>
      <c r="J74" s="49">
        <v>9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33" t="str">
        <f t="shared" si="4"/>
        <v>Tue</v>
      </c>
      <c r="E75" s="34">
        <f>+E74+1</f>
        <v>44397</v>
      </c>
      <c r="F75" s="35">
        <v>202101</v>
      </c>
      <c r="G75" s="36">
        <v>9002</v>
      </c>
      <c r="H75" s="43" t="s">
        <v>56</v>
      </c>
      <c r="I75" s="36" t="s">
        <v>57</v>
      </c>
      <c r="J75" s="38">
        <v>8.5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44" t="str">
        <f t="shared" si="4"/>
        <v>Wed</v>
      </c>
      <c r="E76" s="45">
        <f>+E75+1</f>
        <v>44398</v>
      </c>
      <c r="F76" s="46">
        <v>202101</v>
      </c>
      <c r="G76" s="47">
        <v>9002</v>
      </c>
      <c r="H76" s="48" t="s">
        <v>58</v>
      </c>
      <c r="I76" s="47" t="s">
        <v>57</v>
      </c>
      <c r="J76" s="49">
        <v>9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+E76+1</f>
        <v>44399</v>
      </c>
      <c r="F77" s="35">
        <v>202101</v>
      </c>
      <c r="G77" s="36">
        <v>9002</v>
      </c>
      <c r="H77" s="43" t="s">
        <v>59</v>
      </c>
      <c r="I77" s="36" t="s">
        <v>57</v>
      </c>
      <c r="J77" s="38">
        <v>7</v>
      </c>
    </row>
    <row r="78" spans="1:10" ht="22.5" customHeight="1" x14ac:dyDescent="0.25">
      <c r="A78" s="31"/>
      <c r="C78" s="40"/>
      <c r="D78" s="33" t="str">
        <f>D77</f>
        <v>Thu</v>
      </c>
      <c r="E78" s="34">
        <f>E77</f>
        <v>44399</v>
      </c>
      <c r="F78" s="35">
        <v>202101</v>
      </c>
      <c r="G78" s="36">
        <v>9002</v>
      </c>
      <c r="H78" s="43" t="s">
        <v>60</v>
      </c>
      <c r="I78" s="36" t="s">
        <v>57</v>
      </c>
      <c r="J78" s="38">
        <v>1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4"/>
        <v>Fri</v>
      </c>
      <c r="E79" s="45">
        <f>+E77+1</f>
        <v>44400</v>
      </c>
      <c r="F79" s="46"/>
      <c r="G79" s="47">
        <v>9002</v>
      </c>
      <c r="H79" s="48" t="s">
        <v>61</v>
      </c>
      <c r="I79" s="47" t="s">
        <v>57</v>
      </c>
      <c r="J79" s="49">
        <v>2.5</v>
      </c>
    </row>
    <row r="80" spans="1:10" ht="30.5" customHeight="1" x14ac:dyDescent="0.25">
      <c r="A80" s="31"/>
      <c r="C80" s="40"/>
      <c r="D80" s="44" t="str">
        <f>D79</f>
        <v>Fri</v>
      </c>
      <c r="E80" s="45">
        <f>E79</f>
        <v>44400</v>
      </c>
      <c r="F80" s="46">
        <v>202124</v>
      </c>
      <c r="G80" s="47">
        <v>9002</v>
      </c>
      <c r="H80" s="48" t="s">
        <v>62</v>
      </c>
      <c r="I80" s="47" t="s">
        <v>57</v>
      </c>
      <c r="J80" s="49">
        <v>7</v>
      </c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40"/>
      <c r="D81" s="33" t="str">
        <f t="shared" si="4"/>
        <v>Sat</v>
      </c>
      <c r="E81" s="34">
        <f>+E79+1</f>
        <v>44401</v>
      </c>
      <c r="F81" s="35"/>
      <c r="G81" s="36"/>
      <c r="H81" s="43"/>
      <c r="I81" s="36"/>
      <c r="J81" s="38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40"/>
      <c r="D82" s="33" t="str">
        <f t="shared" si="4"/>
        <v>Sun</v>
      </c>
      <c r="E82" s="34">
        <f t="shared" ref="E82" si="15">+E81+1</f>
        <v>44402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40"/>
      <c r="D83" s="44" t="str">
        <f t="shared" si="4"/>
        <v>Mo</v>
      </c>
      <c r="E83" s="45">
        <f>+E82+1</f>
        <v>44403</v>
      </c>
      <c r="F83" s="46"/>
      <c r="G83" s="47">
        <v>9014</v>
      </c>
      <c r="H83" s="48" t="s">
        <v>63</v>
      </c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+E83+1</f>
        <v>44404</v>
      </c>
      <c r="F84" s="35">
        <v>202101</v>
      </c>
      <c r="G84" s="36">
        <v>9002</v>
      </c>
      <c r="H84" s="43" t="s">
        <v>65</v>
      </c>
      <c r="I84" s="36" t="s">
        <v>57</v>
      </c>
      <c r="J84" s="38">
        <v>8</v>
      </c>
    </row>
    <row r="85" spans="1:10" ht="22.5" customHeight="1" x14ac:dyDescent="0.25">
      <c r="A85" s="31">
        <f t="shared" si="0"/>
        <v>1</v>
      </c>
      <c r="B85" s="8">
        <f t="shared" si="1"/>
        <v>3</v>
      </c>
      <c r="C85" s="40"/>
      <c r="D85" s="44" t="str">
        <f t="shared" si="4"/>
        <v>Wed</v>
      </c>
      <c r="E85" s="45">
        <f>+E84+1</f>
        <v>44405</v>
      </c>
      <c r="F85" s="46"/>
      <c r="G85" s="47">
        <v>9014</v>
      </c>
      <c r="H85" s="119" t="s">
        <v>66</v>
      </c>
      <c r="I85" s="47" t="s">
        <v>57</v>
      </c>
      <c r="J85" s="49"/>
    </row>
    <row r="86" spans="1:10" ht="22.5" customHeight="1" x14ac:dyDescent="0.25">
      <c r="A86" s="31">
        <f t="shared" si="0"/>
        <v>1</v>
      </c>
      <c r="B86" s="8">
        <f>WEEKDAY(E85+1,2)</f>
        <v>4</v>
      </c>
      <c r="C86" s="40"/>
      <c r="D86" s="33" t="str">
        <f>IF(B86=1,"Mo",IF(B86=2,"Tue",IF(B86=3,"Wed",IF(B86=4,"Thu",IF(B86=5,"Fri",IF(B86=6,"Sat",IF(B86=7,"Sun","")))))))</f>
        <v>Thu</v>
      </c>
      <c r="E86" s="34">
        <f>IF(MONTH(E85+1)&gt;MONTH(E85),"",E85+1)</f>
        <v>44406</v>
      </c>
      <c r="F86" s="35">
        <v>202101</v>
      </c>
      <c r="G86" s="36">
        <v>9002</v>
      </c>
      <c r="H86" s="43" t="s">
        <v>65</v>
      </c>
      <c r="I86" s="36"/>
      <c r="J86" s="38">
        <v>5</v>
      </c>
    </row>
    <row r="87" spans="1:10" ht="22.5" customHeight="1" x14ac:dyDescent="0.25">
      <c r="A87" s="31"/>
      <c r="C87" s="40"/>
      <c r="D87" s="33" t="str">
        <f>D86</f>
        <v>Thu</v>
      </c>
      <c r="E87" s="34">
        <f>E86</f>
        <v>44406</v>
      </c>
      <c r="F87" s="35">
        <v>202101</v>
      </c>
      <c r="G87" s="36">
        <v>9002</v>
      </c>
      <c r="H87" s="43" t="s">
        <v>64</v>
      </c>
      <c r="I87" s="36"/>
      <c r="J87" s="38">
        <v>3</v>
      </c>
    </row>
    <row r="88" spans="1:10" ht="21" customHeight="1" x14ac:dyDescent="0.25">
      <c r="A88" s="31">
        <f t="shared" si="0"/>
        <v>1</v>
      </c>
      <c r="B88" s="8">
        <v>5</v>
      </c>
      <c r="C88" s="40"/>
      <c r="D88" s="44" t="str">
        <f>IF(B88=1,"Mo",IF(B88=2,"Tue",IF(B88=3,"Wed",IF(B88=4,"Thu",IF(B88=5,"Fri",IF(B88=6,"Sat",IF(B88=7,"Sun","")))))))</f>
        <v>Fri</v>
      </c>
      <c r="E88" s="45">
        <f>IF(MONTH(E86+1)&gt;MONTH(E86),"",E86+1)</f>
        <v>44407</v>
      </c>
      <c r="F88" s="46">
        <v>202101</v>
      </c>
      <c r="G88" s="47">
        <v>9002</v>
      </c>
      <c r="H88" s="48" t="s">
        <v>64</v>
      </c>
      <c r="I88" s="47"/>
      <c r="J88" s="49">
        <v>8</v>
      </c>
    </row>
    <row r="89" spans="1:10" ht="21" customHeight="1" x14ac:dyDescent="0.25">
      <c r="C89" s="40"/>
      <c r="D89" s="44" t="e">
        <f>#REF!</f>
        <v>#REF!</v>
      </c>
      <c r="E89" s="45" t="e">
        <f>IF(MONTH(#REF!+1)&gt;MONTH(#REF!),"",#REF!+1)</f>
        <v>#REF!</v>
      </c>
      <c r="F89" s="46"/>
      <c r="G89" s="47"/>
      <c r="H89" s="71"/>
      <c r="I89" s="47"/>
      <c r="J89" s="49"/>
    </row>
    <row r="90" spans="1:10" ht="21" customHeight="1" x14ac:dyDescent="0.25">
      <c r="C90" s="40"/>
      <c r="D90" s="44" t="e">
        <f t="shared" ref="D90:D91" si="16">D89</f>
        <v>#REF!</v>
      </c>
      <c r="E90" s="45" t="e">
        <f>IF(MONTH(#REF!+1)&gt;MONTH(#REF!),"",#REF!+1)</f>
        <v>#REF!</v>
      </c>
      <c r="F90" s="46"/>
      <c r="G90" s="47"/>
      <c r="H90" s="71"/>
      <c r="I90" s="47"/>
      <c r="J90" s="49"/>
    </row>
    <row r="91" spans="1:10" ht="21" customHeight="1" x14ac:dyDescent="0.25">
      <c r="C91" s="40"/>
      <c r="D91" s="44" t="e">
        <f t="shared" si="16"/>
        <v>#REF!</v>
      </c>
      <c r="E91" s="45" t="e">
        <f>IF(MONTH(#REF!+1)&gt;MONTH(#REF!),"",#REF!+1)</f>
        <v>#REF!</v>
      </c>
      <c r="F91" s="46"/>
      <c r="G91" s="47"/>
      <c r="H91" s="71"/>
      <c r="I91" s="47"/>
      <c r="J91" s="49"/>
    </row>
    <row r="92" spans="1:10" ht="22.5" customHeight="1" x14ac:dyDescent="0.25">
      <c r="A92" s="31" t="str">
        <f t="shared" ref="A92" si="17">IF(OR(C92="f",C92="u",C92="F",C92="U"),"",IF(OR(B92=1,B92=2,B92=3,B92=4,B92=5),1,""))</f>
        <v/>
      </c>
      <c r="B92" s="8">
        <f t="shared" ref="B92" si="18">WEEKDAY(E92,2)</f>
        <v>6</v>
      </c>
      <c r="C92" s="40"/>
      <c r="D92" s="33" t="str">
        <f t="shared" ref="D92" si="19">IF(B92=1,"Mo",IF(B92=2,"Tue",IF(B92=3,"Wed",IF(B92=4,"Thu",IF(B92=5,"Fri",IF(B92=6,"Sat",IF(B92=7,"Sun","")))))))</f>
        <v>Sat</v>
      </c>
      <c r="E92" s="34">
        <f>+E88+1</f>
        <v>44408</v>
      </c>
      <c r="F92" s="35"/>
      <c r="G92" s="36"/>
      <c r="H92" s="43"/>
      <c r="I92" s="36"/>
      <c r="J92" s="38"/>
    </row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J1"/>
    <mergeCell ref="D4:E4"/>
  </mergeCells>
  <conditionalFormatting sqref="C11:C91">
    <cfRule type="expression" dxfId="241" priority="29" stopIfTrue="1">
      <formula>IF($A11=1,B11,)</formula>
    </cfRule>
    <cfRule type="expression" dxfId="240" priority="30" stopIfTrue="1">
      <formula>IF($A11="",B11,)</formula>
    </cfRule>
  </conditionalFormatting>
  <conditionalFormatting sqref="E11:E15">
    <cfRule type="expression" dxfId="239" priority="31" stopIfTrue="1">
      <formula>IF($A11="",B11,"")</formula>
    </cfRule>
  </conditionalFormatting>
  <conditionalFormatting sqref="E16:E91">
    <cfRule type="expression" dxfId="238" priority="32" stopIfTrue="1">
      <formula>IF($A16&lt;&gt;1,B16,"")</formula>
    </cfRule>
  </conditionalFormatting>
  <conditionalFormatting sqref="D11:D91">
    <cfRule type="expression" dxfId="237" priority="33" stopIfTrue="1">
      <formula>IF($A11="",B11,)</formula>
    </cfRule>
  </conditionalFormatting>
  <conditionalFormatting sqref="G11:G20 G22:G73 G75:G85">
    <cfRule type="expression" dxfId="236" priority="34" stopIfTrue="1">
      <formula>#REF!="Freelancer"</formula>
    </cfRule>
    <cfRule type="expression" dxfId="235" priority="35" stopIfTrue="1">
      <formula>#REF!="DTC Int. Staff"</formula>
    </cfRule>
  </conditionalFormatting>
  <conditionalFormatting sqref="G22 G33:G49 G60:G73 G76:G82 G85">
    <cfRule type="expression" dxfId="234" priority="27" stopIfTrue="1">
      <formula>$F$5="Freelancer"</formula>
    </cfRule>
    <cfRule type="expression" dxfId="233" priority="28" stopIfTrue="1">
      <formula>$F$5="DTC Int. Staff"</formula>
    </cfRule>
  </conditionalFormatting>
  <conditionalFormatting sqref="G16:G20">
    <cfRule type="expression" dxfId="232" priority="25" stopIfTrue="1">
      <formula>#REF!="Freelancer"</formula>
    </cfRule>
    <cfRule type="expression" dxfId="231" priority="26" stopIfTrue="1">
      <formula>#REF!="DTC Int. Staff"</formula>
    </cfRule>
  </conditionalFormatting>
  <conditionalFormatting sqref="G16:G20">
    <cfRule type="expression" dxfId="230" priority="23" stopIfTrue="1">
      <formula>$F$5="Freelancer"</formula>
    </cfRule>
    <cfRule type="expression" dxfId="229" priority="24" stopIfTrue="1">
      <formula>$F$5="DTC Int. Staff"</formula>
    </cfRule>
  </conditionalFormatting>
  <conditionalFormatting sqref="G21">
    <cfRule type="expression" dxfId="228" priority="21" stopIfTrue="1">
      <formula>#REF!="Freelancer"</formula>
    </cfRule>
    <cfRule type="expression" dxfId="227" priority="22" stopIfTrue="1">
      <formula>#REF!="DTC Int. Staff"</formula>
    </cfRule>
  </conditionalFormatting>
  <conditionalFormatting sqref="G21">
    <cfRule type="expression" dxfId="226" priority="19" stopIfTrue="1">
      <formula>$F$5="Freelancer"</formula>
    </cfRule>
    <cfRule type="expression" dxfId="225" priority="20" stopIfTrue="1">
      <formula>$F$5="DTC Int. Staff"</formula>
    </cfRule>
  </conditionalFormatting>
  <conditionalFormatting sqref="G55:G59">
    <cfRule type="expression" dxfId="224" priority="13" stopIfTrue="1">
      <formula>$F$5="Freelancer"</formula>
    </cfRule>
    <cfRule type="expression" dxfId="223" priority="14" stopIfTrue="1">
      <formula>$F$5="DTC Int. Staff"</formula>
    </cfRule>
  </conditionalFormatting>
  <conditionalFormatting sqref="G74">
    <cfRule type="expression" dxfId="222" priority="11" stopIfTrue="1">
      <formula>#REF!="Freelancer"</formula>
    </cfRule>
    <cfRule type="expression" dxfId="221" priority="12" stopIfTrue="1">
      <formula>#REF!="DTC Int. Staff"</formula>
    </cfRule>
  </conditionalFormatting>
  <conditionalFormatting sqref="G74">
    <cfRule type="expression" dxfId="220" priority="9" stopIfTrue="1">
      <formula>$F$5="Freelancer"</formula>
    </cfRule>
    <cfRule type="expression" dxfId="219" priority="10" stopIfTrue="1">
      <formula>$F$5="DTC Int. Staff"</formula>
    </cfRule>
  </conditionalFormatting>
  <conditionalFormatting sqref="G92">
    <cfRule type="expression" dxfId="218" priority="1" stopIfTrue="1">
      <formula>$F$5="Freelancer"</formula>
    </cfRule>
    <cfRule type="expression" dxfId="217" priority="2" stopIfTrue="1">
      <formula>$F$5="DTC Int. Staff"</formula>
    </cfRule>
  </conditionalFormatting>
  <conditionalFormatting sqref="C92">
    <cfRule type="expression" dxfId="216" priority="3" stopIfTrue="1">
      <formula>IF($A92=1,B92,)</formula>
    </cfRule>
    <cfRule type="expression" dxfId="215" priority="4" stopIfTrue="1">
      <formula>IF($A92="",B92,)</formula>
    </cfRule>
  </conditionalFormatting>
  <conditionalFormatting sqref="E92">
    <cfRule type="expression" dxfId="214" priority="5" stopIfTrue="1">
      <formula>IF($A92&lt;&gt;1,B92,"")</formula>
    </cfRule>
  </conditionalFormatting>
  <conditionalFormatting sqref="D92">
    <cfRule type="expression" dxfId="213" priority="6" stopIfTrue="1">
      <formula>IF($A92="",B92,)</formula>
    </cfRule>
  </conditionalFormatting>
  <conditionalFormatting sqref="G92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1"/>
  <sheetViews>
    <sheetView showGridLines="0" tabSelected="1" topLeftCell="D1" zoomScale="90" zoomScaleNormal="90" workbookViewId="0">
      <selection activeCell="H102" sqref="H10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7" t="s">
        <v>8</v>
      </c>
      <c r="E4" s="17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SUM(J10:J117)</f>
        <v>176.5</v>
      </c>
      <c r="J8" s="25">
        <f>I8/8</f>
        <v>22.0625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7" si="0">IF(OR(C11="f",C11="u",C11="F",C11="U"),"",IF(OR(B11=1,B11=2,B11=3,B11=4,B11=5),1,""))</f>
        <v/>
      </c>
      <c r="B11" s="8">
        <f t="shared" ref="B11:B95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68</v>
      </c>
      <c r="I12" s="66" t="s">
        <v>57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>
        <v>202101</v>
      </c>
      <c r="G13" s="66">
        <v>9002</v>
      </c>
      <c r="H13" s="67" t="s">
        <v>69</v>
      </c>
      <c r="I13" s="66" t="s">
        <v>57</v>
      </c>
      <c r="J13" s="87">
        <v>1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>
        <v>202101</v>
      </c>
      <c r="G14" s="66">
        <v>9002</v>
      </c>
      <c r="H14" s="67" t="s">
        <v>70</v>
      </c>
      <c r="I14" s="66" t="s">
        <v>57</v>
      </c>
      <c r="J14" s="87">
        <v>0.5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>
        <v>202101</v>
      </c>
      <c r="G15" s="66">
        <v>9002</v>
      </c>
      <c r="H15" s="67" t="s">
        <v>71</v>
      </c>
      <c r="I15" s="66" t="s">
        <v>57</v>
      </c>
      <c r="J15" s="87">
        <v>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7">
        <v>202101</v>
      </c>
      <c r="G16" s="47">
        <v>9002</v>
      </c>
      <c r="H16" s="120" t="s">
        <v>71</v>
      </c>
      <c r="I16" s="47" t="s">
        <v>57</v>
      </c>
      <c r="J16" s="86">
        <v>2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>
        <v>202101</v>
      </c>
      <c r="G17" s="47">
        <v>9002</v>
      </c>
      <c r="H17" s="48" t="s">
        <v>69</v>
      </c>
      <c r="I17" s="121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>
        <v>202101</v>
      </c>
      <c r="G18" s="47">
        <v>9002</v>
      </c>
      <c r="H18" s="48" t="s">
        <v>70</v>
      </c>
      <c r="I18" s="121" t="s">
        <v>57</v>
      </c>
      <c r="J18" s="86">
        <v>0.5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>
        <v>202101</v>
      </c>
      <c r="G19" s="47">
        <v>9002</v>
      </c>
      <c r="H19" s="48" t="s">
        <v>72</v>
      </c>
      <c r="I19" s="121" t="s">
        <v>57</v>
      </c>
      <c r="J19" s="86">
        <v>4.5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5" si="4">IF(B20=1,"Mo",IF(B20=2,"Tue",IF(B20=3,"Wed",IF(B20=4,"Thu",IF(B20=5,"Fri",IF(B20=6,"Sat",IF(B20=7,"Sun","")))))))</f>
        <v>Wed</v>
      </c>
      <c r="E20" s="34">
        <f>+E16+1</f>
        <v>44412</v>
      </c>
      <c r="F20" s="65">
        <v>202101</v>
      </c>
      <c r="G20" s="66">
        <v>9002</v>
      </c>
      <c r="H20" s="67" t="s">
        <v>73</v>
      </c>
      <c r="I20" s="66" t="s">
        <v>57</v>
      </c>
      <c r="J20" s="87">
        <v>0.2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>
        <v>202101</v>
      </c>
      <c r="G21" s="66">
        <v>9002</v>
      </c>
      <c r="H21" s="67" t="s">
        <v>71</v>
      </c>
      <c r="I21" s="66" t="s">
        <v>57</v>
      </c>
      <c r="J21" s="87">
        <v>7.8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4"/>
        <v>Thu</v>
      </c>
      <c r="E22" s="45">
        <f>+E20+1</f>
        <v>44413</v>
      </c>
      <c r="F22" s="46">
        <v>202101</v>
      </c>
      <c r="G22" s="47">
        <v>9002</v>
      </c>
      <c r="H22" s="48" t="s">
        <v>71</v>
      </c>
      <c r="I22" s="121" t="s">
        <v>57</v>
      </c>
      <c r="J22" s="86">
        <v>4</v>
      </c>
    </row>
    <row r="23" spans="1:10" ht="22.5" customHeight="1" x14ac:dyDescent="0.25">
      <c r="A23" s="31"/>
      <c r="C23" s="76"/>
      <c r="D23" s="77" t="str">
        <f>D22</f>
        <v>Thu</v>
      </c>
      <c r="E23" s="45">
        <f>E22</f>
        <v>44413</v>
      </c>
      <c r="F23" s="46">
        <v>202101</v>
      </c>
      <c r="G23" s="47">
        <v>9002</v>
      </c>
      <c r="H23" s="48" t="s">
        <v>69</v>
      </c>
      <c r="I23" s="121" t="s">
        <v>57</v>
      </c>
      <c r="J23" s="86">
        <v>1</v>
      </c>
    </row>
    <row r="24" spans="1:10" ht="22.5" customHeight="1" x14ac:dyDescent="0.25">
      <c r="A24" s="31"/>
      <c r="C24" s="76"/>
      <c r="D24" s="77" t="str">
        <f t="shared" ref="D24:D26" si="5">D23</f>
        <v>Thu</v>
      </c>
      <c r="E24" s="45">
        <f t="shared" ref="E24:E26" si="6">E23</f>
        <v>44413</v>
      </c>
      <c r="F24" s="46">
        <v>202101</v>
      </c>
      <c r="G24" s="47">
        <v>9002</v>
      </c>
      <c r="H24" s="48" t="s">
        <v>70</v>
      </c>
      <c r="I24" s="121" t="s">
        <v>57</v>
      </c>
      <c r="J24" s="86">
        <v>0.5</v>
      </c>
    </row>
    <row r="25" spans="1:10" ht="22.5" customHeight="1" x14ac:dyDescent="0.25">
      <c r="A25" s="31"/>
      <c r="C25" s="76"/>
      <c r="D25" s="77" t="str">
        <f t="shared" si="5"/>
        <v>Thu</v>
      </c>
      <c r="E25" s="45">
        <f t="shared" si="6"/>
        <v>44413</v>
      </c>
      <c r="F25" s="46">
        <v>202101</v>
      </c>
      <c r="G25" s="47">
        <v>9002</v>
      </c>
      <c r="H25" s="48" t="s">
        <v>72</v>
      </c>
      <c r="I25" s="121" t="s">
        <v>57</v>
      </c>
      <c r="J25" s="86">
        <v>1.5</v>
      </c>
    </row>
    <row r="26" spans="1:10" ht="22.5" customHeight="1" x14ac:dyDescent="0.25">
      <c r="A26" s="31"/>
      <c r="C26" s="76"/>
      <c r="D26" s="77" t="str">
        <f t="shared" si="5"/>
        <v>Thu</v>
      </c>
      <c r="E26" s="45">
        <f t="shared" si="6"/>
        <v>44413</v>
      </c>
      <c r="F26" s="46">
        <v>202101</v>
      </c>
      <c r="G26" s="47">
        <v>9002</v>
      </c>
      <c r="H26" s="48" t="s">
        <v>74</v>
      </c>
      <c r="I26" s="121" t="s">
        <v>57</v>
      </c>
      <c r="J26" s="86">
        <v>1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4"/>
        <v>Fri</v>
      </c>
      <c r="E27" s="34">
        <f>+E22+1</f>
        <v>44414</v>
      </c>
      <c r="F27" s="122">
        <v>202101</v>
      </c>
      <c r="G27" s="122">
        <v>9002</v>
      </c>
      <c r="H27" s="124" t="s">
        <v>75</v>
      </c>
      <c r="I27" s="66" t="s">
        <v>57</v>
      </c>
      <c r="J27" s="85">
        <v>2</v>
      </c>
    </row>
    <row r="28" spans="1:10" ht="22.5" customHeight="1" x14ac:dyDescent="0.25">
      <c r="A28" s="31"/>
      <c r="C28" s="76"/>
      <c r="D28" s="74" t="str">
        <f>D27</f>
        <v>Fri</v>
      </c>
      <c r="E28" s="34">
        <f>E27</f>
        <v>44414</v>
      </c>
      <c r="F28" s="122">
        <v>202101</v>
      </c>
      <c r="G28" s="122">
        <v>9002</v>
      </c>
      <c r="H28" s="125" t="s">
        <v>69</v>
      </c>
      <c r="I28" s="66" t="s">
        <v>57</v>
      </c>
      <c r="J28" s="85">
        <v>2</v>
      </c>
    </row>
    <row r="29" spans="1:10" ht="22.5" customHeight="1" x14ac:dyDescent="0.25">
      <c r="A29" s="31"/>
      <c r="C29" s="76"/>
      <c r="D29" s="74" t="str">
        <f t="shared" ref="D29:D30" si="7">D28</f>
        <v>Fri</v>
      </c>
      <c r="E29" s="34">
        <f t="shared" ref="E29:E30" si="8">E28</f>
        <v>44414</v>
      </c>
      <c r="F29" s="122">
        <v>202101</v>
      </c>
      <c r="G29" s="122">
        <v>9002</v>
      </c>
      <c r="H29" s="125" t="s">
        <v>70</v>
      </c>
      <c r="I29" s="66" t="s">
        <v>57</v>
      </c>
      <c r="J29" s="85">
        <v>1</v>
      </c>
    </row>
    <row r="30" spans="1:10" ht="22.5" customHeight="1" x14ac:dyDescent="0.25">
      <c r="A30" s="31"/>
      <c r="C30" s="76"/>
      <c r="D30" s="74" t="str">
        <f t="shared" si="7"/>
        <v>Fri</v>
      </c>
      <c r="E30" s="34">
        <f t="shared" si="8"/>
        <v>44414</v>
      </c>
      <c r="F30" s="122">
        <v>202101</v>
      </c>
      <c r="G30" s="122">
        <v>9002</v>
      </c>
      <c r="H30" s="125" t="s">
        <v>72</v>
      </c>
      <c r="I30" s="66" t="s">
        <v>57</v>
      </c>
      <c r="J30" s="85">
        <v>3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+E27+1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122">
        <v>202101</v>
      </c>
      <c r="G33" s="122">
        <v>9002</v>
      </c>
      <c r="H33" s="124" t="s">
        <v>75</v>
      </c>
      <c r="I33" s="66" t="s">
        <v>57</v>
      </c>
      <c r="J33" s="85">
        <v>2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122">
        <v>202101</v>
      </c>
      <c r="G34" s="122">
        <v>9002</v>
      </c>
      <c r="H34" s="125" t="s">
        <v>69</v>
      </c>
      <c r="I34" s="6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6" si="9">D34</f>
        <v>Mo</v>
      </c>
      <c r="E35" s="34">
        <f t="shared" si="9"/>
        <v>44417</v>
      </c>
      <c r="F35" s="122">
        <v>202101</v>
      </c>
      <c r="G35" s="122">
        <v>9002</v>
      </c>
      <c r="H35" s="125" t="s">
        <v>70</v>
      </c>
      <c r="I35" s="6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9"/>
        <v>Mo</v>
      </c>
      <c r="E36" s="34">
        <f t="shared" si="9"/>
        <v>44417</v>
      </c>
      <c r="F36" s="122">
        <v>202101</v>
      </c>
      <c r="G36" s="122">
        <v>9002</v>
      </c>
      <c r="H36" s="125" t="s">
        <v>72</v>
      </c>
      <c r="I36" s="66" t="s">
        <v>57</v>
      </c>
      <c r="J36" s="85">
        <v>3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76"/>
      <c r="D37" s="77" t="str">
        <f>IF(B37=1,"Mo",IF(B37=2,"Tue",IF(B37=3,"Wed",IF(B37=4,"Thu",IF(B37=5,"Fri",IF(B37=6,"Sat",IF(B37=7,"Sun","")))))))</f>
        <v>Tue</v>
      </c>
      <c r="E37" s="45">
        <f>+E33+1</f>
        <v>44418</v>
      </c>
      <c r="F37" s="46"/>
      <c r="G37" s="47">
        <v>9009</v>
      </c>
      <c r="H37" s="48" t="s">
        <v>84</v>
      </c>
      <c r="I37" s="47" t="s">
        <v>57</v>
      </c>
      <c r="J37" s="86">
        <v>2.5</v>
      </c>
    </row>
    <row r="38" spans="1:10" ht="22.5" customHeight="1" x14ac:dyDescent="0.25">
      <c r="A38" s="31"/>
      <c r="C38" s="76"/>
      <c r="D38" s="77" t="str">
        <f>D37</f>
        <v>Tue</v>
      </c>
      <c r="E38" s="45">
        <f>E37</f>
        <v>44418</v>
      </c>
      <c r="F38" s="46">
        <v>202101</v>
      </c>
      <c r="G38" s="47">
        <v>9002</v>
      </c>
      <c r="H38" s="48" t="s">
        <v>72</v>
      </c>
      <c r="I38" s="47" t="s">
        <v>57</v>
      </c>
      <c r="J38" s="86">
        <v>2.5</v>
      </c>
    </row>
    <row r="39" spans="1:10" ht="22.5" customHeight="1" x14ac:dyDescent="0.25">
      <c r="A39" s="31"/>
      <c r="C39" s="76"/>
      <c r="D39" s="77" t="str">
        <f t="shared" ref="D39:E40" si="10">D38</f>
        <v>Tue</v>
      </c>
      <c r="E39" s="45">
        <f t="shared" si="10"/>
        <v>44418</v>
      </c>
      <c r="F39" s="46">
        <v>202101</v>
      </c>
      <c r="G39" s="47">
        <v>9002</v>
      </c>
      <c r="H39" s="48" t="s">
        <v>70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si="10"/>
        <v>Tue</v>
      </c>
      <c r="E40" s="45">
        <f t="shared" si="10"/>
        <v>44418</v>
      </c>
      <c r="F40" s="46">
        <v>202101</v>
      </c>
      <c r="G40" s="47">
        <v>9002</v>
      </c>
      <c r="H40" s="48" t="s">
        <v>71</v>
      </c>
      <c r="I40" s="47" t="s">
        <v>57</v>
      </c>
      <c r="J40" s="86">
        <v>2</v>
      </c>
    </row>
    <row r="41" spans="1:10" ht="22.5" customHeight="1" x14ac:dyDescent="0.25">
      <c r="A41" s="31">
        <f t="shared" si="0"/>
        <v>1</v>
      </c>
      <c r="B41" s="8">
        <f t="shared" si="1"/>
        <v>3</v>
      </c>
      <c r="C41" s="76"/>
      <c r="D41" s="74" t="str">
        <f t="shared" si="4"/>
        <v>Wed</v>
      </c>
      <c r="E41" s="34">
        <f>+E37+1</f>
        <v>44419</v>
      </c>
      <c r="F41" s="65">
        <v>202101</v>
      </c>
      <c r="G41" s="66">
        <v>9002</v>
      </c>
      <c r="H41" s="67" t="s">
        <v>71</v>
      </c>
      <c r="I41" s="66" t="s">
        <v>57</v>
      </c>
      <c r="J41" s="87">
        <v>5</v>
      </c>
    </row>
    <row r="42" spans="1:10" ht="22.5" customHeight="1" x14ac:dyDescent="0.25">
      <c r="A42" s="31"/>
      <c r="C42" s="76"/>
      <c r="D42" s="74" t="str">
        <f>D41</f>
        <v>Wed</v>
      </c>
      <c r="E42" s="34">
        <f>E41</f>
        <v>44419</v>
      </c>
      <c r="F42" s="122">
        <v>202101</v>
      </c>
      <c r="G42" s="122">
        <v>9002</v>
      </c>
      <c r="H42" s="125" t="s">
        <v>69</v>
      </c>
      <c r="I42" s="66" t="s">
        <v>57</v>
      </c>
      <c r="J42" s="85">
        <v>1</v>
      </c>
    </row>
    <row r="43" spans="1:10" ht="22.5" customHeight="1" x14ac:dyDescent="0.25">
      <c r="A43" s="31"/>
      <c r="C43" s="76"/>
      <c r="D43" s="74" t="str">
        <f t="shared" ref="D43:E44" si="11">D42</f>
        <v>Wed</v>
      </c>
      <c r="E43" s="34">
        <f t="shared" si="11"/>
        <v>44419</v>
      </c>
      <c r="F43" s="122">
        <v>202101</v>
      </c>
      <c r="G43" s="122">
        <v>9002</v>
      </c>
      <c r="H43" s="125" t="s">
        <v>70</v>
      </c>
      <c r="I43" s="66" t="s">
        <v>57</v>
      </c>
      <c r="J43" s="85">
        <v>0.5</v>
      </c>
    </row>
    <row r="44" spans="1:10" ht="22.5" customHeight="1" x14ac:dyDescent="0.25">
      <c r="A44" s="31"/>
      <c r="C44" s="76"/>
      <c r="D44" s="74" t="str">
        <f t="shared" si="11"/>
        <v>Wed</v>
      </c>
      <c r="E44" s="34">
        <f t="shared" si="11"/>
        <v>44419</v>
      </c>
      <c r="F44" s="122">
        <v>202101</v>
      </c>
      <c r="G44" s="122">
        <v>9002</v>
      </c>
      <c r="H44" s="125" t="s">
        <v>72</v>
      </c>
      <c r="I44" s="66" t="s">
        <v>57</v>
      </c>
      <c r="J44" s="85">
        <v>1.5</v>
      </c>
    </row>
    <row r="45" spans="1:10" ht="22.5" customHeight="1" x14ac:dyDescent="0.25">
      <c r="A45" s="31">
        <f t="shared" si="0"/>
        <v>1</v>
      </c>
      <c r="B45" s="8">
        <f t="shared" si="1"/>
        <v>4</v>
      </c>
      <c r="C45" s="76"/>
      <c r="D45" s="77" t="str">
        <f t="shared" si="4"/>
        <v>Thu</v>
      </c>
      <c r="E45" s="45">
        <f>+E41+1</f>
        <v>44420</v>
      </c>
      <c r="F45" s="65"/>
      <c r="G45" s="66">
        <v>9014</v>
      </c>
      <c r="H45" s="128" t="s">
        <v>85</v>
      </c>
      <c r="I45" s="66"/>
      <c r="J45" s="87"/>
    </row>
    <row r="46" spans="1:10" ht="22.5" customHeight="1" x14ac:dyDescent="0.25">
      <c r="A46" s="31">
        <f t="shared" si="0"/>
        <v>1</v>
      </c>
      <c r="B46" s="8">
        <f t="shared" si="1"/>
        <v>5</v>
      </c>
      <c r="C46" s="76"/>
      <c r="D46" s="74" t="str">
        <f t="shared" si="4"/>
        <v>Fri</v>
      </c>
      <c r="E46" s="34">
        <f>+E45+1</f>
        <v>44421</v>
      </c>
      <c r="F46" s="122">
        <v>202101</v>
      </c>
      <c r="G46" s="122">
        <v>9002</v>
      </c>
      <c r="H46" s="43" t="s">
        <v>86</v>
      </c>
      <c r="I46" s="66" t="s">
        <v>57</v>
      </c>
      <c r="J46" s="85">
        <v>1</v>
      </c>
    </row>
    <row r="47" spans="1:10" ht="22.5" customHeight="1" x14ac:dyDescent="0.25">
      <c r="A47" s="31"/>
      <c r="C47" s="76"/>
      <c r="D47" s="74" t="str">
        <f>D46</f>
        <v>Fri</v>
      </c>
      <c r="E47" s="34">
        <f>E46</f>
        <v>44421</v>
      </c>
      <c r="F47" s="122">
        <v>202101</v>
      </c>
      <c r="G47" s="122">
        <v>9002</v>
      </c>
      <c r="H47" s="125" t="s">
        <v>72</v>
      </c>
      <c r="I47" s="66" t="s">
        <v>57</v>
      </c>
      <c r="J47" s="85">
        <v>7</v>
      </c>
    </row>
    <row r="48" spans="1:10" ht="22.5" customHeight="1" x14ac:dyDescent="0.25">
      <c r="A48" s="31"/>
      <c r="C48" s="76"/>
      <c r="D48" s="74" t="str">
        <f t="shared" ref="D48" si="12">D47</f>
        <v>Fri</v>
      </c>
      <c r="E48" s="34">
        <f t="shared" ref="E48" si="13">E47</f>
        <v>44421</v>
      </c>
      <c r="F48" s="35">
        <v>202101</v>
      </c>
      <c r="G48" s="36">
        <v>9002</v>
      </c>
      <c r="H48" s="43" t="s">
        <v>74</v>
      </c>
      <c r="I48" s="36" t="s">
        <v>57</v>
      </c>
      <c r="J48" s="85">
        <v>1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7" t="str">
        <f t="shared" si="4"/>
        <v>Sat</v>
      </c>
      <c r="E49" s="45">
        <f>+E46+1</f>
        <v>44422</v>
      </c>
      <c r="F49" s="46"/>
      <c r="G49" s="47"/>
      <c r="H49" s="48"/>
      <c r="I49" s="47"/>
      <c r="J49" s="86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4" t="str">
        <f t="shared" si="4"/>
        <v>Sun</v>
      </c>
      <c r="E50" s="34">
        <f>+E49+1</f>
        <v>44423</v>
      </c>
      <c r="F50" s="46"/>
      <c r="G50" s="47"/>
      <c r="H50" s="48"/>
      <c r="I50" s="47"/>
      <c r="J50" s="86"/>
    </row>
    <row r="51" spans="1:10" ht="22.5" customHeight="1" x14ac:dyDescent="0.25">
      <c r="A51" s="31">
        <f t="shared" si="0"/>
        <v>1</v>
      </c>
      <c r="B51" s="8">
        <f t="shared" si="1"/>
        <v>1</v>
      </c>
      <c r="C51" s="76"/>
      <c r="D51" s="74" t="str">
        <f t="shared" si="4"/>
        <v>Mo</v>
      </c>
      <c r="E51" s="34">
        <f>+E50+1</f>
        <v>44424</v>
      </c>
      <c r="F51" s="122">
        <v>202101</v>
      </c>
      <c r="G51" s="122">
        <v>9002</v>
      </c>
      <c r="H51" s="125" t="s">
        <v>72</v>
      </c>
      <c r="I51" s="66" t="s">
        <v>57</v>
      </c>
      <c r="J51" s="85">
        <v>4.5</v>
      </c>
    </row>
    <row r="52" spans="1:10" ht="22.5" customHeight="1" x14ac:dyDescent="0.25">
      <c r="A52" s="31"/>
      <c r="C52" s="76"/>
      <c r="D52" s="74" t="str">
        <f>D51</f>
        <v>Mo</v>
      </c>
      <c r="E52" s="34">
        <f>E51</f>
        <v>44424</v>
      </c>
      <c r="F52" s="122">
        <v>202101</v>
      </c>
      <c r="G52" s="122">
        <v>9002</v>
      </c>
      <c r="H52" s="124" t="s">
        <v>75</v>
      </c>
      <c r="I52" s="66" t="s">
        <v>57</v>
      </c>
      <c r="J52" s="85">
        <v>0.5</v>
      </c>
    </row>
    <row r="53" spans="1:10" ht="22.5" customHeight="1" x14ac:dyDescent="0.25">
      <c r="A53" s="31"/>
      <c r="C53" s="76"/>
      <c r="D53" s="74" t="str">
        <f t="shared" ref="D53:E53" si="14">D52</f>
        <v>Mo</v>
      </c>
      <c r="E53" s="34">
        <f t="shared" si="14"/>
        <v>44424</v>
      </c>
      <c r="F53" s="122">
        <v>202101</v>
      </c>
      <c r="G53" s="122">
        <v>9002</v>
      </c>
      <c r="H53" s="125" t="s">
        <v>69</v>
      </c>
      <c r="I53" s="6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ref="D54:E56" si="15">D52</f>
        <v>Mo</v>
      </c>
      <c r="E54" s="34">
        <f t="shared" si="15"/>
        <v>44424</v>
      </c>
      <c r="F54" s="122">
        <v>202101</v>
      </c>
      <c r="G54" s="122">
        <v>9002</v>
      </c>
      <c r="H54" s="125" t="s">
        <v>70</v>
      </c>
      <c r="I54" s="66" t="s">
        <v>57</v>
      </c>
      <c r="J54" s="85">
        <v>0.5</v>
      </c>
    </row>
    <row r="55" spans="1:10" ht="22.5" customHeight="1" x14ac:dyDescent="0.25">
      <c r="A55" s="31"/>
      <c r="C55" s="76"/>
      <c r="D55" s="74" t="str">
        <f t="shared" si="15"/>
        <v>Mo</v>
      </c>
      <c r="E55" s="34">
        <f t="shared" si="15"/>
        <v>44424</v>
      </c>
      <c r="F55" s="122">
        <v>202101</v>
      </c>
      <c r="G55" s="122">
        <v>9002</v>
      </c>
      <c r="H55" s="129" t="s">
        <v>71</v>
      </c>
      <c r="I55" s="66" t="s">
        <v>57</v>
      </c>
      <c r="J55" s="85">
        <v>2</v>
      </c>
    </row>
    <row r="56" spans="1:10" ht="22.5" customHeight="1" x14ac:dyDescent="0.25">
      <c r="A56" s="31"/>
      <c r="C56" s="76"/>
      <c r="D56" s="74" t="str">
        <f t="shared" si="15"/>
        <v>Mo</v>
      </c>
      <c r="E56" s="34">
        <f t="shared" si="15"/>
        <v>44424</v>
      </c>
      <c r="F56" s="122">
        <v>202101</v>
      </c>
      <c r="G56" s="122">
        <v>9002</v>
      </c>
      <c r="H56" s="129" t="s">
        <v>87</v>
      </c>
      <c r="I56" s="66" t="s">
        <v>57</v>
      </c>
      <c r="J56" s="85">
        <v>2</v>
      </c>
    </row>
    <row r="57" spans="1:10" ht="22.5" customHeight="1" x14ac:dyDescent="0.25">
      <c r="A57" s="31">
        <f t="shared" si="0"/>
        <v>1</v>
      </c>
      <c r="B57" s="8">
        <f t="shared" si="1"/>
        <v>2</v>
      </c>
      <c r="C57" s="76"/>
      <c r="D57" s="77" t="str">
        <f t="shared" si="4"/>
        <v>Tue</v>
      </c>
      <c r="E57" s="45">
        <f>+E51+1</f>
        <v>44425</v>
      </c>
      <c r="F57" s="46">
        <v>202101</v>
      </c>
      <c r="G57" s="46">
        <v>9002</v>
      </c>
      <c r="H57" s="130" t="s">
        <v>75</v>
      </c>
      <c r="I57" s="46" t="s">
        <v>57</v>
      </c>
      <c r="J57" s="46">
        <v>0.5</v>
      </c>
    </row>
    <row r="58" spans="1:10" ht="22.5" customHeight="1" x14ac:dyDescent="0.25">
      <c r="A58" s="31"/>
      <c r="C58" s="76"/>
      <c r="D58" s="77" t="str">
        <f>D57</f>
        <v>Tue</v>
      </c>
      <c r="E58" s="45">
        <f>E57</f>
        <v>44425</v>
      </c>
      <c r="F58" s="46">
        <v>202101</v>
      </c>
      <c r="G58" s="47">
        <v>9002</v>
      </c>
      <c r="H58" s="48" t="s">
        <v>69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ref="D59:E60" si="16">D58</f>
        <v>Tue</v>
      </c>
      <c r="E59" s="45">
        <f t="shared" si="16"/>
        <v>44425</v>
      </c>
      <c r="F59" s="46">
        <v>202101</v>
      </c>
      <c r="G59" s="46">
        <v>9002</v>
      </c>
      <c r="H59" s="130" t="s">
        <v>70</v>
      </c>
      <c r="I59" s="46" t="s">
        <v>57</v>
      </c>
      <c r="J59" s="46">
        <v>0.5</v>
      </c>
    </row>
    <row r="60" spans="1:10" ht="22.5" customHeight="1" x14ac:dyDescent="0.25">
      <c r="A60" s="31"/>
      <c r="C60" s="76"/>
      <c r="D60" s="77" t="str">
        <f t="shared" si="16"/>
        <v>Tue</v>
      </c>
      <c r="E60" s="45">
        <f t="shared" si="16"/>
        <v>44425</v>
      </c>
      <c r="F60" s="46">
        <v>202101</v>
      </c>
      <c r="G60" s="47">
        <v>9002</v>
      </c>
      <c r="H60" s="48" t="s">
        <v>72</v>
      </c>
      <c r="I60" s="47" t="s">
        <v>57</v>
      </c>
      <c r="J60" s="86">
        <v>5.5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6"/>
      <c r="D61" s="74" t="str">
        <f t="shared" si="4"/>
        <v>Wed</v>
      </c>
      <c r="E61" s="34">
        <f>+E57+1</f>
        <v>44426</v>
      </c>
      <c r="F61" s="65">
        <v>202101</v>
      </c>
      <c r="G61" s="66">
        <v>9002</v>
      </c>
      <c r="H61" s="67" t="s">
        <v>75</v>
      </c>
      <c r="I61" s="66" t="s">
        <v>57</v>
      </c>
      <c r="J61" s="87">
        <v>0.5</v>
      </c>
    </row>
    <row r="62" spans="1:10" ht="22.5" customHeight="1" x14ac:dyDescent="0.25">
      <c r="A62" s="31"/>
      <c r="C62" s="76"/>
      <c r="D62" s="74" t="str">
        <f>D61</f>
        <v>Wed</v>
      </c>
      <c r="E62" s="34">
        <f>E61</f>
        <v>44426</v>
      </c>
      <c r="F62" s="65">
        <v>202101</v>
      </c>
      <c r="G62" s="66">
        <v>9002</v>
      </c>
      <c r="H62" s="67" t="s">
        <v>69</v>
      </c>
      <c r="I62" s="66" t="s">
        <v>57</v>
      </c>
      <c r="J62" s="87">
        <v>1</v>
      </c>
    </row>
    <row r="63" spans="1:10" ht="22.5" customHeight="1" x14ac:dyDescent="0.25">
      <c r="A63" s="31"/>
      <c r="C63" s="76"/>
      <c r="D63" s="74" t="str">
        <f t="shared" ref="D63:E64" si="17">D62</f>
        <v>Wed</v>
      </c>
      <c r="E63" s="34">
        <f t="shared" si="17"/>
        <v>44426</v>
      </c>
      <c r="F63" s="65">
        <v>202101</v>
      </c>
      <c r="G63" s="66">
        <v>9002</v>
      </c>
      <c r="H63" s="67" t="s">
        <v>70</v>
      </c>
      <c r="I63" s="66" t="s">
        <v>57</v>
      </c>
      <c r="J63" s="87">
        <v>0.5</v>
      </c>
    </row>
    <row r="64" spans="1:10" ht="22.5" customHeight="1" x14ac:dyDescent="0.25">
      <c r="A64" s="31"/>
      <c r="C64" s="76"/>
      <c r="D64" s="74" t="str">
        <f t="shared" si="17"/>
        <v>Wed</v>
      </c>
      <c r="E64" s="34">
        <f t="shared" si="17"/>
        <v>44426</v>
      </c>
      <c r="F64" s="65">
        <v>202101</v>
      </c>
      <c r="G64" s="66">
        <v>9002</v>
      </c>
      <c r="H64" s="67" t="s">
        <v>72</v>
      </c>
      <c r="I64" s="66" t="s">
        <v>57</v>
      </c>
      <c r="J64" s="87">
        <v>6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76"/>
      <c r="D65" s="77" t="str">
        <f t="shared" si="4"/>
        <v>Thu</v>
      </c>
      <c r="E65" s="45">
        <f>+E61+1</f>
        <v>44427</v>
      </c>
      <c r="F65" s="46">
        <v>202101</v>
      </c>
      <c r="G65" s="47">
        <v>9002</v>
      </c>
      <c r="H65" s="48" t="s">
        <v>75</v>
      </c>
      <c r="I65" s="47" t="s">
        <v>57</v>
      </c>
      <c r="J65" s="86">
        <v>1</v>
      </c>
    </row>
    <row r="66" spans="1:10" ht="22.5" customHeight="1" x14ac:dyDescent="0.25">
      <c r="A66" s="31"/>
      <c r="C66" s="76"/>
      <c r="D66" s="77" t="str">
        <f>D65</f>
        <v>Thu</v>
      </c>
      <c r="E66" s="45">
        <f>E65</f>
        <v>44427</v>
      </c>
      <c r="F66" s="46">
        <v>202101</v>
      </c>
      <c r="G66" s="47">
        <v>9002</v>
      </c>
      <c r="H66" s="48" t="s">
        <v>69</v>
      </c>
      <c r="I66" s="47" t="s">
        <v>57</v>
      </c>
      <c r="J66" s="86">
        <v>1</v>
      </c>
    </row>
    <row r="67" spans="1:10" ht="22.5" customHeight="1" x14ac:dyDescent="0.25">
      <c r="A67" s="31"/>
      <c r="C67" s="76"/>
      <c r="D67" s="77" t="str">
        <f t="shared" ref="D67:D69" si="18">D66</f>
        <v>Thu</v>
      </c>
      <c r="E67" s="45">
        <f t="shared" ref="E67:E69" si="19">E66</f>
        <v>44427</v>
      </c>
      <c r="F67" s="46">
        <v>202101</v>
      </c>
      <c r="G67" s="47">
        <v>9002</v>
      </c>
      <c r="H67" s="48" t="s">
        <v>70</v>
      </c>
      <c r="I67" s="47" t="s">
        <v>57</v>
      </c>
      <c r="J67" s="86">
        <v>0.5</v>
      </c>
    </row>
    <row r="68" spans="1:10" ht="22.5" customHeight="1" x14ac:dyDescent="0.25">
      <c r="A68" s="31"/>
      <c r="C68" s="76"/>
      <c r="D68" s="77" t="str">
        <f t="shared" si="18"/>
        <v>Thu</v>
      </c>
      <c r="E68" s="45">
        <f t="shared" si="19"/>
        <v>44427</v>
      </c>
      <c r="F68" s="46">
        <v>202101</v>
      </c>
      <c r="G68" s="47">
        <v>9002</v>
      </c>
      <c r="H68" s="48" t="s">
        <v>88</v>
      </c>
      <c r="I68" s="47" t="s">
        <v>57</v>
      </c>
      <c r="J68" s="86">
        <v>2</v>
      </c>
    </row>
    <row r="69" spans="1:10" ht="22.5" customHeight="1" x14ac:dyDescent="0.25">
      <c r="A69" s="31"/>
      <c r="C69" s="76"/>
      <c r="D69" s="77" t="str">
        <f t="shared" si="18"/>
        <v>Thu</v>
      </c>
      <c r="E69" s="45">
        <f t="shared" si="19"/>
        <v>44427</v>
      </c>
      <c r="F69" s="46">
        <v>202101</v>
      </c>
      <c r="G69" s="47">
        <v>9002</v>
      </c>
      <c r="H69" s="48" t="s">
        <v>72</v>
      </c>
      <c r="I69" s="47" t="s">
        <v>57</v>
      </c>
      <c r="J69" s="86">
        <v>4.5</v>
      </c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76"/>
      <c r="D70" s="74" t="str">
        <f t="shared" si="4"/>
        <v>Fri</v>
      </c>
      <c r="E70" s="34">
        <f>+E65+1</f>
        <v>44428</v>
      </c>
      <c r="F70" s="35">
        <v>202101</v>
      </c>
      <c r="G70" s="36">
        <v>9002</v>
      </c>
      <c r="H70" s="43" t="s">
        <v>74</v>
      </c>
      <c r="I70" s="36" t="s">
        <v>57</v>
      </c>
      <c r="J70" s="85">
        <v>1</v>
      </c>
    </row>
    <row r="71" spans="1:10" ht="22.5" customHeight="1" x14ac:dyDescent="0.25">
      <c r="A71" s="31"/>
      <c r="C71" s="76"/>
      <c r="D71" s="74" t="str">
        <f>D70</f>
        <v>Fri</v>
      </c>
      <c r="E71" s="34">
        <f>E70</f>
        <v>44428</v>
      </c>
      <c r="F71" s="35">
        <v>202101</v>
      </c>
      <c r="G71" s="36">
        <v>9002</v>
      </c>
      <c r="H71" s="43" t="s">
        <v>72</v>
      </c>
      <c r="I71" s="36" t="s">
        <v>57</v>
      </c>
      <c r="J71" s="85">
        <v>7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6"/>
      <c r="D72" s="77" t="str">
        <f t="shared" si="4"/>
        <v>Sat</v>
      </c>
      <c r="E72" s="45">
        <f>+E70+1</f>
        <v>44429</v>
      </c>
      <c r="F72" s="46"/>
      <c r="G72" s="47"/>
      <c r="H72" s="48"/>
      <c r="I72" s="47"/>
      <c r="J72" s="86"/>
    </row>
    <row r="73" spans="1:10" s="109" customFormat="1" ht="22.5" customHeight="1" x14ac:dyDescent="0.25">
      <c r="A73" s="108" t="str">
        <f t="shared" si="0"/>
        <v/>
      </c>
      <c r="B73" s="109">
        <f t="shared" si="1"/>
        <v>7</v>
      </c>
      <c r="C73" s="110"/>
      <c r="D73" s="77" t="str">
        <f>IF(B73=1,"Mo",IF(B73=2,"Tue",IF(B73=3,"Wed",IF(B73=4,"Thu",IF(B73=5,"Fri",IF(B73=6,"Sat",IF(B73=7,"Sun","")))))))</f>
        <v>Sun</v>
      </c>
      <c r="E73" s="45">
        <f>+E72+1</f>
        <v>44430</v>
      </c>
      <c r="F73" s="46">
        <v>202101</v>
      </c>
      <c r="G73" s="47">
        <v>9002</v>
      </c>
      <c r="H73" s="48" t="s">
        <v>75</v>
      </c>
      <c r="I73" s="47" t="s">
        <v>57</v>
      </c>
      <c r="J73" s="86">
        <v>1</v>
      </c>
    </row>
    <row r="74" spans="1:10" s="109" customFormat="1" ht="22.5" customHeight="1" x14ac:dyDescent="0.25">
      <c r="A74" s="108"/>
      <c r="C74" s="110"/>
      <c r="D74" s="77" t="s">
        <v>89</v>
      </c>
      <c r="E74" s="45">
        <v>44430</v>
      </c>
      <c r="F74" s="46">
        <v>202101</v>
      </c>
      <c r="G74" s="47">
        <v>9002</v>
      </c>
      <c r="H74" s="48" t="s">
        <v>69</v>
      </c>
      <c r="I74" s="47" t="s">
        <v>57</v>
      </c>
      <c r="J74" s="86">
        <v>1</v>
      </c>
    </row>
    <row r="75" spans="1:10" ht="22.5" customHeight="1" x14ac:dyDescent="0.25">
      <c r="A75" s="31">
        <f t="shared" si="0"/>
        <v>1</v>
      </c>
      <c r="B75" s="8">
        <f t="shared" si="1"/>
        <v>1</v>
      </c>
      <c r="C75" s="76"/>
      <c r="D75" s="74" t="str">
        <f>IF(B75=1,"Mo",IF(B75=2,"Tue",IF(B75=3,"Wed",IF(B75=4,"Thu",IF(B75=5,"Fri",IF(B75=6,"Sat",IF(B75=7,"Sun","")))))))</f>
        <v>Mo</v>
      </c>
      <c r="E75" s="34">
        <f>+E73+1</f>
        <v>44431</v>
      </c>
      <c r="F75" s="65">
        <v>202101</v>
      </c>
      <c r="G75" s="66">
        <v>9002</v>
      </c>
      <c r="H75" s="67" t="s">
        <v>75</v>
      </c>
      <c r="I75" s="66" t="s">
        <v>57</v>
      </c>
      <c r="J75" s="87">
        <v>1</v>
      </c>
    </row>
    <row r="76" spans="1:10" ht="22.5" customHeight="1" x14ac:dyDescent="0.25">
      <c r="A76" s="31"/>
      <c r="C76" s="76"/>
      <c r="D76" s="74" t="str">
        <f>D75</f>
        <v>Mo</v>
      </c>
      <c r="E76" s="34">
        <f>E75</f>
        <v>44431</v>
      </c>
      <c r="F76" s="65">
        <v>202101</v>
      </c>
      <c r="G76" s="66">
        <v>9002</v>
      </c>
      <c r="H76" s="67" t="s">
        <v>69</v>
      </c>
      <c r="I76" s="66" t="s">
        <v>57</v>
      </c>
      <c r="J76" s="87">
        <v>1</v>
      </c>
    </row>
    <row r="77" spans="1:10" ht="22.5" customHeight="1" x14ac:dyDescent="0.25">
      <c r="A77" s="31"/>
      <c r="C77" s="76"/>
      <c r="D77" s="74" t="str">
        <f t="shared" ref="D77:E78" si="20">D76</f>
        <v>Mo</v>
      </c>
      <c r="E77" s="34">
        <f t="shared" si="20"/>
        <v>44431</v>
      </c>
      <c r="F77" s="65">
        <v>202101</v>
      </c>
      <c r="G77" s="66">
        <v>9002</v>
      </c>
      <c r="H77" s="67" t="s">
        <v>90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si="20"/>
        <v>Mo</v>
      </c>
      <c r="E78" s="34">
        <f t="shared" si="20"/>
        <v>44431</v>
      </c>
      <c r="F78" s="65">
        <v>202101</v>
      </c>
      <c r="G78" s="66">
        <v>9002</v>
      </c>
      <c r="H78" s="67" t="s">
        <v>72</v>
      </c>
      <c r="I78" s="66" t="s">
        <v>57</v>
      </c>
      <c r="J78" s="87">
        <v>5</v>
      </c>
    </row>
    <row r="79" spans="1:10" ht="22.5" customHeight="1" x14ac:dyDescent="0.25">
      <c r="A79" s="31">
        <f t="shared" si="0"/>
        <v>1</v>
      </c>
      <c r="B79" s="8">
        <f t="shared" si="1"/>
        <v>2</v>
      </c>
      <c r="C79" s="76"/>
      <c r="D79" s="77" t="str">
        <f>IF(B79=1,"Mo",IF(B79=2,"Tue",IF(B79=3,"Wed",IF(B79=4,"Thu",IF(B79=5,"Fri",IF(B79=6,"Sat",IF(B79=7,"Sun","")))))))</f>
        <v>Tue</v>
      </c>
      <c r="E79" s="45">
        <f>+E75+1</f>
        <v>44432</v>
      </c>
      <c r="F79" s="46"/>
      <c r="G79" s="47">
        <v>9009</v>
      </c>
      <c r="H79" s="48" t="s">
        <v>67</v>
      </c>
      <c r="I79" s="47" t="s">
        <v>57</v>
      </c>
      <c r="J79" s="86">
        <v>2.5</v>
      </c>
    </row>
    <row r="80" spans="1:10" ht="22.5" customHeight="1" x14ac:dyDescent="0.25">
      <c r="A80" s="31"/>
      <c r="C80" s="76"/>
      <c r="D80" s="77" t="str">
        <f>D79</f>
        <v>Tue</v>
      </c>
      <c r="E80" s="45">
        <f>E79</f>
        <v>44432</v>
      </c>
      <c r="F80" s="46">
        <v>202101</v>
      </c>
      <c r="G80" s="47">
        <v>9002</v>
      </c>
      <c r="H80" s="48" t="s">
        <v>72</v>
      </c>
      <c r="I80" s="47" t="s">
        <v>57</v>
      </c>
      <c r="J80" s="86">
        <v>4.5</v>
      </c>
    </row>
    <row r="81" spans="1:10" ht="22.5" customHeight="1" x14ac:dyDescent="0.25">
      <c r="A81" s="31"/>
      <c r="C81" s="76"/>
      <c r="D81" s="77" t="str">
        <f t="shared" ref="D81:E81" si="21">D80</f>
        <v>Tue</v>
      </c>
      <c r="E81" s="45">
        <f t="shared" si="21"/>
        <v>44432</v>
      </c>
      <c r="F81" s="46">
        <v>202101</v>
      </c>
      <c r="G81" s="47">
        <v>9002</v>
      </c>
      <c r="H81" s="48" t="s">
        <v>91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76"/>
      <c r="D82" s="74" t="str">
        <f t="shared" si="4"/>
        <v>Wed</v>
      </c>
      <c r="E82" s="34">
        <f>+E79+1</f>
        <v>44433</v>
      </c>
      <c r="F82" s="65">
        <v>202101</v>
      </c>
      <c r="G82" s="65">
        <v>9002</v>
      </c>
      <c r="H82" s="67" t="s">
        <v>92</v>
      </c>
      <c r="I82" s="66" t="s">
        <v>57</v>
      </c>
      <c r="J82" s="87">
        <v>2</v>
      </c>
    </row>
    <row r="83" spans="1:10" ht="22.5" customHeight="1" x14ac:dyDescent="0.25">
      <c r="A83" s="31"/>
      <c r="C83" s="76"/>
      <c r="D83" s="74" t="str">
        <f>D82</f>
        <v>Wed</v>
      </c>
      <c r="E83" s="34">
        <f>E82</f>
        <v>44433</v>
      </c>
      <c r="F83" s="65">
        <v>202101</v>
      </c>
      <c r="G83" s="66">
        <v>9002</v>
      </c>
      <c r="H83" s="67" t="s">
        <v>72</v>
      </c>
      <c r="I83" s="66" t="s">
        <v>57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22">D83</f>
        <v>Wed</v>
      </c>
      <c r="E84" s="34">
        <f t="shared" si="22"/>
        <v>44433</v>
      </c>
      <c r="F84" s="65">
        <v>202101</v>
      </c>
      <c r="G84" s="66">
        <v>9002</v>
      </c>
      <c r="H84" s="67" t="s">
        <v>70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74" t="str">
        <f t="shared" si="22"/>
        <v>Wed</v>
      </c>
      <c r="E85" s="34">
        <f t="shared" si="22"/>
        <v>44433</v>
      </c>
      <c r="F85" s="65">
        <v>202101</v>
      </c>
      <c r="G85" s="66">
        <v>9002</v>
      </c>
      <c r="H85" s="67" t="s">
        <v>93</v>
      </c>
      <c r="I85" s="66" t="s">
        <v>57</v>
      </c>
      <c r="J85" s="87">
        <v>1</v>
      </c>
    </row>
    <row r="86" spans="1:10" ht="22.5" customHeight="1" x14ac:dyDescent="0.25">
      <c r="A86" s="31">
        <f t="shared" si="0"/>
        <v>1</v>
      </c>
      <c r="B86" s="8">
        <f t="shared" si="1"/>
        <v>4</v>
      </c>
      <c r="C86" s="76"/>
      <c r="D86" s="77" t="str">
        <f t="shared" si="4"/>
        <v>Thu</v>
      </c>
      <c r="E86" s="45">
        <f>+E82+1</f>
        <v>44434</v>
      </c>
      <c r="F86" s="46">
        <v>202101</v>
      </c>
      <c r="G86" s="47">
        <v>9002</v>
      </c>
      <c r="H86" s="48" t="s">
        <v>75</v>
      </c>
      <c r="I86" s="47" t="s">
        <v>57</v>
      </c>
      <c r="J86" s="86">
        <v>1</v>
      </c>
    </row>
    <row r="87" spans="1:10" ht="22.5" customHeight="1" x14ac:dyDescent="0.25">
      <c r="A87" s="31"/>
      <c r="C87" s="76"/>
      <c r="D87" s="77" t="str">
        <f>D86</f>
        <v>Thu</v>
      </c>
      <c r="E87" s="45">
        <f>E86</f>
        <v>44434</v>
      </c>
      <c r="F87" s="46">
        <v>202101</v>
      </c>
      <c r="G87" s="47">
        <v>9002</v>
      </c>
      <c r="H87" s="48" t="s">
        <v>69</v>
      </c>
      <c r="I87" s="47" t="s">
        <v>57</v>
      </c>
      <c r="J87" s="86">
        <v>1</v>
      </c>
    </row>
    <row r="88" spans="1:10" ht="22.5" customHeight="1" x14ac:dyDescent="0.25">
      <c r="A88" s="31"/>
      <c r="C88" s="76"/>
      <c r="D88" s="77" t="str">
        <f t="shared" ref="D88:D89" si="23">D87</f>
        <v>Thu</v>
      </c>
      <c r="E88" s="45">
        <f t="shared" ref="E88:E89" si="24">E87</f>
        <v>44434</v>
      </c>
      <c r="F88" s="46">
        <v>202101</v>
      </c>
      <c r="G88" s="47">
        <v>9002</v>
      </c>
      <c r="H88" s="48" t="s">
        <v>72</v>
      </c>
      <c r="I88" s="47" t="s">
        <v>57</v>
      </c>
      <c r="J88" s="86">
        <v>5.5</v>
      </c>
    </row>
    <row r="89" spans="1:10" ht="22.5" customHeight="1" x14ac:dyDescent="0.25">
      <c r="A89" s="31"/>
      <c r="C89" s="76"/>
      <c r="D89" s="77" t="str">
        <f t="shared" si="23"/>
        <v>Thu</v>
      </c>
      <c r="E89" s="45">
        <f t="shared" si="24"/>
        <v>44434</v>
      </c>
      <c r="F89" s="46">
        <v>202101</v>
      </c>
      <c r="G89" s="47">
        <v>9002</v>
      </c>
      <c r="H89" s="48" t="s">
        <v>94</v>
      </c>
      <c r="I89" s="47" t="s">
        <v>57</v>
      </c>
      <c r="J89" s="86">
        <v>0.5</v>
      </c>
    </row>
    <row r="90" spans="1:10" ht="22.5" customHeight="1" x14ac:dyDescent="0.25">
      <c r="A90" s="31">
        <f t="shared" si="0"/>
        <v>1</v>
      </c>
      <c r="B90" s="8">
        <f t="shared" si="1"/>
        <v>5</v>
      </c>
      <c r="C90" s="76"/>
      <c r="D90" s="74" t="str">
        <f t="shared" si="4"/>
        <v>Fri</v>
      </c>
      <c r="E90" s="34">
        <f>+E86+1</f>
        <v>44435</v>
      </c>
      <c r="F90" s="65">
        <v>202101</v>
      </c>
      <c r="G90" s="66">
        <v>9002</v>
      </c>
      <c r="H90" s="67" t="s">
        <v>93</v>
      </c>
      <c r="I90" s="66" t="s">
        <v>57</v>
      </c>
      <c r="J90" s="87">
        <v>1</v>
      </c>
    </row>
    <row r="91" spans="1:10" ht="22.5" customHeight="1" x14ac:dyDescent="0.25">
      <c r="A91" s="31"/>
      <c r="C91" s="76"/>
      <c r="D91" s="74" t="str">
        <f>D90</f>
        <v>Fri</v>
      </c>
      <c r="E91" s="34">
        <f>E90</f>
        <v>44435</v>
      </c>
      <c r="F91" s="65">
        <v>202101</v>
      </c>
      <c r="G91" s="66">
        <v>9002</v>
      </c>
      <c r="H91" s="67" t="s">
        <v>95</v>
      </c>
      <c r="I91" s="66" t="s">
        <v>57</v>
      </c>
      <c r="J91" s="87">
        <v>2</v>
      </c>
    </row>
    <row r="92" spans="1:10" ht="22.5" customHeight="1" x14ac:dyDescent="0.25">
      <c r="A92" s="31"/>
      <c r="C92" s="76"/>
      <c r="D92" s="74" t="str">
        <f t="shared" ref="D92:D94" si="25">D91</f>
        <v>Fri</v>
      </c>
      <c r="E92" s="34">
        <f t="shared" ref="E92:E94" si="26">E91</f>
        <v>44435</v>
      </c>
      <c r="F92" s="65">
        <v>202101</v>
      </c>
      <c r="G92" s="66">
        <v>9002</v>
      </c>
      <c r="H92" s="43" t="s">
        <v>96</v>
      </c>
      <c r="I92" s="66" t="s">
        <v>57</v>
      </c>
      <c r="J92" s="87">
        <v>1</v>
      </c>
    </row>
    <row r="93" spans="1:10" ht="22.5" customHeight="1" x14ac:dyDescent="0.25">
      <c r="A93" s="31"/>
      <c r="C93" s="76"/>
      <c r="D93" s="74" t="str">
        <f t="shared" si="25"/>
        <v>Fri</v>
      </c>
      <c r="E93" s="34">
        <f t="shared" si="26"/>
        <v>44435</v>
      </c>
      <c r="F93" s="35">
        <v>202101</v>
      </c>
      <c r="G93" s="36">
        <v>9002</v>
      </c>
      <c r="H93" s="43" t="s">
        <v>72</v>
      </c>
      <c r="I93" s="36" t="s">
        <v>57</v>
      </c>
      <c r="J93" s="85">
        <v>2</v>
      </c>
    </row>
    <row r="94" spans="1:10" ht="22.5" customHeight="1" x14ac:dyDescent="0.25">
      <c r="A94" s="31"/>
      <c r="C94" s="76"/>
      <c r="D94" s="74" t="str">
        <f t="shared" si="25"/>
        <v>Fri</v>
      </c>
      <c r="E94" s="34">
        <f t="shared" si="26"/>
        <v>44435</v>
      </c>
      <c r="F94" s="35">
        <v>202101</v>
      </c>
      <c r="G94" s="36">
        <v>9002</v>
      </c>
      <c r="H94" s="43" t="s">
        <v>97</v>
      </c>
      <c r="I94" s="36" t="s">
        <v>57</v>
      </c>
      <c r="J94" s="85">
        <v>2.5</v>
      </c>
    </row>
    <row r="95" spans="1:10" ht="22.5" customHeight="1" x14ac:dyDescent="0.25">
      <c r="A95" s="31" t="str">
        <f t="shared" si="0"/>
        <v/>
      </c>
      <c r="B95" s="8">
        <f t="shared" si="1"/>
        <v>6</v>
      </c>
      <c r="C95" s="76"/>
      <c r="D95" s="77" t="str">
        <f t="shared" si="4"/>
        <v>Sat</v>
      </c>
      <c r="E95" s="45">
        <f>+E90+1</f>
        <v>44436</v>
      </c>
      <c r="F95" s="46"/>
      <c r="G95" s="47"/>
      <c r="H95" s="51"/>
      <c r="I95" s="47"/>
      <c r="J95" s="86"/>
    </row>
    <row r="96" spans="1:10" ht="22.5" customHeight="1" x14ac:dyDescent="0.25">
      <c r="A96" s="31" t="str">
        <f t="shared" si="0"/>
        <v/>
      </c>
      <c r="B96" s="8">
        <f>WEEKDAY(E95+1,2)</f>
        <v>7</v>
      </c>
      <c r="C96" s="76"/>
      <c r="D96" s="74" t="str">
        <f>IF(B96=1,"Mo",IF(B96=2,"Tue",IF(B96=3,"Wed",IF(B96=4,"Thu",IF(B96=5,"Fri",IF(B96=6,"Sat",IF(B96=7,"Sun","")))))))</f>
        <v>Sun</v>
      </c>
      <c r="E96" s="34">
        <f>IF(MONTH(E95+1)&gt;MONTH(E95),"",E95+1)</f>
        <v>44437</v>
      </c>
      <c r="F96" s="46"/>
      <c r="G96" s="47"/>
      <c r="H96" s="48"/>
      <c r="I96" s="47"/>
      <c r="J96" s="86"/>
    </row>
    <row r="97" spans="1:10" ht="22.5" customHeight="1" x14ac:dyDescent="0.25">
      <c r="A97" s="31">
        <f t="shared" si="0"/>
        <v>1</v>
      </c>
      <c r="B97" s="8">
        <v>3</v>
      </c>
      <c r="C97" s="76"/>
      <c r="D97" s="74" t="str">
        <f>IF(B75=1,"Mo",IF(B75=2,"Tue",IF(B75=3,"Wed",IF(B75=4,"Thu",IF(B75=5,"Fri",IF(B75=6,"Sat",IF(B75=7,"Sun","")))))))</f>
        <v>Mo</v>
      </c>
      <c r="E97" s="34">
        <f>IF(MONTH(E96+1)&gt;MONTH(E96),"",E96+1)</f>
        <v>44438</v>
      </c>
      <c r="F97" s="65">
        <v>202101</v>
      </c>
      <c r="G97" s="66">
        <v>9002</v>
      </c>
      <c r="H97" s="67" t="s">
        <v>75</v>
      </c>
      <c r="I97" s="66" t="s">
        <v>57</v>
      </c>
      <c r="J97" s="87">
        <v>1</v>
      </c>
    </row>
    <row r="98" spans="1:10" ht="22.5" customHeight="1" x14ac:dyDescent="0.25">
      <c r="A98" s="31"/>
      <c r="C98" s="76"/>
      <c r="D98" s="111" t="str">
        <f>D97</f>
        <v>Mo</v>
      </c>
      <c r="E98" s="112">
        <f>E97</f>
        <v>44438</v>
      </c>
      <c r="F98" s="113">
        <v>202101</v>
      </c>
      <c r="G98" s="114">
        <v>9002</v>
      </c>
      <c r="H98" s="131" t="s">
        <v>69</v>
      </c>
      <c r="I98" s="114" t="s">
        <v>57</v>
      </c>
      <c r="J98" s="115">
        <v>1</v>
      </c>
    </row>
    <row r="99" spans="1:10" ht="22.5" customHeight="1" x14ac:dyDescent="0.25">
      <c r="A99" s="31"/>
      <c r="C99" s="76"/>
      <c r="D99" s="111" t="str">
        <f t="shared" ref="D99:E101" si="27">D98</f>
        <v>Mo</v>
      </c>
      <c r="E99" s="112">
        <f t="shared" si="27"/>
        <v>44438</v>
      </c>
      <c r="F99" s="113">
        <v>202101</v>
      </c>
      <c r="G99" s="114">
        <v>9002</v>
      </c>
      <c r="H99" s="131" t="s">
        <v>70</v>
      </c>
      <c r="I99" s="114" t="s">
        <v>57</v>
      </c>
      <c r="J99" s="115">
        <v>2</v>
      </c>
    </row>
    <row r="100" spans="1:10" ht="21.75" customHeight="1" x14ac:dyDescent="0.25">
      <c r="A100" s="31"/>
      <c r="C100" s="76"/>
      <c r="D100" s="111" t="str">
        <f t="shared" si="27"/>
        <v>Mo</v>
      </c>
      <c r="E100" s="112">
        <f t="shared" si="27"/>
        <v>44438</v>
      </c>
      <c r="F100" s="113">
        <v>202101</v>
      </c>
      <c r="G100" s="114">
        <v>9002</v>
      </c>
      <c r="H100" s="131" t="s">
        <v>98</v>
      </c>
      <c r="I100" s="114" t="s">
        <v>57</v>
      </c>
      <c r="J100" s="115">
        <v>2</v>
      </c>
    </row>
    <row r="101" spans="1:10" ht="21.75" customHeight="1" x14ac:dyDescent="0.25">
      <c r="A101" s="31"/>
      <c r="C101" s="116"/>
      <c r="D101" s="111" t="str">
        <f t="shared" si="27"/>
        <v>Mo</v>
      </c>
      <c r="E101" s="112">
        <f t="shared" si="27"/>
        <v>44438</v>
      </c>
      <c r="F101" s="113">
        <v>202101</v>
      </c>
      <c r="G101" s="114">
        <v>9002</v>
      </c>
      <c r="H101" s="131" t="s">
        <v>71</v>
      </c>
      <c r="I101" s="114" t="s">
        <v>57</v>
      </c>
      <c r="J101" s="115">
        <v>2</v>
      </c>
    </row>
    <row r="102" spans="1:10" ht="21.75" customHeight="1" x14ac:dyDescent="0.25">
      <c r="A102" s="31"/>
      <c r="C102" s="116"/>
      <c r="D102" s="95" t="str">
        <f>IF(B79=1,"Mo",IF(B79=2,"Tue",IF(B79=3,"Wed",IF(B79=4,"Thu",IF(B79=5,"Fri",IF(B79=6,"Sat",IF(B79=7,"Sun","")))))))</f>
        <v>Tue</v>
      </c>
      <c r="E102" s="96">
        <f>E101+1</f>
        <v>44439</v>
      </c>
      <c r="F102" s="97">
        <v>202101</v>
      </c>
      <c r="G102" s="98">
        <v>9002</v>
      </c>
      <c r="H102" s="132" t="s">
        <v>71</v>
      </c>
      <c r="I102" s="98" t="s">
        <v>57</v>
      </c>
      <c r="J102" s="100">
        <v>1.5</v>
      </c>
    </row>
    <row r="103" spans="1:10" ht="21.75" customHeight="1" x14ac:dyDescent="0.25">
      <c r="A103" s="31"/>
      <c r="C103" s="116"/>
      <c r="D103" s="117" t="str">
        <f>D102</f>
        <v>Tue</v>
      </c>
      <c r="E103" s="96">
        <f>E102</f>
        <v>44439</v>
      </c>
      <c r="F103" s="97">
        <v>202101</v>
      </c>
      <c r="G103" s="98">
        <v>9002</v>
      </c>
      <c r="H103" s="132" t="s">
        <v>75</v>
      </c>
      <c r="I103" s="98" t="s">
        <v>57</v>
      </c>
      <c r="J103" s="100">
        <v>1</v>
      </c>
    </row>
    <row r="104" spans="1:10" ht="21.75" customHeight="1" x14ac:dyDescent="0.25">
      <c r="A104" s="31"/>
      <c r="C104" s="116"/>
      <c r="D104" s="117" t="str">
        <f t="shared" ref="D104:D105" si="28">D103</f>
        <v>Tue</v>
      </c>
      <c r="E104" s="96">
        <f t="shared" ref="E104:E105" si="29">E103</f>
        <v>44439</v>
      </c>
      <c r="F104" s="97">
        <v>202101</v>
      </c>
      <c r="G104" s="98">
        <v>9002</v>
      </c>
      <c r="H104" s="132" t="s">
        <v>69</v>
      </c>
      <c r="I104" s="98" t="s">
        <v>57</v>
      </c>
      <c r="J104" s="100">
        <v>1</v>
      </c>
    </row>
    <row r="105" spans="1:10" ht="21.75" customHeight="1" x14ac:dyDescent="0.25">
      <c r="A105" s="31"/>
      <c r="C105" s="116"/>
      <c r="D105" s="117" t="str">
        <f t="shared" si="28"/>
        <v>Tue</v>
      </c>
      <c r="E105" s="96">
        <f t="shared" si="29"/>
        <v>44439</v>
      </c>
      <c r="F105" s="97">
        <v>202101</v>
      </c>
      <c r="G105" s="98">
        <v>9002</v>
      </c>
      <c r="H105" s="132" t="s">
        <v>70</v>
      </c>
      <c r="I105" s="98" t="s">
        <v>57</v>
      </c>
      <c r="J105" s="100">
        <v>4.5</v>
      </c>
    </row>
    <row r="106" spans="1:10" ht="21.75" customHeight="1" thickBot="1" x14ac:dyDescent="0.3">
      <c r="A106" s="31"/>
      <c r="C106" s="81"/>
      <c r="D106" s="101" t="str">
        <f>D102</f>
        <v>Tue</v>
      </c>
      <c r="E106" s="102">
        <f>E102</f>
        <v>44439</v>
      </c>
      <c r="F106" s="103"/>
      <c r="G106" s="104"/>
      <c r="H106" s="105"/>
      <c r="I106" s="104"/>
      <c r="J106" s="106"/>
    </row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</sheetData>
  <mergeCells count="2">
    <mergeCell ref="D1:J1"/>
    <mergeCell ref="D4:E4"/>
  </mergeCells>
  <conditionalFormatting sqref="C11:C96">
    <cfRule type="expression" dxfId="210" priority="66" stopIfTrue="1">
      <formula>IF($A11=1,B11,)</formula>
    </cfRule>
    <cfRule type="expression" dxfId="209" priority="67" stopIfTrue="1">
      <formula>IF($A11="",B11,)</formula>
    </cfRule>
  </conditionalFormatting>
  <conditionalFormatting sqref="E11">
    <cfRule type="expression" dxfId="208" priority="68" stopIfTrue="1">
      <formula>IF($A11="",B11,"")</formula>
    </cfRule>
  </conditionalFormatting>
  <conditionalFormatting sqref="E12:E53 E55:E73 E75:E96">
    <cfRule type="expression" dxfId="207" priority="69" stopIfTrue="1">
      <formula>IF($A12&lt;&gt;1,B12,"")</formula>
    </cfRule>
  </conditionalFormatting>
  <conditionalFormatting sqref="D11:D53 D55:D73 D75:D96">
    <cfRule type="expression" dxfId="206" priority="70" stopIfTrue="1">
      <formula>IF($A11="",B11,)</formula>
    </cfRule>
  </conditionalFormatting>
  <conditionalFormatting sqref="G11:G15 G20:G26 G31:G32 G37:G41 G45 G48:G50 G58 G60:G64 G70:G81 G85 G88:G89 G93:G95">
    <cfRule type="expression" dxfId="205" priority="71" stopIfTrue="1">
      <formula>#REF!="Freelancer"</formula>
    </cfRule>
    <cfRule type="expression" dxfId="204" priority="72" stopIfTrue="1">
      <formula>#REF!="DTC Int. Staff"</formula>
    </cfRule>
  </conditionalFormatting>
  <conditionalFormatting sqref="G95 G31:G32 G49:G50 G20:G21 G37:G41 G58 G60:G64 G72:G81 G85">
    <cfRule type="expression" dxfId="203" priority="64" stopIfTrue="1">
      <formula>$F$5="Freelancer"</formula>
    </cfRule>
    <cfRule type="expression" dxfId="202" priority="65" stopIfTrue="1">
      <formula>$F$5="DTC Int. Staff"</formula>
    </cfRule>
  </conditionalFormatting>
  <conditionalFormatting sqref="G12:G15">
    <cfRule type="expression" dxfId="201" priority="62" stopIfTrue="1">
      <formula>#REF!="Freelancer"</formula>
    </cfRule>
    <cfRule type="expression" dxfId="200" priority="63" stopIfTrue="1">
      <formula>#REF!="DTC Int. Staff"</formula>
    </cfRule>
  </conditionalFormatting>
  <conditionalFormatting sqref="G12:G15">
    <cfRule type="expression" dxfId="199" priority="60" stopIfTrue="1">
      <formula>$F$5="Freelancer"</formula>
    </cfRule>
    <cfRule type="expression" dxfId="198" priority="61" stopIfTrue="1">
      <formula>$F$5="DTC Int. Staff"</formula>
    </cfRule>
  </conditionalFormatting>
  <conditionalFormatting sqref="G17:G19">
    <cfRule type="expression" dxfId="197" priority="58" stopIfTrue="1">
      <formula>#REF!="Freelancer"</formula>
    </cfRule>
    <cfRule type="expression" dxfId="196" priority="59" stopIfTrue="1">
      <formula>#REF!="DTC Int. Staff"</formula>
    </cfRule>
  </conditionalFormatting>
  <conditionalFormatting sqref="G17:G19">
    <cfRule type="expression" dxfId="195" priority="56" stopIfTrue="1">
      <formula>$F$5="Freelancer"</formula>
    </cfRule>
    <cfRule type="expression" dxfId="194" priority="57" stopIfTrue="1">
      <formula>$F$5="DTC Int. Staff"</formula>
    </cfRule>
  </conditionalFormatting>
  <conditionalFormatting sqref="C97:C106">
    <cfRule type="expression" dxfId="193" priority="53" stopIfTrue="1">
      <formula>IF($A97=1,B97,)</formula>
    </cfRule>
    <cfRule type="expression" dxfId="192" priority="54" stopIfTrue="1">
      <formula>IF($A97="",B97,)</formula>
    </cfRule>
  </conditionalFormatting>
  <conditionalFormatting sqref="D97:D106">
    <cfRule type="expression" dxfId="191" priority="55" stopIfTrue="1">
      <formula>IF($A97="",B97,)</formula>
    </cfRule>
  </conditionalFormatting>
  <conditionalFormatting sqref="E97:E106">
    <cfRule type="expression" dxfId="190" priority="52" stopIfTrue="1">
      <formula>IF($A97&lt;&gt;1,B97,"")</formula>
    </cfRule>
  </conditionalFormatting>
  <conditionalFormatting sqref="G48">
    <cfRule type="expression" dxfId="189" priority="50" stopIfTrue="1">
      <formula>$F$5="Freelancer"</formula>
    </cfRule>
    <cfRule type="expression" dxfId="188" priority="51" stopIfTrue="1">
      <formula>$F$5="DTC Int. Staff"</formula>
    </cfRule>
  </conditionalFormatting>
  <conditionalFormatting sqref="G65:G68">
    <cfRule type="expression" dxfId="187" priority="48" stopIfTrue="1">
      <formula>#REF!="Freelancer"</formula>
    </cfRule>
    <cfRule type="expression" dxfId="186" priority="49" stopIfTrue="1">
      <formula>#REF!="DTC Int. Staff"</formula>
    </cfRule>
  </conditionalFormatting>
  <conditionalFormatting sqref="G65:G68">
    <cfRule type="expression" dxfId="185" priority="46" stopIfTrue="1">
      <formula>$F$5="Freelancer"</formula>
    </cfRule>
    <cfRule type="expression" dxfId="184" priority="47" stopIfTrue="1">
      <formula>$F$5="DTC Int. Staff"</formula>
    </cfRule>
  </conditionalFormatting>
  <conditionalFormatting sqref="F16:I16">
    <cfRule type="expression" dxfId="183" priority="44" stopIfTrue="1">
      <formula>#REF!="Freelancer"</formula>
    </cfRule>
    <cfRule type="expression" dxfId="182" priority="45" stopIfTrue="1">
      <formula>#REF!="DTC Int. Staff"</formula>
    </cfRule>
  </conditionalFormatting>
  <conditionalFormatting sqref="F16:I16">
    <cfRule type="expression" dxfId="181" priority="42" stopIfTrue="1">
      <formula>$F$5="Freelancer"</formula>
    </cfRule>
    <cfRule type="expression" dxfId="180" priority="43" stopIfTrue="1">
      <formula>$F$5="DTC Int. Staff"</formula>
    </cfRule>
  </conditionalFormatting>
  <conditionalFormatting sqref="E54">
    <cfRule type="expression" dxfId="179" priority="40" stopIfTrue="1">
      <formula>IF($A54&lt;&gt;1,B54,"")</formula>
    </cfRule>
  </conditionalFormatting>
  <conditionalFormatting sqref="D54">
    <cfRule type="expression" dxfId="178" priority="41" stopIfTrue="1">
      <formula>IF($A54="",B54,)</formula>
    </cfRule>
  </conditionalFormatting>
  <conditionalFormatting sqref="G69">
    <cfRule type="expression" dxfId="177" priority="38" stopIfTrue="1">
      <formula>#REF!="Freelancer"</formula>
    </cfRule>
    <cfRule type="expression" dxfId="176" priority="39" stopIfTrue="1">
      <formula>#REF!="DTC Int. Staff"</formula>
    </cfRule>
  </conditionalFormatting>
  <conditionalFormatting sqref="G69">
    <cfRule type="expression" dxfId="175" priority="36" stopIfTrue="1">
      <formula>$F$5="Freelancer"</formula>
    </cfRule>
    <cfRule type="expression" dxfId="174" priority="37" stopIfTrue="1">
      <formula>$F$5="DTC Int. Staff"</formula>
    </cfRule>
  </conditionalFormatting>
  <conditionalFormatting sqref="E74">
    <cfRule type="expression" dxfId="173" priority="25" stopIfTrue="1">
      <formula>IF($A74&lt;&gt;1,B74,"")</formula>
    </cfRule>
  </conditionalFormatting>
  <conditionalFormatting sqref="D74">
    <cfRule type="expression" dxfId="172" priority="26" stopIfTrue="1">
      <formula>IF($A74="",B74,)</formula>
    </cfRule>
  </conditionalFormatting>
  <conditionalFormatting sqref="G83">
    <cfRule type="expression" dxfId="171" priority="23" stopIfTrue="1">
      <formula>#REF!="Freelancer"</formula>
    </cfRule>
    <cfRule type="expression" dxfId="170" priority="24" stopIfTrue="1">
      <formula>#REF!="DTC Int. Staff"</formula>
    </cfRule>
  </conditionalFormatting>
  <conditionalFormatting sqref="G83">
    <cfRule type="expression" dxfId="169" priority="21" stopIfTrue="1">
      <formula>$F$5="Freelancer"</formula>
    </cfRule>
    <cfRule type="expression" dxfId="168" priority="22" stopIfTrue="1">
      <formula>$F$5="DTC Int. Staff"</formula>
    </cfRule>
  </conditionalFormatting>
  <conditionalFormatting sqref="G84">
    <cfRule type="expression" dxfId="167" priority="19" stopIfTrue="1">
      <formula>#REF!="Freelancer"</formula>
    </cfRule>
    <cfRule type="expression" dxfId="166" priority="20" stopIfTrue="1">
      <formula>#REF!="DTC Int. Staff"</formula>
    </cfRule>
  </conditionalFormatting>
  <conditionalFormatting sqref="G84">
    <cfRule type="expression" dxfId="165" priority="17" stopIfTrue="1">
      <formula>$F$5="Freelancer"</formula>
    </cfRule>
    <cfRule type="expression" dxfId="164" priority="18" stopIfTrue="1">
      <formula>$F$5="DTC Int. Staff"</formula>
    </cfRule>
  </conditionalFormatting>
  <conditionalFormatting sqref="G86">
    <cfRule type="expression" dxfId="163" priority="15" stopIfTrue="1">
      <formula>#REF!="Freelancer"</formula>
    </cfRule>
    <cfRule type="expression" dxfId="162" priority="16" stopIfTrue="1">
      <formula>#REF!="DTC Int. Staff"</formula>
    </cfRule>
  </conditionalFormatting>
  <conditionalFormatting sqref="G86">
    <cfRule type="expression" dxfId="161" priority="13" stopIfTrue="1">
      <formula>$F$5="Freelancer"</formula>
    </cfRule>
    <cfRule type="expression" dxfId="160" priority="14" stopIfTrue="1">
      <formula>$F$5="DTC Int. Staff"</formula>
    </cfRule>
  </conditionalFormatting>
  <conditionalFormatting sqref="G87">
    <cfRule type="expression" dxfId="159" priority="11" stopIfTrue="1">
      <formula>#REF!="Freelancer"</formula>
    </cfRule>
    <cfRule type="expression" dxfId="158" priority="12" stopIfTrue="1">
      <formula>#REF!="DTC Int. Staff"</formula>
    </cfRule>
  </conditionalFormatting>
  <conditionalFormatting sqref="G87">
    <cfRule type="expression" dxfId="157" priority="9" stopIfTrue="1">
      <formula>$F$5="Freelancer"</formula>
    </cfRule>
    <cfRule type="expression" dxfId="156" priority="10" stopIfTrue="1">
      <formula>$F$5="DTC Int. Staff"</formula>
    </cfRule>
  </conditionalFormatting>
  <conditionalFormatting sqref="G90:G92">
    <cfRule type="expression" dxfId="155" priority="7" stopIfTrue="1">
      <formula>#REF!="Freelancer"</formula>
    </cfRule>
    <cfRule type="expression" dxfId="154" priority="8" stopIfTrue="1">
      <formula>#REF!="DTC Int. Staff"</formula>
    </cfRule>
  </conditionalFormatting>
  <conditionalFormatting sqref="G90:G92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conditionalFormatting sqref="G97">
    <cfRule type="expression" dxfId="151" priority="3" stopIfTrue="1">
      <formula>#REF!="Freelancer"</formula>
    </cfRule>
    <cfRule type="expression" dxfId="150" priority="4" stopIfTrue="1">
      <formula>#REF!="DTC Int. Staff"</formula>
    </cfRule>
  </conditionalFormatting>
  <conditionalFormatting sqref="G97">
    <cfRule type="expression" dxfId="149" priority="1" stopIfTrue="1">
      <formula>$F$5="Freelancer"</formula>
    </cfRule>
    <cfRule type="expression" dxfId="1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2021-09-09T06:27:27Z</dcterms:modified>
</cp:coreProperties>
</file>