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94EBA08-FA98-4386-8391-B1AF19B926E4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00" i="50"/>
  <c r="E11" i="50"/>
  <c r="B11" i="50" s="1"/>
  <c r="D11" i="50" s="1"/>
  <c r="I8" i="50"/>
  <c r="J8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E66" i="50" s="1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7" i="50" l="1"/>
  <c r="E68" i="50" s="1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  <c r="E69" i="50"/>
  <c r="B69" i="50" s="1"/>
  <c r="B66" i="50"/>
  <c r="D66" i="50" s="1"/>
  <c r="D67" i="50" l="1"/>
  <c r="D68" i="50" s="1"/>
  <c r="D69" i="50"/>
  <c r="D70" i="50" s="1"/>
  <c r="D71" i="50" s="1"/>
  <c r="A69" i="50"/>
  <c r="E72" i="50"/>
  <c r="A66" i="50"/>
  <c r="E70" i="50"/>
  <c r="E71" i="50" s="1"/>
  <c r="B72" i="50" l="1"/>
  <c r="E76" i="50"/>
  <c r="E73" i="50"/>
  <c r="E74" i="50" s="1"/>
  <c r="E75" i="50" s="1"/>
  <c r="B76" i="50" l="1"/>
  <c r="E80" i="50"/>
  <c r="E77" i="50"/>
  <c r="E78" i="50" s="1"/>
  <c r="E79" i="50" s="1"/>
  <c r="A72" i="50"/>
  <c r="D72" i="50"/>
  <c r="D73" i="50" s="1"/>
  <c r="D74" i="50" s="1"/>
  <c r="D75" i="50" s="1"/>
  <c r="A76" i="50" l="1"/>
  <c r="D76" i="50"/>
  <c r="D77" i="50" s="1"/>
  <c r="D78" i="50" s="1"/>
  <c r="D79" i="50" s="1"/>
  <c r="B80" i="50"/>
  <c r="E82" i="50"/>
  <c r="E81" i="50"/>
  <c r="A80" i="50" l="1"/>
  <c r="D80" i="50"/>
  <c r="D81" i="50" s="1"/>
  <c r="B82" i="50"/>
  <c r="E83" i="50"/>
  <c r="B83" i="50" l="1"/>
  <c r="E84" i="50"/>
  <c r="D82" i="50"/>
  <c r="A82" i="50"/>
  <c r="B84" i="50" l="1"/>
  <c r="E85" i="50"/>
  <c r="E86" i="50" s="1"/>
  <c r="E87" i="50"/>
  <c r="A83" i="50"/>
  <c r="D83" i="50"/>
  <c r="E90" i="50" l="1"/>
  <c r="B87" i="50"/>
  <c r="E88" i="50"/>
  <c r="E89" i="50" s="1"/>
  <c r="D100" i="50"/>
  <c r="D101" i="50" s="1"/>
  <c r="D102" i="50" s="1"/>
  <c r="A84" i="50"/>
  <c r="D84" i="50"/>
  <c r="D85" i="50" s="1"/>
  <c r="D86" i="50" s="1"/>
  <c r="D103" i="50" l="1"/>
  <c r="D104" i="50"/>
  <c r="A87" i="50"/>
  <c r="D87" i="50"/>
  <c r="D88" i="50" s="1"/>
  <c r="D89" i="50" s="1"/>
  <c r="B90" i="50"/>
  <c r="E91" i="50"/>
  <c r="E92" i="50" s="1"/>
  <c r="E93" i="50"/>
  <c r="B93" i="50" l="1"/>
  <c r="E96" i="50"/>
  <c r="E94" i="50"/>
  <c r="E95" i="50" s="1"/>
  <c r="D90" i="50"/>
  <c r="D91" i="50" s="1"/>
  <c r="D92" i="50" s="1"/>
  <c r="A90" i="50"/>
  <c r="D105" i="50"/>
  <c r="B96" i="50" l="1"/>
  <c r="E98" i="50"/>
  <c r="E97" i="50"/>
  <c r="D93" i="50"/>
  <c r="D94" i="50" s="1"/>
  <c r="D95" i="50" s="1"/>
  <c r="A93" i="50"/>
  <c r="B98" i="50" l="1"/>
  <c r="B99" i="50"/>
  <c r="E99" i="50"/>
  <c r="A96" i="50"/>
  <c r="D96" i="50"/>
  <c r="D97" i="50" s="1"/>
  <c r="E100" i="50" l="1"/>
  <c r="E101" i="50" s="1"/>
  <c r="E102" i="50" s="1"/>
  <c r="E103" i="50" s="1"/>
  <c r="E104" i="50"/>
  <c r="E105" i="50" s="1"/>
  <c r="A99" i="50"/>
  <c r="D99" i="50"/>
  <c r="D98" i="50"/>
  <c r="A98" i="50"/>
</calcChain>
</file>

<file path=xl/sharedStrings.xml><?xml version="1.0" encoding="utf-8"?>
<sst xmlns="http://schemas.openxmlformats.org/spreadsheetml/2006/main" count="304" uniqueCount="88">
  <si>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</si>
  <si>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</si>
  <si>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</si>
  <si>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</si>
  <si>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</si>
  <si>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</si>
  <si>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</si>
  <si>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</si>
  <si>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</si>
  <si>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</si>
  <si>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</si>
  <si>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</si>
  <si>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</si>
  <si>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</si>
  <si>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</si>
  <si>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</si>
  <si>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</si>
  <si>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</si>
  <si>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</si>
  <si>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</si>
  <si>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</si>
  <si>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</si>
  <si>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</si>
  <si>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</si>
  <si>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</si>
  <si>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</si>
  <si>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</si>
  <si>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</si>
  <si>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</si>
  <si>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</si>
  <si>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</si>
  <si>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</si>
  <si>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</si>
  <si>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</si>
  <si>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</si>
  <si>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</si>
  <si>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</si>
  <si>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</si>
  <si>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</si>
  <si>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</si>
  <si>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</si>
  <si>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</si>
  <si>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</si>
  <si>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</si>
  <si>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</si>
  <si>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</si>
  <si>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</si>
  <si>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</si>
  <si>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</si>
  <si>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</si>
  <si>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TIME177</t>
  </si>
  <si>
    <t>Sujira</t>
  </si>
  <si>
    <t>Zhang</t>
  </si>
  <si>
    <t>TIME-202144</t>
  </si>
  <si>
    <t>Home</t>
  </si>
  <si>
    <t>Reading report and slide to get more information of Huawei project</t>
  </si>
  <si>
    <t>Office</t>
  </si>
  <si>
    <t>Meeting with team to understand the detail in project</t>
  </si>
  <si>
    <t>Meeting with Huawei Customer</t>
  </si>
  <si>
    <t>Orientation</t>
  </si>
  <si>
    <t>Research Smart pole and summary report</t>
  </si>
  <si>
    <t xml:space="preserve">Slide Smart pole </t>
  </si>
  <si>
    <t>Meeting with P'Dome</t>
  </si>
  <si>
    <t>Train 5G Day1</t>
  </si>
  <si>
    <t xml:space="preserve">Revised Slide 5G  Smart pole </t>
  </si>
  <si>
    <t>Report Smart pole for smart city and use cases in Benchmarked country</t>
  </si>
  <si>
    <t>Train 5G Day2</t>
  </si>
  <si>
    <t xml:space="preserve">Research additional  information of 5G Smart pole </t>
  </si>
  <si>
    <t xml:space="preserve">Report 5G  Smart pole </t>
  </si>
  <si>
    <t>Research and summary in slide 5G smart pole architecture system</t>
  </si>
  <si>
    <t xml:space="preserve">Revised  report 5G smart pole </t>
  </si>
  <si>
    <t>Meeting with P'Dome : Flagship Project</t>
  </si>
  <si>
    <t>Revised Slide 5G  Smart pole architecture system</t>
  </si>
  <si>
    <t>Meeting with ONDE, Huawei</t>
  </si>
  <si>
    <t>Research more information as customer comment / revised slide 5G smart pole</t>
  </si>
  <si>
    <t>Research 5G irrigation in Thailand and summary pitching information</t>
  </si>
  <si>
    <t>Checklist of service in report are related to service in old report that Time have made before or not</t>
  </si>
  <si>
    <t>Edit and add more image in report Huawei white paper</t>
  </si>
  <si>
    <t xml:space="preserve">Research Energy saving, Pole sharing add in 5G smart pole report </t>
  </si>
  <si>
    <t>Research and write Report 5G agriculture</t>
  </si>
  <si>
    <t>Revised report 5G agriculture</t>
  </si>
  <si>
    <t xml:space="preserve">Write report 5G smart pole architecture </t>
  </si>
  <si>
    <t>Research more information 5G smart pole as customer comment 
1.Recommended Function  2.Infrastructure sharing  3.IOC center  4.Related organize sector</t>
  </si>
  <si>
    <t>Reading Outline report from Huawei</t>
  </si>
  <si>
    <t>Meeting with P'Mint</t>
  </si>
  <si>
    <t xml:space="preserve">Revised report and slide 5G smart pole </t>
  </si>
  <si>
    <t>Make Slide 5G smart pole function with IOC center</t>
  </si>
  <si>
    <t>Make Slide recommended 5G smart pole function with Related organization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</si>
</sst>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0" borderId="14" xfId="0" applyNumberFormat="1" applyFont="1" applyFill="1" applyBorder="1" applyAlignment="1" applyProtection="1">
      <alignment vertical="center"/>
      <protection locked="0"/>
    </xf>
    <xf numFmtId="0" fontId="7" fillId="0" borderId="14" xfId="0" applyFont="1" applyBorder="1" applyAlignment="1" applyProtection="1">
      <alignment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5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4" sqref="C4:G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7" t="s">
        <v>24</v>
      </c>
      <c r="C2" s="118"/>
      <c r="D2" s="118"/>
      <c r="E2" s="118"/>
      <c r="F2" s="118"/>
      <c r="G2" s="119"/>
      <c r="H2" s="2"/>
      <c r="I2" s="2"/>
    </row>
    <row r="3" spans="2:9" x14ac:dyDescent="0.35">
      <c r="B3" s="7" t="s">
        <v>25</v>
      </c>
      <c r="C3" s="135" t="s">
        <v>51</v>
      </c>
      <c r="D3" s="136"/>
      <c r="E3" s="136"/>
      <c r="F3" s="136"/>
      <c r="G3" s="137"/>
      <c r="H3" s="3"/>
      <c r="I3" s="3"/>
    </row>
    <row r="4" spans="2:9" x14ac:dyDescent="0.35">
      <c r="B4" s="6" t="s">
        <v>26</v>
      </c>
      <c r="C4" s="138" t="s">
        <v>52</v>
      </c>
      <c r="D4" s="139"/>
      <c r="E4" s="139"/>
      <c r="F4" s="139"/>
      <c r="G4" s="140"/>
      <c r="H4" s="3"/>
      <c r="I4" s="3"/>
    </row>
    <row r="5" spans="2:9" x14ac:dyDescent="0.35">
      <c r="B5" s="6" t="s">
        <v>27</v>
      </c>
      <c r="C5" s="138" t="s">
        <v>50</v>
      </c>
      <c r="D5" s="139"/>
      <c r="E5" s="139"/>
      <c r="F5" s="139"/>
      <c r="G5" s="140"/>
      <c r="H5" s="3"/>
      <c r="I5" s="3"/>
    </row>
    <row r="7" spans="2:9" ht="32.25" customHeight="1" x14ac:dyDescent="0.35">
      <c r="B7" s="149" t="s">
        <v>31</v>
      </c>
      <c r="C7" s="150"/>
      <c r="D7" s="150"/>
      <c r="E7" s="150"/>
      <c r="F7" s="150"/>
      <c r="G7" s="151"/>
      <c r="H7" s="3"/>
      <c r="I7" s="3"/>
    </row>
    <row r="8" spans="2:9" x14ac:dyDescent="0.35">
      <c r="B8" s="120" t="s">
        <v>28</v>
      </c>
      <c r="C8" s="121"/>
      <c r="D8" s="121"/>
      <c r="E8" s="121"/>
      <c r="F8" s="121"/>
      <c r="G8" s="122"/>
      <c r="H8" s="3"/>
      <c r="I8" s="3"/>
    </row>
    <row r="9" spans="2:9" x14ac:dyDescent="0.35">
      <c r="B9" s="146" t="s">
        <v>29</v>
      </c>
      <c r="C9" s="147"/>
      <c r="D9" s="147"/>
      <c r="E9" s="147"/>
      <c r="F9" s="147"/>
      <c r="G9" s="148"/>
      <c r="H9" s="3"/>
      <c r="I9" s="3"/>
    </row>
    <row r="10" spans="2:9" x14ac:dyDescent="0.35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35">
      <c r="B12" s="58" t="s">
        <v>46</v>
      </c>
      <c r="C12" s="141" t="s">
        <v>16</v>
      </c>
      <c r="D12" s="142"/>
      <c r="E12" s="142"/>
      <c r="F12" s="142"/>
      <c r="G12" s="142"/>
      <c r="H12" s="4"/>
      <c r="I12" s="4"/>
    </row>
    <row r="13" spans="2:9" ht="19.5" customHeight="1" x14ac:dyDescent="0.35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35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35">
      <c r="B15" s="60">
        <v>9002</v>
      </c>
      <c r="C15" s="143" t="s">
        <v>45</v>
      </c>
      <c r="D15" s="144"/>
      <c r="E15" s="144"/>
      <c r="F15" s="144"/>
      <c r="G15" s="145"/>
      <c r="H15" s="4"/>
      <c r="I15" s="4"/>
    </row>
    <row r="16" spans="2:9" ht="18.75" customHeight="1" x14ac:dyDescent="0.35">
      <c r="B16" s="61"/>
      <c r="C16" s="152" t="s">
        <v>43</v>
      </c>
      <c r="D16" s="153"/>
      <c r="E16" s="153"/>
      <c r="F16" s="153"/>
      <c r="G16" s="154"/>
      <c r="H16" s="4"/>
      <c r="I16" s="4"/>
    </row>
    <row r="17" spans="2:9" ht="18.75" customHeight="1" x14ac:dyDescent="0.35">
      <c r="B17" s="7" t="s">
        <v>15</v>
      </c>
      <c r="C17" s="155" t="s">
        <v>44</v>
      </c>
      <c r="D17" s="156"/>
      <c r="E17" s="156"/>
      <c r="F17" s="156"/>
      <c r="G17" s="157"/>
      <c r="H17" s="4"/>
      <c r="I17" s="4"/>
    </row>
    <row r="18" spans="2:9" ht="19.5" customHeight="1" x14ac:dyDescent="0.35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35">
      <c r="B19" s="63" t="s">
        <v>17</v>
      </c>
      <c r="C19" s="123"/>
      <c r="D19" s="124"/>
      <c r="E19" s="124"/>
      <c r="F19" s="124"/>
      <c r="G19" s="125"/>
      <c r="H19" s="4"/>
      <c r="I19" s="4"/>
    </row>
    <row r="20" spans="2:9" ht="19.5" customHeight="1" x14ac:dyDescent="0.35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35">
      <c r="B21" s="63" t="s">
        <v>17</v>
      </c>
      <c r="C21" s="123"/>
      <c r="D21" s="124"/>
      <c r="E21" s="124"/>
      <c r="F21" s="124"/>
      <c r="G21" s="125"/>
      <c r="H21" s="4"/>
      <c r="I21" s="4"/>
    </row>
    <row r="22" spans="2:9" ht="19.5" customHeight="1" x14ac:dyDescent="0.35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35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35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35">
      <c r="B25" s="7" t="s">
        <v>22</v>
      </c>
      <c r="C25" s="123"/>
      <c r="D25" s="124"/>
      <c r="E25" s="124"/>
      <c r="F25" s="124"/>
      <c r="G25" s="125"/>
    </row>
    <row r="26" spans="2:9" ht="19.5" customHeight="1" x14ac:dyDescent="0.35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35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35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35">
      <c r="B29" s="7" t="s">
        <v>10</v>
      </c>
      <c r="C29" s="129"/>
      <c r="D29" s="130"/>
      <c r="E29" s="130"/>
      <c r="F29" s="130"/>
      <c r="G29" s="131"/>
    </row>
    <row r="30" spans="2:9" ht="15" customHeight="1" x14ac:dyDescent="0.35">
      <c r="B30" s="60">
        <v>9009</v>
      </c>
      <c r="C30" s="132" t="s">
        <v>47</v>
      </c>
      <c r="D30" s="133"/>
      <c r="E30" s="133"/>
      <c r="F30" s="133"/>
      <c r="G30" s="134"/>
    </row>
    <row r="31" spans="2:9" x14ac:dyDescent="0.35">
      <c r="B31" s="61"/>
      <c r="C31" s="158" t="s">
        <v>48</v>
      </c>
      <c r="D31" s="159"/>
      <c r="E31" s="159"/>
      <c r="F31" s="159"/>
      <c r="G31" s="160"/>
    </row>
    <row r="32" spans="2:9" ht="19.5" customHeight="1" x14ac:dyDescent="0.35">
      <c r="B32" s="7" t="s">
        <v>21</v>
      </c>
      <c r="C32" s="123" t="s">
        <v>49</v>
      </c>
      <c r="D32" s="124"/>
      <c r="E32" s="124"/>
      <c r="F32" s="124"/>
      <c r="G32" s="125"/>
    </row>
    <row r="33" spans="2:7" ht="19.5" customHeight="1" x14ac:dyDescent="0.35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35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35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35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35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35">
      <c r="B38" s="64" t="s">
        <v>13</v>
      </c>
      <c r="C38" s="155"/>
      <c r="D38" s="156"/>
      <c r="E38" s="156"/>
      <c r="F38" s="156"/>
      <c r="G38" s="157"/>
    </row>
    <row r="39" spans="2:7" ht="19.5" customHeight="1" x14ac:dyDescent="0.35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35">
      <c r="B40" s="64" t="s">
        <v>14</v>
      </c>
      <c r="C40" s="129"/>
      <c r="D40" s="130"/>
      <c r="E40" s="130"/>
      <c r="F40" s="130"/>
      <c r="G40" s="13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6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5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5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5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5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5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6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56" priority="29" stopIfTrue="1">
      <formula>IF($A11=1,B11,)</formula>
    </cfRule>
    <cfRule type="expression" dxfId="355" priority="30" stopIfTrue="1">
      <formula>IF($A11="",B11,)</formula>
    </cfRule>
  </conditionalFormatting>
  <conditionalFormatting sqref="E11:E15">
    <cfRule type="expression" dxfId="354" priority="31" stopIfTrue="1">
      <formula>IF($A11="",B11,"")</formula>
    </cfRule>
  </conditionalFormatting>
  <conditionalFormatting sqref="E16:E124">
    <cfRule type="expression" dxfId="353" priority="32" stopIfTrue="1">
      <formula>IF($A16&lt;&gt;1,B16,"")</formula>
    </cfRule>
  </conditionalFormatting>
  <conditionalFormatting sqref="D11:D124">
    <cfRule type="expression" dxfId="352" priority="33" stopIfTrue="1">
      <formula>IF($A11="",B11,)</formula>
    </cfRule>
  </conditionalFormatting>
  <conditionalFormatting sqref="G11:G16 G82:G119 G18:G76">
    <cfRule type="expression" dxfId="351" priority="34" stopIfTrue="1">
      <formula>#REF!="Freelancer"</formula>
    </cfRule>
    <cfRule type="expression" dxfId="350" priority="35" stopIfTrue="1">
      <formula>#REF!="DTC Int. Staff"</formula>
    </cfRule>
  </conditionalFormatting>
  <conditionalFormatting sqref="G115:G119 G87:G104 G18:G22 G33:G49 G60:G76">
    <cfRule type="expression" dxfId="349" priority="27" stopIfTrue="1">
      <formula>$F$5="Freelancer"</formula>
    </cfRule>
    <cfRule type="expression" dxfId="348" priority="28" stopIfTrue="1">
      <formula>$F$5="DTC Int. Staff"</formula>
    </cfRule>
  </conditionalFormatting>
  <conditionalFormatting sqref="G16">
    <cfRule type="expression" dxfId="347" priority="25" stopIfTrue="1">
      <formula>#REF!="Freelancer"</formula>
    </cfRule>
    <cfRule type="expression" dxfId="346" priority="26" stopIfTrue="1">
      <formula>#REF!="DTC Int. Staff"</formula>
    </cfRule>
  </conditionalFormatting>
  <conditionalFormatting sqref="G16">
    <cfRule type="expression" dxfId="345" priority="23" stopIfTrue="1">
      <formula>$F$5="Freelancer"</formula>
    </cfRule>
    <cfRule type="expression" dxfId="344" priority="24" stopIfTrue="1">
      <formula>$F$5="DTC Int. Staff"</formula>
    </cfRule>
  </conditionalFormatting>
  <conditionalFormatting sqref="G17">
    <cfRule type="expression" dxfId="343" priority="21" stopIfTrue="1">
      <formula>#REF!="Freelancer"</formula>
    </cfRule>
    <cfRule type="expression" dxfId="342" priority="22" stopIfTrue="1">
      <formula>#REF!="DTC Int. Staff"</formula>
    </cfRule>
  </conditionalFormatting>
  <conditionalFormatting sqref="G17">
    <cfRule type="expression" dxfId="341" priority="19" stopIfTrue="1">
      <formula>$F$5="Freelancer"</formula>
    </cfRule>
    <cfRule type="expression" dxfId="340" priority="20" stopIfTrue="1">
      <formula>$F$5="DTC Int. Staff"</formula>
    </cfRule>
  </conditionalFormatting>
  <conditionalFormatting sqref="C126">
    <cfRule type="expression" dxfId="339" priority="16" stopIfTrue="1">
      <formula>IF($A126=1,B126,)</formula>
    </cfRule>
    <cfRule type="expression" dxfId="338" priority="17" stopIfTrue="1">
      <formula>IF($A126="",B126,)</formula>
    </cfRule>
  </conditionalFormatting>
  <conditionalFormatting sqref="D126">
    <cfRule type="expression" dxfId="337" priority="18" stopIfTrue="1">
      <formula>IF($A126="",B126,)</formula>
    </cfRule>
  </conditionalFormatting>
  <conditionalFormatting sqref="C125">
    <cfRule type="expression" dxfId="336" priority="13" stopIfTrue="1">
      <formula>IF($A125=1,B125,)</formula>
    </cfRule>
    <cfRule type="expression" dxfId="335" priority="14" stopIfTrue="1">
      <formula>IF($A125="",B125,)</formula>
    </cfRule>
  </conditionalFormatting>
  <conditionalFormatting sqref="D125">
    <cfRule type="expression" dxfId="334" priority="15" stopIfTrue="1">
      <formula>IF($A125="",B125,)</formula>
    </cfRule>
  </conditionalFormatting>
  <conditionalFormatting sqref="E125">
    <cfRule type="expression" dxfId="333" priority="12" stopIfTrue="1">
      <formula>IF($A125&lt;&gt;1,B125,"")</formula>
    </cfRule>
  </conditionalFormatting>
  <conditionalFormatting sqref="E126">
    <cfRule type="expression" dxfId="332" priority="11" stopIfTrue="1">
      <formula>IF($A126&lt;&gt;1,B126,"")</formula>
    </cfRule>
  </conditionalFormatting>
  <conditionalFormatting sqref="G55:G59">
    <cfRule type="expression" dxfId="331" priority="9" stopIfTrue="1">
      <formula>$F$5="Freelancer"</formula>
    </cfRule>
    <cfRule type="expression" dxfId="330" priority="10" stopIfTrue="1">
      <formula>$F$5="DTC Int. Staff"</formula>
    </cfRule>
  </conditionalFormatting>
  <conditionalFormatting sqref="G77:G81">
    <cfRule type="expression" dxfId="329" priority="7" stopIfTrue="1">
      <formula>#REF!="Freelancer"</formula>
    </cfRule>
    <cfRule type="expression" dxfId="328" priority="8" stopIfTrue="1">
      <formula>#REF!="DTC Int. Staff"</formula>
    </cfRule>
  </conditionalFormatting>
  <conditionalFormatting sqref="G77:G81">
    <cfRule type="expression" dxfId="327" priority="5" stopIfTrue="1">
      <formula>$F$5="Freelancer"</formula>
    </cfRule>
    <cfRule type="expression" dxfId="32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25" priority="42" stopIfTrue="1">
      <formula>IF($A11=1,B11,)</formula>
    </cfRule>
    <cfRule type="expression" dxfId="324" priority="43" stopIfTrue="1">
      <formula>IF($A11="",B11,)</formula>
    </cfRule>
  </conditionalFormatting>
  <conditionalFormatting sqref="E11:E15">
    <cfRule type="expression" dxfId="323" priority="44" stopIfTrue="1">
      <formula>IF($A11="",B11,"")</formula>
    </cfRule>
  </conditionalFormatting>
  <conditionalFormatting sqref="E17:E20 E26:E43 E48 E53:E70 E75 E80:E98 E103 E108:E119">
    <cfRule type="expression" dxfId="322" priority="45" stopIfTrue="1">
      <formula>IF($A17&lt;&gt;1,B17,"")</formula>
    </cfRule>
  </conditionalFormatting>
  <conditionalFormatting sqref="D11:D15 D26:D43 D48 D53:D70 D75 D80:D98 D103 D108:D119 D17:D20">
    <cfRule type="expression" dxfId="321" priority="46" stopIfTrue="1">
      <formula>IF($A11="",B11,)</formula>
    </cfRule>
  </conditionalFormatting>
  <conditionalFormatting sqref="G11:G20 G26:G84 G90:G119">
    <cfRule type="expression" dxfId="320" priority="47" stopIfTrue="1">
      <formula>#REF!="Freelancer"</formula>
    </cfRule>
    <cfRule type="expression" dxfId="319" priority="48" stopIfTrue="1">
      <formula>#REF!="DTC Int. Staff"</formula>
    </cfRule>
  </conditionalFormatting>
  <conditionalFormatting sqref="G119 G26:G30 G37:G57 G64:G84 G91:G112">
    <cfRule type="expression" dxfId="318" priority="40" stopIfTrue="1">
      <formula>$F$5="Freelancer"</formula>
    </cfRule>
    <cfRule type="expression" dxfId="317" priority="41" stopIfTrue="1">
      <formula>$F$5="DTC Int. Staff"</formula>
    </cfRule>
  </conditionalFormatting>
  <conditionalFormatting sqref="G16:G20">
    <cfRule type="expression" dxfId="316" priority="38" stopIfTrue="1">
      <formula>#REF!="Freelancer"</formula>
    </cfRule>
    <cfRule type="expression" dxfId="315" priority="39" stopIfTrue="1">
      <formula>#REF!="DTC Int. Staff"</formula>
    </cfRule>
  </conditionalFormatting>
  <conditionalFormatting sqref="G16:G20">
    <cfRule type="expression" dxfId="314" priority="36" stopIfTrue="1">
      <formula>$F$5="Freelancer"</formula>
    </cfRule>
    <cfRule type="expression" dxfId="313" priority="37" stopIfTrue="1">
      <formula>$F$5="DTC Int. Staff"</formula>
    </cfRule>
  </conditionalFormatting>
  <conditionalFormatting sqref="G21:G25">
    <cfRule type="expression" dxfId="312" priority="34" stopIfTrue="1">
      <formula>#REF!="Freelancer"</formula>
    </cfRule>
    <cfRule type="expression" dxfId="311" priority="35" stopIfTrue="1">
      <formula>#REF!="DTC Int. Staff"</formula>
    </cfRule>
  </conditionalFormatting>
  <conditionalFormatting sqref="G21:G25">
    <cfRule type="expression" dxfId="310" priority="32" stopIfTrue="1">
      <formula>$F$5="Freelancer"</formula>
    </cfRule>
    <cfRule type="expression" dxfId="309" priority="33" stopIfTrue="1">
      <formula>$F$5="DTC Int. Staff"</formula>
    </cfRule>
  </conditionalFormatting>
  <conditionalFormatting sqref="G63">
    <cfRule type="expression" dxfId="308" priority="22" stopIfTrue="1">
      <formula>$F$5="Freelancer"</formula>
    </cfRule>
    <cfRule type="expression" dxfId="307" priority="23" stopIfTrue="1">
      <formula>$F$5="DTC Int. Staff"</formula>
    </cfRule>
  </conditionalFormatting>
  <conditionalFormatting sqref="G85:G89">
    <cfRule type="expression" dxfId="306" priority="20" stopIfTrue="1">
      <formula>#REF!="Freelancer"</formula>
    </cfRule>
    <cfRule type="expression" dxfId="305" priority="21" stopIfTrue="1">
      <formula>#REF!="DTC Int. Staff"</formula>
    </cfRule>
  </conditionalFormatting>
  <conditionalFormatting sqref="G85:G89">
    <cfRule type="expression" dxfId="304" priority="18" stopIfTrue="1">
      <formula>$F$5="Freelancer"</formula>
    </cfRule>
    <cfRule type="expression" dxfId="303" priority="19" stopIfTrue="1">
      <formula>$F$5="DTC Int. Staff"</formula>
    </cfRule>
  </conditionalFormatting>
  <conditionalFormatting sqref="E22:E25">
    <cfRule type="expression" dxfId="302" priority="16" stopIfTrue="1">
      <formula>IF($A22&lt;&gt;1,B22,"")</formula>
    </cfRule>
  </conditionalFormatting>
  <conditionalFormatting sqref="D22:D25">
    <cfRule type="expression" dxfId="301" priority="17" stopIfTrue="1">
      <formula>IF($A22="",B22,)</formula>
    </cfRule>
  </conditionalFormatting>
  <conditionalFormatting sqref="E44:E47">
    <cfRule type="expression" dxfId="300" priority="14" stopIfTrue="1">
      <formula>IF($A44&lt;&gt;1,B44,"")</formula>
    </cfRule>
  </conditionalFormatting>
  <conditionalFormatting sqref="D44:D47">
    <cfRule type="expression" dxfId="299" priority="15" stopIfTrue="1">
      <formula>IF($A44="",B44,)</formula>
    </cfRule>
  </conditionalFormatting>
  <conditionalFormatting sqref="E49:E52">
    <cfRule type="expression" dxfId="298" priority="12" stopIfTrue="1">
      <formula>IF($A49&lt;&gt;1,B49,"")</formula>
    </cfRule>
  </conditionalFormatting>
  <conditionalFormatting sqref="D49:D52">
    <cfRule type="expression" dxfId="297" priority="13" stopIfTrue="1">
      <formula>IF($A49="",B49,)</formula>
    </cfRule>
  </conditionalFormatting>
  <conditionalFormatting sqref="E71:E74">
    <cfRule type="expression" dxfId="296" priority="10" stopIfTrue="1">
      <formula>IF($A71&lt;&gt;1,B71,"")</formula>
    </cfRule>
  </conditionalFormatting>
  <conditionalFormatting sqref="D71:D74">
    <cfRule type="expression" dxfId="295" priority="11" stopIfTrue="1">
      <formula>IF($A71="",B71,)</formula>
    </cfRule>
  </conditionalFormatting>
  <conditionalFormatting sqref="E76:E79">
    <cfRule type="expression" dxfId="294" priority="8" stopIfTrue="1">
      <formula>IF($A76&lt;&gt;1,B76,"")</formula>
    </cfRule>
  </conditionalFormatting>
  <conditionalFormatting sqref="D76:D79">
    <cfRule type="expression" dxfId="293" priority="9" stopIfTrue="1">
      <formula>IF($A76="",B76,)</formula>
    </cfRule>
  </conditionalFormatting>
  <conditionalFormatting sqref="E93">
    <cfRule type="timePeriod" dxfId="29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1" priority="5" stopIfTrue="1">
      <formula>IF($A99&lt;&gt;1,B99,"")</formula>
    </cfRule>
  </conditionalFormatting>
  <conditionalFormatting sqref="D99:D102">
    <cfRule type="expression" dxfId="290" priority="6" stopIfTrue="1">
      <formula>IF($A99="",B99,)</formula>
    </cfRule>
  </conditionalFormatting>
  <conditionalFormatting sqref="E99:E102">
    <cfRule type="timePeriod" dxfId="28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88" priority="2" stopIfTrue="1">
      <formula>IF($A104&lt;&gt;1,B104,"")</formula>
    </cfRule>
  </conditionalFormatting>
  <conditionalFormatting sqref="D104:D107">
    <cfRule type="expression" dxfId="287" priority="3" stopIfTrue="1">
      <formula>IF($A104="",B104,)</formula>
    </cfRule>
  </conditionalFormatting>
  <conditionalFormatting sqref="E104:E107">
    <cfRule type="timePeriod" dxfId="28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85" priority="29" stopIfTrue="1">
      <formula>IF($A11=1,B11,)</formula>
    </cfRule>
    <cfRule type="expression" dxfId="284" priority="30" stopIfTrue="1">
      <formula>IF($A11="",B11,)</formula>
    </cfRule>
  </conditionalFormatting>
  <conditionalFormatting sqref="E11:E15">
    <cfRule type="expression" dxfId="283" priority="31" stopIfTrue="1">
      <formula>IF($A11="",B11,"")</formula>
    </cfRule>
  </conditionalFormatting>
  <conditionalFormatting sqref="E130:E134 E26:E124">
    <cfRule type="expression" dxfId="282" priority="32" stopIfTrue="1">
      <formula>IF($A26&lt;&gt;1,B26,"")</formula>
    </cfRule>
  </conditionalFormatting>
  <conditionalFormatting sqref="D130:D134 D11:D15 D26:D124">
    <cfRule type="expression" dxfId="281" priority="33" stopIfTrue="1">
      <formula>IF($A11="",B11,)</formula>
    </cfRule>
  </conditionalFormatting>
  <conditionalFormatting sqref="G11:G20 G26:G84 G90:G119">
    <cfRule type="expression" dxfId="280" priority="34" stopIfTrue="1">
      <formula>#REF!="Freelancer"</formula>
    </cfRule>
    <cfRule type="expression" dxfId="279" priority="35" stopIfTrue="1">
      <formula>#REF!="DTC Int. Staff"</formula>
    </cfRule>
  </conditionalFormatting>
  <conditionalFormatting sqref="G119 G26:G30 G37:G57 G64:G84 G91:G112">
    <cfRule type="expression" dxfId="278" priority="27" stopIfTrue="1">
      <formula>$F$5="Freelancer"</formula>
    </cfRule>
    <cfRule type="expression" dxfId="277" priority="28" stopIfTrue="1">
      <formula>$F$5="DTC Int. Staff"</formula>
    </cfRule>
  </conditionalFormatting>
  <conditionalFormatting sqref="G16:G20">
    <cfRule type="expression" dxfId="276" priority="25" stopIfTrue="1">
      <formula>#REF!="Freelancer"</formula>
    </cfRule>
    <cfRule type="expression" dxfId="275" priority="26" stopIfTrue="1">
      <formula>#REF!="DTC Int. Staff"</formula>
    </cfRule>
  </conditionalFormatting>
  <conditionalFormatting sqref="G16:G20">
    <cfRule type="expression" dxfId="274" priority="23" stopIfTrue="1">
      <formula>$F$5="Freelancer"</formula>
    </cfRule>
    <cfRule type="expression" dxfId="273" priority="24" stopIfTrue="1">
      <formula>$F$5="DTC Int. Staff"</formula>
    </cfRule>
  </conditionalFormatting>
  <conditionalFormatting sqref="G21:G25">
    <cfRule type="expression" dxfId="272" priority="21" stopIfTrue="1">
      <formula>#REF!="Freelancer"</formula>
    </cfRule>
    <cfRule type="expression" dxfId="271" priority="22" stopIfTrue="1">
      <formula>#REF!="DTC Int. Staff"</formula>
    </cfRule>
  </conditionalFormatting>
  <conditionalFormatting sqref="G21:G25">
    <cfRule type="expression" dxfId="270" priority="19" stopIfTrue="1">
      <formula>$F$5="Freelancer"</formula>
    </cfRule>
    <cfRule type="expression" dxfId="269" priority="20" stopIfTrue="1">
      <formula>$F$5="DTC Int. Staff"</formula>
    </cfRule>
  </conditionalFormatting>
  <conditionalFormatting sqref="C125:C129">
    <cfRule type="expression" dxfId="268" priority="13" stopIfTrue="1">
      <formula>IF($A125=1,B125,)</formula>
    </cfRule>
    <cfRule type="expression" dxfId="267" priority="14" stopIfTrue="1">
      <formula>IF($A125="",B125,)</formula>
    </cfRule>
  </conditionalFormatting>
  <conditionalFormatting sqref="D125:D129">
    <cfRule type="expression" dxfId="266" priority="15" stopIfTrue="1">
      <formula>IF($A125="",B125,)</formula>
    </cfRule>
  </conditionalFormatting>
  <conditionalFormatting sqref="E125:E129">
    <cfRule type="expression" dxfId="265" priority="12" stopIfTrue="1">
      <formula>IF($A125&lt;&gt;1,B125,"")</formula>
    </cfRule>
  </conditionalFormatting>
  <conditionalFormatting sqref="G63">
    <cfRule type="expression" dxfId="264" priority="9" stopIfTrue="1">
      <formula>$F$5="Freelancer"</formula>
    </cfRule>
    <cfRule type="expression" dxfId="263" priority="10" stopIfTrue="1">
      <formula>$F$5="DTC Int. Staff"</formula>
    </cfRule>
  </conditionalFormatting>
  <conditionalFormatting sqref="G85:G89">
    <cfRule type="expression" dxfId="262" priority="7" stopIfTrue="1">
      <formula>#REF!="Freelancer"</formula>
    </cfRule>
    <cfRule type="expression" dxfId="261" priority="8" stopIfTrue="1">
      <formula>#REF!="DTC Int. Staff"</formula>
    </cfRule>
  </conditionalFormatting>
  <conditionalFormatting sqref="G85:G89">
    <cfRule type="expression" dxfId="260" priority="5" stopIfTrue="1">
      <formula>$F$5="Freelancer"</formula>
    </cfRule>
    <cfRule type="expression" dxfId="259" priority="6" stopIfTrue="1">
      <formula>$F$5="DTC Int. Staff"</formula>
    </cfRule>
  </conditionalFormatting>
  <conditionalFormatting sqref="E17:E20">
    <cfRule type="expression" dxfId="258" priority="3" stopIfTrue="1">
      <formula>IF($A17="",B17,"")</formula>
    </cfRule>
  </conditionalFormatting>
  <conditionalFormatting sqref="D17:D20">
    <cfRule type="expression" dxfId="257" priority="4" stopIfTrue="1">
      <formula>IF($A17="",B17,)</formula>
    </cfRule>
  </conditionalFormatting>
  <conditionalFormatting sqref="E22:E25">
    <cfRule type="expression" dxfId="256" priority="1" stopIfTrue="1">
      <formula>IF($A22="",B22,"")</formula>
    </cfRule>
  </conditionalFormatting>
  <conditionalFormatting sqref="D22:D25">
    <cfRule type="expression" dxfId="25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54" priority="25" stopIfTrue="1">
      <formula>IF($A11=1,B11,)</formula>
    </cfRule>
    <cfRule type="expression" dxfId="253" priority="26" stopIfTrue="1">
      <formula>IF($A11="",B11,)</formula>
    </cfRule>
  </conditionalFormatting>
  <conditionalFormatting sqref="E11:E15">
    <cfRule type="expression" dxfId="252" priority="27" stopIfTrue="1">
      <formula>IF($A11="",B11,"")</formula>
    </cfRule>
  </conditionalFormatting>
  <conditionalFormatting sqref="E16:E128">
    <cfRule type="expression" dxfId="251" priority="28" stopIfTrue="1">
      <formula>IF($A16&lt;&gt;1,B16,"")</formula>
    </cfRule>
  </conditionalFormatting>
  <conditionalFormatting sqref="D11:D128">
    <cfRule type="expression" dxfId="250" priority="29" stopIfTrue="1">
      <formula>IF($A11="",B11,)</formula>
    </cfRule>
  </conditionalFormatting>
  <conditionalFormatting sqref="G11:G20 G82:G123 G22:G76">
    <cfRule type="expression" dxfId="249" priority="30" stopIfTrue="1">
      <formula>#REF!="Freelancer"</formula>
    </cfRule>
    <cfRule type="expression" dxfId="248" priority="31" stopIfTrue="1">
      <formula>#REF!="DTC Int. Staff"</formula>
    </cfRule>
  </conditionalFormatting>
  <conditionalFormatting sqref="G119:G123 G87:G108 G22 G33:G49 G60:G76">
    <cfRule type="expression" dxfId="247" priority="23" stopIfTrue="1">
      <formula>$F$5="Freelancer"</formula>
    </cfRule>
    <cfRule type="expression" dxfId="246" priority="24" stopIfTrue="1">
      <formula>$F$5="DTC Int. Staff"</formula>
    </cfRule>
  </conditionalFormatting>
  <conditionalFormatting sqref="G16:G20">
    <cfRule type="expression" dxfId="245" priority="21" stopIfTrue="1">
      <formula>#REF!="Freelancer"</formula>
    </cfRule>
    <cfRule type="expression" dxfId="244" priority="22" stopIfTrue="1">
      <formula>#REF!="DTC Int. Staff"</formula>
    </cfRule>
  </conditionalFormatting>
  <conditionalFormatting sqref="G16:G20">
    <cfRule type="expression" dxfId="243" priority="19" stopIfTrue="1">
      <formula>$F$5="Freelancer"</formula>
    </cfRule>
    <cfRule type="expression" dxfId="242" priority="20" stopIfTrue="1">
      <formula>$F$5="DTC Int. Staff"</formula>
    </cfRule>
  </conditionalFormatting>
  <conditionalFormatting sqref="G21">
    <cfRule type="expression" dxfId="241" priority="17" stopIfTrue="1">
      <formula>#REF!="Freelancer"</formula>
    </cfRule>
    <cfRule type="expression" dxfId="240" priority="18" stopIfTrue="1">
      <formula>#REF!="DTC Int. Staff"</formula>
    </cfRule>
  </conditionalFormatting>
  <conditionalFormatting sqref="G21">
    <cfRule type="expression" dxfId="239" priority="15" stopIfTrue="1">
      <formula>$F$5="Freelancer"</formula>
    </cfRule>
    <cfRule type="expression" dxfId="238" priority="16" stopIfTrue="1">
      <formula>$F$5="DTC Int. Staff"</formula>
    </cfRule>
  </conditionalFormatting>
  <conditionalFormatting sqref="C129:C133">
    <cfRule type="expression" dxfId="237" priority="9" stopIfTrue="1">
      <formula>IF($A129=1,B129,)</formula>
    </cfRule>
    <cfRule type="expression" dxfId="236" priority="10" stopIfTrue="1">
      <formula>IF($A129="",B129,)</formula>
    </cfRule>
  </conditionalFormatting>
  <conditionalFormatting sqref="D129:D133">
    <cfRule type="expression" dxfId="235" priority="11" stopIfTrue="1">
      <formula>IF($A129="",B129,)</formula>
    </cfRule>
  </conditionalFormatting>
  <conditionalFormatting sqref="E129:E133">
    <cfRule type="expression" dxfId="234" priority="8" stopIfTrue="1">
      <formula>IF($A129&lt;&gt;1,B129,"")</formula>
    </cfRule>
  </conditionalFormatting>
  <conditionalFormatting sqref="G55:G59">
    <cfRule type="expression" dxfId="233" priority="5" stopIfTrue="1">
      <formula>$F$5="Freelancer"</formula>
    </cfRule>
    <cfRule type="expression" dxfId="232" priority="6" stopIfTrue="1">
      <formula>$F$5="DTC Int. Staff"</formula>
    </cfRule>
  </conditionalFormatting>
  <conditionalFormatting sqref="G77:G81">
    <cfRule type="expression" dxfId="231" priority="3" stopIfTrue="1">
      <formula>#REF!="Freelancer"</formula>
    </cfRule>
    <cfRule type="expression" dxfId="230" priority="4" stopIfTrue="1">
      <formula>#REF!="DTC Int. Staff"</formula>
    </cfRule>
  </conditionalFormatting>
  <conditionalFormatting sqref="G77:G81">
    <cfRule type="expression" dxfId="229" priority="1" stopIfTrue="1">
      <formula>$F$5="Freelancer"</formula>
    </cfRule>
    <cfRule type="expression" dxfId="2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27" priority="25" stopIfTrue="1">
      <formula>IF($A11=1,B11,)</formula>
    </cfRule>
    <cfRule type="expression" dxfId="226" priority="26" stopIfTrue="1">
      <formula>IF($A11="",B11,)</formula>
    </cfRule>
  </conditionalFormatting>
  <conditionalFormatting sqref="E11">
    <cfRule type="expression" dxfId="225" priority="27" stopIfTrue="1">
      <formula>IF($A11="",B11,"")</formula>
    </cfRule>
  </conditionalFormatting>
  <conditionalFormatting sqref="E12:E119">
    <cfRule type="expression" dxfId="224" priority="28" stopIfTrue="1">
      <formula>IF($A12&lt;&gt;1,B12,"")</formula>
    </cfRule>
  </conditionalFormatting>
  <conditionalFormatting sqref="D11:D119">
    <cfRule type="expression" dxfId="223" priority="29" stopIfTrue="1">
      <formula>IF($A11="",B11,)</formula>
    </cfRule>
  </conditionalFormatting>
  <conditionalFormatting sqref="G11:G12 G18:G76 G82:G118">
    <cfRule type="expression" dxfId="222" priority="30" stopIfTrue="1">
      <formula>#REF!="Freelancer"</formula>
    </cfRule>
    <cfRule type="expression" dxfId="221" priority="31" stopIfTrue="1">
      <formula>#REF!="DTC Int. Staff"</formula>
    </cfRule>
  </conditionalFormatting>
  <conditionalFormatting sqref="G114:G118 G18:G22 G33:G49 G60:G76 G87:G103">
    <cfRule type="expression" dxfId="220" priority="23" stopIfTrue="1">
      <formula>$F$5="Freelancer"</formula>
    </cfRule>
    <cfRule type="expression" dxfId="219" priority="24" stopIfTrue="1">
      <formula>$F$5="DTC Int. Staff"</formula>
    </cfRule>
  </conditionalFormatting>
  <conditionalFormatting sqref="G12">
    <cfRule type="expression" dxfId="218" priority="21" stopIfTrue="1">
      <formula>#REF!="Freelancer"</formula>
    </cfRule>
    <cfRule type="expression" dxfId="217" priority="22" stopIfTrue="1">
      <formula>#REF!="DTC Int. Staff"</formula>
    </cfRule>
  </conditionalFormatting>
  <conditionalFormatting sqref="G12">
    <cfRule type="expression" dxfId="216" priority="19" stopIfTrue="1">
      <formula>$F$5="Freelancer"</formula>
    </cfRule>
    <cfRule type="expression" dxfId="215" priority="20" stopIfTrue="1">
      <formula>$F$5="DTC Int. Staff"</formula>
    </cfRule>
  </conditionalFormatting>
  <conditionalFormatting sqref="G13:G17">
    <cfRule type="expression" dxfId="214" priority="17" stopIfTrue="1">
      <formula>#REF!="Freelancer"</formula>
    </cfRule>
    <cfRule type="expression" dxfId="213" priority="18" stopIfTrue="1">
      <formula>#REF!="DTC Int. Staff"</formula>
    </cfRule>
  </conditionalFormatting>
  <conditionalFormatting sqref="G13:G17">
    <cfRule type="expression" dxfId="212" priority="15" stopIfTrue="1">
      <formula>$F$5="Freelancer"</formula>
    </cfRule>
    <cfRule type="expression" dxfId="211" priority="16" stopIfTrue="1">
      <formula>$F$5="DTC Int. Staff"</formula>
    </cfRule>
  </conditionalFormatting>
  <conditionalFormatting sqref="C121:C125">
    <cfRule type="expression" dxfId="210" priority="12" stopIfTrue="1">
      <formula>IF($A121=1,B121,)</formula>
    </cfRule>
    <cfRule type="expression" dxfId="209" priority="13" stopIfTrue="1">
      <formula>IF($A121="",B121,)</formula>
    </cfRule>
  </conditionalFormatting>
  <conditionalFormatting sqref="D121:D125">
    <cfRule type="expression" dxfId="208" priority="14" stopIfTrue="1">
      <formula>IF($A121="",B121,)</formula>
    </cfRule>
  </conditionalFormatting>
  <conditionalFormatting sqref="C120">
    <cfRule type="expression" dxfId="207" priority="9" stopIfTrue="1">
      <formula>IF($A120=1,B120,)</formula>
    </cfRule>
    <cfRule type="expression" dxfId="206" priority="10" stopIfTrue="1">
      <formula>IF($A120="",B120,)</formula>
    </cfRule>
  </conditionalFormatting>
  <conditionalFormatting sqref="D120">
    <cfRule type="expression" dxfId="205" priority="11" stopIfTrue="1">
      <formula>IF($A120="",B120,)</formula>
    </cfRule>
  </conditionalFormatting>
  <conditionalFormatting sqref="E120">
    <cfRule type="expression" dxfId="204" priority="8" stopIfTrue="1">
      <formula>IF($A120&lt;&gt;1,B120,"")</formula>
    </cfRule>
  </conditionalFormatting>
  <conditionalFormatting sqref="E121:E125">
    <cfRule type="expression" dxfId="203" priority="7" stopIfTrue="1">
      <formula>IF($A121&lt;&gt;1,B121,"")</formula>
    </cfRule>
  </conditionalFormatting>
  <conditionalFormatting sqref="G55:G59">
    <cfRule type="expression" dxfId="202" priority="5" stopIfTrue="1">
      <formula>$F$5="Freelancer"</formula>
    </cfRule>
    <cfRule type="expression" dxfId="201" priority="6" stopIfTrue="1">
      <formula>$F$5="DTC Int. Staff"</formula>
    </cfRule>
  </conditionalFormatting>
  <conditionalFormatting sqref="G77:G81">
    <cfRule type="expression" dxfId="200" priority="3" stopIfTrue="1">
      <formula>#REF!="Freelancer"</formula>
    </cfRule>
    <cfRule type="expression" dxfId="199" priority="4" stopIfTrue="1">
      <formula>#REF!="DTC Int. Staff"</formula>
    </cfRule>
  </conditionalFormatting>
  <conditionalFormatting sqref="G77:G81">
    <cfRule type="expression" dxfId="198" priority="1" stopIfTrue="1">
      <formula>$F$5="Freelancer"</formula>
    </cfRule>
    <cfRule type="expression" dxfId="1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96" priority="25" stopIfTrue="1">
      <formula>IF($A11=1,B11,)</formula>
    </cfRule>
    <cfRule type="expression" dxfId="195" priority="26" stopIfTrue="1">
      <formula>IF($A11="",B11,)</formula>
    </cfRule>
  </conditionalFormatting>
  <conditionalFormatting sqref="E11:E15">
    <cfRule type="expression" dxfId="194" priority="27" stopIfTrue="1">
      <formula>IF($A11="",B11,"")</formula>
    </cfRule>
  </conditionalFormatting>
  <conditionalFormatting sqref="E16:E124">
    <cfRule type="expression" dxfId="193" priority="28" stopIfTrue="1">
      <formula>IF($A16&lt;&gt;1,B16,"")</formula>
    </cfRule>
  </conditionalFormatting>
  <conditionalFormatting sqref="D11:D124">
    <cfRule type="expression" dxfId="192" priority="29" stopIfTrue="1">
      <formula>IF($A11="",B11,)</formula>
    </cfRule>
  </conditionalFormatting>
  <conditionalFormatting sqref="G11:G20 G26:G84 G86:G119">
    <cfRule type="expression" dxfId="191" priority="30" stopIfTrue="1">
      <formula>#REF!="Freelancer"</formula>
    </cfRule>
    <cfRule type="expression" dxfId="190" priority="31" stopIfTrue="1">
      <formula>#REF!="DTC Int. Staff"</formula>
    </cfRule>
  </conditionalFormatting>
  <conditionalFormatting sqref="G115:G119 G87:G112 G26:G30 G33:G57 G60:G84">
    <cfRule type="expression" dxfId="189" priority="23" stopIfTrue="1">
      <formula>$F$5="Freelancer"</formula>
    </cfRule>
    <cfRule type="expression" dxfId="188" priority="24" stopIfTrue="1">
      <formula>$F$5="DTC Int. Staff"</formula>
    </cfRule>
  </conditionalFormatting>
  <conditionalFormatting sqref="G16:G20">
    <cfRule type="expression" dxfId="187" priority="21" stopIfTrue="1">
      <formula>#REF!="Freelancer"</formula>
    </cfRule>
    <cfRule type="expression" dxfId="186" priority="22" stopIfTrue="1">
      <formula>#REF!="DTC Int. Staff"</formula>
    </cfRule>
  </conditionalFormatting>
  <conditionalFormatting sqref="G16:G20">
    <cfRule type="expression" dxfId="185" priority="19" stopIfTrue="1">
      <formula>$F$5="Freelancer"</formula>
    </cfRule>
    <cfRule type="expression" dxfId="184" priority="20" stopIfTrue="1">
      <formula>$F$5="DTC Int. Staff"</formula>
    </cfRule>
  </conditionalFormatting>
  <conditionalFormatting sqref="G21:G25">
    <cfRule type="expression" dxfId="183" priority="17" stopIfTrue="1">
      <formula>#REF!="Freelancer"</formula>
    </cfRule>
    <cfRule type="expression" dxfId="182" priority="18" stopIfTrue="1">
      <formula>#REF!="DTC Int. Staff"</formula>
    </cfRule>
  </conditionalFormatting>
  <conditionalFormatting sqref="G21:G25">
    <cfRule type="expression" dxfId="181" priority="15" stopIfTrue="1">
      <formula>$F$5="Freelancer"</formula>
    </cfRule>
    <cfRule type="expression" dxfId="180" priority="16" stopIfTrue="1">
      <formula>$F$5="DTC Int. Staff"</formula>
    </cfRule>
  </conditionalFormatting>
  <conditionalFormatting sqref="C125:C129">
    <cfRule type="expression" dxfId="179" priority="9" stopIfTrue="1">
      <formula>IF($A125=1,B125,)</formula>
    </cfRule>
    <cfRule type="expression" dxfId="178" priority="10" stopIfTrue="1">
      <formula>IF($A125="",B125,)</formula>
    </cfRule>
  </conditionalFormatting>
  <conditionalFormatting sqref="D125:D129">
    <cfRule type="expression" dxfId="177" priority="11" stopIfTrue="1">
      <formula>IF($A125="",B125,)</formula>
    </cfRule>
  </conditionalFormatting>
  <conditionalFormatting sqref="E125:E129">
    <cfRule type="expression" dxfId="176" priority="8" stopIfTrue="1">
      <formula>IF($A125&lt;&gt;1,B125,"")</formula>
    </cfRule>
  </conditionalFormatting>
  <conditionalFormatting sqref="G59">
    <cfRule type="expression" dxfId="175" priority="5" stopIfTrue="1">
      <formula>$F$5="Freelancer"</formula>
    </cfRule>
    <cfRule type="expression" dxfId="174" priority="6" stopIfTrue="1">
      <formula>$F$5="DTC Int. Staff"</formula>
    </cfRule>
  </conditionalFormatting>
  <conditionalFormatting sqref="G85">
    <cfRule type="expression" dxfId="173" priority="3" stopIfTrue="1">
      <formula>#REF!="Freelancer"</formula>
    </cfRule>
    <cfRule type="expression" dxfId="172" priority="4" stopIfTrue="1">
      <formula>#REF!="DTC Int. Staff"</formula>
    </cfRule>
  </conditionalFormatting>
  <conditionalFormatting sqref="G85">
    <cfRule type="expression" dxfId="171" priority="1" stopIfTrue="1">
      <formula>$F$5="Freelancer"</formula>
    </cfRule>
    <cfRule type="expression" dxfId="1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4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69" priority="29" stopIfTrue="1">
      <formula>IF($A11=1,B11,)</formula>
    </cfRule>
    <cfRule type="expression" dxfId="168" priority="30" stopIfTrue="1">
      <formula>IF($A11="",B11,)</formula>
    </cfRule>
  </conditionalFormatting>
  <conditionalFormatting sqref="E11:E15">
    <cfRule type="expression" dxfId="167" priority="31" stopIfTrue="1">
      <formula>IF($A11="",B11,"")</formula>
    </cfRule>
  </conditionalFormatting>
  <conditionalFormatting sqref="E16:E128">
    <cfRule type="expression" dxfId="166" priority="32" stopIfTrue="1">
      <formula>IF($A16&lt;&gt;1,B16,"")</formula>
    </cfRule>
  </conditionalFormatting>
  <conditionalFormatting sqref="D11:D128">
    <cfRule type="expression" dxfId="165" priority="33" stopIfTrue="1">
      <formula>IF($A11="",B11,)</formula>
    </cfRule>
  </conditionalFormatting>
  <conditionalFormatting sqref="G11:G20 G82:G123 G22:G76">
    <cfRule type="expression" dxfId="164" priority="34" stopIfTrue="1">
      <formula>#REF!="Freelancer"</formula>
    </cfRule>
    <cfRule type="expression" dxfId="163" priority="35" stopIfTrue="1">
      <formula>#REF!="DTC Int. Staff"</formula>
    </cfRule>
  </conditionalFormatting>
  <conditionalFormatting sqref="G119:G123 G87:G108 G22 G33:G49 G60:G76">
    <cfRule type="expression" dxfId="162" priority="27" stopIfTrue="1">
      <formula>$F$5="Freelancer"</formula>
    </cfRule>
    <cfRule type="expression" dxfId="161" priority="28" stopIfTrue="1">
      <formula>$F$5="DTC Int. Staff"</formula>
    </cfRule>
  </conditionalFormatting>
  <conditionalFormatting sqref="G16:G20">
    <cfRule type="expression" dxfId="160" priority="25" stopIfTrue="1">
      <formula>#REF!="Freelancer"</formula>
    </cfRule>
    <cfRule type="expression" dxfId="159" priority="26" stopIfTrue="1">
      <formula>#REF!="DTC Int. Staff"</formula>
    </cfRule>
  </conditionalFormatting>
  <conditionalFormatting sqref="G16:G20">
    <cfRule type="expression" dxfId="158" priority="23" stopIfTrue="1">
      <formula>$F$5="Freelancer"</formula>
    </cfRule>
    <cfRule type="expression" dxfId="157" priority="24" stopIfTrue="1">
      <formula>$F$5="DTC Int. Staff"</formula>
    </cfRule>
  </conditionalFormatting>
  <conditionalFormatting sqref="G21">
    <cfRule type="expression" dxfId="156" priority="21" stopIfTrue="1">
      <formula>#REF!="Freelancer"</formula>
    </cfRule>
    <cfRule type="expression" dxfId="155" priority="22" stopIfTrue="1">
      <formula>#REF!="DTC Int. Staff"</formula>
    </cfRule>
  </conditionalFormatting>
  <conditionalFormatting sqref="G21">
    <cfRule type="expression" dxfId="154" priority="19" stopIfTrue="1">
      <formula>$F$5="Freelancer"</formula>
    </cfRule>
    <cfRule type="expression" dxfId="153" priority="20" stopIfTrue="1">
      <formula>$F$5="DTC Int. Staff"</formula>
    </cfRule>
  </conditionalFormatting>
  <conditionalFormatting sqref="C129:C133">
    <cfRule type="expression" dxfId="152" priority="16" stopIfTrue="1">
      <formula>IF($A129=1,B129,)</formula>
    </cfRule>
    <cfRule type="expression" dxfId="151" priority="17" stopIfTrue="1">
      <formula>IF($A129="",B129,)</formula>
    </cfRule>
  </conditionalFormatting>
  <conditionalFormatting sqref="D129:D133">
    <cfRule type="expression" dxfId="150" priority="18" stopIfTrue="1">
      <formula>IF($A129="",B129,)</formula>
    </cfRule>
  </conditionalFormatting>
  <conditionalFormatting sqref="E129:E133">
    <cfRule type="expression" dxfId="149" priority="15" stopIfTrue="1">
      <formula>IF($A129&lt;&gt;1,B129,"")</formula>
    </cfRule>
  </conditionalFormatting>
  <conditionalFormatting sqref="G55:G59">
    <cfRule type="expression" dxfId="148" priority="13" stopIfTrue="1">
      <formula>$F$5="Freelancer"</formula>
    </cfRule>
    <cfRule type="expression" dxfId="147" priority="14" stopIfTrue="1">
      <formula>$F$5="DTC Int. Staff"</formula>
    </cfRule>
  </conditionalFormatting>
  <conditionalFormatting sqref="G77:G81">
    <cfRule type="expression" dxfId="146" priority="11" stopIfTrue="1">
      <formula>#REF!="Freelancer"</formula>
    </cfRule>
    <cfRule type="expression" dxfId="145" priority="12" stopIfTrue="1">
      <formula>#REF!="DTC Int. Staff"</formula>
    </cfRule>
  </conditionalFormatting>
  <conditionalFormatting sqref="G77:G81">
    <cfRule type="expression" dxfId="144" priority="9" stopIfTrue="1">
      <formula>$F$5="Freelancer"</formula>
    </cfRule>
    <cfRule type="expression" dxfId="143" priority="10" stopIfTrue="1">
      <formula>$F$5="DTC Int. Staff"</formula>
    </cfRule>
  </conditionalFormatting>
  <conditionalFormatting sqref="G134">
    <cfRule type="expression" dxfId="142" priority="1" stopIfTrue="1">
      <formula>$F$5="Freelancer"</formula>
    </cfRule>
    <cfRule type="expression" dxfId="141" priority="2" stopIfTrue="1">
      <formula>$F$5="DTC Int. Staff"</formula>
    </cfRule>
  </conditionalFormatting>
  <conditionalFormatting sqref="C134">
    <cfRule type="expression" dxfId="140" priority="3" stopIfTrue="1">
      <formula>IF($A134=1,B134,)</formula>
    </cfRule>
    <cfRule type="expression" dxfId="139" priority="4" stopIfTrue="1">
      <formula>IF($A134="",B134,)</formula>
    </cfRule>
  </conditionalFormatting>
  <conditionalFormatting sqref="E134">
    <cfRule type="expression" dxfId="138" priority="5" stopIfTrue="1">
      <formula>IF($A134&lt;&gt;1,B134,"")</formula>
    </cfRule>
  </conditionalFormatting>
  <conditionalFormatting sqref="D134">
    <cfRule type="expression" dxfId="137" priority="6" stopIfTrue="1">
      <formula>IF($A134="",B134,)</formula>
    </cfRule>
  </conditionalFormatting>
  <conditionalFormatting sqref="G134">
    <cfRule type="expression" dxfId="136" priority="7" stopIfTrue="1">
      <formula>#REF!="Freelancer"</formula>
    </cfRule>
    <cfRule type="expression" dxfId="13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50"/>
  <sheetViews>
    <sheetView showGridLines="0" tabSelected="1" topLeftCell="D1" zoomScale="70" zoomScaleNormal="70" workbookViewId="0">
      <selection activeCell="F5" sqref="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51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">
        <v>52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SUM(J10:J116)</f>
        <v>80</v>
      </c>
      <c r="J8" s="25">
        <f>I8/8</f>
        <v>10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00" si="0">IF(OR(C11="f",C11="u",C11="F",C11="U"),"",IF(OR(B11=1,B11=2,B11=3,B11=4,B11=5),1,""))</f>
        <v/>
      </c>
      <c r="B11" s="8">
        <f t="shared" ref="B11:B9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>
        <v>0</v>
      </c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5">
        <v>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5">
        <v>0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5">
        <v>0</v>
      </c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5">
        <v>0</v>
      </c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5">
        <v>0</v>
      </c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5">
        <v>0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5">
        <v>0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5">
        <v>0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5">
        <v>0</v>
      </c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5">
        <v>0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9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5">
        <v>0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5">
        <v>0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5">
        <v>0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5">
        <v>0</v>
      </c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5">
        <v>0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5">
        <v>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5">
        <v>0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5">
        <v>0</v>
      </c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5">
        <v>0</v>
      </c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5">
        <v>0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>
        <v>0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>
        <v>0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>
        <v>0</v>
      </c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>
        <v>0</v>
      </c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>
        <v>0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5">
        <v>0</v>
      </c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5">
        <v>0</v>
      </c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5">
        <v>0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5">
        <v>0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5">
        <v>0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5">
        <v>0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5">
        <v>0</v>
      </c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5">
        <v>0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5">
        <v>0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5">
        <v>0</v>
      </c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5">
        <v>0</v>
      </c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5">
        <v>0</v>
      </c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5">
        <v>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5">
        <v>0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5">
        <v>0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5">
        <v>0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5">
        <v>0</v>
      </c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5">
        <v>0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5">
        <v>0</v>
      </c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5">
        <v>0</v>
      </c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5">
        <v>0</v>
      </c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5">
        <v>0</v>
      </c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>
        <v>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>
        <v>0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>
        <v>0</v>
      </c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>
        <v>0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>
        <v>0</v>
      </c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5">
        <v>0</v>
      </c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5">
        <v>0</v>
      </c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53</v>
      </c>
      <c r="G66" s="66">
        <v>9002</v>
      </c>
      <c r="H66" s="67" t="s">
        <v>57</v>
      </c>
      <c r="I66" s="66" t="s">
        <v>56</v>
      </c>
      <c r="J66" s="87">
        <v>2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53</v>
      </c>
      <c r="G67" s="66">
        <v>9002</v>
      </c>
      <c r="H67" s="67" t="s">
        <v>55</v>
      </c>
      <c r="I67" s="66" t="s">
        <v>54</v>
      </c>
      <c r="J67" s="87">
        <v>3</v>
      </c>
    </row>
    <row r="68" spans="1:10" ht="22.5" customHeight="1" x14ac:dyDescent="0.25">
      <c r="A68" s="31"/>
      <c r="C68" s="76"/>
      <c r="D68" s="74" t="str">
        <f>D67</f>
        <v>Mo</v>
      </c>
      <c r="E68" s="34">
        <f>E67</f>
        <v>44424</v>
      </c>
      <c r="F68" s="65" t="s">
        <v>53</v>
      </c>
      <c r="G68" s="66">
        <v>9002</v>
      </c>
      <c r="H68" s="67" t="s">
        <v>58</v>
      </c>
      <c r="I68" s="66" t="s">
        <v>54</v>
      </c>
      <c r="J68" s="87">
        <v>2</v>
      </c>
    </row>
    <row r="69" spans="1:10" ht="22.5" customHeight="1" x14ac:dyDescent="0.25">
      <c r="A69" s="31">
        <f t="shared" si="0"/>
        <v>1</v>
      </c>
      <c r="B69" s="8">
        <f t="shared" si="1"/>
        <v>2</v>
      </c>
      <c r="C69" s="76"/>
      <c r="D69" s="77" t="str">
        <f t="shared" si="4"/>
        <v>Tue</v>
      </c>
      <c r="E69" s="45">
        <f>+E66+1</f>
        <v>44425</v>
      </c>
      <c r="F69" s="65" t="s">
        <v>53</v>
      </c>
      <c r="G69" s="66">
        <v>9002</v>
      </c>
      <c r="H69" s="48" t="s">
        <v>59</v>
      </c>
      <c r="I69" s="47" t="s">
        <v>54</v>
      </c>
      <c r="J69" s="86">
        <v>1.5</v>
      </c>
    </row>
    <row r="70" spans="1:10" ht="22.5" customHeight="1" x14ac:dyDescent="0.25">
      <c r="A70" s="31"/>
      <c r="C70" s="76"/>
      <c r="D70" s="77" t="str">
        <f>D69</f>
        <v>Tue</v>
      </c>
      <c r="E70" s="45">
        <f>E69</f>
        <v>44425</v>
      </c>
      <c r="F70" s="65" t="s">
        <v>53</v>
      </c>
      <c r="G70" s="66">
        <v>9002</v>
      </c>
      <c r="H70" s="48" t="s">
        <v>60</v>
      </c>
      <c r="I70" s="47" t="s">
        <v>54</v>
      </c>
      <c r="J70" s="86">
        <v>3</v>
      </c>
    </row>
    <row r="71" spans="1:10" ht="22.5" customHeight="1" x14ac:dyDescent="0.25">
      <c r="A71" s="31"/>
      <c r="C71" s="76"/>
      <c r="D71" s="77" t="str">
        <f t="shared" ref="D71:E71" si="17">D70</f>
        <v>Tue</v>
      </c>
      <c r="E71" s="45">
        <f t="shared" si="17"/>
        <v>44425</v>
      </c>
      <c r="F71" s="65" t="s">
        <v>53</v>
      </c>
      <c r="G71" s="66">
        <v>9002</v>
      </c>
      <c r="H71" s="48" t="s">
        <v>61</v>
      </c>
      <c r="I71" s="47" t="s">
        <v>54</v>
      </c>
      <c r="J71" s="86">
        <v>2</v>
      </c>
    </row>
    <row r="72" spans="1:10" ht="22.5" customHeight="1" x14ac:dyDescent="0.25">
      <c r="A72" s="31">
        <f t="shared" si="0"/>
        <v>1</v>
      </c>
      <c r="B72" s="8">
        <f t="shared" si="1"/>
        <v>3</v>
      </c>
      <c r="C72" s="76"/>
      <c r="D72" s="74" t="str">
        <f t="shared" si="4"/>
        <v>Wed</v>
      </c>
      <c r="E72" s="34">
        <f>+E69+1</f>
        <v>44426</v>
      </c>
      <c r="F72" s="65" t="s">
        <v>53</v>
      </c>
      <c r="G72" s="66">
        <v>9002</v>
      </c>
      <c r="H72" s="67" t="s">
        <v>62</v>
      </c>
      <c r="I72" s="66" t="s">
        <v>54</v>
      </c>
      <c r="J72" s="87">
        <v>1</v>
      </c>
    </row>
    <row r="73" spans="1:10" ht="22.5" customHeight="1" x14ac:dyDescent="0.25">
      <c r="A73" s="31"/>
      <c r="C73" s="76"/>
      <c r="D73" s="74" t="str">
        <f>D72</f>
        <v>Wed</v>
      </c>
      <c r="E73" s="34">
        <f>E72</f>
        <v>44426</v>
      </c>
      <c r="F73" s="65" t="s">
        <v>53</v>
      </c>
      <c r="G73" s="66">
        <v>9002</v>
      </c>
      <c r="H73" s="67" t="s">
        <v>63</v>
      </c>
      <c r="I73" s="66" t="s">
        <v>54</v>
      </c>
      <c r="J73" s="87">
        <v>3</v>
      </c>
    </row>
    <row r="74" spans="1:10" ht="22.5" customHeight="1" x14ac:dyDescent="0.25">
      <c r="A74" s="31"/>
      <c r="C74" s="76"/>
      <c r="D74" s="74" t="str">
        <f t="shared" ref="D74:E75" si="18">D73</f>
        <v>Wed</v>
      </c>
      <c r="E74" s="34">
        <f t="shared" si="18"/>
        <v>44426</v>
      </c>
      <c r="F74" s="65" t="s">
        <v>53</v>
      </c>
      <c r="G74" s="66">
        <v>9002</v>
      </c>
      <c r="H74" s="67" t="s">
        <v>64</v>
      </c>
      <c r="I74" s="66" t="s">
        <v>54</v>
      </c>
      <c r="J74" s="87">
        <v>0.5</v>
      </c>
    </row>
    <row r="75" spans="1:10" ht="22.5" customHeight="1" x14ac:dyDescent="0.25">
      <c r="A75" s="31"/>
      <c r="C75" s="76"/>
      <c r="D75" s="74" t="str">
        <f t="shared" si="18"/>
        <v>Wed</v>
      </c>
      <c r="E75" s="34">
        <f t="shared" si="18"/>
        <v>44426</v>
      </c>
      <c r="F75" s="65" t="s">
        <v>53</v>
      </c>
      <c r="G75" s="66">
        <v>9002</v>
      </c>
      <c r="H75" s="67" t="s">
        <v>65</v>
      </c>
      <c r="I75" s="66" t="s">
        <v>54</v>
      </c>
      <c r="J75" s="87">
        <v>3</v>
      </c>
    </row>
    <row r="76" spans="1:10" ht="22.5" customHeight="1" x14ac:dyDescent="0.25">
      <c r="A76" s="31">
        <f t="shared" si="0"/>
        <v>1</v>
      </c>
      <c r="B76" s="8">
        <f t="shared" si="1"/>
        <v>4</v>
      </c>
      <c r="C76" s="76"/>
      <c r="D76" s="77" t="str">
        <f t="shared" si="4"/>
        <v>Thu</v>
      </c>
      <c r="E76" s="45">
        <f>+E72+1</f>
        <v>44427</v>
      </c>
      <c r="F76" s="65" t="s">
        <v>53</v>
      </c>
      <c r="G76" s="66">
        <v>9002</v>
      </c>
      <c r="H76" s="67" t="s">
        <v>62</v>
      </c>
      <c r="I76" s="66" t="s">
        <v>54</v>
      </c>
      <c r="J76" s="86">
        <v>1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44427</v>
      </c>
      <c r="F77" s="65" t="s">
        <v>53</v>
      </c>
      <c r="G77" s="66">
        <v>9002</v>
      </c>
      <c r="H77" s="67" t="s">
        <v>66</v>
      </c>
      <c r="I77" s="66" t="s">
        <v>54</v>
      </c>
      <c r="J77" s="86">
        <v>3</v>
      </c>
    </row>
    <row r="78" spans="1:10" ht="22.5" customHeight="1" x14ac:dyDescent="0.25">
      <c r="A78" s="31"/>
      <c r="C78" s="76"/>
      <c r="D78" s="77" t="str">
        <f t="shared" ref="D78:D79" si="19">D77</f>
        <v>Thu</v>
      </c>
      <c r="E78" s="45">
        <f t="shared" ref="E78:E79" si="20">E77</f>
        <v>44427</v>
      </c>
      <c r="F78" s="65" t="s">
        <v>53</v>
      </c>
      <c r="G78" s="66">
        <v>9002</v>
      </c>
      <c r="H78" s="48" t="s">
        <v>67</v>
      </c>
      <c r="I78" s="66" t="s">
        <v>54</v>
      </c>
      <c r="J78" s="86">
        <v>2</v>
      </c>
    </row>
    <row r="79" spans="1:10" ht="22.5" customHeight="1" x14ac:dyDescent="0.25">
      <c r="A79" s="31"/>
      <c r="C79" s="76"/>
      <c r="D79" s="77" t="str">
        <f t="shared" si="19"/>
        <v>Thu</v>
      </c>
      <c r="E79" s="45">
        <f t="shared" si="20"/>
        <v>44427</v>
      </c>
      <c r="F79" s="65" t="s">
        <v>53</v>
      </c>
      <c r="G79" s="66">
        <v>9002</v>
      </c>
      <c r="H79" s="67" t="s">
        <v>64</v>
      </c>
      <c r="I79" s="66" t="s">
        <v>54</v>
      </c>
      <c r="J79" s="86">
        <v>1.5</v>
      </c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4" t="str">
        <f t="shared" si="4"/>
        <v>Fri</v>
      </c>
      <c r="E80" s="34">
        <f>+E76+1</f>
        <v>44428</v>
      </c>
      <c r="F80" s="65" t="s">
        <v>53</v>
      </c>
      <c r="G80" s="66">
        <v>9002</v>
      </c>
      <c r="H80" s="43" t="s">
        <v>68</v>
      </c>
      <c r="I80" s="66" t="s">
        <v>54</v>
      </c>
      <c r="J80" s="85">
        <v>3</v>
      </c>
    </row>
    <row r="81" spans="1:10" ht="22.5" customHeight="1" x14ac:dyDescent="0.25">
      <c r="A81" s="31"/>
      <c r="C81" s="76"/>
      <c r="D81" s="74" t="str">
        <f>D80</f>
        <v>Fri</v>
      </c>
      <c r="E81" s="34">
        <f>E80</f>
        <v>44428</v>
      </c>
      <c r="F81" s="65" t="s">
        <v>53</v>
      </c>
      <c r="G81" s="66">
        <v>9002</v>
      </c>
      <c r="H81" s="43" t="s">
        <v>69</v>
      </c>
      <c r="I81" s="66" t="s">
        <v>54</v>
      </c>
      <c r="J81" s="85">
        <v>5</v>
      </c>
    </row>
    <row r="82" spans="1:10" ht="22.5" customHeight="1" x14ac:dyDescent="0.25">
      <c r="A82" s="31" t="str">
        <f t="shared" si="0"/>
        <v/>
      </c>
      <c r="B82" s="8">
        <f t="shared" si="1"/>
        <v>6</v>
      </c>
      <c r="C82" s="76"/>
      <c r="D82" s="77" t="str">
        <f t="shared" si="4"/>
        <v>Sat</v>
      </c>
      <c r="E82" s="45">
        <f>+E80+1</f>
        <v>44429</v>
      </c>
      <c r="F82" s="65" t="s">
        <v>53</v>
      </c>
      <c r="G82" s="66">
        <v>9002</v>
      </c>
      <c r="H82" s="48"/>
      <c r="I82" s="47"/>
      <c r="J82" s="86">
        <v>0</v>
      </c>
    </row>
    <row r="83" spans="1:10" s="110" customFormat="1" ht="22.5" customHeight="1" x14ac:dyDescent="0.25">
      <c r="A83" s="109" t="str">
        <f t="shared" si="0"/>
        <v/>
      </c>
      <c r="B83" s="110">
        <f t="shared" si="1"/>
        <v>7</v>
      </c>
      <c r="C83" s="111"/>
      <c r="D83" s="77" t="str">
        <f t="shared" si="4"/>
        <v>Sun</v>
      </c>
      <c r="E83" s="45">
        <f>+E82+1</f>
        <v>44430</v>
      </c>
      <c r="F83" s="65" t="s">
        <v>53</v>
      </c>
      <c r="G83" s="66">
        <v>9002</v>
      </c>
      <c r="H83" s="48"/>
      <c r="I83" s="47"/>
      <c r="J83" s="86">
        <v>0</v>
      </c>
    </row>
    <row r="84" spans="1:10" ht="22.5" customHeight="1" x14ac:dyDescent="0.25">
      <c r="A84" s="31">
        <f t="shared" si="0"/>
        <v>1</v>
      </c>
      <c r="B84" s="8">
        <f t="shared" si="1"/>
        <v>1</v>
      </c>
      <c r="C84" s="76"/>
      <c r="D84" s="74" t="str">
        <f>IF(B84=1,"Mo",IF(B84=2,"Tue",IF(B84=3,"Wed",IF(B84=4,"Thu",IF(B84=5,"Fri",IF(B84=6,"Sat",IF(B84=7,"Sun","")))))))</f>
        <v>Mo</v>
      </c>
      <c r="E84" s="34">
        <f>+E83+1</f>
        <v>44431</v>
      </c>
      <c r="F84" s="65" t="s">
        <v>53</v>
      </c>
      <c r="G84" s="66">
        <v>9002</v>
      </c>
      <c r="H84" s="67" t="s">
        <v>78</v>
      </c>
      <c r="I84" s="66" t="s">
        <v>54</v>
      </c>
      <c r="J84" s="87">
        <v>2</v>
      </c>
    </row>
    <row r="85" spans="1:10" ht="22.5" customHeight="1" x14ac:dyDescent="0.25">
      <c r="A85" s="31"/>
      <c r="C85" s="76"/>
      <c r="D85" s="74" t="str">
        <f>D84</f>
        <v>Mo</v>
      </c>
      <c r="E85" s="34">
        <f>E84</f>
        <v>44431</v>
      </c>
      <c r="F85" s="65" t="s">
        <v>53</v>
      </c>
      <c r="G85" s="66">
        <v>9002</v>
      </c>
      <c r="H85" s="67" t="s">
        <v>62</v>
      </c>
      <c r="I85" s="66" t="s">
        <v>54</v>
      </c>
      <c r="J85" s="87">
        <v>1.5</v>
      </c>
    </row>
    <row r="86" spans="1:10" ht="22.5" customHeight="1" x14ac:dyDescent="0.25">
      <c r="A86" s="31"/>
      <c r="C86" s="76"/>
      <c r="D86" s="74" t="str">
        <f t="shared" ref="D86:E86" si="21">D85</f>
        <v>Mo</v>
      </c>
      <c r="E86" s="34">
        <f t="shared" si="21"/>
        <v>44431</v>
      </c>
      <c r="F86" s="65" t="s">
        <v>53</v>
      </c>
      <c r="G86" s="66">
        <v>9002</v>
      </c>
      <c r="H86" s="67" t="s">
        <v>64</v>
      </c>
      <c r="I86" s="66" t="s">
        <v>54</v>
      </c>
      <c r="J86" s="87">
        <v>2</v>
      </c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+E84+1</f>
        <v>44432</v>
      </c>
      <c r="F87" s="65" t="s">
        <v>53</v>
      </c>
      <c r="G87" s="66">
        <v>9002</v>
      </c>
      <c r="H87" s="48" t="s">
        <v>70</v>
      </c>
      <c r="I87" s="66" t="s">
        <v>54</v>
      </c>
      <c r="J87" s="86">
        <v>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44432</v>
      </c>
      <c r="F88" s="65" t="s">
        <v>53</v>
      </c>
      <c r="G88" s="66">
        <v>9002</v>
      </c>
      <c r="H88" s="48" t="s">
        <v>71</v>
      </c>
      <c r="I88" s="66" t="s">
        <v>54</v>
      </c>
      <c r="J88" s="86">
        <v>1</v>
      </c>
    </row>
    <row r="89" spans="1:10" ht="22.5" customHeight="1" x14ac:dyDescent="0.25">
      <c r="A89" s="31"/>
      <c r="C89" s="76"/>
      <c r="D89" s="77" t="str">
        <f t="shared" ref="D89:E89" si="22">D88</f>
        <v>Tue</v>
      </c>
      <c r="E89" s="45">
        <f t="shared" si="22"/>
        <v>44432</v>
      </c>
      <c r="F89" s="65" t="s">
        <v>53</v>
      </c>
      <c r="G89" s="66">
        <v>9002</v>
      </c>
      <c r="H89" s="48" t="s">
        <v>72</v>
      </c>
      <c r="I89" s="66" t="s">
        <v>54</v>
      </c>
      <c r="J89" s="86">
        <v>2</v>
      </c>
    </row>
    <row r="90" spans="1:10" ht="22.5" customHeight="1" x14ac:dyDescent="0.25">
      <c r="A90" s="31">
        <f t="shared" si="0"/>
        <v>1</v>
      </c>
      <c r="B90" s="8">
        <f t="shared" si="1"/>
        <v>3</v>
      </c>
      <c r="C90" s="76"/>
      <c r="D90" s="74" t="str">
        <f t="shared" si="4"/>
        <v>Wed</v>
      </c>
      <c r="E90" s="34">
        <f>+E87+1</f>
        <v>44433</v>
      </c>
      <c r="F90" s="65" t="s">
        <v>53</v>
      </c>
      <c r="G90" s="66">
        <v>9002</v>
      </c>
      <c r="H90" s="67" t="s">
        <v>73</v>
      </c>
      <c r="I90" s="66" t="s">
        <v>54</v>
      </c>
      <c r="J90" s="87">
        <v>2</v>
      </c>
    </row>
    <row r="91" spans="1:10" ht="22.5" customHeight="1" x14ac:dyDescent="0.25">
      <c r="A91" s="31"/>
      <c r="C91" s="76"/>
      <c r="D91" s="74" t="str">
        <f>D90</f>
        <v>Wed</v>
      </c>
      <c r="E91" s="34">
        <f>E90</f>
        <v>44433</v>
      </c>
      <c r="F91" s="65" t="s">
        <v>53</v>
      </c>
      <c r="G91" s="66">
        <v>9002</v>
      </c>
      <c r="H91" s="67" t="s">
        <v>74</v>
      </c>
      <c r="I91" s="66" t="s">
        <v>54</v>
      </c>
      <c r="J91" s="87">
        <v>2</v>
      </c>
    </row>
    <row r="92" spans="1:10" ht="22.5" customHeight="1" x14ac:dyDescent="0.25">
      <c r="A92" s="31"/>
      <c r="C92" s="76"/>
      <c r="D92" s="74" t="str">
        <f t="shared" ref="D92:E92" si="23">D91</f>
        <v>Wed</v>
      </c>
      <c r="E92" s="34">
        <f t="shared" si="23"/>
        <v>44433</v>
      </c>
      <c r="F92" s="65" t="s">
        <v>53</v>
      </c>
      <c r="G92" s="66">
        <v>9002</v>
      </c>
      <c r="H92" s="67" t="s">
        <v>75</v>
      </c>
      <c r="I92" s="66" t="s">
        <v>54</v>
      </c>
      <c r="J92" s="87">
        <v>2</v>
      </c>
    </row>
    <row r="93" spans="1:10" ht="22.5" customHeight="1" x14ac:dyDescent="0.25">
      <c r="A93" s="31">
        <f t="shared" si="0"/>
        <v>1</v>
      </c>
      <c r="B93" s="8">
        <f t="shared" si="1"/>
        <v>4</v>
      </c>
      <c r="C93" s="76"/>
      <c r="D93" s="77" t="str">
        <f t="shared" si="4"/>
        <v>Thu</v>
      </c>
      <c r="E93" s="45">
        <f>+E90+1</f>
        <v>44434</v>
      </c>
      <c r="F93" s="65" t="s">
        <v>53</v>
      </c>
      <c r="G93" s="66">
        <v>9002</v>
      </c>
      <c r="H93" s="48" t="s">
        <v>76</v>
      </c>
      <c r="I93" s="66" t="s">
        <v>54</v>
      </c>
      <c r="J93" s="86">
        <v>2</v>
      </c>
    </row>
    <row r="94" spans="1:10" ht="22.5" customHeight="1" x14ac:dyDescent="0.25">
      <c r="A94" s="31"/>
      <c r="C94" s="76"/>
      <c r="D94" s="77" t="str">
        <f>D93</f>
        <v>Thu</v>
      </c>
      <c r="E94" s="45">
        <f>E93</f>
        <v>44434</v>
      </c>
      <c r="F94" s="65" t="s">
        <v>53</v>
      </c>
      <c r="G94" s="66">
        <v>9002</v>
      </c>
      <c r="H94" s="48" t="s">
        <v>77</v>
      </c>
      <c r="I94" s="66" t="s">
        <v>54</v>
      </c>
      <c r="J94" s="86">
        <v>1</v>
      </c>
    </row>
    <row r="95" spans="1:10" ht="22.5" customHeight="1" x14ac:dyDescent="0.25">
      <c r="A95" s="31"/>
      <c r="C95" s="76"/>
      <c r="D95" s="77" t="str">
        <f t="shared" ref="D95" si="24">D94</f>
        <v>Thu</v>
      </c>
      <c r="E95" s="45">
        <f t="shared" ref="E95" si="25">E94</f>
        <v>44434</v>
      </c>
      <c r="F95" s="65" t="s">
        <v>53</v>
      </c>
      <c r="G95" s="66">
        <v>9002</v>
      </c>
      <c r="H95" s="48" t="s">
        <v>79</v>
      </c>
      <c r="I95" s="66" t="s">
        <v>54</v>
      </c>
      <c r="J95" s="86">
        <v>3.5</v>
      </c>
    </row>
    <row r="96" spans="1:10" ht="22.5" customHeight="1" x14ac:dyDescent="0.25">
      <c r="A96" s="31">
        <f t="shared" si="0"/>
        <v>1</v>
      </c>
      <c r="B96" s="8">
        <f t="shared" si="1"/>
        <v>5</v>
      </c>
      <c r="C96" s="76"/>
      <c r="D96" s="74" t="str">
        <f t="shared" si="4"/>
        <v>Fri</v>
      </c>
      <c r="E96" s="34">
        <f>+E93+1</f>
        <v>44435</v>
      </c>
      <c r="F96" s="65" t="s">
        <v>53</v>
      </c>
      <c r="G96" s="66">
        <v>9002</v>
      </c>
      <c r="H96" s="43" t="s">
        <v>80</v>
      </c>
      <c r="I96" s="66" t="s">
        <v>54</v>
      </c>
      <c r="J96" s="85">
        <v>3</v>
      </c>
    </row>
    <row r="97" spans="1:10" ht="22.5" customHeight="1" x14ac:dyDescent="0.25">
      <c r="A97" s="31"/>
      <c r="C97" s="76"/>
      <c r="D97" s="74" t="str">
        <f>D96</f>
        <v>Fri</v>
      </c>
      <c r="E97" s="34">
        <f>E96</f>
        <v>44435</v>
      </c>
      <c r="F97" s="65" t="s">
        <v>53</v>
      </c>
      <c r="G97" s="66">
        <v>9002</v>
      </c>
      <c r="H97" s="43" t="s">
        <v>81</v>
      </c>
      <c r="I97" s="66" t="s">
        <v>54</v>
      </c>
      <c r="J97" s="85">
        <v>3</v>
      </c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76"/>
      <c r="D98" s="77" t="str">
        <f t="shared" si="4"/>
        <v>Sat</v>
      </c>
      <c r="E98" s="45">
        <f>+E96+1</f>
        <v>44436</v>
      </c>
      <c r="F98" s="65" t="s">
        <v>53</v>
      </c>
      <c r="G98" s="66">
        <v>9002</v>
      </c>
      <c r="H98" s="51"/>
      <c r="I98" s="66" t="s">
        <v>54</v>
      </c>
      <c r="J98" s="86">
        <v>0</v>
      </c>
    </row>
    <row r="99" spans="1:10" ht="22.5" customHeight="1" x14ac:dyDescent="0.25">
      <c r="A99" s="31" t="str">
        <f t="shared" si="0"/>
        <v/>
      </c>
      <c r="B99" s="8">
        <f>WEEKDAY(E98+1,2)</f>
        <v>7</v>
      </c>
      <c r="C99" s="76"/>
      <c r="D99" s="74" t="str">
        <f>IF(B99=1,"Mo",IF(B99=2,"Tue",IF(B99=3,"Wed",IF(B99=4,"Thu",IF(B99=5,"Fri",IF(B99=6,"Sat",IF(B99=7,"Sun","")))))))</f>
        <v>Sun</v>
      </c>
      <c r="E99" s="34">
        <f>IF(MONTH(E98+1)&gt;MONTH(E98),"",E98+1)</f>
        <v>44437</v>
      </c>
      <c r="F99" s="65" t="s">
        <v>53</v>
      </c>
      <c r="G99" s="66">
        <v>9002</v>
      </c>
      <c r="H99" s="48"/>
      <c r="I99" s="66" t="s">
        <v>54</v>
      </c>
      <c r="J99" s="86">
        <v>0</v>
      </c>
    </row>
    <row r="100" spans="1:10" ht="32" customHeight="1" x14ac:dyDescent="0.25">
      <c r="A100" s="31">
        <f t="shared" si="0"/>
        <v>1</v>
      </c>
      <c r="B100" s="8">
        <v>3</v>
      </c>
      <c r="C100" s="76"/>
      <c r="D100" s="74" t="str">
        <f>IF(B84=1,"Mo",IF(B84=2,"Tue",IF(B84=3,"Wed",IF(B84=4,"Thu",IF(B84=5,"Fri",IF(B84=6,"Sat",IF(B84=7,"Sun","")))))))</f>
        <v>Mo</v>
      </c>
      <c r="E100" s="34">
        <f>IF(MONTH(E99+1)&gt;MONTH(E99),"",E99+1)</f>
        <v>44438</v>
      </c>
      <c r="F100" s="65" t="s">
        <v>53</v>
      </c>
      <c r="G100" s="66">
        <v>9002</v>
      </c>
      <c r="H100" s="67" t="s">
        <v>82</v>
      </c>
      <c r="I100" s="66" t="s">
        <v>54</v>
      </c>
      <c r="J100" s="87">
        <v>3</v>
      </c>
    </row>
    <row r="101" spans="1:10" ht="22.5" customHeight="1" x14ac:dyDescent="0.25">
      <c r="A101" s="31"/>
      <c r="C101" s="76"/>
      <c r="D101" s="112" t="str">
        <f>D100</f>
        <v>Mo</v>
      </c>
      <c r="E101" s="113">
        <f>E100</f>
        <v>44438</v>
      </c>
      <c r="F101" s="65" t="s">
        <v>53</v>
      </c>
      <c r="G101" s="66">
        <v>9002</v>
      </c>
      <c r="H101" s="166" t="s">
        <v>83</v>
      </c>
      <c r="I101" s="66" t="s">
        <v>54</v>
      </c>
      <c r="J101" s="114">
        <v>2</v>
      </c>
    </row>
    <row r="102" spans="1:10" ht="22.5" customHeight="1" x14ac:dyDescent="0.25">
      <c r="A102" s="31"/>
      <c r="C102" s="76"/>
      <c r="D102" s="112" t="str">
        <f t="shared" ref="D102:E102" si="26">D101</f>
        <v>Mo</v>
      </c>
      <c r="E102" s="113">
        <f t="shared" si="26"/>
        <v>44438</v>
      </c>
      <c r="F102" s="65" t="s">
        <v>53</v>
      </c>
      <c r="G102" s="66">
        <v>9002</v>
      </c>
      <c r="H102" s="166" t="s">
        <v>84</v>
      </c>
      <c r="I102" s="66" t="s">
        <v>54</v>
      </c>
      <c r="J102" s="114">
        <v>0.5</v>
      </c>
    </row>
    <row r="103" spans="1:10" ht="21.75" customHeight="1" x14ac:dyDescent="0.25">
      <c r="A103" s="31"/>
      <c r="B103" s="23"/>
      <c r="C103" s="76"/>
      <c r="D103" s="112" t="str">
        <f>D102</f>
        <v>Mo</v>
      </c>
      <c r="E103" s="113">
        <f>E102</f>
        <v>44438</v>
      </c>
      <c r="F103" s="65" t="s">
        <v>53</v>
      </c>
      <c r="G103" s="66">
        <v>9002</v>
      </c>
      <c r="H103" s="166" t="s">
        <v>85</v>
      </c>
      <c r="I103" s="66" t="s">
        <v>54</v>
      </c>
      <c r="J103" s="114">
        <v>3</v>
      </c>
    </row>
    <row r="104" spans="1:10" ht="21.75" customHeight="1" x14ac:dyDescent="0.25">
      <c r="A104" s="31"/>
      <c r="B104" s="23"/>
      <c r="C104" s="115"/>
      <c r="D104" s="95" t="str">
        <f>IF(B87=1,"Mo",IF(B87=2,"Tue",IF(B87=3,"Wed",IF(B87=4,"Thu",IF(B87=5,"Fri",IF(B87=6,"Sat",IF(B87=7,"Sun","")))))))</f>
        <v>Tue</v>
      </c>
      <c r="E104" s="113">
        <f>IF(MONTH(E99+1)&gt;MONTH(E99),"",E99+2)</f>
        <v>44439</v>
      </c>
      <c r="F104" s="65" t="s">
        <v>53</v>
      </c>
      <c r="G104" s="66">
        <v>9002</v>
      </c>
      <c r="H104" s="167" t="s">
        <v>86</v>
      </c>
      <c r="I104" s="66" t="s">
        <v>54</v>
      </c>
      <c r="J104" s="100">
        <v>3</v>
      </c>
    </row>
    <row r="105" spans="1:10" ht="21.75" customHeight="1" x14ac:dyDescent="0.25">
      <c r="A105" s="168"/>
      <c r="B105" s="169"/>
      <c r="C105" s="76"/>
      <c r="D105" s="170" t="str">
        <f>D104</f>
        <v>Tue</v>
      </c>
      <c r="E105" s="34">
        <f t="shared" ref="E105" si="27">E104</f>
        <v>44439</v>
      </c>
      <c r="F105" s="65" t="s">
        <v>53</v>
      </c>
      <c r="G105" s="66">
        <v>9002</v>
      </c>
      <c r="H105" s="48" t="s">
        <v>87</v>
      </c>
      <c r="I105" s="66" t="s">
        <v>54</v>
      </c>
      <c r="J105" s="86">
        <v>3</v>
      </c>
    </row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</sheetData>
  <mergeCells count="2">
    <mergeCell ref="D1:J1"/>
    <mergeCell ref="D4:E4"/>
  </mergeCells>
  <phoneticPr fontId="12" type="noConversion"/>
  <conditionalFormatting sqref="C11:C105">
    <cfRule type="expression" dxfId="134" priority="25" stopIfTrue="1">
      <formula>IF($A11=1,B11,)</formula>
    </cfRule>
    <cfRule type="expression" dxfId="133" priority="26" stopIfTrue="1">
      <formula>IF($A11="",B11,)</formula>
    </cfRule>
  </conditionalFormatting>
  <conditionalFormatting sqref="E11">
    <cfRule type="expression" dxfId="132" priority="27" stopIfTrue="1">
      <formula>IF($A11="",B11,"")</formula>
    </cfRule>
  </conditionalFormatting>
  <conditionalFormatting sqref="E12:E105">
    <cfRule type="expression" dxfId="131" priority="28" stopIfTrue="1">
      <formula>IF($A12&lt;&gt;1,B12,"")</formula>
    </cfRule>
  </conditionalFormatting>
  <conditionalFormatting sqref="D11:D105">
    <cfRule type="expression" dxfId="130" priority="29" stopIfTrue="1">
      <formula>IF($A11="",B11,)</formula>
    </cfRule>
  </conditionalFormatting>
  <conditionalFormatting sqref="G11:G16 G22:G105">
    <cfRule type="expression" dxfId="129" priority="30" stopIfTrue="1">
      <formula>#REF!="Freelancer"</formula>
    </cfRule>
    <cfRule type="expression" dxfId="128" priority="31" stopIfTrue="1">
      <formula>#REF!="DTC Int. Staff"</formula>
    </cfRule>
  </conditionalFormatting>
  <conditionalFormatting sqref="G22:G26 G37:G53 G64:G105">
    <cfRule type="expression" dxfId="127" priority="23" stopIfTrue="1">
      <formula>$F$5="Freelancer"</formula>
    </cfRule>
    <cfRule type="expression" dxfId="126" priority="24" stopIfTrue="1">
      <formula>$F$5="DTC Int. Staff"</formula>
    </cfRule>
  </conditionalFormatting>
  <conditionalFormatting sqref="G12:G16">
    <cfRule type="expression" dxfId="125" priority="21" stopIfTrue="1">
      <formula>#REF!="Freelancer"</formula>
    </cfRule>
    <cfRule type="expression" dxfId="124" priority="22" stopIfTrue="1">
      <formula>#REF!="DTC Int. Staff"</formula>
    </cfRule>
  </conditionalFormatting>
  <conditionalFormatting sqref="G12:G16">
    <cfRule type="expression" dxfId="123" priority="19" stopIfTrue="1">
      <formula>$F$5="Freelancer"</formula>
    </cfRule>
    <cfRule type="expression" dxfId="122" priority="20" stopIfTrue="1">
      <formula>$F$5="DTC Int. Staff"</formula>
    </cfRule>
  </conditionalFormatting>
  <conditionalFormatting sqref="G17:G21">
    <cfRule type="expression" dxfId="121" priority="17" stopIfTrue="1">
      <formula>#REF!="Freelancer"</formula>
    </cfRule>
    <cfRule type="expression" dxfId="120" priority="18" stopIfTrue="1">
      <formula>#REF!="DTC Int. Staff"</formula>
    </cfRule>
  </conditionalFormatting>
  <conditionalFormatting sqref="G17:G21">
    <cfRule type="expression" dxfId="119" priority="15" stopIfTrue="1">
      <formula>$F$5="Freelancer"</formula>
    </cfRule>
    <cfRule type="expression" dxfId="118" priority="16" stopIfTrue="1">
      <formula>$F$5="DTC Int. Staff"</formula>
    </cfRule>
  </conditionalFormatting>
  <conditionalFormatting sqref="G59:G63">
    <cfRule type="expression" dxfId="117" priority="9" stopIfTrue="1">
      <formula>$F$5="Freelancer"</formula>
    </cfRule>
    <cfRule type="expression" dxfId="116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2021-09-02T12:46:43Z</dcterms:modified>
</cp:coreProperties>
</file>