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SynologyDrive\Timesheet\ปี 2564\"/>
    </mc:Choice>
  </mc:AlternateContent>
  <xr:revisionPtr revIDLastSave="0" documentId="13_ncr:1_{58FF30D2-6042-496B-8C34-0B002E8E3E3C}" xr6:coauthVersionLast="47" xr6:coauthVersionMax="47" xr10:uidLastSave="{00000000-0000-0000-0000-000000000000}"/>
  <bookViews>
    <workbookView xWindow="-110" yWindow="-110" windowWidth="19420" windowHeight="10420" tabRatio="766" activeTab="8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2" i="46" l="1"/>
  <c r="D102" i="46"/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A92" i="50"/>
  <c r="E11" i="50"/>
  <c r="B11" i="50" s="1"/>
  <c r="D11" i="50" s="1"/>
  <c r="I8" i="50"/>
  <c r="J8" i="50" s="1"/>
  <c r="F5" i="50"/>
  <c r="F4" i="50"/>
  <c r="F3" i="50"/>
  <c r="D99" i="46"/>
  <c r="D100" i="46" s="1"/>
  <c r="D101" i="46" s="1"/>
  <c r="A99" i="46"/>
  <c r="E11" i="46"/>
  <c r="E14" i="46" s="1"/>
  <c r="E15" i="46" s="1"/>
  <c r="E16" i="46" s="1"/>
  <c r="E17" i="46" s="1"/>
  <c r="E18" i="46" s="1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0" i="46" l="1"/>
  <c r="B11" i="46"/>
  <c r="D11" i="46" s="1"/>
  <c r="D12" i="46" s="1"/>
  <c r="D13" i="46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9" i="46"/>
  <c r="B14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A11" i="46" l="1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6" i="50"/>
  <c r="E13" i="50"/>
  <c r="E14" i="50" s="1"/>
  <c r="E15" i="50" s="1"/>
  <c r="D14" i="46"/>
  <c r="D15" i="46" s="1"/>
  <c r="D16" i="46" s="1"/>
  <c r="D17" i="46" s="1"/>
  <c r="D18" i="46" s="1"/>
  <c r="A14" i="46"/>
  <c r="B19" i="46"/>
  <c r="E20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B16" i="50"/>
  <c r="D16" i="50" s="1"/>
  <c r="E20" i="50"/>
  <c r="E17" i="50"/>
  <c r="E18" i="50" s="1"/>
  <c r="E19" i="50" s="1"/>
  <c r="A12" i="50"/>
  <c r="E21" i="46"/>
  <c r="B20" i="46"/>
  <c r="D19" i="46"/>
  <c r="A19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0" i="50"/>
  <c r="E21" i="50"/>
  <c r="E22" i="50" s="1"/>
  <c r="E23" i="50" s="1"/>
  <c r="E24" i="50"/>
  <c r="E25" i="50" s="1"/>
  <c r="E26" i="50" s="1"/>
  <c r="E27" i="50" s="1"/>
  <c r="D17" i="50"/>
  <c r="D18" i="50" s="1"/>
  <c r="D19" i="50" s="1"/>
  <c r="A16" i="50"/>
  <c r="A20" i="46"/>
  <c r="D20" i="46"/>
  <c r="B21" i="46"/>
  <c r="E22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28" i="50"/>
  <c r="E29" i="50" s="1"/>
  <c r="E30" i="50" s="1"/>
  <c r="B24" i="50"/>
  <c r="D20" i="50"/>
  <c r="D21" i="50" s="1"/>
  <c r="D22" i="50" s="1"/>
  <c r="D23" i="50" s="1"/>
  <c r="A20" i="50"/>
  <c r="D21" i="46"/>
  <c r="A21" i="46"/>
  <c r="B22" i="46"/>
  <c r="E23" i="46"/>
  <c r="E24" i="46" s="1"/>
  <c r="E25" i="46" s="1"/>
  <c r="E26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4" i="50"/>
  <c r="D25" i="50" s="1"/>
  <c r="D26" i="50" s="1"/>
  <c r="D27" i="50" s="1"/>
  <c r="A24" i="50"/>
  <c r="E31" i="50"/>
  <c r="B28" i="50"/>
  <c r="B26" i="46"/>
  <c r="E27" i="46"/>
  <c r="E28" i="46" s="1"/>
  <c r="E29" i="46" s="1"/>
  <c r="E30" i="46" s="1"/>
  <c r="E31" i="46" s="1"/>
  <c r="E32" i="46"/>
  <c r="D22" i="46"/>
  <c r="D23" i="46" s="1"/>
  <c r="D24" i="46" s="1"/>
  <c r="D25" i="46" s="1"/>
  <c r="A22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28" i="50"/>
  <c r="D29" i="50" s="1"/>
  <c r="D30" i="50" s="1"/>
  <c r="A28" i="50"/>
  <c r="B31" i="50"/>
  <c r="E32" i="50"/>
  <c r="B32" i="46"/>
  <c r="E33" i="46"/>
  <c r="E34" i="46" s="1"/>
  <c r="E35" i="46" s="1"/>
  <c r="E36" i="46" s="1"/>
  <c r="E37" i="46"/>
  <c r="D26" i="46"/>
  <c r="D27" i="46" s="1"/>
  <c r="D28" i="46" s="1"/>
  <c r="D29" i="46" s="1"/>
  <c r="D30" i="46" s="1"/>
  <c r="D31" i="46" s="1"/>
  <c r="A26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2" i="50"/>
  <c r="E33" i="50"/>
  <c r="A31" i="50"/>
  <c r="D31" i="50"/>
  <c r="E38" i="46"/>
  <c r="E39" i="46" s="1"/>
  <c r="B37" i="46"/>
  <c r="E40" i="46"/>
  <c r="D32" i="46"/>
  <c r="D33" i="46" s="1"/>
  <c r="D34" i="46" s="1"/>
  <c r="D35" i="46" s="1"/>
  <c r="D36" i="46" s="1"/>
  <c r="A32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34" i="50"/>
  <c r="E35" i="50" s="1"/>
  <c r="B33" i="50"/>
  <c r="E36" i="50"/>
  <c r="A32" i="50"/>
  <c r="D32" i="50"/>
  <c r="D37" i="46"/>
  <c r="D38" i="46" s="1"/>
  <c r="D39" i="46" s="1"/>
  <c r="A37" i="46"/>
  <c r="E41" i="46"/>
  <c r="B40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3" i="50"/>
  <c r="D33" i="50"/>
  <c r="D34" i="50" s="1"/>
  <c r="D35" i="50" s="1"/>
  <c r="E37" i="50"/>
  <c r="E38" i="50" s="1"/>
  <c r="E39" i="50" s="1"/>
  <c r="B36" i="50"/>
  <c r="E40" i="50"/>
  <c r="D40" i="46"/>
  <c r="A40" i="46"/>
  <c r="B41" i="46"/>
  <c r="E42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41" i="50"/>
  <c r="E42" i="50" s="1"/>
  <c r="B40" i="50"/>
  <c r="E43" i="50"/>
  <c r="A36" i="50"/>
  <c r="D36" i="50"/>
  <c r="D37" i="50" s="1"/>
  <c r="D38" i="50" s="1"/>
  <c r="D39" i="50" s="1"/>
  <c r="E43" i="46"/>
  <c r="B42" i="46"/>
  <c r="D41" i="46"/>
  <c r="A41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44" i="50"/>
  <c r="B43" i="50"/>
  <c r="A40" i="50"/>
  <c r="D40" i="50"/>
  <c r="D41" i="50" s="1"/>
  <c r="D42" i="50" s="1"/>
  <c r="A42" i="46"/>
  <c r="D42" i="46"/>
  <c r="E44" i="46"/>
  <c r="E45" i="46" s="1"/>
  <c r="E46" i="46" s="1"/>
  <c r="E47" i="46" s="1"/>
  <c r="E48" i="46"/>
  <c r="B43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43" i="50"/>
  <c r="D43" i="50"/>
  <c r="E46" i="50"/>
  <c r="B44" i="50"/>
  <c r="A43" i="46"/>
  <c r="D43" i="46"/>
  <c r="D44" i="46" s="1"/>
  <c r="D45" i="46" s="1"/>
  <c r="D46" i="46" s="1"/>
  <c r="D47" i="46" s="1"/>
  <c r="E49" i="46"/>
  <c r="E54" i="46"/>
  <c r="B48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51" i="46" l="1"/>
  <c r="E52" i="46" s="1"/>
  <c r="E53" i="46" s="1"/>
  <c r="E50" i="46"/>
  <c r="D55" i="57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44" i="50"/>
  <c r="A44" i="50"/>
  <c r="E47" i="50"/>
  <c r="B46" i="50"/>
  <c r="A48" i="46"/>
  <c r="D48" i="46"/>
  <c r="D49" i="46" s="1"/>
  <c r="E59" i="46"/>
  <c r="E55" i="46"/>
  <c r="E56" i="46" s="1"/>
  <c r="E57" i="46" s="1"/>
  <c r="E58" i="46" s="1"/>
  <c r="B54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51" i="46" l="1"/>
  <c r="D52" i="46" s="1"/>
  <c r="D53" i="46" s="1"/>
  <c r="D50" i="46"/>
  <c r="E70" i="57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46" i="50"/>
  <c r="D46" i="50"/>
  <c r="E48" i="50"/>
  <c r="B47" i="50"/>
  <c r="E63" i="46"/>
  <c r="E60" i="46"/>
  <c r="E61" i="46" s="1"/>
  <c r="E62" i="46" s="1"/>
  <c r="B59" i="46"/>
  <c r="A54" i="46"/>
  <c r="D54" i="46"/>
  <c r="D55" i="46" s="1"/>
  <c r="D56" i="46" s="1"/>
  <c r="D57" i="46" s="1"/>
  <c r="D58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47" i="50"/>
  <c r="A47" i="50"/>
  <c r="E53" i="50"/>
  <c r="B48" i="50"/>
  <c r="E49" i="50"/>
  <c r="E50" i="50" s="1"/>
  <c r="E51" i="50" s="1"/>
  <c r="E52" i="50" s="1"/>
  <c r="E64" i="46"/>
  <c r="B63" i="46"/>
  <c r="A59" i="46"/>
  <c r="D59" i="46"/>
  <c r="D60" i="46" s="1"/>
  <c r="D61" i="46" s="1"/>
  <c r="D62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48" i="50"/>
  <c r="D48" i="50"/>
  <c r="D49" i="50" s="1"/>
  <c r="D50" i="50" s="1"/>
  <c r="D51" i="50" s="1"/>
  <c r="D52" i="50" s="1"/>
  <c r="E57" i="50"/>
  <c r="E54" i="50"/>
  <c r="E55" i="50" s="1"/>
  <c r="E56" i="50" s="1"/>
  <c r="B53" i="50"/>
  <c r="A63" i="46"/>
  <c r="D63" i="46"/>
  <c r="E65" i="46"/>
  <c r="B64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53" i="50"/>
  <c r="D54" i="50" s="1"/>
  <c r="D55" i="50" s="1"/>
  <c r="D56" i="50" s="1"/>
  <c r="A53" i="50"/>
  <c r="E62" i="50"/>
  <c r="E58" i="50"/>
  <c r="E59" i="50" s="1"/>
  <c r="E60" i="50" s="1"/>
  <c r="E61" i="50" s="1"/>
  <c r="B57" i="50"/>
  <c r="D64" i="46"/>
  <c r="A64" i="46"/>
  <c r="E70" i="46"/>
  <c r="B65" i="46"/>
  <c r="E66" i="46"/>
  <c r="E67" i="46" s="1"/>
  <c r="E68" i="46" s="1"/>
  <c r="E69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66" i="50"/>
  <c r="E63" i="50"/>
  <c r="E64" i="50" s="1"/>
  <c r="E65" i="50" s="1"/>
  <c r="D57" i="50"/>
  <c r="D58" i="50" s="1"/>
  <c r="D59" i="50" s="1"/>
  <c r="D60" i="50" s="1"/>
  <c r="D61" i="50" s="1"/>
  <c r="A57" i="50"/>
  <c r="B62" i="50"/>
  <c r="A65" i="46"/>
  <c r="D65" i="46"/>
  <c r="D66" i="46" s="1"/>
  <c r="D67" i="46" s="1"/>
  <c r="D68" i="46" s="1"/>
  <c r="D69" i="46" s="1"/>
  <c r="B70" i="46"/>
  <c r="E75" i="46"/>
  <c r="E71" i="46"/>
  <c r="E72" i="46" s="1"/>
  <c r="E73" i="46" s="1"/>
  <c r="E74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66" i="50"/>
  <c r="D66" i="50" s="1"/>
  <c r="D67" i="50" s="1"/>
  <c r="D68" i="50" s="1"/>
  <c r="E67" i="50"/>
  <c r="E68" i="50" s="1"/>
  <c r="A62" i="50"/>
  <c r="D62" i="50"/>
  <c r="D63" i="50" s="1"/>
  <c r="D64" i="50" s="1"/>
  <c r="D65" i="50" s="1"/>
  <c r="E69" i="50"/>
  <c r="E81" i="46"/>
  <c r="B75" i="46"/>
  <c r="E76" i="46"/>
  <c r="E77" i="46" s="1"/>
  <c r="E78" i="46" s="1"/>
  <c r="A70" i="46"/>
  <c r="D70" i="46"/>
  <c r="D71" i="46" s="1"/>
  <c r="D72" i="46" s="1"/>
  <c r="D73" i="46" s="1"/>
  <c r="D74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66" i="50"/>
  <c r="B69" i="50"/>
  <c r="E70" i="50"/>
  <c r="D75" i="46"/>
  <c r="D76" i="46" s="1"/>
  <c r="D77" i="46" s="1"/>
  <c r="D78" i="46" s="1"/>
  <c r="A75" i="46"/>
  <c r="B81" i="46"/>
  <c r="E86" i="46"/>
  <c r="E82" i="46"/>
  <c r="E83" i="46" s="1"/>
  <c r="E84" i="46" s="1"/>
  <c r="E85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70" i="50"/>
  <c r="E71" i="50"/>
  <c r="E72" i="50" s="1"/>
  <c r="D69" i="50"/>
  <c r="A69" i="50"/>
  <c r="E87" i="46"/>
  <c r="E88" i="46" s="1"/>
  <c r="E89" i="46" s="1"/>
  <c r="B86" i="46"/>
  <c r="E90" i="46"/>
  <c r="A81" i="46"/>
  <c r="D81" i="46"/>
  <c r="D82" i="46" s="1"/>
  <c r="D83" i="46" s="1"/>
  <c r="D84" i="46" s="1"/>
  <c r="D85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73" i="50"/>
  <c r="B71" i="50"/>
  <c r="E74" i="50"/>
  <c r="D70" i="50"/>
  <c r="A70" i="50"/>
  <c r="E91" i="46"/>
  <c r="B90" i="46"/>
  <c r="D86" i="46"/>
  <c r="D87" i="46" s="1"/>
  <c r="D88" i="46" s="1"/>
  <c r="D89" i="46" s="1"/>
  <c r="A86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92" i="50"/>
  <c r="D93" i="50" s="1"/>
  <c r="D94" i="50" s="1"/>
  <c r="D95" i="50" s="1"/>
  <c r="D71" i="50"/>
  <c r="E75" i="50"/>
  <c r="E76" i="50" s="1"/>
  <c r="E77" i="50" s="1"/>
  <c r="E78" i="50"/>
  <c r="B74" i="50"/>
  <c r="A71" i="50"/>
  <c r="D90" i="46"/>
  <c r="A90" i="46"/>
  <c r="E92" i="46"/>
  <c r="B91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D72" i="50" l="1"/>
  <c r="D73" i="50" s="1"/>
  <c r="B108" i="57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96" i="50"/>
  <c r="D74" i="50"/>
  <c r="D75" i="50" s="1"/>
  <c r="D76" i="50" s="1"/>
  <c r="D77" i="50" s="1"/>
  <c r="E79" i="50"/>
  <c r="E80" i="50" s="1"/>
  <c r="E81" i="50" s="1"/>
  <c r="B78" i="50"/>
  <c r="E82" i="50"/>
  <c r="E83" i="50" s="1"/>
  <c r="E84" i="50" s="1"/>
  <c r="E85" i="50" s="1"/>
  <c r="E86" i="50" s="1"/>
  <c r="A74" i="50"/>
  <c r="A91" i="46"/>
  <c r="D91" i="46"/>
  <c r="E93" i="46"/>
  <c r="B92" i="46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D97" i="50" l="1"/>
  <c r="E110" i="57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78" i="50"/>
  <c r="D78" i="50"/>
  <c r="D79" i="50" s="1"/>
  <c r="D80" i="50" s="1"/>
  <c r="D81" i="50" s="1"/>
  <c r="E87" i="50"/>
  <c r="E88" i="50" s="1"/>
  <c r="E89" i="50" s="1"/>
  <c r="B82" i="50"/>
  <c r="A92" i="46"/>
  <c r="D92" i="46"/>
  <c r="E95" i="46"/>
  <c r="B93" i="46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82" i="50"/>
  <c r="D82" i="50"/>
  <c r="D83" i="50" s="1"/>
  <c r="D84" i="50" s="1"/>
  <c r="D85" i="50" s="1"/>
  <c r="D86" i="50" s="1"/>
  <c r="E90" i="50"/>
  <c r="B87" i="50"/>
  <c r="A93" i="46"/>
  <c r="D93" i="46"/>
  <c r="E96" i="46"/>
  <c r="B96" i="46"/>
  <c r="B95" i="46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87" i="50"/>
  <c r="D88" i="50" s="1"/>
  <c r="D89" i="50" s="1"/>
  <c r="A87" i="50"/>
  <c r="E91" i="50"/>
  <c r="B91" i="50"/>
  <c r="B90" i="50"/>
  <c r="A96" i="46"/>
  <c r="D96" i="46"/>
  <c r="D97" i="46" s="1"/>
  <c r="D98" i="46" s="1"/>
  <c r="E99" i="46"/>
  <c r="E103" i="46" s="1"/>
  <c r="B103" i="46" s="1"/>
  <c r="E97" i="46"/>
  <c r="A95" i="46"/>
  <c r="D95" i="46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03" i="46" l="1"/>
  <c r="A103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91" i="50"/>
  <c r="A91" i="50"/>
  <c r="E92" i="50"/>
  <c r="E93" i="50" s="1"/>
  <c r="E94" i="50" s="1"/>
  <c r="E95" i="50" s="1"/>
  <c r="D90" i="50"/>
  <c r="A90" i="50"/>
  <c r="E100" i="46"/>
  <c r="E98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97" i="50" l="1"/>
  <c r="E129" i="57"/>
  <c r="E10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<sst xmlns="http://schemas.openxmlformats.org/spreadsheetml/2006/main" count="547" uniqueCount="196">
  <si>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</si>
  <si>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</si>
  <si>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</si>
  <si>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</si>
  <si>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</si>
  <si>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</si>
  <si>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</si>
  <si>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</si>
  <si>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</si>
  <si>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</si>
  <si>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</si>
  <si>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</si>
  <si>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</si>
  <si>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</si>
  <si>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</si>
  <si>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</si>
  <si>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</si>
  <si>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</si>
  <si>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</si>
  <si>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</si>
  <si>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</si>
  <si>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</si>
  <si>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</si>
  <si>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</si>
  <si>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</si>
  <si>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</si>
  <si>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</si>
  <si>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</si>
  <si>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</si>
  <si>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</si>
  <si>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</si>
  <si>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</si>
  <si>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</si>
  <si>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</si>
  <si>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</si>
  <si>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</si>
  <si>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</si>
  <si>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</si>
  <si>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</si>
  <si>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</si>
  <si>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</si>
  <si>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</si>
  <si>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</si>
  <si>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</si>
  <si>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</si>
  <si>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</si>
  <si>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</si>
  <si>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</si>
  <si>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</si>
  <si>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</si>
  <si>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Personal leave (ฉีดวัคซีน เข็ม 1)</t>
  </si>
  <si>
    <t>General Admin</t>
  </si>
  <si>
    <t>Vacation Leave</t>
  </si>
  <si>
    <t>Asalha Bucha observed</t>
  </si>
  <si>
    <t>King Vajiralongkorn's Birthday</t>
  </si>
  <si>
    <t>ตีตราสาร NBTC Radio in Disruption</t>
  </si>
  <si>
    <t>ส่งมอบคืนพื้นที่ ชั้น 15 อาคารเอไอเอ</t>
  </si>
  <si>
    <t>ส่งมอบคืนพื้นที่ ชั้น 10 อาคาร เอไอเอ (ครั้งที่ 1)</t>
  </si>
  <si>
    <t>สแกนสัญญา OIC EA and PMC เก็บใน Folder และส่งให้พี่โดม</t>
  </si>
  <si>
    <t>รายงาน พนง ที่แจ้งลา ให้พี่โดมทราบ</t>
  </si>
  <si>
    <t>อัพเดทสถานะการรื้อถอนออฟฟิศชั้น 9 และชั้น 10 ที่อาคารเอไอเอ ให้พี่โดม, พี่จอย ทราบ</t>
  </si>
  <si>
    <t>ประสานงานทีมรับเหมารื้อถอนออฟฟิศชั้น 9 และชั้น 10 ที่อาคารเอไอเอเพื่อเร่งงานให้เสร็จทันเวลาส่งคืน</t>
  </si>
  <si>
    <t>นำสัญญา NBTC Radio in Disruption ที่ตีตราสารแล้วไปคืน พย เพื่อให้ผู้มีอำนาจลงนามต่อไป</t>
  </si>
  <si>
    <t>เพิ่มรายละเอียด พนง ใหม่ ลงตารางพนักงานไทม์</t>
  </si>
  <si>
    <t>เช็คตารางวันลา พนง ครึ่งปีแรก (ม.ค. - มิ.ย.)</t>
  </si>
  <si>
    <t>แจ้งเข้าประกันสุขภาพ พนง ใหม่</t>
  </si>
  <si>
    <t xml:space="preserve">ทำเรื่องขอ access card อาคารสามย่าน ให้ พนง ใหม่ </t>
  </si>
  <si>
    <t>ลงบันทึกหลักประกัน (OIC Strategic Management, OIC EA and PMC, NBTC Radio in Disruption)</t>
  </si>
  <si>
    <t>จ่ายค่า Internet ออฟฟิศ ที่ True Shop, ประสานงานทีมผู้รับเหมาเพื่ออัพเดทสถานะการรื้อถอนออฟฟิศชั้น 9 และชั้น 10 ที่อาคาร เอไอเอ</t>
  </si>
  <si>
    <t>ประสานงานทีมผู้รับเหมารื้อถอนเรื่องคืนพื้นที่ชั้น 10 ที่อาคาร เอไอเอ</t>
  </si>
  <si>
    <t>ประสานงานกับการเงิน MOI เรื่องใบเสร็จ (MoI Cyber Security งวด 2 และ งวด 3)</t>
  </si>
  <si>
    <t>ส่งใบเสร็จงวด 2, 3 (MoI Cyber Security)</t>
  </si>
  <si>
    <t>ทำหนังสือขอหลักประกันคืน และทำหนังสือขอรับรองผลงาน (MoI Cyber Security) และส่งไปที่ MOI</t>
  </si>
  <si>
    <t>เตรียมเอกสารรับเช็ค TAT Ph2 Digital Trainings งวด 2</t>
  </si>
  <si>
    <t>ประสานงาน AIS เพื่อขอใช้บริการ eBill (ไทม์ คอนซัลติ้ง และ ไทม์ ดิจิทัล)</t>
  </si>
  <si>
    <t>BO Weekly Meeting</t>
  </si>
  <si>
    <t>ส่งใบเสร็จ งวด 3 (ETDA Master Plan)</t>
  </si>
  <si>
    <t>รับเช็ค TAT Ph2 Digital Trainings งวด 2</t>
  </si>
  <si>
    <t>แจ้งเข้าประกันสุขภาพ aetna ให้ พนง ใหม่</t>
  </si>
  <si>
    <t>รับสัญญาคู่ฉบับ OIC EA and PMC ที่ลงนามเรียบร้อยแล้วจากพัสดุ</t>
  </si>
  <si>
    <t>เตรียมเอกสารบริษัทฯ ให้ไมค์ส่งให้ บริษัท ไพร์มเอ็กซ์ จำกัด เพื่อออกใบแจ้งหนี้ (ERC Post COD Audit)</t>
  </si>
  <si>
    <t>สแกนหนังสือรับรองผลงาน NIA Innovation Organization Program ส่งให้พี่โดม</t>
  </si>
  <si>
    <t>หนังสือรับรองผลงาน MoI Cyber Security ส่งให้พี่โดม</t>
  </si>
  <si>
    <t>พี่จอยให้ส่ง Final Report NBTC RIA (เล่มเก่า ปี 2561) เข้าเล่มไสกาว</t>
  </si>
  <si>
    <t>รับ จม ที่ส่งไปที่ อาคาร เอไอเอ (ฝากพี่นาเก็บไว้ให้)</t>
  </si>
  <si>
    <t>รับสัญญา NBTC Radio in Disruption ที่ยังลงนามไม่เรียบร้อยจาก พย กสทช ไปตีตราสารก่อน</t>
  </si>
  <si>
    <t>ส่ง Final Report NBTC RIA (เล่มเก่า ปี 2561) ที่เข้าเล่มแล้ว ให้หน้าห้องรองภักดี กสทช</t>
  </si>
  <si>
    <t>TIME</t>
  </si>
  <si>
    <t>AIA Capital Center</t>
  </si>
  <si>
    <t>TRUE Shop</t>
  </si>
  <si>
    <t>MOI</t>
  </si>
  <si>
    <t>TAT</t>
  </si>
  <si>
    <t>ETDA</t>
  </si>
  <si>
    <t>HOME</t>
  </si>
  <si>
    <t>สรรพากร ดินแดง</t>
  </si>
  <si>
    <t>NBTC</t>
  </si>
  <si>
    <t xml:space="preserve">BO Weekly Meeting </t>
  </si>
  <si>
    <t>เตรียมเอกสารขอคืนเงินมัดจำบัตร Access Card อาคาร เอไอเอ</t>
  </si>
  <si>
    <t>เตรียมเอกสารขอคืนเงินมัดจำเค่าเช่าและค่าบริการ อาคาร เอไอเอ</t>
  </si>
  <si>
    <t>ส่งใบเสร็จ งวด 1 NIA Portfolio Management</t>
  </si>
  <si>
    <t>ปริ้นรายงาน งวด 3 CAAT BIG DATA ANALYTIC</t>
  </si>
  <si>
    <t>ส่งงาน 3 CAAT BIG DATA ANALYTIC</t>
  </si>
  <si>
    <t>ปริ้นงานงวด 2 NIA VALUATION 2021 พร้อมส่งเข้าเล่ม</t>
  </si>
  <si>
    <t>ยื่นเอกสารขอคืนค่ามัดจำบัตร Access Card อาคาร เอไอเอ</t>
  </si>
  <si>
    <t>รับหนังสือรับรองผลงาน NBTC Pure LRIC Model</t>
  </si>
  <si>
    <t>รับ จม จากพี่นาที่ เอไอเอ</t>
  </si>
  <si>
    <t>ประสานงานผู้รับเหมาเรื่องคืนพื้นที่ออฟฟิศ ชั้น 9, 10 ที่ เอไอเอ</t>
  </si>
  <si>
    <t>ปริ้นรายงานความก้าวหน้า II, ร่างแผนพัฒนาการท่องเที่ยวฯ MOTS MASTER PLAN พร้อมส่งเข้าเล่ม และส่งให้ ลค</t>
  </si>
  <si>
    <t>ปริ้นงาน 3 CAAT BIG DATA ANALYTIC พร้อมส่งเข้าเล่ม และส่งให้ ลค</t>
  </si>
  <si>
    <t xml:space="preserve">ส่งจดหมายเชิญเข้าร่วมการประชุมตรวจสอบผลฯ ทางไปรษณีย์ให้กับหน่วยงานต่างๆ ETDA E-COMMERCE SURVEY  </t>
  </si>
  <si>
    <t>สแกนหนังสือรับรองผลงาน NBTC Pure LRIC Model ลงระบบ และส่งให้พี่โดม</t>
  </si>
  <si>
    <t>ประสานงานร้านเข้าเล่ม สำหรับรายงานที่จะส่ง(23/07/64) เนื่องจากร้านปิดตาม พรก ฉุกเฉิน</t>
  </si>
  <si>
    <t>ประสานงานอาคารเอไอเอ เรื่องขั้นตอนการขอคืนเงินมัดจำค่าเช่า และค่าบริการ</t>
  </si>
  <si>
    <t>ประสานงานร้านปั้มกุญแจ ออฟฟิศ ชั้น 10 อาคาร เอไอเอ เนื่องจากกุญแจหายไป 1 ดอก</t>
  </si>
  <si>
    <t>ประสานงาน SAM เรื่องแก้ไขใบแจ้งหนี้งวด 3 SAM LRS</t>
  </si>
  <si>
    <t>ประสานงานผู้รับเหมารื้อถอน เรื่องขอคืนเงินมัดจำค่ารื้อถอน</t>
  </si>
  <si>
    <t>เพิ่ม พนง ใหม่ (เริ่มงาน 16/07/21) ลงตาราง พนง ไทม์</t>
  </si>
  <si>
    <t>แจ้งเข้าประกันสุขภาพให้กับ พนง ใหม่</t>
  </si>
  <si>
    <t>Tue</t>
  </si>
  <si>
    <t>ส่งงาน SAM LRS งวดสุดท้ายเข้าเล่มกระดูกงู(ครั้งที่ 3)</t>
  </si>
  <si>
    <t>ส่งจดหมายเชิญเข้าร่วมประชุม Public Hearing (ETDA MASTER PLAN) จำนวน 96 ฉบับ</t>
  </si>
  <si>
    <t>ส่งงาน NIEC Radio Evaluation Final Report งวด 3 เข้าเล่มไสกาว+กระดูกงู และส่งงานที่ กสทช</t>
  </si>
  <si>
    <t>ปริ้น + ส่งงาน งวด 1 NBTC RADIO IN DISRUPTION</t>
  </si>
  <si>
    <t>ส่งงานงวด 2 TINT DIGITAL ROADMAP เข้าเล่ม และไปส่งงานที่ จ.นครนายก</t>
  </si>
  <si>
    <t>TINT</t>
  </si>
  <si>
    <t>ส่ง Proposal OIC NIB และ ส่งงาน งวด 1 OIC EA AND PMC</t>
  </si>
  <si>
    <t>Wed</t>
  </si>
  <si>
    <t>OIC</t>
  </si>
  <si>
    <t>Kodchakorn</t>
  </si>
  <si>
    <t>Moodcharin</t>
  </si>
  <si>
    <t>TIME077</t>
  </si>
  <si>
    <t>Mother's Day</t>
  </si>
  <si>
    <t>ขอใบกำกับภาษี Easy Pass รถออฟฟิศทั้งหมด</t>
  </si>
  <si>
    <t>ส่งงาน NSF PDPA งวด 4 (แก้ไข) เข้าเล่มกระดูกงู</t>
  </si>
  <si>
    <t>ซื้อซอง ONDE DIGITAL PROGRAM CERTIFICATION</t>
  </si>
  <si>
    <t>ส่งใบวางบิล NIEC RADIO EVALUATION</t>
  </si>
  <si>
    <t>ส่งไฟล์ Final Report NBTC AS RE-MODEL ให้โรงพิมพ์ (พิมพ์ + เข้าเล่ม)</t>
  </si>
  <si>
    <t xml:space="preserve">ส่งงาน Final Report NBTC AS RE-MODEL </t>
  </si>
  <si>
    <t>จัดเตรียมและส่งเอกสารประกอบการลงนามสัญญา TEDFUND VALUATION 2021</t>
  </si>
  <si>
    <t>ประสานงาน ธ กสิกร เพื่อขอหลักประกันสัญญา TEDFUND VALUATION 2021</t>
  </si>
  <si>
    <t>Host zoom การจัดประชุมเพื่อตรวจสอบผลการสำรวจมูลค่า e-Commerce ETDA E-COMMERCE SURVEY</t>
  </si>
  <si>
    <t>ประสานงาน TED-Fund เรื่องนัดเซ็นสัญญา TEDFUND VALUATION 2021 และส่งสำเนาหลักประกันสัญญาเพื่อประกอบการทำสัญญา</t>
  </si>
  <si>
    <t>รับจดหมายของหน่วยงานต่างๆ ที่ยังส่งมาอาคาร เอไอเอ(ที่อยู่เดิมบริษัท) กับพี่นา</t>
  </si>
  <si>
    <t>สั่ง FlashDrive 32 GB 10 อัน ให้โปรเจค NBTC AS RE-MODEL ส่ง Final Report</t>
  </si>
  <si>
    <t>ปริ้นรายงานความก้าวหน้า II MOTS MASTER PLAN(แก้ไข)</t>
  </si>
  <si>
    <t>ส่งรายงานความก้าวหน้า II MOTS MASTER PLAN(แก้ไข) เข้าเล่มกระดูกงู และส่งให้ลูกค้า</t>
  </si>
  <si>
    <t>ส่งเอกสารขอคืนเงินประกันค่าเช่าและค่าบริการ (ออฟฟิศทั้ง 3 ชั้น 902, 1006, 1503) ที่อาคารเอไอเอ</t>
  </si>
  <si>
    <t>ประสานงาน DTAC Corporate E-Service เพื่อขอชำระค่าบริการออนไลน์</t>
  </si>
  <si>
    <t xml:space="preserve">จ่ายค่าโทรศัพท์ออฟฟิศ AIS </t>
  </si>
  <si>
    <t>รับสัญญา TED FUND VALUATION 2021 มาให้พี่จอยลงนาม และส่งหลักประกันสัญญาฉบับจริงไปให้พัสดุ</t>
  </si>
  <si>
    <t>ปริ้นงาน NIEC RADIO EVALUATION พร้อมเข้าเล่ม และส่ง ลค กตป อาคารไอทาวเวอร์</t>
  </si>
  <si>
    <t>ส่ง Proposal ONDE DIGITAL PROGRAM CERTIFICATION</t>
  </si>
  <si>
    <t>ประสานงานฝ่ายอาคารมิตรทาวน์ เรื่องฉีดพ่นฆ่าเชื้อ สัปดาห์ละ 1 ครั้ง ทุกวันเสาร์</t>
  </si>
  <si>
    <t>Fri</t>
  </si>
  <si>
    <t>ปริ้นรายงาน MOTS MASTER PLAN 20 เล่ม พร้อมส่งเข้าเล่ม และส่งให้ลูกค้า</t>
  </si>
  <si>
    <t>ตีตราสาร TED Fund Valuation 2021</t>
  </si>
  <si>
    <t>เตรียมเอกสารแก้ไขสัญญา NBTC AS RE-MODEL และส่งไฟล์สำเนาให้ พย.</t>
  </si>
  <si>
    <t>รับซอง โครงการจัดทำกระบวนการบริหารจัดการความมั่นคงปลอดภัยของสารสนเทศ ให้เป็นไปตามมาตรฐาน ISO 27001</t>
  </si>
  <si>
    <t>กรมศุลกากร</t>
  </si>
  <si>
    <t xml:space="preserve">ส่งใบเสร็จขอคืนมัดจำ Access Card ที่อาคารเอไอเอ(เพิ่มเติม) </t>
  </si>
  <si>
    <t xml:space="preserve">ส่งเอกสารแก้ไขสัญญา NBTC AS RE-MODEL ให้ พย กสทช </t>
  </si>
  <si>
    <t>จ่ายค่าโทรศัพท์ออฟฟิศ (DTAC)</t>
  </si>
  <si>
    <t>ส่งสัญญา TED Fund Valuation 2021 ที่ตีตราสารแล้วคืนให้พัสดุ เพื่อนำไปลงนามให้สมบูรณ์</t>
  </si>
  <si>
    <t>สั่งอุปกรณ์สำนักงานกับ Lyreco (กระดาษ A4, สันรูด)</t>
  </si>
  <si>
    <t>แจ้งเข้าประกันสุขภาพให้ พนง ใหม่ (เริ่มงาน 16 ส.ค. 64)</t>
  </si>
  <si>
    <t>เพิ่มรายละเอียด พนง ใหม่ (เริ่มงาน 16 ส.ค. 64) ลงตาราง พนง ไทม์</t>
  </si>
  <si>
    <t>ประสานงาน TRUE เรื่องยกเลิกสัญญา ชั้น 15 และชั้น 9 ที่อาคารไอเอไอ</t>
  </si>
  <si>
    <t>ปริ้นข้อตกลงแก้ไขเพิ่มเติมสัญญาจ้างที่ปรึกษา TCEB Innovation Ecosystem เตรียมให้พี่จอยเซ็น</t>
  </si>
  <si>
    <t>ไปจ่ายค่า True Internet และทำเรื่องยกเลิก Internet ชั้น 9, 15 อาคารเอไอเอ</t>
  </si>
  <si>
    <t>ส่ง Invoice งวด 3 NIEC RADIO EVALUATION</t>
  </si>
  <si>
    <t>ส่ง จม ขอชี้แจงรายละเอียดการปรับรูปแบบจัดประชุมฯ NBTC AS Re-model</t>
  </si>
  <si>
    <t>รับเอกสาร TOR MWA DIGITAL COMPETENCY</t>
  </si>
  <si>
    <t>ส่งบันทึกแก้ไขสัญญา TCEB INNOVATION ECOSYSTEM ที่พี่จอยลงนามแล้วให้ฝ่ายกฏหมาย TCEB</t>
  </si>
  <si>
    <t>ส่งรายงานแก้ไข งวด 4 NSF PDPA เข้าเล่มกระดูกงู</t>
  </si>
  <si>
    <t>น้ำตาลฝากส่งหนังสือนำส่งงาน งวด 3 NIEC RADIO EVALUATION ให้ อ.หนึ่ง เซ็น</t>
  </si>
  <si>
    <t>ใบวางบิลงวด 4 NIEC RADIO EVALUATION ให้ อ.หนึ่ง เซ็น</t>
  </si>
  <si>
    <t>ปริ้นงาน + ส่งงาน งวด 2 ERC POST COD AUDIT</t>
  </si>
  <si>
    <t>ส่งบันทึกแก้ไขสัญญา ETDA E-Transaction Development Index ที่พี่จอยลงนามแล้วคืนพัสดุ</t>
  </si>
  <si>
    <t>รับบันทึกแก้ไขสัญญา ETDA E-Transaction Development Index มาให้พี่จอยลงนาม</t>
  </si>
  <si>
    <t>รับคู่ฉบับสัญญา TED Fund Valuation 2021 ที่ลงนามเรียบร้อยแล้วจากลูกค้า</t>
  </si>
  <si>
    <t>สแกนคู่ฉบับสัญญา TED Fund Valuation 2021 ส่งเมลให้พี่โดม</t>
  </si>
  <si>
    <t xml:space="preserve">ส่งงาน งวด 1 OIC STRATEGIC MANAGEMENT เข้าเล่มกระดูกงู และส่งให้ลูกค้า </t>
  </si>
  <si>
    <t>ส่งหนังสือนำส่งงาน งวด 3 NIEC RADIO EVALUATION ให้ กสทช (พย) ครั้งที่ 2</t>
  </si>
  <si>
    <t>AIA</t>
  </si>
  <si>
    <t>ONDE</t>
  </si>
  <si>
    <t>CP Tower</t>
  </si>
  <si>
    <t>กปน</t>
  </si>
  <si>
    <t>ประสานงาน ธ กรุงศรี เพื่อคอนเฟิร์มรับเช็คของ SAM LRS</t>
  </si>
  <si>
    <t xml:space="preserve">ประสานงานฝ่ายอาคารเรื่องเอกสารเพิ่มเติมสำหรับแจ้งย้ายออกจาก สนง สรรพากร เขต 11 </t>
  </si>
  <si>
    <t xml:space="preserve">ปริ้น + ส่งงาน ETDA E-COMMERCE SURVEY เข้าเล่ม และส่งให้ลูกค้า </t>
  </si>
  <si>
    <t>ส่งเอกสารขอคืนเงินมัดจำค่าเช่าอาคารเอไอเอเพิ่มเติม</t>
  </si>
  <si>
    <t>แจ้ง เข้า - ออก ประกันสุขภาพของ พนง ที่ลาออก 31 ส.ค. 64 และ พนง ที่เริ่มงาน 1 ก.ย. 64</t>
  </si>
  <si>
    <t>สั่งซื้ออุปกรณ์สำนักงาน Office Mate และ Lyreco</t>
  </si>
  <si>
    <t xml:space="preserve">ประสานงานโรงพิมพ์เรื่องพิมพ์เล่ม Infographic ของโปรดเจค ETDA E-COMMERCE SURVEY </t>
  </si>
  <si>
    <t xml:space="preserve">จัดเตรียม และจัดส่งเอกสารบริษัท เพื่อประกอบการทำสัญญา NBTC Spectrum Fee ให้กับ พย กสทช </t>
  </si>
  <si>
    <t>ประสานงานกับอาคารเอไอเอ เพื่อขยายเวลาเก็บ จม ของหน่วยงานต่างๆ ที่ยังส่งไปที่อยู่เดิมจนถึง 30 ก.ย. 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</si>
</sst>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83">
    <xf numFmtId="0" fontId="0" fillId="0" borderId="0" xfId="0"/>
    <xf numFmtId="0" fontId="11" fillId="0" borderId="0" xfId="0" applyFont="1"/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Font="1" applyAlignment="1">
      <alignment wrapText="1"/>
    </xf>
    <xf numFmtId="0" fontId="13" fillId="6" borderId="10" xfId="0" applyFont="1" applyFill="1" applyBorder="1" applyAlignment="1">
      <alignment horizontal="left"/>
    </xf>
    <xf numFmtId="0" fontId="13" fillId="6" borderId="21" xfId="0" applyFont="1" applyFill="1" applyBorder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vertical="center"/>
    </xf>
    <xf numFmtId="0" fontId="13" fillId="0" borderId="8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11" fillId="0" borderId="10" xfId="0" applyFont="1" applyBorder="1" applyAlignment="1" applyProtection="1">
      <alignment horizontal="left" vertical="center"/>
    </xf>
    <xf numFmtId="0" fontId="13" fillId="0" borderId="0" xfId="0" applyFont="1" applyBorder="1" applyAlignment="1" applyProtection="1">
      <alignment horizontal="left" vertical="center"/>
    </xf>
    <xf numFmtId="0" fontId="13" fillId="0" borderId="0" xfId="0" applyFont="1" applyAlignment="1" applyProtection="1">
      <alignment vertical="center"/>
    </xf>
    <xf numFmtId="0" fontId="13" fillId="0" borderId="11" xfId="0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center"/>
    </xf>
    <xf numFmtId="0" fontId="13" fillId="0" borderId="0" xfId="0" applyFont="1" applyBorder="1" applyAlignment="1" applyProtection="1">
      <alignment vertical="center"/>
    </xf>
    <xf numFmtId="43" fontId="13" fillId="0" borderId="0" xfId="1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top"/>
    </xf>
    <xf numFmtId="0" fontId="11" fillId="0" borderId="0" xfId="0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center" vertical="top" wrapText="1"/>
    </xf>
    <xf numFmtId="0" fontId="11" fillId="0" borderId="0" xfId="0" applyFont="1" applyBorder="1" applyAlignment="1" applyProtection="1">
      <alignment vertical="center"/>
      <protection locked="0"/>
    </xf>
    <xf numFmtId="43" fontId="11" fillId="0" borderId="14" xfId="1" applyFont="1" applyBorder="1" applyAlignment="1" applyProtection="1">
      <alignment vertical="center"/>
    </xf>
    <xf numFmtId="43" fontId="11" fillId="0" borderId="14" xfId="0" applyNumberFormat="1" applyFont="1" applyBorder="1" applyAlignment="1" applyProtection="1">
      <alignment vertical="center"/>
    </xf>
    <xf numFmtId="0" fontId="11" fillId="0" borderId="1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22" xfId="0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vertical="center"/>
      <protection locked="0"/>
    </xf>
    <xf numFmtId="20" fontId="11" fillId="2" borderId="1" xfId="0" applyNumberFormat="1" applyFont="1" applyFill="1" applyBorder="1" applyAlignment="1" applyProtection="1">
      <alignment horizontal="center" vertical="center"/>
      <protection locked="0"/>
    </xf>
    <xf numFmtId="20" fontId="11" fillId="0" borderId="30" xfId="0" applyNumberFormat="1" applyFont="1" applyFill="1" applyBorder="1" applyAlignment="1" applyProtection="1">
      <alignment horizontal="center" vertical="center"/>
    </xf>
    <xf numFmtId="14" fontId="11" fillId="0" borderId="33" xfId="0" applyNumberFormat="1" applyFont="1" applyFill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vertical="center" wrapText="1"/>
      <protection locked="0"/>
    </xf>
    <xf numFmtId="2" fontId="11" fillId="0" borderId="10" xfId="0" applyNumberFormat="1" applyFont="1" applyBorder="1" applyAlignment="1" applyProtection="1">
      <alignment horizontal="center" vertical="center"/>
      <protection locked="0"/>
    </xf>
    <xf numFmtId="20" fontId="11" fillId="2" borderId="35" xfId="0" applyNumberFormat="1" applyFont="1" applyFill="1" applyBorder="1" applyAlignment="1" applyProtection="1">
      <alignment horizontal="center" vertical="center"/>
      <protection locked="0"/>
    </xf>
    <xf numFmtId="20" fontId="11" fillId="2" borderId="2" xfId="0" applyNumberFormat="1" applyFont="1" applyFill="1" applyBorder="1" applyAlignment="1" applyProtection="1">
      <alignment horizontal="center" vertical="center"/>
      <protection locked="0"/>
    </xf>
    <xf numFmtId="20" fontId="11" fillId="5" borderId="30" xfId="0" applyNumberFormat="1" applyFont="1" applyFill="1" applyBorder="1" applyAlignment="1" applyProtection="1">
      <alignment horizontal="center" vertical="center"/>
    </xf>
    <xf numFmtId="14" fontId="11" fillId="5" borderId="33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vertical="center" wrapText="1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</xf>
    <xf numFmtId="14" fontId="11" fillId="8" borderId="33" xfId="0" applyNumberFormat="1" applyFont="1" applyFill="1" applyBorder="1" applyAlignment="1" applyProtection="1">
      <alignment horizontal="center" vertical="center"/>
    </xf>
    <xf numFmtId="0" fontId="11" fillId="8" borderId="11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2" fontId="11" fillId="8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5" fillId="8" borderId="10" xfId="0" applyFont="1" applyFill="1" applyBorder="1" applyAlignment="1" applyProtection="1">
      <alignment horizontal="left" vertical="center" wrapText="1"/>
      <protection locked="0"/>
    </xf>
    <xf numFmtId="20" fontId="11" fillId="0" borderId="31" xfId="0" applyNumberFormat="1" applyFont="1" applyFill="1" applyBorder="1" applyAlignment="1" applyProtection="1">
      <alignment horizontal="center" vertical="center"/>
    </xf>
    <xf numFmtId="14" fontId="11" fillId="0" borderId="34" xfId="0" applyNumberFormat="1" applyFont="1" applyFill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vertical="center" wrapText="1"/>
      <protection locked="0"/>
    </xf>
    <xf numFmtId="2" fontId="11" fillId="0" borderId="24" xfId="0" applyNumberFormat="1" applyFont="1" applyBorder="1" applyAlignment="1" applyProtection="1">
      <alignment horizontal="center" vertical="center"/>
      <protection locked="0"/>
    </xf>
    <xf numFmtId="0" fontId="8" fillId="9" borderId="9" xfId="0" applyFont="1" applyFill="1" applyBorder="1" applyAlignment="1">
      <alignment horizontal="center" vertical="center" wrapText="1"/>
    </xf>
    <xf numFmtId="17" fontId="8" fillId="10" borderId="22" xfId="0" applyNumberFormat="1" applyFont="1" applyFill="1" applyBorder="1" applyAlignment="1" applyProtection="1">
      <alignment horizontal="center" vertical="center"/>
      <protection locked="0"/>
    </xf>
    <xf numFmtId="0" fontId="13" fillId="6" borderId="20" xfId="0" applyFont="1" applyFill="1" applyBorder="1" applyAlignment="1">
      <alignment horizontal="left"/>
    </xf>
    <xf numFmtId="0" fontId="13" fillId="6" borderId="28" xfId="0" applyFont="1" applyFill="1" applyBorder="1" applyAlignment="1">
      <alignment horizontal="left"/>
    </xf>
    <xf numFmtId="0" fontId="13" fillId="6" borderId="20" xfId="0" applyFont="1" applyFill="1" applyBorder="1" applyAlignment="1">
      <alignment horizontal="left" vertical="center"/>
    </xf>
    <xf numFmtId="0" fontId="13" fillId="6" borderId="21" xfId="0" applyFont="1" applyFill="1" applyBorder="1" applyAlignment="1">
      <alignment horizontal="left" vertical="center"/>
    </xf>
    <xf numFmtId="0" fontId="13" fillId="6" borderId="21" xfId="0" applyFont="1" applyFill="1" applyBorder="1"/>
    <xf numFmtId="0" fontId="11" fillId="0" borderId="11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15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vertical="center" wrapText="1"/>
      <protection locked="0"/>
    </xf>
    <xf numFmtId="0" fontId="11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1" fillId="2" borderId="29" xfId="0" applyNumberFormat="1" applyFont="1" applyFill="1" applyBorder="1" applyAlignment="1" applyProtection="1">
      <alignment horizontal="center" vertical="center"/>
      <protection locked="0"/>
    </xf>
    <xf numFmtId="20" fontId="11" fillId="0" borderId="33" xfId="0" applyNumberFormat="1" applyFont="1" applyFill="1" applyBorder="1" applyAlignment="1" applyProtection="1">
      <alignment horizontal="center" vertical="center"/>
    </xf>
    <xf numFmtId="20" fontId="11" fillId="2" borderId="38" xfId="0" applyNumberFormat="1" applyFont="1" applyFill="1" applyBorder="1" applyAlignment="1" applyProtection="1">
      <alignment horizontal="center" vertical="center"/>
      <protection locked="0"/>
    </xf>
    <xf numFmtId="20" fontId="11" fillId="2" borderId="30" xfId="0" applyNumberFormat="1" applyFont="1" applyFill="1" applyBorder="1" applyAlignment="1" applyProtection="1">
      <alignment horizontal="center" vertical="center"/>
      <protection locked="0"/>
    </xf>
    <xf numFmtId="20" fontId="11" fillId="8" borderId="33" xfId="0" applyNumberFormat="1" applyFont="1" applyFill="1" applyBorder="1" applyAlignment="1" applyProtection="1">
      <alignment horizontal="center" vertical="center"/>
    </xf>
    <xf numFmtId="20" fontId="11" fillId="0" borderId="30" xfId="0" applyNumberFormat="1" applyFont="1" applyFill="1" applyBorder="1" applyAlignment="1" applyProtection="1">
      <alignment horizontal="center" vertical="center"/>
      <protection locked="0"/>
    </xf>
    <xf numFmtId="20" fontId="11" fillId="2" borderId="39" xfId="0" applyNumberFormat="1" applyFont="1" applyFill="1" applyBorder="1" applyAlignment="1" applyProtection="1">
      <alignment horizontal="center" vertical="center"/>
      <protection locked="0"/>
    </xf>
    <xf numFmtId="20" fontId="11" fillId="0" borderId="3" xfId="0" applyNumberFormat="1" applyFont="1" applyFill="1" applyBorder="1" applyAlignment="1" applyProtection="1">
      <alignment horizontal="center" vertical="center"/>
    </xf>
    <xf numFmtId="20" fontId="11" fillId="2" borderId="40" xfId="0" applyNumberFormat="1" applyFont="1" applyFill="1" applyBorder="1" applyAlignment="1" applyProtection="1">
      <alignment horizontal="center" vertical="center"/>
      <protection locked="0"/>
    </xf>
    <xf numFmtId="20" fontId="11" fillId="0" borderId="25" xfId="0" applyNumberFormat="1" applyFont="1" applyFill="1" applyBorder="1" applyAlignment="1" applyProtection="1">
      <alignment horizontal="center" vertical="center"/>
    </xf>
    <xf numFmtId="20" fontId="11" fillId="2" borderId="31" xfId="0" applyNumberFormat="1" applyFont="1" applyFill="1" applyBorder="1" applyAlignment="1" applyProtection="1">
      <alignment horizontal="center" vertical="center"/>
      <protection locked="0"/>
    </xf>
    <xf numFmtId="0" fontId="8" fillId="4" borderId="23" xfId="0" applyFont="1" applyFill="1" applyBorder="1" applyAlignment="1" applyProtection="1">
      <alignment horizontal="center" vertical="center"/>
    </xf>
    <xf numFmtId="2" fontId="11" fillId="0" borderId="3" xfId="0" applyNumberFormat="1" applyFont="1" applyBorder="1" applyAlignment="1" applyProtection="1">
      <alignment horizontal="center" vertical="center"/>
      <protection locked="0"/>
    </xf>
    <xf numFmtId="2" fontId="11" fillId="8" borderId="3" xfId="0" applyNumberFormat="1" applyFont="1" applyFill="1" applyBorder="1" applyAlignment="1" applyProtection="1">
      <alignment horizontal="center" vertical="center"/>
      <protection locked="0"/>
    </xf>
    <xf numFmtId="2" fontId="11" fillId="0" borderId="3" xfId="0" applyNumberFormat="1" applyFont="1" applyFill="1" applyBorder="1" applyAlignment="1" applyProtection="1">
      <alignment horizontal="center" vertical="center"/>
      <protection locked="0"/>
    </xf>
    <xf numFmtId="20" fontId="11" fillId="0" borderId="34" xfId="0" applyNumberFormat="1" applyFont="1" applyFill="1" applyBorder="1" applyAlignment="1" applyProtection="1">
      <alignment horizontal="center" vertical="center"/>
    </xf>
    <xf numFmtId="2" fontId="11" fillId="0" borderId="25" xfId="0" applyNumberFormat="1" applyFont="1" applyBorder="1" applyAlignment="1" applyProtection="1">
      <alignment horizontal="center" vertical="center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11" fillId="0" borderId="4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1" fillId="5" borderId="3" xfId="0" applyNumberFormat="1" applyFont="1" applyFill="1" applyBorder="1" applyAlignment="1" applyProtection="1">
      <alignment horizontal="center" vertical="center"/>
    </xf>
    <xf numFmtId="20" fontId="11" fillId="8" borderId="3" xfId="0" applyNumberFormat="1" applyFont="1" applyFill="1" applyBorder="1" applyAlignment="1" applyProtection="1">
      <alignment horizontal="center" vertical="center"/>
    </xf>
    <xf numFmtId="20" fontId="11" fillId="8" borderId="36" xfId="0" applyNumberFormat="1" applyFont="1" applyFill="1" applyBorder="1" applyAlignment="1" applyProtection="1">
      <alignment horizontal="center" vertical="center"/>
    </xf>
    <xf numFmtId="14" fontId="11" fillId="8" borderId="36" xfId="0" applyNumberFormat="1" applyFont="1" applyFill="1" applyBorder="1" applyAlignment="1" applyProtection="1">
      <alignment horizontal="center" vertical="center"/>
    </xf>
    <xf numFmtId="0" fontId="11" fillId="8" borderId="15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vertical="center" wrapText="1"/>
      <protection locked="0"/>
    </xf>
    <xf numFmtId="2" fontId="11" fillId="8" borderId="41" xfId="0" applyNumberFormat="1" applyFont="1" applyFill="1" applyBorder="1" applyAlignment="1" applyProtection="1">
      <alignment horizontal="center" vertical="center"/>
      <protection locked="0"/>
    </xf>
    <xf numFmtId="20" fontId="11" fillId="8" borderId="25" xfId="0" applyNumberFormat="1" applyFont="1" applyFill="1" applyBorder="1" applyAlignment="1" applyProtection="1">
      <alignment horizontal="center" vertical="center"/>
    </xf>
    <xf numFmtId="14" fontId="11" fillId="8" borderId="34" xfId="0" applyNumberFormat="1" applyFont="1" applyFill="1" applyBorder="1" applyAlignment="1" applyProtection="1">
      <alignment horizontal="center" vertical="center"/>
    </xf>
    <xf numFmtId="0" fontId="11" fillId="8" borderId="27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horizontal="center" vertical="center"/>
      <protection locked="0"/>
    </xf>
    <xf numFmtId="0" fontId="13" fillId="8" borderId="24" xfId="0" applyFont="1" applyFill="1" applyBorder="1" applyAlignment="1" applyProtection="1">
      <alignment vertical="center" wrapText="1"/>
      <protection locked="0"/>
    </xf>
    <xf numFmtId="2" fontId="11" fillId="8" borderId="25" xfId="0" applyNumberFormat="1" applyFont="1" applyFill="1" applyBorder="1" applyAlignment="1" applyProtection="1">
      <alignment horizontal="center" vertical="center"/>
      <protection locked="0"/>
    </xf>
    <xf numFmtId="2" fontId="11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8" borderId="0" xfId="0" applyNumberFormat="1" applyFont="1" applyFill="1" applyBorder="1" applyAlignment="1" applyProtection="1">
      <alignment vertical="center"/>
      <protection locked="0"/>
    </xf>
    <xf numFmtId="0" fontId="11" fillId="8" borderId="0" xfId="0" applyFont="1" applyFill="1" applyAlignment="1" applyProtection="1">
      <alignment vertical="center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  <protection locked="0"/>
    </xf>
    <xf numFmtId="20" fontId="11" fillId="0" borderId="36" xfId="0" applyNumberFormat="1" applyFont="1" applyFill="1" applyBorder="1" applyAlignment="1" applyProtection="1">
      <alignment horizontal="center" vertical="center"/>
    </xf>
    <xf numFmtId="14" fontId="11" fillId="0" borderId="36" xfId="0" applyNumberFormat="1" applyFont="1" applyFill="1" applyBorder="1" applyAlignment="1" applyProtection="1">
      <alignment horizontal="center" vertical="center"/>
    </xf>
    <xf numFmtId="0" fontId="11" fillId="0" borderId="15" xfId="0" applyFont="1" applyFill="1" applyBorder="1" applyAlignment="1" applyProtection="1">
      <alignment horizontal="center" vertical="center"/>
      <protection locked="0"/>
    </xf>
    <xf numFmtId="2" fontId="11" fillId="0" borderId="41" xfId="0" applyNumberFormat="1" applyFont="1" applyFill="1" applyBorder="1" applyAlignment="1" applyProtection="1">
      <alignment horizontal="center" vertical="center"/>
      <protection locked="0"/>
    </xf>
    <xf numFmtId="20" fontId="11" fillId="2" borderId="43" xfId="0" applyNumberFormat="1" applyFont="1" applyFill="1" applyBorder="1" applyAlignment="1" applyProtection="1">
      <alignment horizontal="center" vertical="center"/>
      <protection locked="0"/>
    </xf>
    <xf numFmtId="20" fontId="11" fillId="8" borderId="44" xfId="0" applyNumberFormat="1" applyFont="1" applyFill="1" applyBorder="1" applyAlignment="1" applyProtection="1">
      <alignment horizontal="center" vertical="center"/>
    </xf>
    <xf numFmtId="20" fontId="11" fillId="8" borderId="34" xfId="0" applyNumberFormat="1" applyFont="1" applyFill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6" fillId="8" borderId="10" xfId="0" applyFont="1" applyFill="1" applyBorder="1" applyAlignment="1" applyProtection="1">
      <alignment vertical="center" wrapText="1"/>
      <protection locked="0"/>
    </xf>
    <xf numFmtId="0" fontId="16" fillId="8" borderId="10" xfId="0" applyFont="1" applyFill="1" applyBorder="1" applyAlignment="1" applyProtection="1">
      <alignment horizontal="left" vertical="center" wrapText="1"/>
      <protection locked="0"/>
    </xf>
    <xf numFmtId="0" fontId="17" fillId="0" borderId="10" xfId="0" applyFont="1" applyBorder="1" applyAlignment="1" applyProtection="1">
      <alignment vertical="center" wrapText="1"/>
      <protection locked="0"/>
    </xf>
    <xf numFmtId="0" fontId="17" fillId="8" borderId="10" xfId="0" applyFont="1" applyFill="1" applyBorder="1" applyAlignment="1" applyProtection="1">
      <alignment vertical="center" wrapText="1"/>
      <protection locked="0"/>
    </xf>
    <xf numFmtId="0" fontId="18" fillId="0" borderId="10" xfId="0" applyFont="1" applyFill="1" applyBorder="1" applyAlignment="1" applyProtection="1">
      <alignment horizontal="left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1" fillId="0" borderId="20" xfId="0" applyFont="1" applyFill="1" applyBorder="1" applyAlignment="1" applyProtection="1">
      <alignment vertical="center" wrapText="1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7" fillId="0" borderId="10" xfId="0" applyFont="1" applyFill="1" applyBorder="1" applyAlignment="1" applyProtection="1">
      <alignment vertical="center" wrapText="1"/>
      <protection locked="0"/>
    </xf>
    <xf numFmtId="0" fontId="17" fillId="0" borderId="10" xfId="0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17" fillId="8" borderId="20" xfId="0" applyFont="1" applyFill="1" applyBorder="1" applyAlignment="1" applyProtection="1">
      <alignment vertical="center" wrapText="1"/>
      <protection locked="0"/>
    </xf>
    <xf numFmtId="0" fontId="11" fillId="0" borderId="9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1" fillId="0" borderId="18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17" xfId="0" applyFont="1" applyBorder="1" applyAlignment="1">
      <alignment horizontal="left" vertical="top" wrapText="1"/>
    </xf>
    <xf numFmtId="0" fontId="10" fillId="7" borderId="5" xfId="0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left" vertical="center"/>
    </xf>
    <xf numFmtId="0" fontId="10" fillId="7" borderId="6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13" fillId="8" borderId="18" xfId="0" applyFont="1" applyFill="1" applyBorder="1" applyAlignment="1">
      <alignment horizontal="left"/>
    </xf>
    <xf numFmtId="0" fontId="13" fillId="8" borderId="14" xfId="0" applyFont="1" applyFill="1" applyBorder="1" applyAlignment="1">
      <alignment horizontal="left"/>
    </xf>
    <xf numFmtId="0" fontId="13" fillId="8" borderId="19" xfId="0" applyFont="1" applyFill="1" applyBorder="1" applyAlignment="1">
      <alignment horizontal="left"/>
    </xf>
    <xf numFmtId="0" fontId="13" fillId="8" borderId="8" xfId="0" applyFont="1" applyFill="1" applyBorder="1" applyAlignment="1">
      <alignment horizontal="left"/>
    </xf>
    <xf numFmtId="0" fontId="13" fillId="8" borderId="4" xfId="0" applyFont="1" applyFill="1" applyBorder="1" applyAlignment="1">
      <alignment horizontal="left"/>
    </xf>
    <xf numFmtId="0" fontId="13" fillId="8" borderId="11" xfId="0" applyFont="1" applyFill="1" applyBorder="1" applyAlignment="1">
      <alignment horizontal="left"/>
    </xf>
    <xf numFmtId="0" fontId="8" fillId="9" borderId="9" xfId="0" applyFont="1" applyFill="1" applyBorder="1" applyAlignment="1">
      <alignment horizontal="left" vertical="center"/>
    </xf>
    <xf numFmtId="0" fontId="8" fillId="9" borderId="13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3" fillId="0" borderId="4" xfId="0" applyFont="1" applyBorder="1" applyAlignment="1" applyProtection="1">
      <alignment horizontal="left" vertical="center"/>
    </xf>
    <xf numFmtId="0" fontId="13" fillId="0" borderId="11" xfId="0" applyFont="1" applyBorder="1" applyAlignment="1" applyProtection="1">
      <alignment horizontal="left" vertical="center"/>
    </xf>
    <xf numFmtId="0" fontId="9" fillId="0" borderId="5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5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8" zoomScaleNormal="100" workbookViewId="0">
      <selection activeCell="B33" sqref="B33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52" t="s">
        <v>24</v>
      </c>
      <c r="C2" s="153"/>
      <c r="D2" s="153"/>
      <c r="E2" s="153"/>
      <c r="F2" s="153"/>
      <c r="G2" s="154"/>
      <c r="H2" s="2"/>
      <c r="I2" s="2"/>
    </row>
    <row r="3" spans="2:9" x14ac:dyDescent="0.35">
      <c r="B3" s="7" t="s">
        <v>25</v>
      </c>
      <c r="C3" s="158" t="s">
        <v>128</v>
      </c>
      <c r="D3" s="159"/>
      <c r="E3" s="159"/>
      <c r="F3" s="159"/>
      <c r="G3" s="160"/>
      <c r="H3" s="3"/>
      <c r="I3" s="3"/>
    </row>
    <row r="4" spans="2:9" x14ac:dyDescent="0.35">
      <c r="B4" s="6" t="s">
        <v>26</v>
      </c>
      <c r="C4" s="161" t="s">
        <v>129</v>
      </c>
      <c r="D4" s="162"/>
      <c r="E4" s="162"/>
      <c r="F4" s="162"/>
      <c r="G4" s="163"/>
      <c r="H4" s="3"/>
      <c r="I4" s="3"/>
    </row>
    <row r="5" spans="2:9" x14ac:dyDescent="0.35">
      <c r="B5" s="6" t="s">
        <v>27</v>
      </c>
      <c r="C5" s="161" t="s">
        <v>130</v>
      </c>
      <c r="D5" s="162"/>
      <c r="E5" s="162"/>
      <c r="F5" s="162"/>
      <c r="G5" s="163"/>
      <c r="H5" s="3"/>
      <c r="I5" s="3"/>
    </row>
    <row r="7" spans="2:9" ht="32.25" customHeight="1" x14ac:dyDescent="0.35">
      <c r="B7" s="172" t="s">
        <v>31</v>
      </c>
      <c r="C7" s="173"/>
      <c r="D7" s="173"/>
      <c r="E7" s="173"/>
      <c r="F7" s="173"/>
      <c r="G7" s="174"/>
      <c r="H7" s="3"/>
      <c r="I7" s="3"/>
    </row>
    <row r="8" spans="2:9" x14ac:dyDescent="0.35">
      <c r="B8" s="155" t="s">
        <v>28</v>
      </c>
      <c r="C8" s="156"/>
      <c r="D8" s="156"/>
      <c r="E8" s="156"/>
      <c r="F8" s="156"/>
      <c r="G8" s="157"/>
      <c r="H8" s="3"/>
      <c r="I8" s="3"/>
    </row>
    <row r="9" spans="2:9" x14ac:dyDescent="0.35">
      <c r="B9" s="169" t="s">
        <v>29</v>
      </c>
      <c r="C9" s="170"/>
      <c r="D9" s="170"/>
      <c r="E9" s="170"/>
      <c r="F9" s="170"/>
      <c r="G9" s="171"/>
      <c r="H9" s="3"/>
      <c r="I9" s="3"/>
    </row>
    <row r="10" spans="2:9" x14ac:dyDescent="0.35">
      <c r="B10" s="140" t="s">
        <v>30</v>
      </c>
      <c r="C10" s="141"/>
      <c r="D10" s="141"/>
      <c r="E10" s="141"/>
      <c r="F10" s="141"/>
      <c r="G10" s="142"/>
      <c r="H10" s="3"/>
      <c r="I10" s="3"/>
    </row>
    <row r="12" spans="2:9" x14ac:dyDescent="0.35">
      <c r="B12" s="58" t="s">
        <v>46</v>
      </c>
      <c r="C12" s="164" t="s">
        <v>16</v>
      </c>
      <c r="D12" s="165"/>
      <c r="E12" s="165"/>
      <c r="F12" s="165"/>
      <c r="G12" s="165"/>
      <c r="H12" s="4"/>
      <c r="I12" s="4"/>
    </row>
    <row r="13" spans="2:9" ht="19.5" customHeight="1" x14ac:dyDescent="0.35">
      <c r="B13" s="60">
        <v>9001</v>
      </c>
      <c r="C13" s="134" t="s">
        <v>36</v>
      </c>
      <c r="D13" s="135"/>
      <c r="E13" s="135"/>
      <c r="F13" s="135"/>
      <c r="G13" s="136"/>
      <c r="H13" s="4"/>
      <c r="I13" s="4"/>
    </row>
    <row r="14" spans="2:9" ht="19.5" customHeight="1" x14ac:dyDescent="0.35">
      <c r="B14" s="7" t="s">
        <v>23</v>
      </c>
      <c r="C14" s="140"/>
      <c r="D14" s="141"/>
      <c r="E14" s="141"/>
      <c r="F14" s="141"/>
      <c r="G14" s="142"/>
      <c r="H14" s="4"/>
      <c r="I14" s="4"/>
    </row>
    <row r="15" spans="2:9" ht="18.75" customHeight="1" x14ac:dyDescent="0.35">
      <c r="B15" s="60">
        <v>9002</v>
      </c>
      <c r="C15" s="166" t="s">
        <v>45</v>
      </c>
      <c r="D15" s="167"/>
      <c r="E15" s="167"/>
      <c r="F15" s="167"/>
      <c r="G15" s="168"/>
      <c r="H15" s="4"/>
      <c r="I15" s="4"/>
    </row>
    <row r="16" spans="2:9" ht="18.75" customHeight="1" x14ac:dyDescent="0.35">
      <c r="B16" s="61"/>
      <c r="C16" s="175" t="s">
        <v>43</v>
      </c>
      <c r="D16" s="176"/>
      <c r="E16" s="176"/>
      <c r="F16" s="176"/>
      <c r="G16" s="177"/>
      <c r="H16" s="4"/>
      <c r="I16" s="4"/>
    </row>
    <row r="17" spans="2:9" ht="18.75" customHeight="1" x14ac:dyDescent="0.35">
      <c r="B17" s="7" t="s">
        <v>15</v>
      </c>
      <c r="C17" s="137" t="s">
        <v>44</v>
      </c>
      <c r="D17" s="138"/>
      <c r="E17" s="138"/>
      <c r="F17" s="138"/>
      <c r="G17" s="139"/>
      <c r="H17" s="4"/>
      <c r="I17" s="4"/>
    </row>
    <row r="18" spans="2:9" ht="19.5" customHeight="1" x14ac:dyDescent="0.35">
      <c r="B18" s="62">
        <v>9003</v>
      </c>
      <c r="C18" s="143" t="s">
        <v>37</v>
      </c>
      <c r="D18" s="144"/>
      <c r="E18" s="144"/>
      <c r="F18" s="144"/>
      <c r="G18" s="145"/>
      <c r="H18" s="4"/>
      <c r="I18" s="4"/>
    </row>
    <row r="19" spans="2:9" x14ac:dyDescent="0.35">
      <c r="B19" s="63" t="s">
        <v>17</v>
      </c>
      <c r="C19" s="146"/>
      <c r="D19" s="147"/>
      <c r="E19" s="147"/>
      <c r="F19" s="147"/>
      <c r="G19" s="148"/>
      <c r="H19" s="4"/>
      <c r="I19" s="4"/>
    </row>
    <row r="20" spans="2:9" ht="19.5" customHeight="1" x14ac:dyDescent="0.35">
      <c r="B20" s="62">
        <v>9004</v>
      </c>
      <c r="C20" s="143" t="s">
        <v>42</v>
      </c>
      <c r="D20" s="144"/>
      <c r="E20" s="144"/>
      <c r="F20" s="144"/>
      <c r="G20" s="145"/>
      <c r="H20" s="4"/>
      <c r="I20" s="4"/>
    </row>
    <row r="21" spans="2:9" ht="19.5" customHeight="1" x14ac:dyDescent="0.35">
      <c r="B21" s="63" t="s">
        <v>17</v>
      </c>
      <c r="C21" s="146"/>
      <c r="D21" s="147"/>
      <c r="E21" s="147"/>
      <c r="F21" s="147"/>
      <c r="G21" s="148"/>
      <c r="H21" s="4"/>
      <c r="I21" s="4"/>
    </row>
    <row r="22" spans="2:9" ht="19.5" customHeight="1" x14ac:dyDescent="0.35">
      <c r="B22" s="60">
        <v>9005</v>
      </c>
      <c r="C22" s="134" t="s">
        <v>41</v>
      </c>
      <c r="D22" s="135"/>
      <c r="E22" s="135"/>
      <c r="F22" s="135"/>
      <c r="G22" s="136"/>
    </row>
    <row r="23" spans="2:9" ht="19.5" customHeight="1" x14ac:dyDescent="0.35">
      <c r="B23" s="7" t="s">
        <v>32</v>
      </c>
      <c r="C23" s="140"/>
      <c r="D23" s="141"/>
      <c r="E23" s="141"/>
      <c r="F23" s="141"/>
      <c r="G23" s="142"/>
    </row>
    <row r="24" spans="2:9" ht="19.5" customHeight="1" x14ac:dyDescent="0.35">
      <c r="B24" s="60">
        <v>9006</v>
      </c>
      <c r="C24" s="143" t="s">
        <v>40</v>
      </c>
      <c r="D24" s="144"/>
      <c r="E24" s="144"/>
      <c r="F24" s="144"/>
      <c r="G24" s="145"/>
    </row>
    <row r="25" spans="2:9" x14ac:dyDescent="0.35">
      <c r="B25" s="7" t="s">
        <v>22</v>
      </c>
      <c r="C25" s="146"/>
      <c r="D25" s="147"/>
      <c r="E25" s="147"/>
      <c r="F25" s="147"/>
      <c r="G25" s="148"/>
    </row>
    <row r="26" spans="2:9" ht="19.5" customHeight="1" x14ac:dyDescent="0.35">
      <c r="B26" s="60">
        <v>9007</v>
      </c>
      <c r="C26" s="134" t="s">
        <v>39</v>
      </c>
      <c r="D26" s="135"/>
      <c r="E26" s="135"/>
      <c r="F26" s="135"/>
      <c r="G26" s="136"/>
    </row>
    <row r="27" spans="2:9" ht="19.5" customHeight="1" x14ac:dyDescent="0.35">
      <c r="B27" s="7" t="s">
        <v>9</v>
      </c>
      <c r="C27" s="140"/>
      <c r="D27" s="141"/>
      <c r="E27" s="141"/>
      <c r="F27" s="141"/>
      <c r="G27" s="142"/>
    </row>
    <row r="28" spans="2:9" ht="19.5" customHeight="1" x14ac:dyDescent="0.35">
      <c r="B28" s="60">
        <v>9008</v>
      </c>
      <c r="C28" s="134" t="s">
        <v>38</v>
      </c>
      <c r="D28" s="135"/>
      <c r="E28" s="135"/>
      <c r="F28" s="135"/>
      <c r="G28" s="136"/>
    </row>
    <row r="29" spans="2:9" ht="19.5" customHeight="1" x14ac:dyDescent="0.35">
      <c r="B29" s="7" t="s">
        <v>10</v>
      </c>
      <c r="C29" s="140"/>
      <c r="D29" s="141"/>
      <c r="E29" s="141"/>
      <c r="F29" s="141"/>
      <c r="G29" s="142"/>
    </row>
    <row r="30" spans="2:9" ht="15" customHeight="1" x14ac:dyDescent="0.35">
      <c r="B30" s="60">
        <v>9009</v>
      </c>
      <c r="C30" s="143" t="s">
        <v>47</v>
      </c>
      <c r="D30" s="144"/>
      <c r="E30" s="144"/>
      <c r="F30" s="144"/>
      <c r="G30" s="145"/>
    </row>
    <row r="31" spans="2:9" x14ac:dyDescent="0.35">
      <c r="B31" s="61"/>
      <c r="C31" s="149" t="s">
        <v>48</v>
      </c>
      <c r="D31" s="150"/>
      <c r="E31" s="150"/>
      <c r="F31" s="150"/>
      <c r="G31" s="151"/>
    </row>
    <row r="32" spans="2:9" ht="19.5" customHeight="1" x14ac:dyDescent="0.35">
      <c r="B32" s="7" t="s">
        <v>21</v>
      </c>
      <c r="C32" s="146" t="s">
        <v>49</v>
      </c>
      <c r="D32" s="147"/>
      <c r="E32" s="147"/>
      <c r="F32" s="147"/>
      <c r="G32" s="148"/>
    </row>
    <row r="33" spans="2:7" ht="19.5" customHeight="1" x14ac:dyDescent="0.35">
      <c r="B33" s="60">
        <v>9010</v>
      </c>
      <c r="C33" s="134" t="s">
        <v>18</v>
      </c>
      <c r="D33" s="135"/>
      <c r="E33" s="135"/>
      <c r="F33" s="135"/>
      <c r="G33" s="136"/>
    </row>
    <row r="34" spans="2:7" ht="19.5" customHeight="1" x14ac:dyDescent="0.35">
      <c r="B34" s="7" t="s">
        <v>11</v>
      </c>
      <c r="C34" s="140"/>
      <c r="D34" s="141"/>
      <c r="E34" s="141"/>
      <c r="F34" s="141"/>
      <c r="G34" s="142"/>
    </row>
    <row r="35" spans="2:7" ht="19.5" customHeight="1" x14ac:dyDescent="0.35">
      <c r="B35" s="60">
        <v>9013</v>
      </c>
      <c r="C35" s="134" t="s">
        <v>19</v>
      </c>
      <c r="D35" s="135"/>
      <c r="E35" s="135"/>
      <c r="F35" s="135"/>
      <c r="G35" s="136"/>
    </row>
    <row r="36" spans="2:7" ht="19.5" customHeight="1" x14ac:dyDescent="0.35">
      <c r="B36" s="7" t="s">
        <v>12</v>
      </c>
      <c r="C36" s="140"/>
      <c r="D36" s="141"/>
      <c r="E36" s="141"/>
      <c r="F36" s="141"/>
      <c r="G36" s="142"/>
    </row>
    <row r="37" spans="2:7" ht="19.5" customHeight="1" x14ac:dyDescent="0.35">
      <c r="B37" s="60">
        <v>9014</v>
      </c>
      <c r="C37" s="134" t="s">
        <v>13</v>
      </c>
      <c r="D37" s="135"/>
      <c r="E37" s="135"/>
      <c r="F37" s="135"/>
      <c r="G37" s="136"/>
    </row>
    <row r="38" spans="2:7" ht="19.5" customHeight="1" x14ac:dyDescent="0.35">
      <c r="B38" s="64" t="s">
        <v>13</v>
      </c>
      <c r="C38" s="137"/>
      <c r="D38" s="138"/>
      <c r="E38" s="138"/>
      <c r="F38" s="138"/>
      <c r="G38" s="139"/>
    </row>
    <row r="39" spans="2:7" ht="19.5" customHeight="1" x14ac:dyDescent="0.35">
      <c r="B39" s="60">
        <v>9015</v>
      </c>
      <c r="C39" s="134" t="s">
        <v>20</v>
      </c>
      <c r="D39" s="135"/>
      <c r="E39" s="135"/>
      <c r="F39" s="135"/>
      <c r="G39" s="136"/>
    </row>
    <row r="40" spans="2:7" ht="19.5" customHeight="1" x14ac:dyDescent="0.35">
      <c r="B40" s="64" t="s">
        <v>14</v>
      </c>
      <c r="C40" s="140"/>
      <c r="D40" s="141"/>
      <c r="E40" s="141"/>
      <c r="F40" s="141"/>
      <c r="G40" s="142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6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0" zoomScale="90" zoomScaleNormal="90" workbookViewId="0">
      <selection activeCell="H21" sqref="H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>
        <v>9005</v>
      </c>
      <c r="H11" s="43" t="s">
        <v>51</v>
      </c>
      <c r="I11" s="36" t="s">
        <v>87</v>
      </c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>
        <v>9005</v>
      </c>
      <c r="H12" s="43" t="s">
        <v>189</v>
      </c>
      <c r="I12" s="36" t="s">
        <v>87</v>
      </c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>
        <v>9005</v>
      </c>
      <c r="H13" s="43" t="s">
        <v>190</v>
      </c>
      <c r="I13" s="36" t="s">
        <v>183</v>
      </c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>
        <v>9005</v>
      </c>
      <c r="H14" s="43" t="s">
        <v>191</v>
      </c>
      <c r="I14" s="36" t="s">
        <v>93</v>
      </c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43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>
        <v>9005</v>
      </c>
      <c r="H16" s="48" t="s">
        <v>51</v>
      </c>
      <c r="I16" s="47" t="s">
        <v>87</v>
      </c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>
        <v>9005</v>
      </c>
      <c r="H17" s="48" t="s">
        <v>187</v>
      </c>
      <c r="I17" s="47" t="s">
        <v>87</v>
      </c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>
        <v>9005</v>
      </c>
      <c r="H18" s="48" t="s">
        <v>188</v>
      </c>
      <c r="I18" s="47" t="s">
        <v>87</v>
      </c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>
        <v>9005</v>
      </c>
      <c r="H19" s="48" t="s">
        <v>192</v>
      </c>
      <c r="I19" s="47" t="s">
        <v>87</v>
      </c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43" t="s">
        <v>51</v>
      </c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43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43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43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43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131" t="s">
        <v>51</v>
      </c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 t="s">
        <v>51</v>
      </c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 t="s">
        <v>51</v>
      </c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 t="s">
        <v>51</v>
      </c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43" t="s">
        <v>51</v>
      </c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43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43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43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43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 t="s">
        <v>51</v>
      </c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 t="s">
        <v>51</v>
      </c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 t="s">
        <v>51</v>
      </c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 t="s">
        <v>51</v>
      </c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 t="s">
        <v>51</v>
      </c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 t="s">
        <v>51</v>
      </c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 t="s">
        <v>51</v>
      </c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 t="s">
        <v>51</v>
      </c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48" t="s">
        <v>51</v>
      </c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 t="s">
        <v>51</v>
      </c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 t="s">
        <v>51</v>
      </c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132" t="s">
        <v>51</v>
      </c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132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132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132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132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 t="s">
        <v>51</v>
      </c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48" t="s">
        <v>51</v>
      </c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126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126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126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27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26:G80 G82:G119 G11:G20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17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5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5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5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5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5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17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54" priority="29" stopIfTrue="1">
      <formula>IF($A11=1,B11,)</formula>
    </cfRule>
    <cfRule type="expression" dxfId="353" priority="30" stopIfTrue="1">
      <formula>IF($A11="",B11,)</formula>
    </cfRule>
  </conditionalFormatting>
  <conditionalFormatting sqref="E11:E15">
    <cfRule type="expression" dxfId="352" priority="31" stopIfTrue="1">
      <formula>IF($A11="",B11,"")</formula>
    </cfRule>
  </conditionalFormatting>
  <conditionalFormatting sqref="E16:E124">
    <cfRule type="expression" dxfId="351" priority="32" stopIfTrue="1">
      <formula>IF($A16&lt;&gt;1,B16,"")</formula>
    </cfRule>
  </conditionalFormatting>
  <conditionalFormatting sqref="D11:D124">
    <cfRule type="expression" dxfId="350" priority="33" stopIfTrue="1">
      <formula>IF($A11="",B11,)</formula>
    </cfRule>
  </conditionalFormatting>
  <conditionalFormatting sqref="G11:G16 G82:G119 G18:G76">
    <cfRule type="expression" dxfId="349" priority="34" stopIfTrue="1">
      <formula>#REF!="Freelancer"</formula>
    </cfRule>
    <cfRule type="expression" dxfId="348" priority="35" stopIfTrue="1">
      <formula>#REF!="DTC Int. Staff"</formula>
    </cfRule>
  </conditionalFormatting>
  <conditionalFormatting sqref="G115:G119 G87:G104 G18:G22 G33:G49 G60:G76">
    <cfRule type="expression" dxfId="347" priority="27" stopIfTrue="1">
      <formula>$F$5="Freelancer"</formula>
    </cfRule>
    <cfRule type="expression" dxfId="346" priority="28" stopIfTrue="1">
      <formula>$F$5="DTC Int. Staff"</formula>
    </cfRule>
  </conditionalFormatting>
  <conditionalFormatting sqref="G16">
    <cfRule type="expression" dxfId="345" priority="25" stopIfTrue="1">
      <formula>#REF!="Freelancer"</formula>
    </cfRule>
    <cfRule type="expression" dxfId="344" priority="26" stopIfTrue="1">
      <formula>#REF!="DTC Int. Staff"</formula>
    </cfRule>
  </conditionalFormatting>
  <conditionalFormatting sqref="G16">
    <cfRule type="expression" dxfId="343" priority="23" stopIfTrue="1">
      <formula>$F$5="Freelancer"</formula>
    </cfRule>
    <cfRule type="expression" dxfId="342" priority="24" stopIfTrue="1">
      <formula>$F$5="DTC Int. Staff"</formula>
    </cfRule>
  </conditionalFormatting>
  <conditionalFormatting sqref="G17">
    <cfRule type="expression" dxfId="341" priority="21" stopIfTrue="1">
      <formula>#REF!="Freelancer"</formula>
    </cfRule>
    <cfRule type="expression" dxfId="340" priority="22" stopIfTrue="1">
      <formula>#REF!="DTC Int. Staff"</formula>
    </cfRule>
  </conditionalFormatting>
  <conditionalFormatting sqref="G17">
    <cfRule type="expression" dxfId="339" priority="19" stopIfTrue="1">
      <formula>$F$5="Freelancer"</formula>
    </cfRule>
    <cfRule type="expression" dxfId="338" priority="20" stopIfTrue="1">
      <formula>$F$5="DTC Int. Staff"</formula>
    </cfRule>
  </conditionalFormatting>
  <conditionalFormatting sqref="C126">
    <cfRule type="expression" dxfId="337" priority="16" stopIfTrue="1">
      <formula>IF($A126=1,B126,)</formula>
    </cfRule>
    <cfRule type="expression" dxfId="336" priority="17" stopIfTrue="1">
      <formula>IF($A126="",B126,)</formula>
    </cfRule>
  </conditionalFormatting>
  <conditionalFormatting sqref="D126">
    <cfRule type="expression" dxfId="335" priority="18" stopIfTrue="1">
      <formula>IF($A126="",B126,)</formula>
    </cfRule>
  </conditionalFormatting>
  <conditionalFormatting sqref="C125">
    <cfRule type="expression" dxfId="334" priority="13" stopIfTrue="1">
      <formula>IF($A125=1,B125,)</formula>
    </cfRule>
    <cfRule type="expression" dxfId="333" priority="14" stopIfTrue="1">
      <formula>IF($A125="",B125,)</formula>
    </cfRule>
  </conditionalFormatting>
  <conditionalFormatting sqref="D125">
    <cfRule type="expression" dxfId="332" priority="15" stopIfTrue="1">
      <formula>IF($A125="",B125,)</formula>
    </cfRule>
  </conditionalFormatting>
  <conditionalFormatting sqref="E125">
    <cfRule type="expression" dxfId="331" priority="12" stopIfTrue="1">
      <formula>IF($A125&lt;&gt;1,B125,"")</formula>
    </cfRule>
  </conditionalFormatting>
  <conditionalFormatting sqref="E126">
    <cfRule type="expression" dxfId="330" priority="11" stopIfTrue="1">
      <formula>IF($A126&lt;&gt;1,B126,"")</formula>
    </cfRule>
  </conditionalFormatting>
  <conditionalFormatting sqref="G55:G59">
    <cfRule type="expression" dxfId="329" priority="9" stopIfTrue="1">
      <formula>$F$5="Freelancer"</formula>
    </cfRule>
    <cfRule type="expression" dxfId="328" priority="10" stopIfTrue="1">
      <formula>$F$5="DTC Int. Staff"</formula>
    </cfRule>
  </conditionalFormatting>
  <conditionalFormatting sqref="G77:G81">
    <cfRule type="expression" dxfId="327" priority="7" stopIfTrue="1">
      <formula>#REF!="Freelancer"</formula>
    </cfRule>
    <cfRule type="expression" dxfId="326" priority="8" stopIfTrue="1">
      <formula>#REF!="DTC Int. Staff"</formula>
    </cfRule>
  </conditionalFormatting>
  <conditionalFormatting sqref="G77:G81">
    <cfRule type="expression" dxfId="325" priority="5" stopIfTrue="1">
      <formula>$F$5="Freelancer"</formula>
    </cfRule>
    <cfRule type="expression" dxfId="32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23" priority="42" stopIfTrue="1">
      <formula>IF($A11=1,B11,)</formula>
    </cfRule>
    <cfRule type="expression" dxfId="322" priority="43" stopIfTrue="1">
      <formula>IF($A11="",B11,)</formula>
    </cfRule>
  </conditionalFormatting>
  <conditionalFormatting sqref="E11:E15">
    <cfRule type="expression" dxfId="321" priority="44" stopIfTrue="1">
      <formula>IF($A11="",B11,"")</formula>
    </cfRule>
  </conditionalFormatting>
  <conditionalFormatting sqref="E17:E20 E26:E43 E48 E53:E70 E75 E80:E98 E103 E108:E119">
    <cfRule type="expression" dxfId="320" priority="45" stopIfTrue="1">
      <formula>IF($A17&lt;&gt;1,B17,"")</formula>
    </cfRule>
  </conditionalFormatting>
  <conditionalFormatting sqref="D11:D15 D26:D43 D48 D53:D70 D75 D80:D98 D103 D108:D119 D17:D20">
    <cfRule type="expression" dxfId="319" priority="46" stopIfTrue="1">
      <formula>IF($A11="",B11,)</formula>
    </cfRule>
  </conditionalFormatting>
  <conditionalFormatting sqref="G11:G20 G26:G84 G90:G119">
    <cfRule type="expression" dxfId="318" priority="47" stopIfTrue="1">
      <formula>#REF!="Freelancer"</formula>
    </cfRule>
    <cfRule type="expression" dxfId="317" priority="48" stopIfTrue="1">
      <formula>#REF!="DTC Int. Staff"</formula>
    </cfRule>
  </conditionalFormatting>
  <conditionalFormatting sqref="G119 G26:G30 G37:G57 G64:G84 G91:G112">
    <cfRule type="expression" dxfId="316" priority="40" stopIfTrue="1">
      <formula>$F$5="Freelancer"</formula>
    </cfRule>
    <cfRule type="expression" dxfId="315" priority="41" stopIfTrue="1">
      <formula>$F$5="DTC Int. Staff"</formula>
    </cfRule>
  </conditionalFormatting>
  <conditionalFormatting sqref="G16:G20">
    <cfRule type="expression" dxfId="314" priority="38" stopIfTrue="1">
      <formula>#REF!="Freelancer"</formula>
    </cfRule>
    <cfRule type="expression" dxfId="313" priority="39" stopIfTrue="1">
      <formula>#REF!="DTC Int. Staff"</formula>
    </cfRule>
  </conditionalFormatting>
  <conditionalFormatting sqref="G16:G20">
    <cfRule type="expression" dxfId="312" priority="36" stopIfTrue="1">
      <formula>$F$5="Freelancer"</formula>
    </cfRule>
    <cfRule type="expression" dxfId="311" priority="37" stopIfTrue="1">
      <formula>$F$5="DTC Int. Staff"</formula>
    </cfRule>
  </conditionalFormatting>
  <conditionalFormatting sqref="G21:G25">
    <cfRule type="expression" dxfId="310" priority="34" stopIfTrue="1">
      <formula>#REF!="Freelancer"</formula>
    </cfRule>
    <cfRule type="expression" dxfId="309" priority="35" stopIfTrue="1">
      <formula>#REF!="DTC Int. Staff"</formula>
    </cfRule>
  </conditionalFormatting>
  <conditionalFormatting sqref="G21:G25">
    <cfRule type="expression" dxfId="308" priority="32" stopIfTrue="1">
      <formula>$F$5="Freelancer"</formula>
    </cfRule>
    <cfRule type="expression" dxfId="307" priority="33" stopIfTrue="1">
      <formula>$F$5="DTC Int. Staff"</formula>
    </cfRule>
  </conditionalFormatting>
  <conditionalFormatting sqref="G63">
    <cfRule type="expression" dxfId="306" priority="22" stopIfTrue="1">
      <formula>$F$5="Freelancer"</formula>
    </cfRule>
    <cfRule type="expression" dxfId="305" priority="23" stopIfTrue="1">
      <formula>$F$5="DTC Int. Staff"</formula>
    </cfRule>
  </conditionalFormatting>
  <conditionalFormatting sqref="G85:G89">
    <cfRule type="expression" dxfId="304" priority="20" stopIfTrue="1">
      <formula>#REF!="Freelancer"</formula>
    </cfRule>
    <cfRule type="expression" dxfId="303" priority="21" stopIfTrue="1">
      <formula>#REF!="DTC Int. Staff"</formula>
    </cfRule>
  </conditionalFormatting>
  <conditionalFormatting sqref="G85:G89">
    <cfRule type="expression" dxfId="302" priority="18" stopIfTrue="1">
      <formula>$F$5="Freelancer"</formula>
    </cfRule>
    <cfRule type="expression" dxfId="301" priority="19" stopIfTrue="1">
      <formula>$F$5="DTC Int. Staff"</formula>
    </cfRule>
  </conditionalFormatting>
  <conditionalFormatting sqref="E22:E25">
    <cfRule type="expression" dxfId="300" priority="16" stopIfTrue="1">
      <formula>IF($A22&lt;&gt;1,B22,"")</formula>
    </cfRule>
  </conditionalFormatting>
  <conditionalFormatting sqref="D22:D25">
    <cfRule type="expression" dxfId="299" priority="17" stopIfTrue="1">
      <formula>IF($A22="",B22,)</formula>
    </cfRule>
  </conditionalFormatting>
  <conditionalFormatting sqref="E44:E47">
    <cfRule type="expression" dxfId="298" priority="14" stopIfTrue="1">
      <formula>IF($A44&lt;&gt;1,B44,"")</formula>
    </cfRule>
  </conditionalFormatting>
  <conditionalFormatting sqref="D44:D47">
    <cfRule type="expression" dxfId="297" priority="15" stopIfTrue="1">
      <formula>IF($A44="",B44,)</formula>
    </cfRule>
  </conditionalFormatting>
  <conditionalFormatting sqref="E49:E52">
    <cfRule type="expression" dxfId="296" priority="12" stopIfTrue="1">
      <formula>IF($A49&lt;&gt;1,B49,"")</formula>
    </cfRule>
  </conditionalFormatting>
  <conditionalFormatting sqref="D49:D52">
    <cfRule type="expression" dxfId="295" priority="13" stopIfTrue="1">
      <formula>IF($A49="",B49,)</formula>
    </cfRule>
  </conditionalFormatting>
  <conditionalFormatting sqref="E71:E74">
    <cfRule type="expression" dxfId="294" priority="10" stopIfTrue="1">
      <formula>IF($A71&lt;&gt;1,B71,"")</formula>
    </cfRule>
  </conditionalFormatting>
  <conditionalFormatting sqref="D71:D74">
    <cfRule type="expression" dxfId="293" priority="11" stopIfTrue="1">
      <formula>IF($A71="",B71,)</formula>
    </cfRule>
  </conditionalFormatting>
  <conditionalFormatting sqref="E76:E79">
    <cfRule type="expression" dxfId="292" priority="8" stopIfTrue="1">
      <formula>IF($A76&lt;&gt;1,B76,"")</formula>
    </cfRule>
  </conditionalFormatting>
  <conditionalFormatting sqref="D76:D79">
    <cfRule type="expression" dxfId="291" priority="9" stopIfTrue="1">
      <formula>IF($A76="",B76,)</formula>
    </cfRule>
  </conditionalFormatting>
  <conditionalFormatting sqref="E93">
    <cfRule type="timePeriod" dxfId="29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89" priority="5" stopIfTrue="1">
      <formula>IF($A99&lt;&gt;1,B99,"")</formula>
    </cfRule>
  </conditionalFormatting>
  <conditionalFormatting sqref="D99:D102">
    <cfRule type="expression" dxfId="288" priority="6" stopIfTrue="1">
      <formula>IF($A99="",B99,)</formula>
    </cfRule>
  </conditionalFormatting>
  <conditionalFormatting sqref="E99:E102">
    <cfRule type="timePeriod" dxfId="28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86" priority="2" stopIfTrue="1">
      <formula>IF($A104&lt;&gt;1,B104,"")</formula>
    </cfRule>
  </conditionalFormatting>
  <conditionalFormatting sqref="D104:D107">
    <cfRule type="expression" dxfId="285" priority="3" stopIfTrue="1">
      <formula>IF($A104="",B104,)</formula>
    </cfRule>
  </conditionalFormatting>
  <conditionalFormatting sqref="E104:E107">
    <cfRule type="timePeriod" dxfId="28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83" priority="29" stopIfTrue="1">
      <formula>IF($A11=1,B11,)</formula>
    </cfRule>
    <cfRule type="expression" dxfId="282" priority="30" stopIfTrue="1">
      <formula>IF($A11="",B11,)</formula>
    </cfRule>
  </conditionalFormatting>
  <conditionalFormatting sqref="E11:E15">
    <cfRule type="expression" dxfId="281" priority="31" stopIfTrue="1">
      <formula>IF($A11="",B11,"")</formula>
    </cfRule>
  </conditionalFormatting>
  <conditionalFormatting sqref="E130:E134 E26:E124">
    <cfRule type="expression" dxfId="280" priority="32" stopIfTrue="1">
      <formula>IF($A26&lt;&gt;1,B26,"")</formula>
    </cfRule>
  </conditionalFormatting>
  <conditionalFormatting sqref="D130:D134 D11:D15 D26:D124">
    <cfRule type="expression" dxfId="279" priority="33" stopIfTrue="1">
      <formula>IF($A11="",B11,)</formula>
    </cfRule>
  </conditionalFormatting>
  <conditionalFormatting sqref="G11:G20 G26:G84 G90:G119">
    <cfRule type="expression" dxfId="278" priority="34" stopIfTrue="1">
      <formula>#REF!="Freelancer"</formula>
    </cfRule>
    <cfRule type="expression" dxfId="277" priority="35" stopIfTrue="1">
      <formula>#REF!="DTC Int. Staff"</formula>
    </cfRule>
  </conditionalFormatting>
  <conditionalFormatting sqref="G119 G26:G30 G37:G57 G64:G84 G91:G112">
    <cfRule type="expression" dxfId="276" priority="27" stopIfTrue="1">
      <formula>$F$5="Freelancer"</formula>
    </cfRule>
    <cfRule type="expression" dxfId="275" priority="28" stopIfTrue="1">
      <formula>$F$5="DTC Int. Staff"</formula>
    </cfRule>
  </conditionalFormatting>
  <conditionalFormatting sqref="G16:G20">
    <cfRule type="expression" dxfId="274" priority="25" stopIfTrue="1">
      <formula>#REF!="Freelancer"</formula>
    </cfRule>
    <cfRule type="expression" dxfId="273" priority="26" stopIfTrue="1">
      <formula>#REF!="DTC Int. Staff"</formula>
    </cfRule>
  </conditionalFormatting>
  <conditionalFormatting sqref="G16:G20">
    <cfRule type="expression" dxfId="272" priority="23" stopIfTrue="1">
      <formula>$F$5="Freelancer"</formula>
    </cfRule>
    <cfRule type="expression" dxfId="271" priority="24" stopIfTrue="1">
      <formula>$F$5="DTC Int. Staff"</formula>
    </cfRule>
  </conditionalFormatting>
  <conditionalFormatting sqref="G21:G25">
    <cfRule type="expression" dxfId="270" priority="21" stopIfTrue="1">
      <formula>#REF!="Freelancer"</formula>
    </cfRule>
    <cfRule type="expression" dxfId="269" priority="22" stopIfTrue="1">
      <formula>#REF!="DTC Int. Staff"</formula>
    </cfRule>
  </conditionalFormatting>
  <conditionalFormatting sqref="G21:G25">
    <cfRule type="expression" dxfId="268" priority="19" stopIfTrue="1">
      <formula>$F$5="Freelancer"</formula>
    </cfRule>
    <cfRule type="expression" dxfId="267" priority="20" stopIfTrue="1">
      <formula>$F$5="DTC Int. Staff"</formula>
    </cfRule>
  </conditionalFormatting>
  <conditionalFormatting sqref="C125:C129">
    <cfRule type="expression" dxfId="266" priority="13" stopIfTrue="1">
      <formula>IF($A125=1,B125,)</formula>
    </cfRule>
    <cfRule type="expression" dxfId="265" priority="14" stopIfTrue="1">
      <formula>IF($A125="",B125,)</formula>
    </cfRule>
  </conditionalFormatting>
  <conditionalFormatting sqref="D125:D129">
    <cfRule type="expression" dxfId="264" priority="15" stopIfTrue="1">
      <formula>IF($A125="",B125,)</formula>
    </cfRule>
  </conditionalFormatting>
  <conditionalFormatting sqref="E125:E129">
    <cfRule type="expression" dxfId="263" priority="12" stopIfTrue="1">
      <formula>IF($A125&lt;&gt;1,B125,"")</formula>
    </cfRule>
  </conditionalFormatting>
  <conditionalFormatting sqref="G63">
    <cfRule type="expression" dxfId="262" priority="9" stopIfTrue="1">
      <formula>$F$5="Freelancer"</formula>
    </cfRule>
    <cfRule type="expression" dxfId="261" priority="10" stopIfTrue="1">
      <formula>$F$5="DTC Int. Staff"</formula>
    </cfRule>
  </conditionalFormatting>
  <conditionalFormatting sqref="G85:G89">
    <cfRule type="expression" dxfId="260" priority="7" stopIfTrue="1">
      <formula>#REF!="Freelancer"</formula>
    </cfRule>
    <cfRule type="expression" dxfId="259" priority="8" stopIfTrue="1">
      <formula>#REF!="DTC Int. Staff"</formula>
    </cfRule>
  </conditionalFormatting>
  <conditionalFormatting sqref="G85:G89">
    <cfRule type="expression" dxfId="258" priority="5" stopIfTrue="1">
      <formula>$F$5="Freelancer"</formula>
    </cfRule>
    <cfRule type="expression" dxfId="257" priority="6" stopIfTrue="1">
      <formula>$F$5="DTC Int. Staff"</formula>
    </cfRule>
  </conditionalFormatting>
  <conditionalFormatting sqref="E17:E20">
    <cfRule type="expression" dxfId="256" priority="3" stopIfTrue="1">
      <formula>IF($A17="",B17,"")</formula>
    </cfRule>
  </conditionalFormatting>
  <conditionalFormatting sqref="D17:D20">
    <cfRule type="expression" dxfId="255" priority="4" stopIfTrue="1">
      <formula>IF($A17="",B17,)</formula>
    </cfRule>
  </conditionalFormatting>
  <conditionalFormatting sqref="E22:E25">
    <cfRule type="expression" dxfId="254" priority="1" stopIfTrue="1">
      <formula>IF($A22="",B22,"")</formula>
    </cfRule>
  </conditionalFormatting>
  <conditionalFormatting sqref="D22:D25">
    <cfRule type="expression" dxfId="25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52" priority="25" stopIfTrue="1">
      <formula>IF($A11=1,B11,)</formula>
    </cfRule>
    <cfRule type="expression" dxfId="251" priority="26" stopIfTrue="1">
      <formula>IF($A11="",B11,)</formula>
    </cfRule>
  </conditionalFormatting>
  <conditionalFormatting sqref="E11:E15">
    <cfRule type="expression" dxfId="250" priority="27" stopIfTrue="1">
      <formula>IF($A11="",B11,"")</formula>
    </cfRule>
  </conditionalFormatting>
  <conditionalFormatting sqref="E16:E128">
    <cfRule type="expression" dxfId="249" priority="28" stopIfTrue="1">
      <formula>IF($A16&lt;&gt;1,B16,"")</formula>
    </cfRule>
  </conditionalFormatting>
  <conditionalFormatting sqref="D11:D128">
    <cfRule type="expression" dxfId="248" priority="29" stopIfTrue="1">
      <formula>IF($A11="",B11,)</formula>
    </cfRule>
  </conditionalFormatting>
  <conditionalFormatting sqref="G11:G20 G82:G123 G22:G76">
    <cfRule type="expression" dxfId="247" priority="30" stopIfTrue="1">
      <formula>#REF!="Freelancer"</formula>
    </cfRule>
    <cfRule type="expression" dxfId="246" priority="31" stopIfTrue="1">
      <formula>#REF!="DTC Int. Staff"</formula>
    </cfRule>
  </conditionalFormatting>
  <conditionalFormatting sqref="G119:G123 G87:G108 G22 G33:G49 G60:G76">
    <cfRule type="expression" dxfId="245" priority="23" stopIfTrue="1">
      <formula>$F$5="Freelancer"</formula>
    </cfRule>
    <cfRule type="expression" dxfId="244" priority="24" stopIfTrue="1">
      <formula>$F$5="DTC Int. Staff"</formula>
    </cfRule>
  </conditionalFormatting>
  <conditionalFormatting sqref="G16:G20">
    <cfRule type="expression" dxfId="243" priority="21" stopIfTrue="1">
      <formula>#REF!="Freelancer"</formula>
    </cfRule>
    <cfRule type="expression" dxfId="242" priority="22" stopIfTrue="1">
      <formula>#REF!="DTC Int. Staff"</formula>
    </cfRule>
  </conditionalFormatting>
  <conditionalFormatting sqref="G16:G20">
    <cfRule type="expression" dxfId="241" priority="19" stopIfTrue="1">
      <formula>$F$5="Freelancer"</formula>
    </cfRule>
    <cfRule type="expression" dxfId="240" priority="20" stopIfTrue="1">
      <formula>$F$5="DTC Int. Staff"</formula>
    </cfRule>
  </conditionalFormatting>
  <conditionalFormatting sqref="G21">
    <cfRule type="expression" dxfId="239" priority="17" stopIfTrue="1">
      <formula>#REF!="Freelancer"</formula>
    </cfRule>
    <cfRule type="expression" dxfId="238" priority="18" stopIfTrue="1">
      <formula>#REF!="DTC Int. Staff"</formula>
    </cfRule>
  </conditionalFormatting>
  <conditionalFormatting sqref="G21">
    <cfRule type="expression" dxfId="237" priority="15" stopIfTrue="1">
      <formula>$F$5="Freelancer"</formula>
    </cfRule>
    <cfRule type="expression" dxfId="236" priority="16" stopIfTrue="1">
      <formula>$F$5="DTC Int. Staff"</formula>
    </cfRule>
  </conditionalFormatting>
  <conditionalFormatting sqref="C129:C133">
    <cfRule type="expression" dxfId="235" priority="9" stopIfTrue="1">
      <formula>IF($A129=1,B129,)</formula>
    </cfRule>
    <cfRule type="expression" dxfId="234" priority="10" stopIfTrue="1">
      <formula>IF($A129="",B129,)</formula>
    </cfRule>
  </conditionalFormatting>
  <conditionalFormatting sqref="D129:D133">
    <cfRule type="expression" dxfId="233" priority="11" stopIfTrue="1">
      <formula>IF($A129="",B129,)</formula>
    </cfRule>
  </conditionalFormatting>
  <conditionalFormatting sqref="E129:E133">
    <cfRule type="expression" dxfId="232" priority="8" stopIfTrue="1">
      <formula>IF($A129&lt;&gt;1,B129,"")</formula>
    </cfRule>
  </conditionalFormatting>
  <conditionalFormatting sqref="G55:G59">
    <cfRule type="expression" dxfId="231" priority="5" stopIfTrue="1">
      <formula>$F$5="Freelancer"</formula>
    </cfRule>
    <cfRule type="expression" dxfId="230" priority="6" stopIfTrue="1">
      <formula>$F$5="DTC Int. Staff"</formula>
    </cfRule>
  </conditionalFormatting>
  <conditionalFormatting sqref="G77:G81">
    <cfRule type="expression" dxfId="229" priority="3" stopIfTrue="1">
      <formula>#REF!="Freelancer"</formula>
    </cfRule>
    <cfRule type="expression" dxfId="228" priority="4" stopIfTrue="1">
      <formula>#REF!="DTC Int. Staff"</formula>
    </cfRule>
  </conditionalFormatting>
  <conditionalFormatting sqref="G77:G81">
    <cfRule type="expression" dxfId="227" priority="1" stopIfTrue="1">
      <formula>$F$5="Freelancer"</formula>
    </cfRule>
    <cfRule type="expression" dxfId="22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25" priority="25" stopIfTrue="1">
      <formula>IF($A11=1,B11,)</formula>
    </cfRule>
    <cfRule type="expression" dxfId="224" priority="26" stopIfTrue="1">
      <formula>IF($A11="",B11,)</formula>
    </cfRule>
  </conditionalFormatting>
  <conditionalFormatting sqref="E11">
    <cfRule type="expression" dxfId="223" priority="27" stopIfTrue="1">
      <formula>IF($A11="",B11,"")</formula>
    </cfRule>
  </conditionalFormatting>
  <conditionalFormatting sqref="E12:E119">
    <cfRule type="expression" dxfId="222" priority="28" stopIfTrue="1">
      <formula>IF($A12&lt;&gt;1,B12,"")</formula>
    </cfRule>
  </conditionalFormatting>
  <conditionalFormatting sqref="D11:D119">
    <cfRule type="expression" dxfId="221" priority="29" stopIfTrue="1">
      <formula>IF($A11="",B11,)</formula>
    </cfRule>
  </conditionalFormatting>
  <conditionalFormatting sqref="G11:G12 G18:G76 G82:G118">
    <cfRule type="expression" dxfId="220" priority="30" stopIfTrue="1">
      <formula>#REF!="Freelancer"</formula>
    </cfRule>
    <cfRule type="expression" dxfId="219" priority="31" stopIfTrue="1">
      <formula>#REF!="DTC Int. Staff"</formula>
    </cfRule>
  </conditionalFormatting>
  <conditionalFormatting sqref="G114:G118 G18:G22 G33:G49 G60:G76 G87:G103">
    <cfRule type="expression" dxfId="218" priority="23" stopIfTrue="1">
      <formula>$F$5="Freelancer"</formula>
    </cfRule>
    <cfRule type="expression" dxfId="217" priority="24" stopIfTrue="1">
      <formula>$F$5="DTC Int. Staff"</formula>
    </cfRule>
  </conditionalFormatting>
  <conditionalFormatting sqref="G12">
    <cfRule type="expression" dxfId="216" priority="21" stopIfTrue="1">
      <formula>#REF!="Freelancer"</formula>
    </cfRule>
    <cfRule type="expression" dxfId="215" priority="22" stopIfTrue="1">
      <formula>#REF!="DTC Int. Staff"</formula>
    </cfRule>
  </conditionalFormatting>
  <conditionalFormatting sqref="G12">
    <cfRule type="expression" dxfId="214" priority="19" stopIfTrue="1">
      <formula>$F$5="Freelancer"</formula>
    </cfRule>
    <cfRule type="expression" dxfId="213" priority="20" stopIfTrue="1">
      <formula>$F$5="DTC Int. Staff"</formula>
    </cfRule>
  </conditionalFormatting>
  <conditionalFormatting sqref="G13:G17">
    <cfRule type="expression" dxfId="212" priority="17" stopIfTrue="1">
      <formula>#REF!="Freelancer"</formula>
    </cfRule>
    <cfRule type="expression" dxfId="211" priority="18" stopIfTrue="1">
      <formula>#REF!="DTC Int. Staff"</formula>
    </cfRule>
  </conditionalFormatting>
  <conditionalFormatting sqref="G13:G17">
    <cfRule type="expression" dxfId="210" priority="15" stopIfTrue="1">
      <formula>$F$5="Freelancer"</formula>
    </cfRule>
    <cfRule type="expression" dxfId="209" priority="16" stopIfTrue="1">
      <formula>$F$5="DTC Int. Staff"</formula>
    </cfRule>
  </conditionalFormatting>
  <conditionalFormatting sqref="C121:C125">
    <cfRule type="expression" dxfId="208" priority="12" stopIfTrue="1">
      <formula>IF($A121=1,B121,)</formula>
    </cfRule>
    <cfRule type="expression" dxfId="207" priority="13" stopIfTrue="1">
      <formula>IF($A121="",B121,)</formula>
    </cfRule>
  </conditionalFormatting>
  <conditionalFormatting sqref="D121:D125">
    <cfRule type="expression" dxfId="206" priority="14" stopIfTrue="1">
      <formula>IF($A121="",B121,)</formula>
    </cfRule>
  </conditionalFormatting>
  <conditionalFormatting sqref="C120">
    <cfRule type="expression" dxfId="205" priority="9" stopIfTrue="1">
      <formula>IF($A120=1,B120,)</formula>
    </cfRule>
    <cfRule type="expression" dxfId="204" priority="10" stopIfTrue="1">
      <formula>IF($A120="",B120,)</formula>
    </cfRule>
  </conditionalFormatting>
  <conditionalFormatting sqref="D120">
    <cfRule type="expression" dxfId="203" priority="11" stopIfTrue="1">
      <formula>IF($A120="",B120,)</formula>
    </cfRule>
  </conditionalFormatting>
  <conditionalFormatting sqref="E120">
    <cfRule type="expression" dxfId="202" priority="8" stopIfTrue="1">
      <formula>IF($A120&lt;&gt;1,B120,"")</formula>
    </cfRule>
  </conditionalFormatting>
  <conditionalFormatting sqref="E121:E125">
    <cfRule type="expression" dxfId="201" priority="7" stopIfTrue="1">
      <formula>IF($A121&lt;&gt;1,B121,"")</formula>
    </cfRule>
  </conditionalFormatting>
  <conditionalFormatting sqref="G55:G59">
    <cfRule type="expression" dxfId="200" priority="5" stopIfTrue="1">
      <formula>$F$5="Freelancer"</formula>
    </cfRule>
    <cfRule type="expression" dxfId="199" priority="6" stopIfTrue="1">
      <formula>$F$5="DTC Int. Staff"</formula>
    </cfRule>
  </conditionalFormatting>
  <conditionalFormatting sqref="G77:G81">
    <cfRule type="expression" dxfId="198" priority="3" stopIfTrue="1">
      <formula>#REF!="Freelancer"</formula>
    </cfRule>
    <cfRule type="expression" dxfId="197" priority="4" stopIfTrue="1">
      <formula>#REF!="DTC Int. Staff"</formula>
    </cfRule>
  </conditionalFormatting>
  <conditionalFormatting sqref="G77:G81">
    <cfRule type="expression" dxfId="196" priority="1" stopIfTrue="1">
      <formula>$F$5="Freelancer"</formula>
    </cfRule>
    <cfRule type="expression" dxfId="19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94" priority="25" stopIfTrue="1">
      <formula>IF($A11=1,B11,)</formula>
    </cfRule>
    <cfRule type="expression" dxfId="193" priority="26" stopIfTrue="1">
      <formula>IF($A11="",B11,)</formula>
    </cfRule>
  </conditionalFormatting>
  <conditionalFormatting sqref="E11:E15">
    <cfRule type="expression" dxfId="192" priority="27" stopIfTrue="1">
      <formula>IF($A11="",B11,"")</formula>
    </cfRule>
  </conditionalFormatting>
  <conditionalFormatting sqref="E16:E124">
    <cfRule type="expression" dxfId="191" priority="28" stopIfTrue="1">
      <formula>IF($A16&lt;&gt;1,B16,"")</formula>
    </cfRule>
  </conditionalFormatting>
  <conditionalFormatting sqref="D11:D124">
    <cfRule type="expression" dxfId="190" priority="29" stopIfTrue="1">
      <formula>IF($A11="",B11,)</formula>
    </cfRule>
  </conditionalFormatting>
  <conditionalFormatting sqref="G11:G20 G26:G84 G86:G119">
    <cfRule type="expression" dxfId="189" priority="30" stopIfTrue="1">
      <formula>#REF!="Freelancer"</formula>
    </cfRule>
    <cfRule type="expression" dxfId="188" priority="31" stopIfTrue="1">
      <formula>#REF!="DTC Int. Staff"</formula>
    </cfRule>
  </conditionalFormatting>
  <conditionalFormatting sqref="G115:G119 G87:G112 G26:G30 G33:G57 G60:G84">
    <cfRule type="expression" dxfId="187" priority="23" stopIfTrue="1">
      <formula>$F$5="Freelancer"</formula>
    </cfRule>
    <cfRule type="expression" dxfId="186" priority="24" stopIfTrue="1">
      <formula>$F$5="DTC Int. Staff"</formula>
    </cfRule>
  </conditionalFormatting>
  <conditionalFormatting sqref="G16:G20">
    <cfRule type="expression" dxfId="185" priority="21" stopIfTrue="1">
      <formula>#REF!="Freelancer"</formula>
    </cfRule>
    <cfRule type="expression" dxfId="184" priority="22" stopIfTrue="1">
      <formula>#REF!="DTC Int. Staff"</formula>
    </cfRule>
  </conditionalFormatting>
  <conditionalFormatting sqref="G16:G20">
    <cfRule type="expression" dxfId="183" priority="19" stopIfTrue="1">
      <formula>$F$5="Freelancer"</formula>
    </cfRule>
    <cfRule type="expression" dxfId="182" priority="20" stopIfTrue="1">
      <formula>$F$5="DTC Int. Staff"</formula>
    </cfRule>
  </conditionalFormatting>
  <conditionalFormatting sqref="G21:G25">
    <cfRule type="expression" dxfId="181" priority="17" stopIfTrue="1">
      <formula>#REF!="Freelancer"</formula>
    </cfRule>
    <cfRule type="expression" dxfId="180" priority="18" stopIfTrue="1">
      <formula>#REF!="DTC Int. Staff"</formula>
    </cfRule>
  </conditionalFormatting>
  <conditionalFormatting sqref="G21:G25">
    <cfRule type="expression" dxfId="179" priority="15" stopIfTrue="1">
      <formula>$F$5="Freelancer"</formula>
    </cfRule>
    <cfRule type="expression" dxfId="178" priority="16" stopIfTrue="1">
      <formula>$F$5="DTC Int. Staff"</formula>
    </cfRule>
  </conditionalFormatting>
  <conditionalFormatting sqref="C125:C129">
    <cfRule type="expression" dxfId="177" priority="9" stopIfTrue="1">
      <formula>IF($A125=1,B125,)</formula>
    </cfRule>
    <cfRule type="expression" dxfId="176" priority="10" stopIfTrue="1">
      <formula>IF($A125="",B125,)</formula>
    </cfRule>
  </conditionalFormatting>
  <conditionalFormatting sqref="D125:D129">
    <cfRule type="expression" dxfId="175" priority="11" stopIfTrue="1">
      <formula>IF($A125="",B125,)</formula>
    </cfRule>
  </conditionalFormatting>
  <conditionalFormatting sqref="E125:E129">
    <cfRule type="expression" dxfId="174" priority="8" stopIfTrue="1">
      <formula>IF($A125&lt;&gt;1,B125,"")</formula>
    </cfRule>
  </conditionalFormatting>
  <conditionalFormatting sqref="G59">
    <cfRule type="expression" dxfId="173" priority="5" stopIfTrue="1">
      <formula>$F$5="Freelancer"</formula>
    </cfRule>
    <cfRule type="expression" dxfId="172" priority="6" stopIfTrue="1">
      <formula>$F$5="DTC Int. Staff"</formula>
    </cfRule>
  </conditionalFormatting>
  <conditionalFormatting sqref="G85">
    <cfRule type="expression" dxfId="171" priority="3" stopIfTrue="1">
      <formula>#REF!="Freelancer"</formula>
    </cfRule>
    <cfRule type="expression" dxfId="170" priority="4" stopIfTrue="1">
      <formula>#REF!="DTC Int. Staff"</formula>
    </cfRule>
  </conditionalFormatting>
  <conditionalFormatting sqref="G85">
    <cfRule type="expression" dxfId="169" priority="1" stopIfTrue="1">
      <formula>$F$5="Freelancer"</formula>
    </cfRule>
    <cfRule type="expression" dxfId="16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47"/>
  <sheetViews>
    <sheetView showGridLines="0" topLeftCell="D89" zoomScale="90" zoomScaleNormal="90" workbookViewId="0">
      <selection activeCell="H77" sqref="H7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SUM(J10:J113)</f>
        <v>149</v>
      </c>
      <c r="J8" s="25">
        <f>I8/8</f>
        <v>18.625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99" si="0">IF(OR(C11="f",C11="u",C11="F",C11="U"),"",IF(OR(B11=1,B11=2,B11=3,B11=4,B11=5),1,""))</f>
        <v>1</v>
      </c>
      <c r="B11" s="8">
        <f t="shared" ref="B11:B9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>
        <v>9005</v>
      </c>
      <c r="H11" s="43" t="s">
        <v>51</v>
      </c>
      <c r="I11" s="36" t="s">
        <v>87</v>
      </c>
      <c r="J11" s="38">
        <v>4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>
        <v>9005</v>
      </c>
      <c r="H12" s="43" t="s">
        <v>56</v>
      </c>
      <c r="I12" s="36" t="s">
        <v>88</v>
      </c>
      <c r="J12" s="38">
        <v>3</v>
      </c>
    </row>
    <row r="13" spans="1:10" ht="22.5" customHeight="1" x14ac:dyDescent="0.25">
      <c r="A13" s="31"/>
      <c r="C13" s="39"/>
      <c r="D13" s="33" t="str">
        <f t="shared" ref="D13:E13" si="2">D12</f>
        <v>Thu</v>
      </c>
      <c r="E13" s="34">
        <f t="shared" si="2"/>
        <v>44378</v>
      </c>
      <c r="F13" s="35"/>
      <c r="G13" s="36">
        <v>9005</v>
      </c>
      <c r="H13" s="43" t="s">
        <v>63</v>
      </c>
      <c r="I13" s="36" t="s">
        <v>87</v>
      </c>
      <c r="J13" s="38">
        <v>1</v>
      </c>
    </row>
    <row r="14" spans="1:10" ht="22.5" customHeight="1" x14ac:dyDescent="0.25">
      <c r="A14" s="31">
        <f t="shared" si="0"/>
        <v>1</v>
      </c>
      <c r="B14" s="8">
        <f t="shared" si="1"/>
        <v>5</v>
      </c>
      <c r="C14" s="40"/>
      <c r="D14" s="44" t="str">
        <f>IF(B14=1,"Mo",IF(B14=2,"Tue",IF(B14=3,"Wed",IF(B14=4,"Thu",IF(B14=5,"Fri",IF(B14=6,"Sat",IF(B14=7,"Sun","")))))))</f>
        <v>Fri</v>
      </c>
      <c r="E14" s="45">
        <f>+E11+1</f>
        <v>44379</v>
      </c>
      <c r="F14" s="46"/>
      <c r="G14" s="47">
        <v>9005</v>
      </c>
      <c r="H14" s="48" t="s">
        <v>51</v>
      </c>
      <c r="I14" s="47" t="s">
        <v>87</v>
      </c>
      <c r="J14" s="49">
        <v>5</v>
      </c>
    </row>
    <row r="15" spans="1:10" ht="22.5" customHeight="1" x14ac:dyDescent="0.25">
      <c r="A15" s="31"/>
      <c r="C15" s="40"/>
      <c r="D15" s="44" t="str">
        <f>D14</f>
        <v>Fri</v>
      </c>
      <c r="E15" s="45">
        <f>E14</f>
        <v>44379</v>
      </c>
      <c r="F15" s="46"/>
      <c r="G15" s="47">
        <v>9005</v>
      </c>
      <c r="H15" s="48" t="s">
        <v>64</v>
      </c>
      <c r="I15" s="47" t="s">
        <v>87</v>
      </c>
      <c r="J15" s="49">
        <v>1</v>
      </c>
    </row>
    <row r="16" spans="1:10" ht="22.5" customHeight="1" x14ac:dyDescent="0.25">
      <c r="A16" s="31"/>
      <c r="C16" s="40"/>
      <c r="D16" s="44" t="str">
        <f t="shared" ref="D16:E18" si="3">D15</f>
        <v>Fri</v>
      </c>
      <c r="E16" s="45">
        <f t="shared" si="3"/>
        <v>44379</v>
      </c>
      <c r="F16" s="46"/>
      <c r="G16" s="47">
        <v>9005</v>
      </c>
      <c r="H16" s="48" t="s">
        <v>65</v>
      </c>
      <c r="I16" s="47" t="s">
        <v>87</v>
      </c>
      <c r="J16" s="49">
        <v>0.5</v>
      </c>
    </row>
    <row r="17" spans="1:10" ht="22.5" customHeight="1" x14ac:dyDescent="0.25">
      <c r="A17" s="31"/>
      <c r="C17" s="40"/>
      <c r="D17" s="44" t="str">
        <f t="shared" si="3"/>
        <v>Fri</v>
      </c>
      <c r="E17" s="45">
        <f t="shared" si="3"/>
        <v>44379</v>
      </c>
      <c r="F17" s="46"/>
      <c r="G17" s="47">
        <v>9005</v>
      </c>
      <c r="H17" s="48" t="s">
        <v>66</v>
      </c>
      <c r="I17" s="47" t="s">
        <v>87</v>
      </c>
      <c r="J17" s="49">
        <v>0.5</v>
      </c>
    </row>
    <row r="18" spans="1:10" ht="22.5" customHeight="1" x14ac:dyDescent="0.25">
      <c r="A18" s="31"/>
      <c r="C18" s="40"/>
      <c r="D18" s="44" t="str">
        <f t="shared" si="3"/>
        <v>Fri</v>
      </c>
      <c r="E18" s="45">
        <f t="shared" si="3"/>
        <v>44379</v>
      </c>
      <c r="F18" s="46"/>
      <c r="G18" s="47">
        <v>9005</v>
      </c>
      <c r="H18" s="48" t="s">
        <v>67</v>
      </c>
      <c r="I18" s="47" t="s">
        <v>87</v>
      </c>
      <c r="J18" s="49">
        <v>1</v>
      </c>
    </row>
    <row r="19" spans="1:10" ht="22.5" customHeight="1" x14ac:dyDescent="0.25">
      <c r="A19" s="31" t="str">
        <f t="shared" si="0"/>
        <v/>
      </c>
      <c r="B19" s="8">
        <f t="shared" si="1"/>
        <v>6</v>
      </c>
      <c r="C19" s="40"/>
      <c r="D19" s="41" t="str">
        <f>IF(B19=1,"Mo",IF(B19=2,"Tue",IF(B19=3,"Wed",IF(B19=4,"Thu",IF(B19=5,"Fri",IF(B19=6,"Sat",IF(B19=7,"Sun","")))))))</f>
        <v>Sat</v>
      </c>
      <c r="E19" s="42">
        <f>+E14+1</f>
        <v>44380</v>
      </c>
      <c r="F19" s="35"/>
      <c r="G19" s="47">
        <v>9005</v>
      </c>
      <c r="H19" s="121" t="s">
        <v>68</v>
      </c>
      <c r="I19" s="47" t="s">
        <v>89</v>
      </c>
      <c r="J19" s="38">
        <v>2</v>
      </c>
    </row>
    <row r="20" spans="1:10" ht="22.5" customHeight="1" x14ac:dyDescent="0.25">
      <c r="A20" s="31" t="str">
        <f t="shared" si="0"/>
        <v/>
      </c>
      <c r="B20" s="8">
        <f t="shared" si="1"/>
        <v>7</v>
      </c>
      <c r="C20" s="40"/>
      <c r="D20" s="33" t="str">
        <f t="shared" ref="D20:D95" si="4">IF(B20=1,"Mo",IF(B20=2,"Tue",IF(B20=3,"Wed",IF(B20=4,"Thu",IF(B20=5,"Fri",IF(B20=6,"Sat",IF(B20=7,"Sun","")))))))</f>
        <v>Sun</v>
      </c>
      <c r="E20" s="34">
        <f t="shared" ref="E20:E64" si="5">+E19+1</f>
        <v>44381</v>
      </c>
      <c r="F20" s="35"/>
      <c r="G20" s="36"/>
      <c r="H20" s="37"/>
      <c r="I20" s="36"/>
      <c r="J20" s="38"/>
    </row>
    <row r="21" spans="1:10" ht="22.5" customHeight="1" x14ac:dyDescent="0.25">
      <c r="A21" s="31">
        <f t="shared" si="0"/>
        <v>1</v>
      </c>
      <c r="B21" s="8">
        <f t="shared" si="1"/>
        <v>1</v>
      </c>
      <c r="C21" s="40"/>
      <c r="D21" s="44" t="str">
        <f t="shared" si="4"/>
        <v>Mo</v>
      </c>
      <c r="E21" s="45">
        <f>+E20+1</f>
        <v>44382</v>
      </c>
      <c r="F21" s="46"/>
      <c r="G21" s="47">
        <v>9010</v>
      </c>
      <c r="H21" s="71" t="s">
        <v>52</v>
      </c>
      <c r="I21" s="47"/>
      <c r="J21" s="49"/>
    </row>
    <row r="22" spans="1:10" ht="22.5" customHeight="1" x14ac:dyDescent="0.25">
      <c r="A22" s="31">
        <f t="shared" si="0"/>
        <v>1</v>
      </c>
      <c r="B22" s="8">
        <f t="shared" si="1"/>
        <v>2</v>
      </c>
      <c r="C22" s="40"/>
      <c r="D22" s="33" t="str">
        <f t="shared" si="4"/>
        <v>Tue</v>
      </c>
      <c r="E22" s="34">
        <f>+E21+1</f>
        <v>44383</v>
      </c>
      <c r="F22" s="35"/>
      <c r="G22" s="36">
        <v>9005</v>
      </c>
      <c r="H22" s="118" t="s">
        <v>51</v>
      </c>
      <c r="I22" s="36" t="s">
        <v>87</v>
      </c>
      <c r="J22" s="38">
        <v>6.5</v>
      </c>
    </row>
    <row r="23" spans="1:10" ht="22.5" customHeight="1" x14ac:dyDescent="0.25">
      <c r="A23" s="31"/>
      <c r="C23" s="40"/>
      <c r="D23" s="33" t="str">
        <f>D22</f>
        <v>Tue</v>
      </c>
      <c r="E23" s="34">
        <f>E22</f>
        <v>44383</v>
      </c>
      <c r="F23" s="35"/>
      <c r="G23" s="36">
        <v>9005</v>
      </c>
      <c r="H23" s="118" t="s">
        <v>69</v>
      </c>
      <c r="I23" s="36" t="s">
        <v>87</v>
      </c>
      <c r="J23" s="38">
        <v>0.5</v>
      </c>
    </row>
    <row r="24" spans="1:10" ht="22.5" customHeight="1" x14ac:dyDescent="0.25">
      <c r="A24" s="31"/>
      <c r="C24" s="40"/>
      <c r="D24" s="33" t="str">
        <f t="shared" ref="D24:E25" si="6">D23</f>
        <v>Tue</v>
      </c>
      <c r="E24" s="34">
        <f t="shared" si="6"/>
        <v>44383</v>
      </c>
      <c r="F24" s="35"/>
      <c r="G24" s="36">
        <v>9005</v>
      </c>
      <c r="H24" s="118" t="s">
        <v>70</v>
      </c>
      <c r="I24" s="36" t="s">
        <v>87</v>
      </c>
      <c r="J24" s="38">
        <v>0.5</v>
      </c>
    </row>
    <row r="25" spans="1:10" ht="22.5" customHeight="1" x14ac:dyDescent="0.25">
      <c r="A25" s="31"/>
      <c r="C25" s="40"/>
      <c r="D25" s="33" t="str">
        <f t="shared" si="6"/>
        <v>Tue</v>
      </c>
      <c r="E25" s="34">
        <f t="shared" si="6"/>
        <v>44383</v>
      </c>
      <c r="F25" s="35"/>
      <c r="G25" s="36">
        <v>9005</v>
      </c>
      <c r="H25" s="118" t="s">
        <v>81</v>
      </c>
      <c r="I25" s="36" t="s">
        <v>87</v>
      </c>
      <c r="J25" s="38">
        <v>0.5</v>
      </c>
    </row>
    <row r="26" spans="1:10" ht="22.5" customHeight="1" x14ac:dyDescent="0.25">
      <c r="A26" s="31">
        <f t="shared" si="0"/>
        <v>1</v>
      </c>
      <c r="B26" s="8">
        <f t="shared" si="1"/>
        <v>3</v>
      </c>
      <c r="C26" s="40"/>
      <c r="D26" s="44" t="str">
        <f t="shared" si="4"/>
        <v>Wed</v>
      </c>
      <c r="E26" s="45">
        <f>+E22+1</f>
        <v>44384</v>
      </c>
      <c r="F26" s="46"/>
      <c r="G26" s="47">
        <v>9005</v>
      </c>
      <c r="H26" s="48" t="s">
        <v>51</v>
      </c>
      <c r="I26" s="47" t="s">
        <v>87</v>
      </c>
      <c r="J26" s="49">
        <v>4.5</v>
      </c>
    </row>
    <row r="27" spans="1:10" ht="22.5" customHeight="1" x14ac:dyDescent="0.25">
      <c r="A27" s="31"/>
      <c r="C27" s="40"/>
      <c r="D27" s="44" t="str">
        <f>D26</f>
        <v>Wed</v>
      </c>
      <c r="E27" s="45">
        <f>E26</f>
        <v>44384</v>
      </c>
      <c r="F27" s="46"/>
      <c r="G27" s="47">
        <v>9005</v>
      </c>
      <c r="H27" s="48" t="s">
        <v>72</v>
      </c>
      <c r="I27" s="47" t="s">
        <v>87</v>
      </c>
      <c r="J27" s="49">
        <v>0.5</v>
      </c>
    </row>
    <row r="28" spans="1:10" ht="22.5" customHeight="1" x14ac:dyDescent="0.25">
      <c r="A28" s="31"/>
      <c r="C28" s="40"/>
      <c r="D28" s="44" t="str">
        <f t="shared" ref="D28:E31" si="7">D27</f>
        <v>Wed</v>
      </c>
      <c r="E28" s="45">
        <f t="shared" si="7"/>
        <v>44384</v>
      </c>
      <c r="F28" s="46"/>
      <c r="G28" s="47">
        <v>9005</v>
      </c>
      <c r="H28" s="48" t="s">
        <v>71</v>
      </c>
      <c r="I28" s="47" t="s">
        <v>90</v>
      </c>
      <c r="J28" s="49">
        <v>0.5</v>
      </c>
    </row>
    <row r="29" spans="1:10" ht="22.5" customHeight="1" x14ac:dyDescent="0.25">
      <c r="A29" s="31"/>
      <c r="C29" s="40"/>
      <c r="D29" s="44" t="str">
        <f t="shared" si="7"/>
        <v>Wed</v>
      </c>
      <c r="E29" s="45">
        <f t="shared" si="7"/>
        <v>44384</v>
      </c>
      <c r="F29" s="46"/>
      <c r="G29" s="47">
        <v>9005</v>
      </c>
      <c r="H29" s="48" t="s">
        <v>73</v>
      </c>
      <c r="I29" s="47" t="s">
        <v>87</v>
      </c>
      <c r="J29" s="49">
        <v>0.5</v>
      </c>
    </row>
    <row r="30" spans="1:10" ht="22.5" customHeight="1" x14ac:dyDescent="0.25">
      <c r="A30" s="31"/>
      <c r="C30" s="40"/>
      <c r="D30" s="44" t="str">
        <f t="shared" si="7"/>
        <v>Wed</v>
      </c>
      <c r="E30" s="45">
        <f t="shared" si="7"/>
        <v>44384</v>
      </c>
      <c r="F30" s="46"/>
      <c r="G30" s="47">
        <v>9005</v>
      </c>
      <c r="H30" s="48" t="s">
        <v>74</v>
      </c>
      <c r="I30" s="47" t="s">
        <v>87</v>
      </c>
      <c r="J30" s="49">
        <v>1</v>
      </c>
    </row>
    <row r="31" spans="1:10" ht="22.5" customHeight="1" x14ac:dyDescent="0.25">
      <c r="A31" s="31"/>
      <c r="C31" s="40"/>
      <c r="D31" s="44" t="str">
        <f t="shared" si="7"/>
        <v>Wed</v>
      </c>
      <c r="E31" s="45">
        <f t="shared" si="7"/>
        <v>44384</v>
      </c>
      <c r="F31" s="46"/>
      <c r="G31" s="47">
        <v>9005</v>
      </c>
      <c r="H31" s="48" t="s">
        <v>75</v>
      </c>
      <c r="I31" s="47" t="s">
        <v>87</v>
      </c>
      <c r="J31" s="49">
        <v>1</v>
      </c>
    </row>
    <row r="32" spans="1:10" ht="22.5" customHeight="1" x14ac:dyDescent="0.25">
      <c r="A32" s="31">
        <f t="shared" si="0"/>
        <v>1</v>
      </c>
      <c r="B32" s="8">
        <f t="shared" si="1"/>
        <v>4</v>
      </c>
      <c r="C32" s="40"/>
      <c r="D32" s="33" t="str">
        <f>IF(B32=1,"Mo",IF(B32=2,"Tue",IF(B32=3,"Wed",IF(B32=4,"Thu",IF(B32=5,"Fri",IF(B32=6,"Sat",IF(B32=7,"Sun","")))))))</f>
        <v>Thu</v>
      </c>
      <c r="E32" s="34">
        <f>+E26+1</f>
        <v>44385</v>
      </c>
      <c r="F32" s="35"/>
      <c r="G32" s="36">
        <v>9005</v>
      </c>
      <c r="H32" s="43" t="s">
        <v>51</v>
      </c>
      <c r="I32" s="36" t="s">
        <v>87</v>
      </c>
      <c r="J32" s="38">
        <v>5.5</v>
      </c>
    </row>
    <row r="33" spans="1:10" ht="22.5" customHeight="1" x14ac:dyDescent="0.25">
      <c r="A33" s="31"/>
      <c r="C33" s="40"/>
      <c r="D33" s="33" t="str">
        <f t="shared" ref="D33:E36" si="8">D32</f>
        <v>Thu</v>
      </c>
      <c r="E33" s="34">
        <f t="shared" si="8"/>
        <v>44385</v>
      </c>
      <c r="F33" s="35"/>
      <c r="G33" s="36">
        <v>9005</v>
      </c>
      <c r="H33" s="43" t="s">
        <v>76</v>
      </c>
      <c r="I33" s="36" t="s">
        <v>92</v>
      </c>
      <c r="J33" s="38">
        <v>0.5</v>
      </c>
    </row>
    <row r="34" spans="1:10" ht="22.5" customHeight="1" x14ac:dyDescent="0.25">
      <c r="A34" s="31"/>
      <c r="C34" s="40"/>
      <c r="D34" s="33" t="str">
        <f t="shared" si="8"/>
        <v>Thu</v>
      </c>
      <c r="E34" s="34">
        <f t="shared" si="8"/>
        <v>44385</v>
      </c>
      <c r="F34" s="35"/>
      <c r="G34" s="36">
        <v>9005</v>
      </c>
      <c r="H34" s="43" t="s">
        <v>77</v>
      </c>
      <c r="I34" s="36" t="s">
        <v>91</v>
      </c>
      <c r="J34" s="38">
        <v>1</v>
      </c>
    </row>
    <row r="35" spans="1:10" ht="22.5" customHeight="1" x14ac:dyDescent="0.25">
      <c r="A35" s="31"/>
      <c r="C35" s="40"/>
      <c r="D35" s="33" t="str">
        <f t="shared" si="8"/>
        <v>Thu</v>
      </c>
      <c r="E35" s="34">
        <f t="shared" si="8"/>
        <v>44385</v>
      </c>
      <c r="F35" s="35"/>
      <c r="G35" s="36">
        <v>9005</v>
      </c>
      <c r="H35" s="43" t="s">
        <v>78</v>
      </c>
      <c r="I35" s="36" t="s">
        <v>87</v>
      </c>
      <c r="J35" s="38">
        <v>0.5</v>
      </c>
    </row>
    <row r="36" spans="1:10" ht="22.5" customHeight="1" x14ac:dyDescent="0.25">
      <c r="A36" s="31"/>
      <c r="C36" s="40"/>
      <c r="D36" s="33" t="str">
        <f t="shared" si="8"/>
        <v>Thu</v>
      </c>
      <c r="E36" s="34">
        <f t="shared" si="8"/>
        <v>44385</v>
      </c>
      <c r="F36" s="35"/>
      <c r="G36" s="36">
        <v>9005</v>
      </c>
      <c r="H36" s="43" t="s">
        <v>63</v>
      </c>
      <c r="I36" s="36" t="s">
        <v>87</v>
      </c>
      <c r="J36" s="38">
        <v>0.5</v>
      </c>
    </row>
    <row r="37" spans="1:10" ht="22.5" customHeight="1" x14ac:dyDescent="0.25">
      <c r="A37" s="31">
        <f t="shared" si="0"/>
        <v>1</v>
      </c>
      <c r="B37" s="8">
        <f t="shared" si="1"/>
        <v>5</v>
      </c>
      <c r="C37" s="40"/>
      <c r="D37" s="44" t="str">
        <f>IF(B37=1,"Mo",IF(B37=2,"Tue",IF(B37=3,"Wed",IF(B37=4,"Thu",IF(B37=5,"Fri",IF(B37=6,"Sat",IF(B37=7,"Sun","")))))))</f>
        <v>Fri</v>
      </c>
      <c r="E37" s="45">
        <f>+E32+1</f>
        <v>44386</v>
      </c>
      <c r="F37" s="46"/>
      <c r="G37" s="47">
        <v>9005</v>
      </c>
      <c r="H37" s="48" t="s">
        <v>51</v>
      </c>
      <c r="I37" s="36" t="s">
        <v>87</v>
      </c>
      <c r="J37" s="49">
        <v>6.5</v>
      </c>
    </row>
    <row r="38" spans="1:10" ht="22.5" customHeight="1" x14ac:dyDescent="0.25">
      <c r="A38" s="31"/>
      <c r="C38" s="40"/>
      <c r="D38" s="44" t="str">
        <f>D37</f>
        <v>Fri</v>
      </c>
      <c r="E38" s="45">
        <f>E37</f>
        <v>44386</v>
      </c>
      <c r="F38" s="46"/>
      <c r="G38" s="47">
        <v>9005</v>
      </c>
      <c r="H38" s="48" t="s">
        <v>79</v>
      </c>
      <c r="I38" s="36" t="s">
        <v>87</v>
      </c>
      <c r="J38" s="49">
        <v>1</v>
      </c>
    </row>
    <row r="39" spans="1:10" ht="22.5" customHeight="1" x14ac:dyDescent="0.25">
      <c r="A39" s="31"/>
      <c r="C39" s="40"/>
      <c r="D39" s="44" t="str">
        <f t="shared" ref="D39:E39" si="9">D38</f>
        <v>Fri</v>
      </c>
      <c r="E39" s="45">
        <f t="shared" si="9"/>
        <v>44386</v>
      </c>
      <c r="F39" s="46"/>
      <c r="G39" s="47">
        <v>9005</v>
      </c>
      <c r="H39" s="122" t="s">
        <v>80</v>
      </c>
      <c r="I39" s="36" t="s">
        <v>87</v>
      </c>
      <c r="J39" s="49">
        <v>0.5</v>
      </c>
    </row>
    <row r="40" spans="1:10" ht="22.5" customHeight="1" x14ac:dyDescent="0.25">
      <c r="A40" s="31" t="str">
        <f t="shared" si="0"/>
        <v/>
      </c>
      <c r="B40" s="8">
        <f t="shared" si="1"/>
        <v>6</v>
      </c>
      <c r="C40" s="40"/>
      <c r="D40" s="33" t="str">
        <f>IF(B40=1,"Mo",IF(B40=2,"Tue",IF(B40=3,"Wed",IF(B40=4,"Thu",IF(B40=5,"Fri",IF(B40=6,"Sat",IF(B40=7,"Sun","")))))))</f>
        <v>Sat</v>
      </c>
      <c r="E40" s="34">
        <f>+E37+1</f>
        <v>44387</v>
      </c>
      <c r="F40" s="35"/>
      <c r="G40" s="36"/>
      <c r="H40" s="37"/>
      <c r="I40" s="36"/>
      <c r="J40" s="38"/>
    </row>
    <row r="41" spans="1:10" ht="22.5" customHeight="1" x14ac:dyDescent="0.25">
      <c r="A41" s="31" t="str">
        <f t="shared" si="0"/>
        <v/>
      </c>
      <c r="B41" s="8">
        <f t="shared" si="1"/>
        <v>7</v>
      </c>
      <c r="C41" s="40"/>
      <c r="D41" s="33" t="str">
        <f t="shared" si="4"/>
        <v>Sun</v>
      </c>
      <c r="E41" s="34">
        <f t="shared" si="5"/>
        <v>44388</v>
      </c>
      <c r="F41" s="35"/>
      <c r="G41" s="36"/>
      <c r="H41" s="43"/>
      <c r="I41" s="36"/>
      <c r="J41" s="38"/>
    </row>
    <row r="42" spans="1:10" ht="22.5" customHeight="1" x14ac:dyDescent="0.25">
      <c r="A42" s="31">
        <f t="shared" si="0"/>
        <v>1</v>
      </c>
      <c r="B42" s="8">
        <f t="shared" si="1"/>
        <v>1</v>
      </c>
      <c r="C42" s="40"/>
      <c r="D42" s="44" t="str">
        <f t="shared" si="4"/>
        <v>Mo</v>
      </c>
      <c r="E42" s="45">
        <f>+E41+1</f>
        <v>44389</v>
      </c>
      <c r="F42" s="46"/>
      <c r="G42" s="47">
        <v>9015</v>
      </c>
      <c r="H42" s="51" t="s">
        <v>50</v>
      </c>
      <c r="I42" s="47"/>
      <c r="J42" s="49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 t="shared" si="4"/>
        <v>Tue</v>
      </c>
      <c r="E43" s="34">
        <f>+E42+1</f>
        <v>44390</v>
      </c>
      <c r="F43" s="35"/>
      <c r="G43" s="36">
        <v>9005</v>
      </c>
      <c r="H43" s="43" t="s">
        <v>51</v>
      </c>
      <c r="I43" s="36" t="s">
        <v>93</v>
      </c>
      <c r="J43" s="38">
        <v>4</v>
      </c>
    </row>
    <row r="44" spans="1:10" ht="22.5" customHeight="1" x14ac:dyDescent="0.25">
      <c r="A44" s="31"/>
      <c r="C44" s="40"/>
      <c r="D44" s="33" t="str">
        <f>D43</f>
        <v>Tue</v>
      </c>
      <c r="E44" s="34">
        <f>E43</f>
        <v>44390</v>
      </c>
      <c r="F44" s="35"/>
      <c r="G44" s="36">
        <v>9005</v>
      </c>
      <c r="H44" s="43" t="s">
        <v>83</v>
      </c>
      <c r="I44" s="36" t="s">
        <v>93</v>
      </c>
      <c r="J44" s="38">
        <v>1</v>
      </c>
    </row>
    <row r="45" spans="1:10" ht="22.5" customHeight="1" x14ac:dyDescent="0.25">
      <c r="A45" s="31"/>
      <c r="C45" s="40"/>
      <c r="D45" s="33" t="str">
        <f t="shared" ref="D45:E47" si="10">D44</f>
        <v>Tue</v>
      </c>
      <c r="E45" s="34">
        <f t="shared" si="10"/>
        <v>44390</v>
      </c>
      <c r="F45" s="35"/>
      <c r="G45" s="36">
        <v>9005</v>
      </c>
      <c r="H45" s="43" t="s">
        <v>84</v>
      </c>
      <c r="I45" s="36" t="s">
        <v>93</v>
      </c>
      <c r="J45" s="38">
        <v>1</v>
      </c>
    </row>
    <row r="46" spans="1:10" ht="22.5" customHeight="1" x14ac:dyDescent="0.25">
      <c r="A46" s="31"/>
      <c r="C46" s="40"/>
      <c r="D46" s="33" t="str">
        <f t="shared" si="10"/>
        <v>Tue</v>
      </c>
      <c r="E46" s="34">
        <f t="shared" si="10"/>
        <v>44390</v>
      </c>
      <c r="F46" s="35"/>
      <c r="G46" s="36">
        <v>9005</v>
      </c>
      <c r="H46" s="43" t="s">
        <v>85</v>
      </c>
      <c r="I46" s="36" t="s">
        <v>93</v>
      </c>
      <c r="J46" s="38">
        <v>1</v>
      </c>
    </row>
    <row r="47" spans="1:10" ht="22.5" customHeight="1" x14ac:dyDescent="0.25">
      <c r="A47" s="31"/>
      <c r="C47" s="40"/>
      <c r="D47" s="33" t="str">
        <f t="shared" si="10"/>
        <v>Tue</v>
      </c>
      <c r="E47" s="34">
        <f t="shared" si="10"/>
        <v>44390</v>
      </c>
      <c r="F47" s="35"/>
      <c r="G47" s="36">
        <v>9005</v>
      </c>
      <c r="H47" s="43" t="s">
        <v>86</v>
      </c>
      <c r="I47" s="36" t="s">
        <v>93</v>
      </c>
      <c r="J47" s="38">
        <v>1</v>
      </c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 t="shared" si="4"/>
        <v>Wed</v>
      </c>
      <c r="E48" s="45">
        <f>+E43+1</f>
        <v>44391</v>
      </c>
      <c r="F48" s="46"/>
      <c r="G48" s="36">
        <v>9005</v>
      </c>
      <c r="H48" s="48" t="s">
        <v>51</v>
      </c>
      <c r="I48" s="47" t="s">
        <v>87</v>
      </c>
      <c r="J48" s="49">
        <v>2</v>
      </c>
    </row>
    <row r="49" spans="1:10" ht="22.5" customHeight="1" x14ac:dyDescent="0.25">
      <c r="A49" s="31"/>
      <c r="C49" s="40"/>
      <c r="D49" s="44" t="str">
        <f>D48</f>
        <v>Wed</v>
      </c>
      <c r="E49" s="45">
        <f>E48</f>
        <v>44391</v>
      </c>
      <c r="F49" s="46"/>
      <c r="G49" s="36">
        <v>9005</v>
      </c>
      <c r="H49" s="48" t="s">
        <v>55</v>
      </c>
      <c r="I49" s="47" t="s">
        <v>94</v>
      </c>
      <c r="J49" s="49">
        <v>2</v>
      </c>
    </row>
    <row r="50" spans="1:10" ht="22.5" customHeight="1" x14ac:dyDescent="0.25">
      <c r="A50" s="31"/>
      <c r="C50" s="40"/>
      <c r="D50" s="44" t="str">
        <f>D49</f>
        <v>Wed</v>
      </c>
      <c r="E50" s="45">
        <f>E49</f>
        <v>44391</v>
      </c>
      <c r="F50" s="46"/>
      <c r="G50" s="36">
        <v>9005</v>
      </c>
      <c r="H50" s="48" t="s">
        <v>62</v>
      </c>
      <c r="I50" s="47" t="s">
        <v>95</v>
      </c>
      <c r="J50" s="49">
        <v>1</v>
      </c>
    </row>
    <row r="51" spans="1:10" ht="22.5" customHeight="1" x14ac:dyDescent="0.25">
      <c r="A51" s="31"/>
      <c r="C51" s="40"/>
      <c r="D51" s="44" t="str">
        <f>D49</f>
        <v>Wed</v>
      </c>
      <c r="E51" s="45">
        <f>E49</f>
        <v>44391</v>
      </c>
      <c r="F51" s="46"/>
      <c r="G51" s="36">
        <v>9005</v>
      </c>
      <c r="H51" s="48" t="s">
        <v>57</v>
      </c>
      <c r="I51" s="47" t="s">
        <v>88</v>
      </c>
      <c r="J51" s="49">
        <v>2</v>
      </c>
    </row>
    <row r="52" spans="1:10" ht="22.5" customHeight="1" x14ac:dyDescent="0.25">
      <c r="A52" s="31"/>
      <c r="C52" s="40"/>
      <c r="D52" s="44" t="str">
        <f t="shared" ref="D52:E53" si="11">D51</f>
        <v>Wed</v>
      </c>
      <c r="E52" s="45">
        <f t="shared" si="11"/>
        <v>44391</v>
      </c>
      <c r="F52" s="46"/>
      <c r="G52" s="36">
        <v>9005</v>
      </c>
      <c r="H52" s="48" t="s">
        <v>58</v>
      </c>
      <c r="I52" s="47" t="s">
        <v>87</v>
      </c>
      <c r="J52" s="49">
        <v>1</v>
      </c>
    </row>
    <row r="53" spans="1:10" ht="22.5" customHeight="1" x14ac:dyDescent="0.25">
      <c r="A53" s="31"/>
      <c r="C53" s="40"/>
      <c r="D53" s="44" t="str">
        <f t="shared" si="11"/>
        <v>Wed</v>
      </c>
      <c r="E53" s="45">
        <f t="shared" si="11"/>
        <v>44391</v>
      </c>
      <c r="F53" s="46"/>
      <c r="G53" s="36">
        <v>9005</v>
      </c>
      <c r="H53" s="48" t="s">
        <v>82</v>
      </c>
      <c r="I53" s="47" t="s">
        <v>87</v>
      </c>
      <c r="J53" s="49">
        <v>0.5</v>
      </c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40"/>
      <c r="D54" s="33" t="str">
        <f t="shared" si="4"/>
        <v>Thu</v>
      </c>
      <c r="E54" s="34">
        <f>+E48+1</f>
        <v>44392</v>
      </c>
      <c r="F54" s="35"/>
      <c r="G54" s="36">
        <v>9005</v>
      </c>
      <c r="H54" s="43" t="s">
        <v>51</v>
      </c>
      <c r="I54" s="36" t="s">
        <v>93</v>
      </c>
      <c r="J54" s="38">
        <v>5</v>
      </c>
    </row>
    <row r="55" spans="1:10" ht="22.5" customHeight="1" x14ac:dyDescent="0.25">
      <c r="A55" s="31"/>
      <c r="C55" s="40"/>
      <c r="D55" s="33" t="str">
        <f>D54</f>
        <v>Thu</v>
      </c>
      <c r="E55" s="34">
        <f>E54</f>
        <v>44392</v>
      </c>
      <c r="F55" s="35"/>
      <c r="G55" s="36">
        <v>9005</v>
      </c>
      <c r="H55" s="43" t="s">
        <v>59</v>
      </c>
      <c r="I55" s="36" t="s">
        <v>93</v>
      </c>
      <c r="J55" s="38">
        <v>0.5</v>
      </c>
    </row>
    <row r="56" spans="1:10" ht="22.5" customHeight="1" x14ac:dyDescent="0.25">
      <c r="A56" s="31"/>
      <c r="C56" s="40"/>
      <c r="D56" s="33" t="str">
        <f t="shared" ref="D56:E58" si="12">D55</f>
        <v>Thu</v>
      </c>
      <c r="E56" s="34">
        <f t="shared" si="12"/>
        <v>44392</v>
      </c>
      <c r="F56" s="35"/>
      <c r="G56" s="36">
        <v>9005</v>
      </c>
      <c r="H56" s="43" t="s">
        <v>61</v>
      </c>
      <c r="I56" s="36" t="s">
        <v>93</v>
      </c>
      <c r="J56" s="38">
        <v>1</v>
      </c>
    </row>
    <row r="57" spans="1:10" ht="22.5" customHeight="1" x14ac:dyDescent="0.25">
      <c r="A57" s="31"/>
      <c r="C57" s="40"/>
      <c r="D57" s="33" t="str">
        <f t="shared" si="12"/>
        <v>Thu</v>
      </c>
      <c r="E57" s="34">
        <f t="shared" si="12"/>
        <v>44392</v>
      </c>
      <c r="F57" s="35"/>
      <c r="G57" s="36">
        <v>9005</v>
      </c>
      <c r="H57" s="43" t="s">
        <v>60</v>
      </c>
      <c r="I57" s="36" t="s">
        <v>93</v>
      </c>
      <c r="J57" s="38">
        <v>0.5</v>
      </c>
    </row>
    <row r="58" spans="1:10" ht="22.5" customHeight="1" x14ac:dyDescent="0.25">
      <c r="A58" s="31"/>
      <c r="C58" s="40"/>
      <c r="D58" s="33" t="str">
        <f t="shared" si="12"/>
        <v>Thu</v>
      </c>
      <c r="E58" s="34">
        <f t="shared" si="12"/>
        <v>44392</v>
      </c>
      <c r="F58" s="35"/>
      <c r="G58" s="36">
        <v>9005</v>
      </c>
      <c r="H58" s="43" t="s">
        <v>96</v>
      </c>
      <c r="I58" s="36" t="s">
        <v>93</v>
      </c>
      <c r="J58" s="38">
        <v>1</v>
      </c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40"/>
      <c r="D59" s="44" t="str">
        <f t="shared" si="4"/>
        <v>Fri</v>
      </c>
      <c r="E59" s="45">
        <f>+E54+1</f>
        <v>44393</v>
      </c>
      <c r="F59" s="46"/>
      <c r="G59" s="36">
        <v>9005</v>
      </c>
      <c r="H59" s="48" t="s">
        <v>51</v>
      </c>
      <c r="I59" s="36" t="s">
        <v>93</v>
      </c>
      <c r="J59" s="49">
        <v>5</v>
      </c>
    </row>
    <row r="60" spans="1:10" ht="22.5" customHeight="1" x14ac:dyDescent="0.25">
      <c r="A60" s="31"/>
      <c r="C60" s="40"/>
      <c r="D60" s="44" t="str">
        <f>D59</f>
        <v>Fri</v>
      </c>
      <c r="E60" s="45">
        <f>E59</f>
        <v>44393</v>
      </c>
      <c r="F60" s="46"/>
      <c r="G60" s="36">
        <v>9005</v>
      </c>
      <c r="H60" s="48" t="s">
        <v>104</v>
      </c>
      <c r="I60" s="36" t="s">
        <v>93</v>
      </c>
      <c r="J60" s="49">
        <v>1</v>
      </c>
    </row>
    <row r="61" spans="1:10" ht="22.5" customHeight="1" x14ac:dyDescent="0.25">
      <c r="A61" s="31"/>
      <c r="C61" s="40"/>
      <c r="D61" s="44" t="str">
        <f t="shared" ref="D61:E62" si="13">D60</f>
        <v>Fri</v>
      </c>
      <c r="E61" s="45">
        <f t="shared" si="13"/>
        <v>44393</v>
      </c>
      <c r="F61" s="46"/>
      <c r="G61" s="36">
        <v>9005</v>
      </c>
      <c r="H61" s="48" t="s">
        <v>105</v>
      </c>
      <c r="I61" s="36" t="s">
        <v>93</v>
      </c>
      <c r="J61" s="49">
        <v>1</v>
      </c>
    </row>
    <row r="62" spans="1:10" ht="22.5" customHeight="1" x14ac:dyDescent="0.25">
      <c r="A62" s="31"/>
      <c r="C62" s="40"/>
      <c r="D62" s="44" t="str">
        <f t="shared" si="13"/>
        <v>Fri</v>
      </c>
      <c r="E62" s="45">
        <f t="shared" si="13"/>
        <v>44393</v>
      </c>
      <c r="F62" s="46"/>
      <c r="G62" s="36">
        <v>9005</v>
      </c>
      <c r="H62" s="48" t="s">
        <v>106</v>
      </c>
      <c r="I62" s="36" t="s">
        <v>93</v>
      </c>
      <c r="J62" s="49">
        <v>1</v>
      </c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4"/>
        <v>Sat</v>
      </c>
      <c r="E63" s="34">
        <f>+E59+1</f>
        <v>44394</v>
      </c>
      <c r="F63" s="35"/>
      <c r="G63" s="36"/>
      <c r="H63" s="43"/>
      <c r="I63" s="36"/>
      <c r="J63" s="38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40"/>
      <c r="D64" s="33" t="str">
        <f t="shared" si="4"/>
        <v>Sun</v>
      </c>
      <c r="E64" s="34">
        <f t="shared" si="5"/>
        <v>44395</v>
      </c>
      <c r="F64" s="35"/>
      <c r="G64" s="36"/>
      <c r="H64" s="43"/>
      <c r="I64" s="36"/>
      <c r="J64" s="38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4"/>
        <v>Mo</v>
      </c>
      <c r="E65" s="45">
        <f>+E64+1</f>
        <v>44396</v>
      </c>
      <c r="F65" s="46"/>
      <c r="G65" s="47">
        <v>9005</v>
      </c>
      <c r="H65" s="48" t="s">
        <v>51</v>
      </c>
      <c r="I65" s="47" t="s">
        <v>87</v>
      </c>
      <c r="J65" s="49">
        <v>4</v>
      </c>
    </row>
    <row r="66" spans="1:10" ht="22.5" customHeight="1" x14ac:dyDescent="0.25">
      <c r="A66" s="31"/>
      <c r="C66" s="40"/>
      <c r="D66" s="44" t="str">
        <f>D65</f>
        <v>Mo</v>
      </c>
      <c r="E66" s="45">
        <f>E65</f>
        <v>44396</v>
      </c>
      <c r="F66" s="46"/>
      <c r="G66" s="47">
        <v>9005</v>
      </c>
      <c r="H66" s="122" t="s">
        <v>107</v>
      </c>
      <c r="I66" s="47" t="s">
        <v>87</v>
      </c>
      <c r="J66" s="49">
        <v>2</v>
      </c>
    </row>
    <row r="67" spans="1:10" ht="22.5" customHeight="1" x14ac:dyDescent="0.25">
      <c r="A67" s="31"/>
      <c r="C67" s="40"/>
      <c r="D67" s="44" t="str">
        <f>D66</f>
        <v>Mo</v>
      </c>
      <c r="E67" s="45">
        <f>E66</f>
        <v>44396</v>
      </c>
      <c r="F67" s="46"/>
      <c r="G67" s="47">
        <v>9005</v>
      </c>
      <c r="H67" s="48" t="s">
        <v>108</v>
      </c>
      <c r="I67" s="47" t="s">
        <v>87</v>
      </c>
      <c r="J67" s="49">
        <v>2</v>
      </c>
    </row>
    <row r="68" spans="1:10" ht="22.5" customHeight="1" x14ac:dyDescent="0.25">
      <c r="A68" s="31"/>
      <c r="C68" s="40"/>
      <c r="D68" s="44" t="str">
        <f t="shared" ref="D68:E69" si="14">D67</f>
        <v>Mo</v>
      </c>
      <c r="E68" s="45">
        <f t="shared" si="14"/>
        <v>44396</v>
      </c>
      <c r="F68" s="46"/>
      <c r="G68" s="47">
        <v>9005</v>
      </c>
      <c r="H68" s="122" t="s">
        <v>109</v>
      </c>
      <c r="I68" s="47" t="s">
        <v>87</v>
      </c>
      <c r="J68" s="49">
        <v>1</v>
      </c>
    </row>
    <row r="69" spans="1:10" ht="22.5" customHeight="1" x14ac:dyDescent="0.25">
      <c r="A69" s="31"/>
      <c r="C69" s="40"/>
      <c r="D69" s="44" t="str">
        <f t="shared" si="14"/>
        <v>Mo</v>
      </c>
      <c r="E69" s="45">
        <f t="shared" si="14"/>
        <v>44396</v>
      </c>
      <c r="F69" s="46"/>
      <c r="G69" s="47">
        <v>9005</v>
      </c>
      <c r="H69" s="48" t="s">
        <v>110</v>
      </c>
      <c r="I69" s="47" t="s">
        <v>87</v>
      </c>
      <c r="J69" s="49">
        <v>0.5</v>
      </c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4"/>
        <v>Tue</v>
      </c>
      <c r="E70" s="34">
        <f>+E65+1</f>
        <v>44397</v>
      </c>
      <c r="F70" s="35"/>
      <c r="G70" s="47">
        <v>9005</v>
      </c>
      <c r="H70" s="43" t="s">
        <v>51</v>
      </c>
      <c r="I70" s="36" t="s">
        <v>93</v>
      </c>
      <c r="J70" s="38">
        <v>5</v>
      </c>
    </row>
    <row r="71" spans="1:10" ht="22.5" customHeight="1" x14ac:dyDescent="0.25">
      <c r="A71" s="31"/>
      <c r="C71" s="40"/>
      <c r="D71" s="33" t="str">
        <f>D70</f>
        <v>Tue</v>
      </c>
      <c r="E71" s="34">
        <f>E70</f>
        <v>44397</v>
      </c>
      <c r="F71" s="35"/>
      <c r="G71" s="47">
        <v>9005</v>
      </c>
      <c r="H71" s="43" t="s">
        <v>111</v>
      </c>
      <c r="I71" s="36" t="s">
        <v>93</v>
      </c>
      <c r="J71" s="38">
        <v>0.5</v>
      </c>
    </row>
    <row r="72" spans="1:10" ht="22.5" customHeight="1" x14ac:dyDescent="0.25">
      <c r="A72" s="31"/>
      <c r="C72" s="40"/>
      <c r="D72" s="33" t="str">
        <f t="shared" ref="D72:E74" si="15">D71</f>
        <v>Tue</v>
      </c>
      <c r="E72" s="34">
        <f t="shared" si="15"/>
        <v>44397</v>
      </c>
      <c r="F72" s="35"/>
      <c r="G72" s="47">
        <v>9005</v>
      </c>
      <c r="H72" s="43" t="s">
        <v>112</v>
      </c>
      <c r="I72" s="36" t="s">
        <v>93</v>
      </c>
      <c r="J72" s="38">
        <v>1</v>
      </c>
    </row>
    <row r="73" spans="1:10" ht="22.5" customHeight="1" x14ac:dyDescent="0.25">
      <c r="A73" s="31"/>
      <c r="C73" s="40"/>
      <c r="D73" s="33" t="str">
        <f t="shared" si="15"/>
        <v>Tue</v>
      </c>
      <c r="E73" s="34">
        <f t="shared" si="15"/>
        <v>44397</v>
      </c>
      <c r="F73" s="35"/>
      <c r="G73" s="47">
        <v>9005</v>
      </c>
      <c r="H73" s="43" t="s">
        <v>113</v>
      </c>
      <c r="I73" s="36" t="s">
        <v>93</v>
      </c>
      <c r="J73" s="38">
        <v>0.5</v>
      </c>
    </row>
    <row r="74" spans="1:10" ht="22.5" customHeight="1" x14ac:dyDescent="0.25">
      <c r="A74" s="31"/>
      <c r="C74" s="40"/>
      <c r="D74" s="33" t="str">
        <f t="shared" si="15"/>
        <v>Tue</v>
      </c>
      <c r="E74" s="34">
        <f t="shared" si="15"/>
        <v>44397</v>
      </c>
      <c r="F74" s="35"/>
      <c r="G74" s="47">
        <v>9005</v>
      </c>
      <c r="H74" s="43" t="s">
        <v>114</v>
      </c>
      <c r="I74" s="36" t="s">
        <v>93</v>
      </c>
      <c r="J74" s="38">
        <v>1</v>
      </c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4"/>
        <v>Wed</v>
      </c>
      <c r="E75" s="45">
        <f>+E70+1</f>
        <v>44398</v>
      </c>
      <c r="F75" s="46"/>
      <c r="G75" s="47">
        <v>9005</v>
      </c>
      <c r="H75" s="48" t="s">
        <v>51</v>
      </c>
      <c r="I75" s="47" t="s">
        <v>87</v>
      </c>
      <c r="J75" s="49">
        <v>4</v>
      </c>
    </row>
    <row r="76" spans="1:10" ht="22.5" customHeight="1" x14ac:dyDescent="0.25">
      <c r="A76" s="31"/>
      <c r="C76" s="40"/>
      <c r="D76" s="44" t="str">
        <f>D75</f>
        <v>Wed</v>
      </c>
      <c r="E76" s="45">
        <f>E75</f>
        <v>44398</v>
      </c>
      <c r="F76" s="46"/>
      <c r="G76" s="47">
        <v>9005</v>
      </c>
      <c r="H76" s="48" t="s">
        <v>115</v>
      </c>
      <c r="I76" s="47" t="s">
        <v>87</v>
      </c>
      <c r="J76" s="49">
        <v>0.5</v>
      </c>
    </row>
    <row r="77" spans="1:10" ht="22.5" customHeight="1" x14ac:dyDescent="0.25">
      <c r="A77" s="31"/>
      <c r="C77" s="40"/>
      <c r="D77" s="44" t="str">
        <f t="shared" ref="D77:E78" si="16">D76</f>
        <v>Wed</v>
      </c>
      <c r="E77" s="45">
        <f t="shared" si="16"/>
        <v>44398</v>
      </c>
      <c r="F77" s="46"/>
      <c r="G77" s="47">
        <v>9005</v>
      </c>
      <c r="H77" s="48" t="s">
        <v>116</v>
      </c>
      <c r="I77" s="47" t="s">
        <v>87</v>
      </c>
      <c r="J77" s="49">
        <v>0.5</v>
      </c>
    </row>
    <row r="78" spans="1:10" ht="22.5" customHeight="1" x14ac:dyDescent="0.25">
      <c r="A78" s="31"/>
      <c r="C78" s="40"/>
      <c r="D78" s="44" t="str">
        <f t="shared" si="16"/>
        <v>Wed</v>
      </c>
      <c r="E78" s="45">
        <f t="shared" si="16"/>
        <v>44398</v>
      </c>
      <c r="F78" s="46"/>
      <c r="G78" s="47">
        <v>9005</v>
      </c>
      <c r="H78" s="48" t="s">
        <v>117</v>
      </c>
      <c r="I78" s="47" t="s">
        <v>87</v>
      </c>
      <c r="J78" s="49">
        <v>0.5</v>
      </c>
    </row>
    <row r="79" spans="1:10" ht="22.5" customHeight="1" x14ac:dyDescent="0.25">
      <c r="A79" s="31"/>
      <c r="C79" s="40"/>
      <c r="D79" s="44" t="s">
        <v>126</v>
      </c>
      <c r="E79" s="45">
        <v>44398</v>
      </c>
      <c r="F79" s="46"/>
      <c r="G79" s="47">
        <v>9005</v>
      </c>
      <c r="H79" s="48" t="s">
        <v>125</v>
      </c>
      <c r="I79" s="47" t="s">
        <v>127</v>
      </c>
      <c r="J79" s="49">
        <v>2</v>
      </c>
    </row>
    <row r="80" spans="1:10" ht="22.5" customHeight="1" x14ac:dyDescent="0.25">
      <c r="A80" s="31"/>
      <c r="C80" s="40"/>
      <c r="D80" s="44" t="s">
        <v>126</v>
      </c>
      <c r="E80" s="45">
        <v>44398</v>
      </c>
      <c r="F80" s="46"/>
      <c r="G80" s="47">
        <v>9005</v>
      </c>
      <c r="H80" s="48" t="s">
        <v>96</v>
      </c>
      <c r="I80" s="47" t="s">
        <v>87</v>
      </c>
      <c r="J80" s="49">
        <v>1</v>
      </c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40"/>
      <c r="D81" s="33" t="str">
        <f t="shared" si="4"/>
        <v>Thu</v>
      </c>
      <c r="E81" s="34">
        <f>+E75+1</f>
        <v>44399</v>
      </c>
      <c r="F81" s="35"/>
      <c r="G81" s="47">
        <v>9005</v>
      </c>
      <c r="H81" s="43" t="s">
        <v>51</v>
      </c>
      <c r="I81" s="36" t="s">
        <v>87</v>
      </c>
      <c r="J81" s="38">
        <v>5</v>
      </c>
    </row>
    <row r="82" spans="1:10" ht="22.5" customHeight="1" x14ac:dyDescent="0.25">
      <c r="A82" s="31"/>
      <c r="C82" s="40"/>
      <c r="D82" s="33" t="str">
        <f>D81</f>
        <v>Thu</v>
      </c>
      <c r="E82" s="34">
        <f>E81</f>
        <v>44399</v>
      </c>
      <c r="F82" s="35"/>
      <c r="G82" s="47">
        <v>9005</v>
      </c>
      <c r="H82" s="43" t="s">
        <v>97</v>
      </c>
      <c r="I82" s="36" t="s">
        <v>87</v>
      </c>
      <c r="J82" s="38">
        <v>1</v>
      </c>
    </row>
    <row r="83" spans="1:10" ht="22.5" customHeight="1" x14ac:dyDescent="0.25">
      <c r="A83" s="31"/>
      <c r="C83" s="40"/>
      <c r="D83" s="33" t="str">
        <f t="shared" ref="D83:E85" si="17">D82</f>
        <v>Thu</v>
      </c>
      <c r="E83" s="34">
        <f t="shared" si="17"/>
        <v>44399</v>
      </c>
      <c r="F83" s="35"/>
      <c r="G83" s="47">
        <v>9005</v>
      </c>
      <c r="H83" s="43" t="s">
        <v>98</v>
      </c>
      <c r="I83" s="36" t="s">
        <v>87</v>
      </c>
      <c r="J83" s="38">
        <v>1</v>
      </c>
    </row>
    <row r="84" spans="1:10" ht="22.5" customHeight="1" x14ac:dyDescent="0.25">
      <c r="A84" s="31"/>
      <c r="C84" s="40"/>
      <c r="D84" s="33" t="str">
        <f t="shared" si="17"/>
        <v>Thu</v>
      </c>
      <c r="E84" s="34">
        <f t="shared" si="17"/>
        <v>44399</v>
      </c>
      <c r="F84" s="35"/>
      <c r="G84" s="47">
        <v>9005</v>
      </c>
      <c r="H84" s="43" t="s">
        <v>99</v>
      </c>
      <c r="I84" s="36" t="s">
        <v>87</v>
      </c>
      <c r="J84" s="38">
        <v>0.5</v>
      </c>
    </row>
    <row r="85" spans="1:10" ht="22.5" customHeight="1" x14ac:dyDescent="0.25">
      <c r="A85" s="31"/>
      <c r="C85" s="40"/>
      <c r="D85" s="33" t="str">
        <f t="shared" si="17"/>
        <v>Thu</v>
      </c>
      <c r="E85" s="34">
        <f t="shared" si="17"/>
        <v>44399</v>
      </c>
      <c r="F85" s="35"/>
      <c r="G85" s="47">
        <v>9005</v>
      </c>
      <c r="H85" s="43" t="s">
        <v>100</v>
      </c>
      <c r="I85" s="36" t="s">
        <v>87</v>
      </c>
      <c r="J85" s="38">
        <v>1</v>
      </c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40"/>
      <c r="D86" s="44" t="str">
        <f t="shared" si="4"/>
        <v>Fri</v>
      </c>
      <c r="E86" s="45">
        <f>+E81+1</f>
        <v>44400</v>
      </c>
      <c r="F86" s="46"/>
      <c r="G86" s="47">
        <v>9005</v>
      </c>
      <c r="H86" s="48" t="s">
        <v>51</v>
      </c>
      <c r="I86" s="47" t="s">
        <v>87</v>
      </c>
      <c r="J86" s="49">
        <v>4</v>
      </c>
    </row>
    <row r="87" spans="1:10" ht="22.5" customHeight="1" x14ac:dyDescent="0.25">
      <c r="A87" s="31"/>
      <c r="C87" s="40"/>
      <c r="D87" s="44" t="str">
        <f>D86</f>
        <v>Fri</v>
      </c>
      <c r="E87" s="45">
        <f>E86</f>
        <v>44400</v>
      </c>
      <c r="F87" s="46"/>
      <c r="G87" s="47">
        <v>9005</v>
      </c>
      <c r="H87" s="48" t="s">
        <v>101</v>
      </c>
      <c r="I87" s="47" t="s">
        <v>87</v>
      </c>
      <c r="J87" s="49">
        <v>1</v>
      </c>
    </row>
    <row r="88" spans="1:10" ht="22.5" customHeight="1" x14ac:dyDescent="0.25">
      <c r="A88" s="31"/>
      <c r="C88" s="40"/>
      <c r="D88" s="44" t="str">
        <f t="shared" ref="D88:E89" si="18">D87</f>
        <v>Fri</v>
      </c>
      <c r="E88" s="45">
        <f t="shared" si="18"/>
        <v>44400</v>
      </c>
      <c r="F88" s="46"/>
      <c r="G88" s="47">
        <v>9005</v>
      </c>
      <c r="H88" s="48" t="s">
        <v>102</v>
      </c>
      <c r="I88" s="47" t="s">
        <v>87</v>
      </c>
      <c r="J88" s="49">
        <v>2</v>
      </c>
    </row>
    <row r="89" spans="1:10" ht="22.5" customHeight="1" x14ac:dyDescent="0.25">
      <c r="A89" s="31"/>
      <c r="C89" s="40"/>
      <c r="D89" s="44" t="str">
        <f t="shared" si="18"/>
        <v>Fri</v>
      </c>
      <c r="E89" s="45">
        <f t="shared" si="18"/>
        <v>44400</v>
      </c>
      <c r="F89" s="46"/>
      <c r="G89" s="47">
        <v>9005</v>
      </c>
      <c r="H89" s="48" t="s">
        <v>103</v>
      </c>
      <c r="I89" s="47" t="s">
        <v>87</v>
      </c>
      <c r="J89" s="49">
        <v>1</v>
      </c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4"/>
        <v>Sat</v>
      </c>
      <c r="E90" s="34">
        <f>+E86+1</f>
        <v>44401</v>
      </c>
      <c r="F90" s="35"/>
      <c r="G90" s="36"/>
      <c r="H90" s="43"/>
      <c r="I90" s="36"/>
      <c r="J90" s="38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40"/>
      <c r="D91" s="33" t="str">
        <f t="shared" si="4"/>
        <v>Sun</v>
      </c>
      <c r="E91" s="34">
        <f t="shared" ref="E91" si="19">+E90+1</f>
        <v>44402</v>
      </c>
      <c r="F91" s="35"/>
      <c r="G91" s="36"/>
      <c r="H91" s="43"/>
      <c r="I91" s="36"/>
      <c r="J91" s="38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4"/>
        <v>Mo</v>
      </c>
      <c r="E92" s="45">
        <f>+E91+1</f>
        <v>44403</v>
      </c>
      <c r="F92" s="46"/>
      <c r="G92" s="47"/>
      <c r="H92" s="119" t="s">
        <v>53</v>
      </c>
      <c r="I92" s="47"/>
      <c r="J92" s="49"/>
    </row>
    <row r="93" spans="1:10" ht="22.5" customHeight="1" x14ac:dyDescent="0.25">
      <c r="A93" s="31">
        <f t="shared" si="0"/>
        <v>1</v>
      </c>
      <c r="B93" s="8">
        <f t="shared" si="1"/>
        <v>2</v>
      </c>
      <c r="C93" s="40"/>
      <c r="D93" s="33" t="str">
        <f t="shared" si="4"/>
        <v>Tue</v>
      </c>
      <c r="E93" s="34">
        <f>+E92+1</f>
        <v>44404</v>
      </c>
      <c r="F93" s="35"/>
      <c r="G93" s="36">
        <v>9005</v>
      </c>
      <c r="H93" s="43" t="s">
        <v>51</v>
      </c>
      <c r="I93" s="36" t="s">
        <v>87</v>
      </c>
      <c r="J93" s="38">
        <v>5</v>
      </c>
    </row>
    <row r="94" spans="1:10" ht="22.5" customHeight="1" x14ac:dyDescent="0.25">
      <c r="A94" s="31"/>
      <c r="C94" s="40"/>
      <c r="D94" s="33" t="s">
        <v>118</v>
      </c>
      <c r="E94" s="34">
        <v>44404</v>
      </c>
      <c r="F94" s="35"/>
      <c r="G94" s="36">
        <v>9005</v>
      </c>
      <c r="H94" s="43" t="s">
        <v>121</v>
      </c>
      <c r="I94" s="36" t="s">
        <v>87</v>
      </c>
      <c r="J94" s="38">
        <v>3</v>
      </c>
    </row>
    <row r="95" spans="1:10" ht="22.5" customHeight="1" x14ac:dyDescent="0.25">
      <c r="A95" s="31">
        <f t="shared" si="0"/>
        <v>1</v>
      </c>
      <c r="B95" s="8">
        <f t="shared" si="1"/>
        <v>3</v>
      </c>
      <c r="C95" s="40"/>
      <c r="D95" s="44" t="str">
        <f t="shared" si="4"/>
        <v>Wed</v>
      </c>
      <c r="E95" s="45">
        <f>+E93+1</f>
        <v>44405</v>
      </c>
      <c r="F95" s="46"/>
      <c r="G95" s="47"/>
      <c r="H95" s="120" t="s">
        <v>54</v>
      </c>
      <c r="I95" s="47"/>
      <c r="J95" s="49"/>
    </row>
    <row r="96" spans="1:10" ht="22.5" customHeight="1" x14ac:dyDescent="0.25">
      <c r="A96" s="31">
        <f t="shared" si="0"/>
        <v>1</v>
      </c>
      <c r="B96" s="8">
        <f>WEEKDAY(E95+1,2)</f>
        <v>4</v>
      </c>
      <c r="C96" s="40"/>
      <c r="D96" s="33" t="str">
        <f>IF(B96=1,"Mo",IF(B96=2,"Tue",IF(B96=3,"Wed",IF(B96=4,"Thu",IF(B96=5,"Fri",IF(B96=6,"Sat",IF(B96=7,"Sun","")))))))</f>
        <v>Thu</v>
      </c>
      <c r="E96" s="34">
        <f>IF(MONTH(E95+1)&gt;MONTH(E95),"",E95+1)</f>
        <v>44406</v>
      </c>
      <c r="F96" s="35"/>
      <c r="G96" s="36">
        <v>9005</v>
      </c>
      <c r="H96" s="43" t="s">
        <v>51</v>
      </c>
      <c r="I96" s="36" t="s">
        <v>87</v>
      </c>
      <c r="J96" s="38">
        <v>3</v>
      </c>
    </row>
    <row r="97" spans="1:10" ht="22.5" customHeight="1" x14ac:dyDescent="0.25">
      <c r="A97" s="31"/>
      <c r="C97" s="40"/>
      <c r="D97" s="33" t="str">
        <f>D96</f>
        <v>Thu</v>
      </c>
      <c r="E97" s="34">
        <f>E96</f>
        <v>44406</v>
      </c>
      <c r="F97" s="35"/>
      <c r="G97" s="36">
        <v>9005</v>
      </c>
      <c r="H97" s="43" t="s">
        <v>119</v>
      </c>
      <c r="I97" s="36" t="s">
        <v>87</v>
      </c>
      <c r="J97" s="38">
        <v>1</v>
      </c>
    </row>
    <row r="98" spans="1:10" ht="22.5" customHeight="1" x14ac:dyDescent="0.25">
      <c r="A98" s="31"/>
      <c r="C98" s="40"/>
      <c r="D98" s="33" t="str">
        <f t="shared" ref="D98:E98" si="20">D97</f>
        <v>Thu</v>
      </c>
      <c r="E98" s="34">
        <f t="shared" si="20"/>
        <v>44406</v>
      </c>
      <c r="F98" s="35"/>
      <c r="G98" s="36">
        <v>9005</v>
      </c>
      <c r="H98" s="43" t="s">
        <v>123</v>
      </c>
      <c r="I98" s="36" t="s">
        <v>124</v>
      </c>
      <c r="J98" s="38">
        <v>4</v>
      </c>
    </row>
    <row r="99" spans="1:10" ht="21" customHeight="1" x14ac:dyDescent="0.25">
      <c r="A99" s="31">
        <f t="shared" si="0"/>
        <v>1</v>
      </c>
      <c r="B99" s="8">
        <v>5</v>
      </c>
      <c r="C99" s="40"/>
      <c r="D99" s="44" t="str">
        <f>IF(B99=1,"Mo",IF(B99=2,"Tue",IF(B99=3,"Wed",IF(B99=4,"Thu",IF(B99=5,"Fri",IF(B99=6,"Sat",IF(B99=7,"Sun","")))))))</f>
        <v>Fri</v>
      </c>
      <c r="E99" s="45">
        <f>IF(MONTH(E96+1)&gt;MONTH(E96),"",E96+1)</f>
        <v>44407</v>
      </c>
      <c r="F99" s="46"/>
      <c r="G99" s="47">
        <v>9005</v>
      </c>
      <c r="H99" s="48" t="s">
        <v>51</v>
      </c>
      <c r="I99" s="47" t="s">
        <v>87</v>
      </c>
      <c r="J99" s="49">
        <v>3</v>
      </c>
    </row>
    <row r="100" spans="1:10" ht="21" customHeight="1" x14ac:dyDescent="0.25">
      <c r="C100" s="40"/>
      <c r="D100" s="44" t="str">
        <f>D99</f>
        <v>Fri</v>
      </c>
      <c r="E100" s="45">
        <f>IF(MONTH(E97+1)&gt;MONTH(E97),"",E97+1)</f>
        <v>44407</v>
      </c>
      <c r="F100" s="46"/>
      <c r="G100" s="47">
        <v>9005</v>
      </c>
      <c r="H100" s="48" t="s">
        <v>120</v>
      </c>
      <c r="I100" s="47" t="s">
        <v>87</v>
      </c>
      <c r="J100" s="49">
        <v>2</v>
      </c>
    </row>
    <row r="101" spans="1:10" ht="21" customHeight="1" x14ac:dyDescent="0.25">
      <c r="C101" s="40"/>
      <c r="D101" s="44" t="str">
        <f t="shared" ref="D101:D102" si="21">D100</f>
        <v>Fri</v>
      </c>
      <c r="E101" s="45">
        <f>IF(MONTH(E98+1)&gt;MONTH(E98),"",E98+1)</f>
        <v>44407</v>
      </c>
      <c r="F101" s="46"/>
      <c r="G101" s="47">
        <v>9005</v>
      </c>
      <c r="H101" s="48" t="s">
        <v>122</v>
      </c>
      <c r="I101" s="47" t="s">
        <v>87</v>
      </c>
      <c r="J101" s="49">
        <v>2</v>
      </c>
    </row>
    <row r="102" spans="1:10" ht="21" customHeight="1" x14ac:dyDescent="0.25">
      <c r="C102" s="40"/>
      <c r="D102" s="44" t="str">
        <f t="shared" si="21"/>
        <v>Fri</v>
      </c>
      <c r="E102" s="45">
        <f>IF(MONTH(E99+1)&gt;MONTH(E99),"",E99+1)</f>
        <v>44408</v>
      </c>
      <c r="F102" s="46"/>
      <c r="G102" s="47">
        <v>9005</v>
      </c>
      <c r="H102" s="48" t="s">
        <v>132</v>
      </c>
      <c r="I102" s="47" t="s">
        <v>87</v>
      </c>
      <c r="J102" s="49">
        <v>1</v>
      </c>
    </row>
    <row r="103" spans="1:10" ht="22.5" customHeight="1" x14ac:dyDescent="0.25">
      <c r="A103" s="31" t="str">
        <f t="shared" ref="A103" si="22">IF(OR(C103="f",C103="u",C103="F",C103="U"),"",IF(OR(B103=1,B103=2,B103=3,B103=4,B103=5),1,""))</f>
        <v/>
      </c>
      <c r="B103" s="8">
        <f t="shared" ref="B103" si="23">WEEKDAY(E103,2)</f>
        <v>6</v>
      </c>
      <c r="C103" s="40"/>
      <c r="D103" s="33" t="str">
        <f t="shared" ref="D103" si="24">IF(B103=1,"Mo",IF(B103=2,"Tue",IF(B103=3,"Wed",IF(B103=4,"Thu",IF(B103=5,"Fri",IF(B103=6,"Sat",IF(B103=7,"Sun","")))))))</f>
        <v>Sat</v>
      </c>
      <c r="E103" s="34">
        <f>+E99+1</f>
        <v>44408</v>
      </c>
      <c r="F103" s="35"/>
      <c r="G103" s="36"/>
      <c r="H103" s="43"/>
      <c r="I103" s="36"/>
      <c r="J103" s="38"/>
    </row>
    <row r="104" spans="1:10" ht="30" customHeight="1" x14ac:dyDescent="0.25"/>
    <row r="105" spans="1:10" ht="30" customHeight="1" x14ac:dyDescent="0.25"/>
    <row r="106" spans="1:10" ht="30" customHeight="1" x14ac:dyDescent="0.25"/>
    <row r="107" spans="1:10" ht="30" customHeight="1" x14ac:dyDescent="0.25"/>
    <row r="108" spans="1:10" ht="30" customHeight="1" x14ac:dyDescent="0.25"/>
    <row r="109" spans="1:10" ht="30" customHeight="1" x14ac:dyDescent="0.25"/>
    <row r="110" spans="1:10" ht="30" customHeight="1" x14ac:dyDescent="0.25"/>
    <row r="111" spans="1:10" ht="30" customHeight="1" x14ac:dyDescent="0.25"/>
    <row r="112" spans="1:10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9" customHeight="1" x14ac:dyDescent="0.25"/>
    <row r="237" ht="39" customHeight="1" x14ac:dyDescent="0.25"/>
    <row r="238" ht="39" customHeight="1" x14ac:dyDescent="0.25"/>
    <row r="239" ht="39" customHeight="1" x14ac:dyDescent="0.25"/>
    <row r="240" ht="39" customHeight="1" x14ac:dyDescent="0.25"/>
    <row r="241" ht="39" customHeight="1" x14ac:dyDescent="0.25"/>
    <row r="242" ht="39" customHeight="1" x14ac:dyDescent="0.25"/>
    <row r="243" ht="39" customHeight="1" x14ac:dyDescent="0.25"/>
    <row r="244" ht="39" customHeight="1" x14ac:dyDescent="0.25"/>
    <row r="245" ht="39" customHeight="1" x14ac:dyDescent="0.25"/>
    <row r="246" ht="39" customHeight="1" x14ac:dyDescent="0.25"/>
    <row r="247" ht="39" customHeight="1" x14ac:dyDescent="0.25"/>
  </sheetData>
  <mergeCells count="2">
    <mergeCell ref="D1:J1"/>
    <mergeCell ref="D4:E4"/>
  </mergeCells>
  <conditionalFormatting sqref="C11:C102">
    <cfRule type="expression" dxfId="167" priority="33" stopIfTrue="1">
      <formula>IF($A11=1,B11,)</formula>
    </cfRule>
    <cfRule type="expression" dxfId="166" priority="34" stopIfTrue="1">
      <formula>IF($A11="",B11,)</formula>
    </cfRule>
  </conditionalFormatting>
  <conditionalFormatting sqref="E11:E13">
    <cfRule type="expression" dxfId="165" priority="35" stopIfTrue="1">
      <formula>IF($A11="",B11,"")</formula>
    </cfRule>
  </conditionalFormatting>
  <conditionalFormatting sqref="E14:E101">
    <cfRule type="expression" dxfId="164" priority="36" stopIfTrue="1">
      <formula>IF($A14&lt;&gt;1,B14,"")</formula>
    </cfRule>
  </conditionalFormatting>
  <conditionalFormatting sqref="D11:D101">
    <cfRule type="expression" dxfId="163" priority="37" stopIfTrue="1">
      <formula>IF($A11="",B11,)</formula>
    </cfRule>
  </conditionalFormatting>
  <conditionalFormatting sqref="G11:G64 G90:G95">
    <cfRule type="expression" dxfId="162" priority="38" stopIfTrue="1">
      <formula>#REF!="Freelancer"</formula>
    </cfRule>
    <cfRule type="expression" dxfId="161" priority="39" stopIfTrue="1">
      <formula>#REF!="DTC Int. Staff"</formula>
    </cfRule>
  </conditionalFormatting>
  <conditionalFormatting sqref="G95 G20 G90:G91 G26:G41 G48:G64">
    <cfRule type="expression" dxfId="160" priority="31" stopIfTrue="1">
      <formula>$F$5="Freelancer"</formula>
    </cfRule>
    <cfRule type="expression" dxfId="159" priority="32" stopIfTrue="1">
      <formula>$F$5="DTC Int. Staff"</formula>
    </cfRule>
  </conditionalFormatting>
  <conditionalFormatting sqref="G14:G19">
    <cfRule type="expression" dxfId="158" priority="29" stopIfTrue="1">
      <formula>#REF!="Freelancer"</formula>
    </cfRule>
    <cfRule type="expression" dxfId="157" priority="30" stopIfTrue="1">
      <formula>#REF!="DTC Int. Staff"</formula>
    </cfRule>
  </conditionalFormatting>
  <conditionalFormatting sqref="G14:G19">
    <cfRule type="expression" dxfId="156" priority="27" stopIfTrue="1">
      <formula>$F$5="Freelancer"</formula>
    </cfRule>
    <cfRule type="expression" dxfId="155" priority="28" stopIfTrue="1">
      <formula>$F$5="DTC Int. Staff"</formula>
    </cfRule>
  </conditionalFormatting>
  <conditionalFormatting sqref="G43:G62">
    <cfRule type="expression" dxfId="154" priority="17" stopIfTrue="1">
      <formula>$F$5="Freelancer"</formula>
    </cfRule>
    <cfRule type="expression" dxfId="153" priority="18" stopIfTrue="1">
      <formula>$F$5="DTC Int. Staff"</formula>
    </cfRule>
  </conditionalFormatting>
  <conditionalFormatting sqref="G65:G89">
    <cfRule type="expression" dxfId="152" priority="15" stopIfTrue="1">
      <formula>#REF!="Freelancer"</formula>
    </cfRule>
    <cfRule type="expression" dxfId="151" priority="16" stopIfTrue="1">
      <formula>#REF!="DTC Int. Staff"</formula>
    </cfRule>
  </conditionalFormatting>
  <conditionalFormatting sqref="G65:G89">
    <cfRule type="expression" dxfId="150" priority="13" stopIfTrue="1">
      <formula>$F$5="Freelancer"</formula>
    </cfRule>
    <cfRule type="expression" dxfId="149" priority="14" stopIfTrue="1">
      <formula>$F$5="DTC Int. Staff"</formula>
    </cfRule>
  </conditionalFormatting>
  <conditionalFormatting sqref="G103">
    <cfRule type="expression" dxfId="148" priority="5" stopIfTrue="1">
      <formula>$F$5="Freelancer"</formula>
    </cfRule>
    <cfRule type="expression" dxfId="147" priority="6" stopIfTrue="1">
      <formula>$F$5="DTC Int. Staff"</formula>
    </cfRule>
  </conditionalFormatting>
  <conditionalFormatting sqref="C103">
    <cfRule type="expression" dxfId="146" priority="7" stopIfTrue="1">
      <formula>IF($A103=1,B103,)</formula>
    </cfRule>
    <cfRule type="expression" dxfId="145" priority="8" stopIfTrue="1">
      <formula>IF($A103="",B103,)</formula>
    </cfRule>
  </conditionalFormatting>
  <conditionalFormatting sqref="E103">
    <cfRule type="expression" dxfId="144" priority="9" stopIfTrue="1">
      <formula>IF($A103&lt;&gt;1,B103,"")</formula>
    </cfRule>
  </conditionalFormatting>
  <conditionalFormatting sqref="D103">
    <cfRule type="expression" dxfId="143" priority="10" stopIfTrue="1">
      <formula>IF($A103="",B103,)</formula>
    </cfRule>
  </conditionalFormatting>
  <conditionalFormatting sqref="G103">
    <cfRule type="expression" dxfId="142" priority="11" stopIfTrue="1">
      <formula>#REF!="Freelancer"</formula>
    </cfRule>
    <cfRule type="expression" dxfId="141" priority="12" stopIfTrue="1">
      <formula>#REF!="DTC Int. Staff"</formula>
    </cfRule>
  </conditionalFormatting>
  <conditionalFormatting sqref="E102">
    <cfRule type="expression" dxfId="140" priority="1" stopIfTrue="1">
      <formula>IF($A102&lt;&gt;1,B102,"")</formula>
    </cfRule>
  </conditionalFormatting>
  <conditionalFormatting sqref="D102">
    <cfRule type="expression" dxfId="139" priority="2" stopIfTrue="1">
      <formula>IF($A102="",B102,)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42"/>
  <sheetViews>
    <sheetView showGridLines="0" tabSelected="1" topLeftCell="D1" zoomScale="90" zoomScaleNormal="90" workbookViewId="0">
      <selection activeCell="H18" sqref="H1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SUM(J10:J108)</f>
        <v>164</v>
      </c>
      <c r="J8" s="25">
        <f>I8/8</f>
        <v>20.5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92" si="0">IF(OR(C11="f",C11="u",C11="F",C11="U"),"",IF(OR(B11=1,B11=2,B11=3,B11=4,B11=5),1,""))</f>
        <v/>
      </c>
      <c r="B11" s="8">
        <f t="shared" ref="B11:B90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>
        <v>9005</v>
      </c>
      <c r="H12" s="67" t="s">
        <v>51</v>
      </c>
      <c r="I12" s="66" t="s">
        <v>87</v>
      </c>
      <c r="J12" s="87">
        <v>4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>
        <v>9005</v>
      </c>
      <c r="H13" s="67" t="s">
        <v>136</v>
      </c>
      <c r="I13" s="66" t="s">
        <v>87</v>
      </c>
      <c r="J13" s="87">
        <v>0.5</v>
      </c>
    </row>
    <row r="14" spans="1:10" ht="22.5" customHeight="1" x14ac:dyDescent="0.25">
      <c r="A14" s="31"/>
      <c r="C14" s="76"/>
      <c r="D14" s="74" t="str">
        <f t="shared" ref="D14:E15" si="2">D13</f>
        <v>Mo</v>
      </c>
      <c r="E14" s="34">
        <f t="shared" si="2"/>
        <v>44410</v>
      </c>
      <c r="F14" s="65"/>
      <c r="G14" s="66">
        <v>9005</v>
      </c>
      <c r="H14" s="67" t="s">
        <v>144</v>
      </c>
      <c r="I14" s="66" t="s">
        <v>87</v>
      </c>
      <c r="J14" s="87">
        <v>2</v>
      </c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>
        <v>9005</v>
      </c>
      <c r="H15" s="67" t="s">
        <v>146</v>
      </c>
      <c r="I15" s="66" t="s">
        <v>183</v>
      </c>
      <c r="J15" s="87">
        <v>2</v>
      </c>
    </row>
    <row r="16" spans="1:10" ht="22.5" customHeight="1" x14ac:dyDescent="0.25">
      <c r="A16" s="31">
        <f t="shared" si="0"/>
        <v>1</v>
      </c>
      <c r="B16" s="8">
        <f t="shared" si="1"/>
        <v>2</v>
      </c>
      <c r="C16" s="76"/>
      <c r="D16" s="77" t="str">
        <f>IF(B16=1,"Mo",IF(B16=2,"Tue",IF(B16=3,"Wed",IF(B16=4,"Thu",IF(B16=5,"Fri",IF(B16=6,"Sat",IF(B16=7,"Sun","")))))))</f>
        <v>Tue</v>
      </c>
      <c r="E16" s="45">
        <f>+E12+1</f>
        <v>44411</v>
      </c>
      <c r="F16" s="46"/>
      <c r="G16" s="47">
        <v>9005</v>
      </c>
      <c r="H16" s="48" t="s">
        <v>51</v>
      </c>
      <c r="I16" s="47" t="s">
        <v>87</v>
      </c>
      <c r="J16" s="86">
        <v>4</v>
      </c>
    </row>
    <row r="17" spans="1:10" ht="22.5" customHeight="1" x14ac:dyDescent="0.25">
      <c r="A17" s="31"/>
      <c r="C17" s="76"/>
      <c r="D17" s="77" t="str">
        <f>D16</f>
        <v>Tue</v>
      </c>
      <c r="E17" s="45">
        <f>E16</f>
        <v>44411</v>
      </c>
      <c r="F17" s="46"/>
      <c r="G17" s="47">
        <v>9005</v>
      </c>
      <c r="H17" s="48" t="s">
        <v>138</v>
      </c>
      <c r="I17" s="47" t="s">
        <v>87</v>
      </c>
      <c r="J17" s="86">
        <v>1</v>
      </c>
    </row>
    <row r="18" spans="1:10" ht="22.5" customHeight="1" x14ac:dyDescent="0.25">
      <c r="A18" s="31"/>
      <c r="C18" s="76"/>
      <c r="D18" s="77" t="str">
        <f t="shared" ref="D18:E19" si="3">D17</f>
        <v>Tue</v>
      </c>
      <c r="E18" s="45">
        <f t="shared" si="3"/>
        <v>44411</v>
      </c>
      <c r="F18" s="46"/>
      <c r="G18" s="47">
        <v>9005</v>
      </c>
      <c r="H18" s="48" t="s">
        <v>143</v>
      </c>
      <c r="I18" s="47" t="s">
        <v>87</v>
      </c>
      <c r="J18" s="86">
        <v>1</v>
      </c>
    </row>
    <row r="19" spans="1:10" ht="22.5" customHeight="1" x14ac:dyDescent="0.25">
      <c r="A19" s="31"/>
      <c r="C19" s="76"/>
      <c r="D19" s="77" t="str">
        <f t="shared" si="3"/>
        <v>Tue</v>
      </c>
      <c r="E19" s="45">
        <f t="shared" si="3"/>
        <v>44411</v>
      </c>
      <c r="F19" s="46"/>
      <c r="G19" s="47">
        <v>9005</v>
      </c>
      <c r="H19" s="48" t="s">
        <v>145</v>
      </c>
      <c r="I19" s="47" t="s">
        <v>87</v>
      </c>
      <c r="J19" s="86">
        <v>2</v>
      </c>
    </row>
    <row r="20" spans="1:10" ht="22.5" customHeight="1" x14ac:dyDescent="0.25">
      <c r="A20" s="31">
        <f t="shared" si="0"/>
        <v>1</v>
      </c>
      <c r="B20" s="8">
        <f t="shared" si="1"/>
        <v>3</v>
      </c>
      <c r="C20" s="76"/>
      <c r="D20" s="74" t="str">
        <f t="shared" ref="D20:D90" si="4">IF(B20=1,"Mo",IF(B20=2,"Tue",IF(B20=3,"Wed",IF(B20=4,"Thu",IF(B20=5,"Fri",IF(B20=6,"Sat",IF(B20=7,"Sun","")))))))</f>
        <v>Wed</v>
      </c>
      <c r="E20" s="34">
        <f>+E16+1</f>
        <v>44412</v>
      </c>
      <c r="F20" s="65"/>
      <c r="G20" s="66">
        <v>9005</v>
      </c>
      <c r="H20" s="67" t="s">
        <v>51</v>
      </c>
      <c r="I20" s="66" t="s">
        <v>87</v>
      </c>
      <c r="J20" s="87">
        <v>5</v>
      </c>
    </row>
    <row r="21" spans="1:10" ht="22.5" customHeight="1" x14ac:dyDescent="0.25">
      <c r="A21" s="31"/>
      <c r="C21" s="76"/>
      <c r="D21" s="74" t="str">
        <f>D20</f>
        <v>Wed</v>
      </c>
      <c r="E21" s="34">
        <f>E20</f>
        <v>44412</v>
      </c>
      <c r="F21" s="65"/>
      <c r="G21" s="66">
        <v>9005</v>
      </c>
      <c r="H21" s="67" t="s">
        <v>135</v>
      </c>
      <c r="I21" s="66" t="s">
        <v>87</v>
      </c>
      <c r="J21" s="87">
        <v>1</v>
      </c>
    </row>
    <row r="22" spans="1:10" ht="22.5" customHeight="1" x14ac:dyDescent="0.25">
      <c r="A22" s="31"/>
      <c r="C22" s="76"/>
      <c r="D22" s="74" t="str">
        <f t="shared" ref="D22:E23" si="5">D21</f>
        <v>Wed</v>
      </c>
      <c r="E22" s="34">
        <f t="shared" si="5"/>
        <v>44412</v>
      </c>
      <c r="F22" s="65"/>
      <c r="G22" s="66">
        <v>9005</v>
      </c>
      <c r="H22" s="67" t="s">
        <v>75</v>
      </c>
      <c r="I22" s="66" t="s">
        <v>87</v>
      </c>
      <c r="J22" s="87">
        <v>1</v>
      </c>
    </row>
    <row r="23" spans="1:10" ht="22.5" customHeight="1" x14ac:dyDescent="0.25">
      <c r="A23" s="31"/>
      <c r="C23" s="76"/>
      <c r="D23" s="74" t="str">
        <f t="shared" si="5"/>
        <v>Wed</v>
      </c>
      <c r="E23" s="34">
        <f t="shared" si="5"/>
        <v>44412</v>
      </c>
      <c r="F23" s="65"/>
      <c r="G23" s="66">
        <v>9005</v>
      </c>
      <c r="H23" s="67" t="s">
        <v>147</v>
      </c>
      <c r="I23" s="66" t="s">
        <v>87</v>
      </c>
      <c r="J23" s="87">
        <v>1</v>
      </c>
    </row>
    <row r="24" spans="1:10" ht="22.5" customHeight="1" x14ac:dyDescent="0.25">
      <c r="A24" s="31">
        <f t="shared" si="0"/>
        <v>1</v>
      </c>
      <c r="B24" s="8">
        <f t="shared" si="1"/>
        <v>4</v>
      </c>
      <c r="C24" s="76"/>
      <c r="D24" s="77" t="str">
        <f t="shared" si="4"/>
        <v>Thu</v>
      </c>
      <c r="E24" s="45">
        <f>+E20+1</f>
        <v>44413</v>
      </c>
      <c r="F24" s="46"/>
      <c r="G24" s="47">
        <v>9005</v>
      </c>
      <c r="H24" s="48" t="s">
        <v>51</v>
      </c>
      <c r="I24" s="47" t="s">
        <v>87</v>
      </c>
      <c r="J24" s="86">
        <v>2</v>
      </c>
    </row>
    <row r="25" spans="1:10" ht="22.5" customHeight="1" x14ac:dyDescent="0.25">
      <c r="A25" s="31"/>
      <c r="C25" s="76"/>
      <c r="D25" s="77" t="str">
        <f>D24</f>
        <v>Thu</v>
      </c>
      <c r="E25" s="45">
        <f>E24</f>
        <v>44413</v>
      </c>
      <c r="F25" s="46"/>
      <c r="G25" s="47">
        <v>9005</v>
      </c>
      <c r="H25" s="48" t="s">
        <v>140</v>
      </c>
      <c r="I25" s="47" t="s">
        <v>87</v>
      </c>
      <c r="J25" s="86">
        <v>4</v>
      </c>
    </row>
    <row r="26" spans="1:10" ht="22.5" customHeight="1" x14ac:dyDescent="0.25">
      <c r="A26" s="31"/>
      <c r="C26" s="76"/>
      <c r="D26" s="77" t="str">
        <f t="shared" ref="D26:D27" si="6">D25</f>
        <v>Thu</v>
      </c>
      <c r="E26" s="45">
        <f t="shared" ref="E26:E27" si="7">E25</f>
        <v>44413</v>
      </c>
      <c r="F26" s="46"/>
      <c r="G26" s="47">
        <v>9005</v>
      </c>
      <c r="H26" s="48" t="s">
        <v>134</v>
      </c>
      <c r="I26" s="47" t="s">
        <v>184</v>
      </c>
      <c r="J26" s="86">
        <v>2</v>
      </c>
    </row>
    <row r="27" spans="1:10" ht="22.5" customHeight="1" x14ac:dyDescent="0.25">
      <c r="A27" s="31"/>
      <c r="C27" s="76"/>
      <c r="D27" s="77" t="str">
        <f t="shared" si="6"/>
        <v>Thu</v>
      </c>
      <c r="E27" s="45">
        <f t="shared" si="7"/>
        <v>44413</v>
      </c>
      <c r="F27" s="46"/>
      <c r="G27" s="47">
        <v>9005</v>
      </c>
      <c r="H27" s="48" t="s">
        <v>139</v>
      </c>
      <c r="I27" s="47" t="s">
        <v>87</v>
      </c>
      <c r="J27" s="86">
        <v>0.5</v>
      </c>
    </row>
    <row r="28" spans="1:10" ht="22.5" customHeight="1" x14ac:dyDescent="0.25">
      <c r="A28" s="31">
        <f t="shared" si="0"/>
        <v>1</v>
      </c>
      <c r="B28" s="8">
        <f t="shared" si="1"/>
        <v>5</v>
      </c>
      <c r="C28" s="76"/>
      <c r="D28" s="74" t="str">
        <f t="shared" si="4"/>
        <v>Fri</v>
      </c>
      <c r="E28" s="34">
        <f>+E24+1</f>
        <v>44414</v>
      </c>
      <c r="F28" s="35"/>
      <c r="G28" s="36">
        <v>9005</v>
      </c>
      <c r="H28" s="124" t="s">
        <v>51</v>
      </c>
      <c r="I28" s="36" t="s">
        <v>87</v>
      </c>
      <c r="J28" s="85">
        <v>5</v>
      </c>
    </row>
    <row r="29" spans="1:10" ht="22.5" customHeight="1" x14ac:dyDescent="0.25">
      <c r="A29" s="31"/>
      <c r="C29" s="76"/>
      <c r="D29" s="74" t="str">
        <f>D28</f>
        <v>Fri</v>
      </c>
      <c r="E29" s="34">
        <f>E28</f>
        <v>44414</v>
      </c>
      <c r="F29" s="35"/>
      <c r="G29" s="36">
        <v>9005</v>
      </c>
      <c r="H29" s="128" t="s">
        <v>133</v>
      </c>
      <c r="I29" s="36" t="s">
        <v>87</v>
      </c>
      <c r="J29" s="85">
        <v>1</v>
      </c>
    </row>
    <row r="30" spans="1:10" ht="22.5" customHeight="1" x14ac:dyDescent="0.25">
      <c r="A30" s="31"/>
      <c r="C30" s="76"/>
      <c r="D30" s="74" t="str">
        <f t="shared" ref="D30" si="8">D29</f>
        <v>Fri</v>
      </c>
      <c r="E30" s="34">
        <f t="shared" ref="E30" si="9">E29</f>
        <v>44414</v>
      </c>
      <c r="F30" s="35"/>
      <c r="G30" s="36">
        <v>9005</v>
      </c>
      <c r="H30" s="128" t="s">
        <v>137</v>
      </c>
      <c r="I30" s="36" t="s">
        <v>95</v>
      </c>
      <c r="J30" s="85">
        <v>2</v>
      </c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4"/>
        <v>Sat</v>
      </c>
      <c r="E31" s="45">
        <f>+E28+1</f>
        <v>44415</v>
      </c>
      <c r="F31" s="46"/>
      <c r="G31" s="47"/>
      <c r="H31" s="48"/>
      <c r="I31" s="47"/>
      <c r="J31" s="86"/>
    </row>
    <row r="32" spans="1:10" s="109" customFormat="1" ht="22.5" customHeight="1" x14ac:dyDescent="0.25">
      <c r="A32" s="108" t="str">
        <f t="shared" si="0"/>
        <v/>
      </c>
      <c r="B32" s="109">
        <f t="shared" si="1"/>
        <v>7</v>
      </c>
      <c r="C32" s="110"/>
      <c r="D32" s="77" t="str">
        <f>IF(B32=1,"Mo",IF(B32=2,"Tue",IF(B32=3,"Wed",IF(B32=4,"Thu",IF(B32=5,"Fri",IF(B32=6,"Sat",IF(B32=7,"Sun","")))))))</f>
        <v>Sun</v>
      </c>
      <c r="E32" s="45">
        <f>+E31+1</f>
        <v>44416</v>
      </c>
      <c r="F32" s="46"/>
      <c r="G32" s="47"/>
      <c r="H32" s="48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4" t="str">
        <f>IF(B33=1,"Mo",IF(B33=2,"Tue",IF(B33=3,"Wed",IF(B33=4,"Thu",IF(B33=5,"Fri",IF(B33=6,"Sat",IF(B33=7,"Sun","")))))))</f>
        <v>Mo</v>
      </c>
      <c r="E33" s="34">
        <f>+E32+1</f>
        <v>44417</v>
      </c>
      <c r="F33" s="65"/>
      <c r="G33" s="66">
        <v>9005</v>
      </c>
      <c r="H33" s="67" t="s">
        <v>51</v>
      </c>
      <c r="I33" s="66" t="s">
        <v>93</v>
      </c>
      <c r="J33" s="87">
        <v>6</v>
      </c>
    </row>
    <row r="34" spans="1:10" ht="22.5" customHeight="1" x14ac:dyDescent="0.25">
      <c r="A34" s="31"/>
      <c r="C34" s="76"/>
      <c r="D34" s="74" t="str">
        <f>D33</f>
        <v>Mo</v>
      </c>
      <c r="E34" s="34">
        <f>E33</f>
        <v>44417</v>
      </c>
      <c r="F34" s="65"/>
      <c r="G34" s="66">
        <v>9005</v>
      </c>
      <c r="H34" s="129" t="s">
        <v>141</v>
      </c>
      <c r="I34" s="66" t="s">
        <v>93</v>
      </c>
      <c r="J34" s="87">
        <v>1</v>
      </c>
    </row>
    <row r="35" spans="1:10" ht="22.5" customHeight="1" x14ac:dyDescent="0.25">
      <c r="A35" s="31"/>
      <c r="C35" s="76"/>
      <c r="D35" s="74" t="str">
        <f t="shared" ref="D35:E35" si="10">D34</f>
        <v>Mo</v>
      </c>
      <c r="E35" s="34">
        <f t="shared" si="10"/>
        <v>44417</v>
      </c>
      <c r="F35" s="65"/>
      <c r="G35" s="66">
        <v>9005</v>
      </c>
      <c r="H35" s="67" t="s">
        <v>142</v>
      </c>
      <c r="I35" s="66" t="s">
        <v>93</v>
      </c>
      <c r="J35" s="87">
        <v>1</v>
      </c>
    </row>
    <row r="36" spans="1:10" ht="22.5" customHeight="1" x14ac:dyDescent="0.25">
      <c r="A36" s="31">
        <f t="shared" si="0"/>
        <v>1</v>
      </c>
      <c r="B36" s="8">
        <f t="shared" si="1"/>
        <v>2</v>
      </c>
      <c r="C36" s="76"/>
      <c r="D36" s="77" t="str">
        <f>IF(B36=1,"Mo",IF(B36=2,"Tue",IF(B36=3,"Wed",IF(B36=4,"Thu",IF(B36=5,"Fri",IF(B36=6,"Sat",IF(B36=7,"Sun","")))))))</f>
        <v>Tue</v>
      </c>
      <c r="E36" s="45">
        <f>+E33+1</f>
        <v>44418</v>
      </c>
      <c r="F36" s="46"/>
      <c r="G36" s="47">
        <v>9005</v>
      </c>
      <c r="H36" s="48" t="s">
        <v>51</v>
      </c>
      <c r="I36" s="47" t="s">
        <v>87</v>
      </c>
      <c r="J36" s="86">
        <v>6</v>
      </c>
    </row>
    <row r="37" spans="1:10" ht="22.5" customHeight="1" x14ac:dyDescent="0.25">
      <c r="A37" s="31"/>
      <c r="C37" s="76"/>
      <c r="D37" s="77" t="str">
        <f>D36</f>
        <v>Tue</v>
      </c>
      <c r="E37" s="45">
        <f>E36</f>
        <v>44418</v>
      </c>
      <c r="F37" s="46"/>
      <c r="G37" s="47">
        <v>9005</v>
      </c>
      <c r="H37" s="48" t="s">
        <v>148</v>
      </c>
      <c r="I37" s="47" t="s">
        <v>87</v>
      </c>
      <c r="J37" s="86">
        <v>1</v>
      </c>
    </row>
    <row r="38" spans="1:10" ht="22.5" customHeight="1" x14ac:dyDescent="0.25">
      <c r="A38" s="31"/>
      <c r="C38" s="76"/>
      <c r="D38" s="77" t="str">
        <f t="shared" ref="D38:E39" si="11">D37</f>
        <v>Tue</v>
      </c>
      <c r="E38" s="45">
        <f t="shared" si="11"/>
        <v>44418</v>
      </c>
      <c r="F38" s="46"/>
      <c r="G38" s="47">
        <v>9005</v>
      </c>
      <c r="H38" s="48" t="s">
        <v>149</v>
      </c>
      <c r="I38" s="47" t="s">
        <v>87</v>
      </c>
      <c r="J38" s="86">
        <v>1</v>
      </c>
    </row>
    <row r="39" spans="1:10" ht="22.5" customHeight="1" x14ac:dyDescent="0.25">
      <c r="A39" s="31"/>
      <c r="C39" s="76"/>
      <c r="D39" s="77" t="str">
        <f t="shared" si="11"/>
        <v>Tue</v>
      </c>
      <c r="E39" s="45">
        <f t="shared" si="11"/>
        <v>44418</v>
      </c>
      <c r="F39" s="46"/>
      <c r="G39" s="47">
        <v>9005</v>
      </c>
      <c r="H39" s="48" t="s">
        <v>152</v>
      </c>
      <c r="I39" s="47" t="s">
        <v>87</v>
      </c>
      <c r="J39" s="86">
        <v>0.5</v>
      </c>
    </row>
    <row r="40" spans="1:10" ht="22.5" customHeight="1" x14ac:dyDescent="0.25">
      <c r="A40" s="31">
        <f t="shared" si="0"/>
        <v>1</v>
      </c>
      <c r="B40" s="8">
        <f t="shared" si="1"/>
        <v>3</v>
      </c>
      <c r="C40" s="76"/>
      <c r="D40" s="74" t="str">
        <f t="shared" si="4"/>
        <v>Wed</v>
      </c>
      <c r="E40" s="34">
        <f>+E36+1</f>
        <v>44419</v>
      </c>
      <c r="F40" s="65"/>
      <c r="G40" s="66">
        <v>9005</v>
      </c>
      <c r="H40" s="67" t="s">
        <v>51</v>
      </c>
      <c r="I40" s="66" t="s">
        <v>87</v>
      </c>
      <c r="J40" s="87">
        <v>4</v>
      </c>
    </row>
    <row r="41" spans="1:10" ht="22.5" customHeight="1" x14ac:dyDescent="0.25">
      <c r="A41" s="31"/>
      <c r="C41" s="76"/>
      <c r="D41" s="74" t="str">
        <f>D40</f>
        <v>Wed</v>
      </c>
      <c r="E41" s="34">
        <f>E40</f>
        <v>44419</v>
      </c>
      <c r="F41" s="65"/>
      <c r="G41" s="66">
        <v>9005</v>
      </c>
      <c r="H41" s="67" t="s">
        <v>150</v>
      </c>
      <c r="I41" s="66" t="s">
        <v>87</v>
      </c>
      <c r="J41" s="87">
        <v>2</v>
      </c>
    </row>
    <row r="42" spans="1:10" ht="22.5" customHeight="1" x14ac:dyDescent="0.25">
      <c r="A42" s="31"/>
      <c r="C42" s="76"/>
      <c r="D42" s="74" t="str">
        <f t="shared" ref="D42:E42" si="12">D41</f>
        <v>Wed</v>
      </c>
      <c r="E42" s="34">
        <f t="shared" si="12"/>
        <v>44419</v>
      </c>
      <c r="F42" s="65"/>
      <c r="G42" s="66">
        <v>9005</v>
      </c>
      <c r="H42" s="67" t="s">
        <v>151</v>
      </c>
      <c r="I42" s="66" t="s">
        <v>184</v>
      </c>
      <c r="J42" s="87">
        <v>2</v>
      </c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 t="shared" si="4"/>
        <v>Thu</v>
      </c>
      <c r="E43" s="45">
        <f>+E40+1</f>
        <v>44420</v>
      </c>
      <c r="F43" s="65"/>
      <c r="G43" s="66"/>
      <c r="H43" s="123" t="s">
        <v>131</v>
      </c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5</v>
      </c>
      <c r="C44" s="76"/>
      <c r="D44" s="74" t="str">
        <f t="shared" si="4"/>
        <v>Fri</v>
      </c>
      <c r="E44" s="34">
        <f>+E43+1</f>
        <v>44421</v>
      </c>
      <c r="F44" s="35"/>
      <c r="G44" s="36">
        <v>9010</v>
      </c>
      <c r="H44" s="37" t="s">
        <v>11</v>
      </c>
      <c r="I44" s="36"/>
      <c r="J44" s="85"/>
    </row>
    <row r="45" spans="1:10" ht="22.5" customHeight="1" x14ac:dyDescent="0.25">
      <c r="A45" s="31"/>
      <c r="C45" s="76"/>
      <c r="D45" s="74" t="s">
        <v>153</v>
      </c>
      <c r="E45" s="34">
        <v>44421</v>
      </c>
      <c r="F45" s="35"/>
      <c r="G45" s="36">
        <v>9005</v>
      </c>
      <c r="H45" s="37" t="s">
        <v>75</v>
      </c>
      <c r="I45" s="36" t="s">
        <v>93</v>
      </c>
      <c r="J45" s="85">
        <v>1</v>
      </c>
    </row>
    <row r="46" spans="1:10" ht="22.5" customHeight="1" x14ac:dyDescent="0.25">
      <c r="A46" s="31" t="str">
        <f t="shared" si="0"/>
        <v/>
      </c>
      <c r="B46" s="8">
        <f t="shared" si="1"/>
        <v>6</v>
      </c>
      <c r="C46" s="76"/>
      <c r="D46" s="77" t="str">
        <f t="shared" si="4"/>
        <v>Sat</v>
      </c>
      <c r="E46" s="45">
        <f>+E44+1</f>
        <v>44422</v>
      </c>
      <c r="F46" s="46"/>
      <c r="G46" s="47"/>
      <c r="H46" s="48"/>
      <c r="I46" s="47"/>
      <c r="J46" s="86"/>
    </row>
    <row r="47" spans="1:10" ht="22.5" customHeight="1" x14ac:dyDescent="0.25">
      <c r="A47" s="31" t="str">
        <f t="shared" si="0"/>
        <v/>
      </c>
      <c r="B47" s="8">
        <f t="shared" si="1"/>
        <v>7</v>
      </c>
      <c r="C47" s="76"/>
      <c r="D47" s="74" t="str">
        <f t="shared" si="4"/>
        <v>Sun</v>
      </c>
      <c r="E47" s="34">
        <f>+E46+1</f>
        <v>44423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1</v>
      </c>
      <c r="C48" s="76"/>
      <c r="D48" s="74" t="str">
        <f t="shared" si="4"/>
        <v>Mo</v>
      </c>
      <c r="E48" s="34">
        <f>+E47+1</f>
        <v>44424</v>
      </c>
      <c r="F48" s="65"/>
      <c r="G48" s="66">
        <v>9005</v>
      </c>
      <c r="H48" s="67" t="s">
        <v>51</v>
      </c>
      <c r="I48" s="66" t="s">
        <v>87</v>
      </c>
      <c r="J48" s="87">
        <v>2</v>
      </c>
    </row>
    <row r="49" spans="1:10" ht="22.5" customHeight="1" x14ac:dyDescent="0.25">
      <c r="A49" s="31"/>
      <c r="C49" s="76"/>
      <c r="D49" s="74" t="str">
        <f>D48</f>
        <v>Mo</v>
      </c>
      <c r="E49" s="34">
        <f>E48</f>
        <v>44424</v>
      </c>
      <c r="F49" s="65"/>
      <c r="G49" s="66">
        <v>9005</v>
      </c>
      <c r="H49" s="67" t="s">
        <v>154</v>
      </c>
      <c r="I49" s="66" t="s">
        <v>87</v>
      </c>
      <c r="J49" s="87">
        <v>3</v>
      </c>
    </row>
    <row r="50" spans="1:10" ht="22.5" customHeight="1" x14ac:dyDescent="0.25">
      <c r="A50" s="31"/>
      <c r="C50" s="76"/>
      <c r="D50" s="74" t="str">
        <f t="shared" ref="D50:E52" si="13">D49</f>
        <v>Mo</v>
      </c>
      <c r="E50" s="34">
        <f t="shared" si="13"/>
        <v>44424</v>
      </c>
      <c r="F50" s="65"/>
      <c r="G50" s="66">
        <v>9005</v>
      </c>
      <c r="H50" s="67" t="s">
        <v>155</v>
      </c>
      <c r="I50" s="130" t="s">
        <v>94</v>
      </c>
      <c r="J50" s="87">
        <v>2</v>
      </c>
    </row>
    <row r="51" spans="1:10" ht="22.5" customHeight="1" x14ac:dyDescent="0.25">
      <c r="A51" s="31"/>
      <c r="C51" s="76"/>
      <c r="D51" s="74" t="str">
        <f t="shared" si="13"/>
        <v>Mo</v>
      </c>
      <c r="E51" s="34">
        <f t="shared" si="13"/>
        <v>44424</v>
      </c>
      <c r="F51" s="65"/>
      <c r="G51" s="66">
        <v>9005</v>
      </c>
      <c r="H51" s="67" t="s">
        <v>156</v>
      </c>
      <c r="I51" s="66" t="s">
        <v>87</v>
      </c>
      <c r="J51" s="87">
        <v>1</v>
      </c>
    </row>
    <row r="52" spans="1:10" ht="22.5" customHeight="1" x14ac:dyDescent="0.25">
      <c r="A52" s="31"/>
      <c r="C52" s="76"/>
      <c r="D52" s="74" t="str">
        <f t="shared" si="13"/>
        <v>Mo</v>
      </c>
      <c r="E52" s="34">
        <f t="shared" si="13"/>
        <v>44424</v>
      </c>
      <c r="F52" s="65"/>
      <c r="G52" s="66">
        <v>9005</v>
      </c>
      <c r="H52" s="67" t="s">
        <v>163</v>
      </c>
      <c r="I52" s="66" t="s">
        <v>87</v>
      </c>
      <c r="J52" s="87">
        <v>0.5</v>
      </c>
    </row>
    <row r="53" spans="1:10" ht="22.5" customHeight="1" x14ac:dyDescent="0.25">
      <c r="A53" s="31">
        <f t="shared" si="0"/>
        <v>1</v>
      </c>
      <c r="B53" s="8">
        <f t="shared" si="1"/>
        <v>2</v>
      </c>
      <c r="C53" s="76"/>
      <c r="D53" s="77" t="str">
        <f t="shared" si="4"/>
        <v>Tue</v>
      </c>
      <c r="E53" s="45">
        <f>+E48+1</f>
        <v>44425</v>
      </c>
      <c r="F53" s="46"/>
      <c r="G53" s="47">
        <v>9005</v>
      </c>
      <c r="H53" s="48" t="s">
        <v>51</v>
      </c>
      <c r="I53" s="47" t="s">
        <v>87</v>
      </c>
      <c r="J53" s="86">
        <v>5</v>
      </c>
    </row>
    <row r="54" spans="1:10" ht="22.5" customHeight="1" x14ac:dyDescent="0.25">
      <c r="A54" s="31"/>
      <c r="C54" s="76"/>
      <c r="D54" s="77" t="str">
        <f>D53</f>
        <v>Tue</v>
      </c>
      <c r="E54" s="45">
        <f>E53</f>
        <v>44425</v>
      </c>
      <c r="F54" s="46"/>
      <c r="G54" s="47">
        <v>9005</v>
      </c>
      <c r="H54" s="48" t="s">
        <v>161</v>
      </c>
      <c r="I54" s="47" t="s">
        <v>87</v>
      </c>
      <c r="J54" s="86">
        <v>1</v>
      </c>
    </row>
    <row r="55" spans="1:10" ht="22.5" customHeight="1" x14ac:dyDescent="0.25">
      <c r="A55" s="31"/>
      <c r="C55" s="76"/>
      <c r="D55" s="77" t="str">
        <f t="shared" ref="D55:E56" si="14">D54</f>
        <v>Tue</v>
      </c>
      <c r="E55" s="45">
        <f t="shared" si="14"/>
        <v>44425</v>
      </c>
      <c r="F55" s="46"/>
      <c r="G55" s="47">
        <v>9005</v>
      </c>
      <c r="H55" s="48" t="s">
        <v>162</v>
      </c>
      <c r="I55" s="47" t="s">
        <v>87</v>
      </c>
      <c r="J55" s="86">
        <v>1</v>
      </c>
    </row>
    <row r="56" spans="1:10" ht="22.5" customHeight="1" x14ac:dyDescent="0.25">
      <c r="A56" s="31"/>
      <c r="C56" s="76"/>
      <c r="D56" s="77" t="str">
        <f t="shared" si="14"/>
        <v>Tue</v>
      </c>
      <c r="E56" s="45">
        <f t="shared" si="14"/>
        <v>44425</v>
      </c>
      <c r="F56" s="46"/>
      <c r="G56" s="47">
        <v>9005</v>
      </c>
      <c r="H56" s="48" t="s">
        <v>165</v>
      </c>
      <c r="I56" s="47" t="s">
        <v>87</v>
      </c>
      <c r="J56" s="86">
        <v>1</v>
      </c>
    </row>
    <row r="57" spans="1:10" ht="22.5" customHeight="1" x14ac:dyDescent="0.25">
      <c r="A57" s="31">
        <f t="shared" si="0"/>
        <v>1</v>
      </c>
      <c r="B57" s="8">
        <f t="shared" si="1"/>
        <v>3</v>
      </c>
      <c r="C57" s="76"/>
      <c r="D57" s="74" t="str">
        <f t="shared" si="4"/>
        <v>Wed</v>
      </c>
      <c r="E57" s="34">
        <f>+E53+1</f>
        <v>44426</v>
      </c>
      <c r="F57" s="65"/>
      <c r="G57" s="66">
        <v>9005</v>
      </c>
      <c r="H57" s="67" t="s">
        <v>51</v>
      </c>
      <c r="I57" s="66" t="s">
        <v>87</v>
      </c>
      <c r="J57" s="87">
        <v>5</v>
      </c>
    </row>
    <row r="58" spans="1:10" ht="22.5" customHeight="1" x14ac:dyDescent="0.25">
      <c r="A58" s="31"/>
      <c r="C58" s="76"/>
      <c r="D58" s="74" t="str">
        <f>D57</f>
        <v>Wed</v>
      </c>
      <c r="E58" s="34">
        <f>E57</f>
        <v>44426</v>
      </c>
      <c r="F58" s="65"/>
      <c r="G58" s="66">
        <v>9005</v>
      </c>
      <c r="H58" s="129" t="s">
        <v>157</v>
      </c>
      <c r="I58" s="66" t="s">
        <v>158</v>
      </c>
      <c r="J58" s="87">
        <v>1</v>
      </c>
    </row>
    <row r="59" spans="1:10" ht="22.5" customHeight="1" x14ac:dyDescent="0.25">
      <c r="A59" s="31"/>
      <c r="C59" s="76"/>
      <c r="D59" s="74" t="str">
        <f t="shared" ref="D59:E61" si="15">D58</f>
        <v>Wed</v>
      </c>
      <c r="E59" s="34">
        <f t="shared" si="15"/>
        <v>44426</v>
      </c>
      <c r="F59" s="65"/>
      <c r="G59" s="66">
        <v>9005</v>
      </c>
      <c r="H59" s="67" t="s">
        <v>159</v>
      </c>
      <c r="I59" s="66" t="s">
        <v>183</v>
      </c>
      <c r="J59" s="87">
        <v>1</v>
      </c>
    </row>
    <row r="60" spans="1:10" ht="22.5" customHeight="1" x14ac:dyDescent="0.25">
      <c r="A60" s="31"/>
      <c r="C60" s="76"/>
      <c r="D60" s="74" t="str">
        <f t="shared" si="15"/>
        <v>Wed</v>
      </c>
      <c r="E60" s="34">
        <f t="shared" si="15"/>
        <v>44426</v>
      </c>
      <c r="F60" s="65"/>
      <c r="G60" s="66">
        <v>9005</v>
      </c>
      <c r="H60" s="67" t="s">
        <v>160</v>
      </c>
      <c r="I60" s="66" t="s">
        <v>93</v>
      </c>
      <c r="J60" s="87">
        <v>1</v>
      </c>
    </row>
    <row r="61" spans="1:10" ht="22.5" customHeight="1" x14ac:dyDescent="0.25">
      <c r="A61" s="31"/>
      <c r="C61" s="76"/>
      <c r="D61" s="74" t="str">
        <f t="shared" si="15"/>
        <v>Wed</v>
      </c>
      <c r="E61" s="34">
        <f t="shared" si="15"/>
        <v>44426</v>
      </c>
      <c r="F61" s="65"/>
      <c r="G61" s="66">
        <v>9005</v>
      </c>
      <c r="H61" s="67" t="s">
        <v>164</v>
      </c>
      <c r="I61" s="66" t="s">
        <v>93</v>
      </c>
      <c r="J61" s="87">
        <v>0.5</v>
      </c>
    </row>
    <row r="62" spans="1:10" ht="22.5" customHeight="1" x14ac:dyDescent="0.25">
      <c r="A62" s="31">
        <f t="shared" si="0"/>
        <v>1</v>
      </c>
      <c r="B62" s="8">
        <f t="shared" si="1"/>
        <v>4</v>
      </c>
      <c r="C62" s="76"/>
      <c r="D62" s="77" t="str">
        <f t="shared" si="4"/>
        <v>Thu</v>
      </c>
      <c r="E62" s="45">
        <f>+E57+1</f>
        <v>44427</v>
      </c>
      <c r="F62" s="46"/>
      <c r="G62" s="47">
        <v>9005</v>
      </c>
      <c r="H62" s="48" t="s">
        <v>51</v>
      </c>
      <c r="I62" s="47" t="s">
        <v>87</v>
      </c>
      <c r="J62" s="86">
        <v>6</v>
      </c>
    </row>
    <row r="63" spans="1:10" ht="22.5" customHeight="1" x14ac:dyDescent="0.25">
      <c r="A63" s="31"/>
      <c r="C63" s="76"/>
      <c r="D63" s="77" t="str">
        <f>D62</f>
        <v>Thu</v>
      </c>
      <c r="E63" s="45">
        <f>E62</f>
        <v>44427</v>
      </c>
      <c r="F63" s="46"/>
      <c r="G63" s="47">
        <v>9005</v>
      </c>
      <c r="H63" s="48" t="s">
        <v>175</v>
      </c>
      <c r="I63" s="47" t="s">
        <v>87</v>
      </c>
      <c r="J63" s="86">
        <v>1</v>
      </c>
    </row>
    <row r="64" spans="1:10" ht="22.5" customHeight="1" x14ac:dyDescent="0.25">
      <c r="A64" s="31"/>
      <c r="C64" s="76"/>
      <c r="D64" s="77" t="str">
        <f t="shared" ref="D64:D65" si="16">D63</f>
        <v>Thu</v>
      </c>
      <c r="E64" s="45">
        <f t="shared" ref="E64:E65" si="17">E63</f>
        <v>44427</v>
      </c>
      <c r="F64" s="46"/>
      <c r="G64" s="47">
        <v>9005</v>
      </c>
      <c r="H64" s="48" t="s">
        <v>166</v>
      </c>
      <c r="I64" s="47" t="s">
        <v>87</v>
      </c>
      <c r="J64" s="86">
        <v>1</v>
      </c>
    </row>
    <row r="65" spans="1:10" ht="22.5" customHeight="1" x14ac:dyDescent="0.25">
      <c r="A65" s="31"/>
      <c r="C65" s="76"/>
      <c r="D65" s="77" t="str">
        <f t="shared" si="16"/>
        <v>Thu</v>
      </c>
      <c r="E65" s="45">
        <f t="shared" si="17"/>
        <v>44427</v>
      </c>
      <c r="F65" s="46"/>
      <c r="G65" s="47">
        <v>9005</v>
      </c>
      <c r="H65" s="48" t="s">
        <v>167</v>
      </c>
      <c r="I65" s="47" t="s">
        <v>87</v>
      </c>
      <c r="J65" s="86">
        <v>0.5</v>
      </c>
    </row>
    <row r="66" spans="1:10" ht="22.5" customHeight="1" x14ac:dyDescent="0.25">
      <c r="A66" s="31">
        <f t="shared" si="0"/>
        <v>1</v>
      </c>
      <c r="B66" s="8">
        <f t="shared" si="1"/>
        <v>5</v>
      </c>
      <c r="C66" s="76"/>
      <c r="D66" s="74" t="str">
        <f t="shared" si="4"/>
        <v>Fri</v>
      </c>
      <c r="E66" s="34">
        <f>+E62+1</f>
        <v>44428</v>
      </c>
      <c r="F66" s="35"/>
      <c r="G66" s="36">
        <v>9005</v>
      </c>
      <c r="H66" s="43" t="s">
        <v>51</v>
      </c>
      <c r="I66" s="36" t="s">
        <v>93</v>
      </c>
      <c r="J66" s="85">
        <v>6</v>
      </c>
    </row>
    <row r="67" spans="1:10" ht="22.5" customHeight="1" x14ac:dyDescent="0.25">
      <c r="A67" s="31"/>
      <c r="C67" s="76"/>
      <c r="D67" s="74" t="str">
        <f>D66</f>
        <v>Fri</v>
      </c>
      <c r="E67" s="34">
        <f>E66</f>
        <v>44428</v>
      </c>
      <c r="F67" s="35"/>
      <c r="G67" s="36">
        <v>9005</v>
      </c>
      <c r="H67" s="43" t="s">
        <v>170</v>
      </c>
      <c r="I67" s="36" t="s">
        <v>93</v>
      </c>
      <c r="J67" s="85">
        <v>1</v>
      </c>
    </row>
    <row r="68" spans="1:10" ht="22.5" customHeight="1" x14ac:dyDescent="0.25">
      <c r="A68" s="31"/>
      <c r="C68" s="76"/>
      <c r="D68" s="74" t="str">
        <f t="shared" ref="D68" si="18">D67</f>
        <v>Fri</v>
      </c>
      <c r="E68" s="34">
        <f t="shared" ref="E68" si="19">E67</f>
        <v>44428</v>
      </c>
      <c r="F68" s="35"/>
      <c r="G68" s="36">
        <v>9005</v>
      </c>
      <c r="H68" s="43" t="s">
        <v>142</v>
      </c>
      <c r="I68" s="36" t="s">
        <v>93</v>
      </c>
      <c r="J68" s="85">
        <v>1</v>
      </c>
    </row>
    <row r="69" spans="1:10" ht="22.5" customHeight="1" x14ac:dyDescent="0.25">
      <c r="A69" s="31" t="str">
        <f t="shared" si="0"/>
        <v/>
      </c>
      <c r="B69" s="8">
        <f t="shared" si="1"/>
        <v>6</v>
      </c>
      <c r="C69" s="76"/>
      <c r="D69" s="77" t="str">
        <f t="shared" si="4"/>
        <v>Sat</v>
      </c>
      <c r="E69" s="45">
        <f>+E66+1</f>
        <v>44429</v>
      </c>
      <c r="F69" s="46"/>
      <c r="G69" s="47"/>
      <c r="H69" s="48"/>
      <c r="I69" s="47"/>
      <c r="J69" s="86"/>
    </row>
    <row r="70" spans="1:10" s="109" customFormat="1" ht="22.5" customHeight="1" x14ac:dyDescent="0.25">
      <c r="A70" s="108" t="str">
        <f t="shared" si="0"/>
        <v/>
      </c>
      <c r="B70" s="109">
        <f t="shared" si="1"/>
        <v>7</v>
      </c>
      <c r="C70" s="110"/>
      <c r="D70" s="77" t="str">
        <f t="shared" si="4"/>
        <v>Sun</v>
      </c>
      <c r="E70" s="45">
        <f>+E69+1</f>
        <v>44430</v>
      </c>
      <c r="F70" s="46"/>
      <c r="G70" s="47"/>
      <c r="H70" s="48"/>
      <c r="I70" s="47"/>
      <c r="J70" s="86"/>
    </row>
    <row r="71" spans="1:10" ht="22.5" customHeight="1" x14ac:dyDescent="0.25">
      <c r="A71" s="31">
        <f t="shared" si="0"/>
        <v>1</v>
      </c>
      <c r="B71" s="8">
        <f t="shared" si="1"/>
        <v>1</v>
      </c>
      <c r="C71" s="76"/>
      <c r="D71" s="74" t="str">
        <f>IF(B71=1,"Mo",IF(B71=2,"Tue",IF(B71=3,"Wed",IF(B71=4,"Thu",IF(B71=5,"Fri",IF(B71=6,"Sat",IF(B71=7,"Sun","")))))))</f>
        <v>Mo</v>
      </c>
      <c r="E71" s="34">
        <f>+E70+1</f>
        <v>44431</v>
      </c>
      <c r="F71" s="65"/>
      <c r="G71" s="66">
        <v>9005</v>
      </c>
      <c r="H71" s="67" t="s">
        <v>51</v>
      </c>
      <c r="I71" s="66" t="s">
        <v>87</v>
      </c>
      <c r="J71" s="87">
        <v>4</v>
      </c>
    </row>
    <row r="72" spans="1:10" ht="22.5" customHeight="1" x14ac:dyDescent="0.25">
      <c r="A72" s="31"/>
      <c r="C72" s="76"/>
      <c r="D72" s="74" t="str">
        <f>D71</f>
        <v>Mo</v>
      </c>
      <c r="E72" s="34">
        <f>E71</f>
        <v>44431</v>
      </c>
      <c r="F72" s="65"/>
      <c r="G72" s="66">
        <v>9005</v>
      </c>
      <c r="H72" s="67" t="s">
        <v>168</v>
      </c>
      <c r="I72" s="66" t="s">
        <v>185</v>
      </c>
      <c r="J72" s="87">
        <v>3</v>
      </c>
    </row>
    <row r="73" spans="1:10" ht="22.5" customHeight="1" x14ac:dyDescent="0.25">
      <c r="A73" s="31"/>
      <c r="C73" s="76"/>
      <c r="D73" s="74" t="str">
        <f>D72</f>
        <v>Mo</v>
      </c>
      <c r="E73" s="34">
        <f>E72</f>
        <v>44431</v>
      </c>
      <c r="F73" s="65"/>
      <c r="G73" s="66">
        <v>9005</v>
      </c>
      <c r="H73" s="67" t="s">
        <v>169</v>
      </c>
      <c r="I73" s="66" t="s">
        <v>87</v>
      </c>
      <c r="J73" s="87">
        <v>1</v>
      </c>
    </row>
    <row r="74" spans="1:10" ht="22.5" customHeight="1" x14ac:dyDescent="0.25">
      <c r="A74" s="31">
        <f t="shared" si="0"/>
        <v>1</v>
      </c>
      <c r="B74" s="8">
        <f t="shared" si="1"/>
        <v>2</v>
      </c>
      <c r="C74" s="76"/>
      <c r="D74" s="77" t="str">
        <f>IF(B74=1,"Mo",IF(B74=2,"Tue",IF(B74=3,"Wed",IF(B74=4,"Thu",IF(B74=5,"Fri",IF(B74=6,"Sat",IF(B74=7,"Sun","")))))))</f>
        <v>Tue</v>
      </c>
      <c r="E74" s="45">
        <f>+E71+1</f>
        <v>44432</v>
      </c>
      <c r="F74" s="46"/>
      <c r="G74" s="47">
        <v>9005</v>
      </c>
      <c r="H74" s="48" t="s">
        <v>51</v>
      </c>
      <c r="I74" s="47" t="s">
        <v>93</v>
      </c>
      <c r="J74" s="86">
        <v>5</v>
      </c>
    </row>
    <row r="75" spans="1:10" ht="22.5" customHeight="1" x14ac:dyDescent="0.25">
      <c r="A75" s="31"/>
      <c r="C75" s="76"/>
      <c r="D75" s="77" t="str">
        <f>D74</f>
        <v>Tue</v>
      </c>
      <c r="E75" s="45">
        <f>E74</f>
        <v>44432</v>
      </c>
      <c r="F75" s="46"/>
      <c r="G75" s="47">
        <v>9005</v>
      </c>
      <c r="H75" s="48" t="s">
        <v>172</v>
      </c>
      <c r="I75" s="47" t="s">
        <v>93</v>
      </c>
      <c r="J75" s="86">
        <v>1</v>
      </c>
    </row>
    <row r="76" spans="1:10" ht="22.5" customHeight="1" x14ac:dyDescent="0.25">
      <c r="A76" s="31"/>
      <c r="C76" s="76"/>
      <c r="D76" s="77" t="str">
        <f t="shared" ref="D76:E77" si="20">D75</f>
        <v>Tue</v>
      </c>
      <c r="E76" s="45">
        <f t="shared" si="20"/>
        <v>44432</v>
      </c>
      <c r="F76" s="46"/>
      <c r="G76" s="47">
        <v>9005</v>
      </c>
      <c r="H76" s="48" t="s">
        <v>179</v>
      </c>
      <c r="I76" s="47" t="s">
        <v>93</v>
      </c>
      <c r="J76" s="86">
        <v>1</v>
      </c>
    </row>
    <row r="77" spans="1:10" ht="22.5" customHeight="1" x14ac:dyDescent="0.25">
      <c r="A77" s="31"/>
      <c r="C77" s="76"/>
      <c r="D77" s="77" t="str">
        <f t="shared" si="20"/>
        <v>Tue</v>
      </c>
      <c r="E77" s="45">
        <f t="shared" si="20"/>
        <v>44432</v>
      </c>
      <c r="F77" s="46"/>
      <c r="G77" s="47">
        <v>9005</v>
      </c>
      <c r="H77" s="48" t="s">
        <v>178</v>
      </c>
      <c r="I77" s="47" t="s">
        <v>93</v>
      </c>
      <c r="J77" s="86">
        <v>1</v>
      </c>
    </row>
    <row r="78" spans="1:10" ht="22.5" customHeight="1" x14ac:dyDescent="0.25">
      <c r="A78" s="31">
        <f t="shared" si="0"/>
        <v>1</v>
      </c>
      <c r="B78" s="8">
        <f t="shared" si="1"/>
        <v>3</v>
      </c>
      <c r="C78" s="76"/>
      <c r="D78" s="74" t="str">
        <f t="shared" si="4"/>
        <v>Wed</v>
      </c>
      <c r="E78" s="34">
        <f>+E74+1</f>
        <v>44433</v>
      </c>
      <c r="F78" s="65"/>
      <c r="G78" s="66">
        <v>9005</v>
      </c>
      <c r="H78" s="67" t="s">
        <v>51</v>
      </c>
      <c r="I78" s="66" t="s">
        <v>87</v>
      </c>
      <c r="J78" s="87">
        <v>4</v>
      </c>
    </row>
    <row r="79" spans="1:10" ht="22.5" customHeight="1" x14ac:dyDescent="0.25">
      <c r="A79" s="31"/>
      <c r="C79" s="76"/>
      <c r="D79" s="74" t="str">
        <f>D78</f>
        <v>Wed</v>
      </c>
      <c r="E79" s="34">
        <f>E78</f>
        <v>44433</v>
      </c>
      <c r="F79" s="65"/>
      <c r="G79" s="66">
        <v>9005</v>
      </c>
      <c r="H79" s="67" t="s">
        <v>171</v>
      </c>
      <c r="I79" s="66" t="s">
        <v>186</v>
      </c>
      <c r="J79" s="87">
        <v>2</v>
      </c>
    </row>
    <row r="80" spans="1:10" ht="22.5" customHeight="1" x14ac:dyDescent="0.25">
      <c r="A80" s="31"/>
      <c r="C80" s="76"/>
      <c r="D80" s="74" t="str">
        <f t="shared" ref="D80:E81" si="21">D79</f>
        <v>Wed</v>
      </c>
      <c r="E80" s="34">
        <f t="shared" si="21"/>
        <v>44433</v>
      </c>
      <c r="F80" s="65"/>
      <c r="G80" s="66">
        <v>9005</v>
      </c>
      <c r="H80" s="67" t="s">
        <v>173</v>
      </c>
      <c r="I80" s="66" t="s">
        <v>87</v>
      </c>
      <c r="J80" s="87">
        <v>1</v>
      </c>
    </row>
    <row r="81" spans="1:10" ht="22.5" customHeight="1" x14ac:dyDescent="0.25">
      <c r="A81" s="31"/>
      <c r="C81" s="76"/>
      <c r="D81" s="74" t="str">
        <f t="shared" si="21"/>
        <v>Wed</v>
      </c>
      <c r="E81" s="34">
        <f t="shared" si="21"/>
        <v>44433</v>
      </c>
      <c r="F81" s="65"/>
      <c r="G81" s="66">
        <v>9005</v>
      </c>
      <c r="H81" s="67" t="s">
        <v>174</v>
      </c>
      <c r="I81" s="66" t="s">
        <v>87</v>
      </c>
      <c r="J81" s="87">
        <v>1</v>
      </c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6"/>
      <c r="D82" s="77" t="str">
        <f t="shared" si="4"/>
        <v>Thu</v>
      </c>
      <c r="E82" s="45">
        <f>+E78+1</f>
        <v>44434</v>
      </c>
      <c r="F82" s="46"/>
      <c r="G82" s="47">
        <v>9005</v>
      </c>
      <c r="H82" s="48" t="s">
        <v>51</v>
      </c>
      <c r="I82" s="47" t="s">
        <v>87</v>
      </c>
      <c r="J82" s="86">
        <v>4</v>
      </c>
    </row>
    <row r="83" spans="1:10" ht="22.5" customHeight="1" x14ac:dyDescent="0.25">
      <c r="A83" s="31"/>
      <c r="C83" s="76"/>
      <c r="D83" s="77" t="str">
        <f>D82</f>
        <v>Thu</v>
      </c>
      <c r="E83" s="45">
        <f>E82</f>
        <v>44434</v>
      </c>
      <c r="F83" s="46"/>
      <c r="G83" s="47">
        <v>9005</v>
      </c>
      <c r="H83" s="48" t="s">
        <v>176</v>
      </c>
      <c r="I83" s="47" t="s">
        <v>87</v>
      </c>
      <c r="J83" s="86">
        <v>1</v>
      </c>
    </row>
    <row r="84" spans="1:10" ht="22.5" customHeight="1" x14ac:dyDescent="0.25">
      <c r="A84" s="31"/>
      <c r="C84" s="76"/>
      <c r="D84" s="77" t="str">
        <f t="shared" ref="D84:D86" si="22">D83</f>
        <v>Thu</v>
      </c>
      <c r="E84" s="45">
        <f t="shared" ref="E84:E86" si="23">E83</f>
        <v>44434</v>
      </c>
      <c r="F84" s="46"/>
      <c r="G84" s="47">
        <v>9005</v>
      </c>
      <c r="H84" s="48" t="s">
        <v>180</v>
      </c>
      <c r="I84" s="47" t="s">
        <v>87</v>
      </c>
      <c r="J84" s="86">
        <v>1</v>
      </c>
    </row>
    <row r="85" spans="1:10" ht="22.5" customHeight="1" x14ac:dyDescent="0.25">
      <c r="A85" s="31"/>
      <c r="C85" s="76"/>
      <c r="D85" s="77" t="str">
        <f t="shared" si="22"/>
        <v>Thu</v>
      </c>
      <c r="E85" s="45">
        <f t="shared" si="23"/>
        <v>44434</v>
      </c>
      <c r="F85" s="46"/>
      <c r="G85" s="47">
        <v>9005</v>
      </c>
      <c r="H85" s="48" t="s">
        <v>177</v>
      </c>
      <c r="I85" s="47" t="s">
        <v>87</v>
      </c>
      <c r="J85" s="86">
        <v>1</v>
      </c>
    </row>
    <row r="86" spans="1:10" ht="22.5" customHeight="1" x14ac:dyDescent="0.25">
      <c r="A86" s="31"/>
      <c r="C86" s="76"/>
      <c r="D86" s="77" t="str">
        <f t="shared" si="22"/>
        <v>Thu</v>
      </c>
      <c r="E86" s="45">
        <f t="shared" si="23"/>
        <v>44434</v>
      </c>
      <c r="F86" s="46"/>
      <c r="G86" s="47">
        <v>9005</v>
      </c>
      <c r="H86" s="48" t="s">
        <v>75</v>
      </c>
      <c r="I86" s="47" t="s">
        <v>87</v>
      </c>
      <c r="J86" s="86">
        <v>1</v>
      </c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4"/>
        <v>Fri</v>
      </c>
      <c r="E87" s="34">
        <f>+E82+1</f>
        <v>44435</v>
      </c>
      <c r="F87" s="35"/>
      <c r="G87" s="36">
        <v>9005</v>
      </c>
      <c r="H87" s="43" t="s">
        <v>51</v>
      </c>
      <c r="I87" s="36" t="s">
        <v>87</v>
      </c>
      <c r="J87" s="85">
        <v>5</v>
      </c>
    </row>
    <row r="88" spans="1:10" ht="22.5" customHeight="1" x14ac:dyDescent="0.25">
      <c r="A88" s="31"/>
      <c r="C88" s="76"/>
      <c r="D88" s="74" t="str">
        <f>D87</f>
        <v>Fri</v>
      </c>
      <c r="E88" s="34">
        <f>E87</f>
        <v>44435</v>
      </c>
      <c r="F88" s="35"/>
      <c r="G88" s="36">
        <v>9005</v>
      </c>
      <c r="H88" s="43" t="s">
        <v>181</v>
      </c>
      <c r="I88" s="36" t="s">
        <v>127</v>
      </c>
      <c r="J88" s="85">
        <v>2</v>
      </c>
    </row>
    <row r="89" spans="1:10" ht="22.5" customHeight="1" x14ac:dyDescent="0.25">
      <c r="A89" s="31"/>
      <c r="C89" s="76"/>
      <c r="D89" s="74" t="str">
        <f t="shared" ref="D89" si="24">D88</f>
        <v>Fri</v>
      </c>
      <c r="E89" s="34">
        <f t="shared" ref="E89" si="25">E88</f>
        <v>44435</v>
      </c>
      <c r="F89" s="35"/>
      <c r="G89" s="36">
        <v>9005</v>
      </c>
      <c r="H89" s="43" t="s">
        <v>182</v>
      </c>
      <c r="I89" s="36" t="s">
        <v>87</v>
      </c>
      <c r="J89" s="85">
        <v>1</v>
      </c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7" t="str">
        <f t="shared" si="4"/>
        <v>Sat</v>
      </c>
      <c r="E90" s="45">
        <f>+E87+1</f>
        <v>44436</v>
      </c>
      <c r="F90" s="46"/>
      <c r="G90" s="47"/>
      <c r="H90" s="51"/>
      <c r="I90" s="47"/>
      <c r="J90" s="86"/>
    </row>
    <row r="91" spans="1:10" ht="22.5" customHeight="1" x14ac:dyDescent="0.25">
      <c r="A91" s="31" t="str">
        <f t="shared" si="0"/>
        <v/>
      </c>
      <c r="B91" s="8">
        <f>WEEKDAY(E90+1,2)</f>
        <v>7</v>
      </c>
      <c r="C91" s="76"/>
      <c r="D91" s="74" t="str">
        <f>IF(B91=1,"Mo",IF(B91=2,"Tue",IF(B91=3,"Wed",IF(B91=4,"Thu",IF(B91=5,"Fri",IF(B91=6,"Sat",IF(B91=7,"Sun","")))))))</f>
        <v>Sun</v>
      </c>
      <c r="E91" s="34">
        <f>IF(MONTH(E90+1)&gt;MONTH(E90),"",E90+1)</f>
        <v>44437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v>3</v>
      </c>
      <c r="C92" s="76"/>
      <c r="D92" s="74" t="str">
        <f>IF(B71=1,"Mo",IF(B71=2,"Tue",IF(B71=3,"Wed",IF(B71=4,"Thu",IF(B71=5,"Fri",IF(B71=6,"Sat",IF(B71=7,"Sun","")))))))</f>
        <v>Mo</v>
      </c>
      <c r="E92" s="34">
        <f>IF(MONTH(E91+1)&gt;MONTH(E91),"",E91+1)</f>
        <v>44438</v>
      </c>
      <c r="F92" s="65"/>
      <c r="G92" s="66">
        <v>9005</v>
      </c>
      <c r="H92" s="67" t="s">
        <v>51</v>
      </c>
      <c r="I92" s="66" t="s">
        <v>93</v>
      </c>
      <c r="J92" s="87">
        <v>5</v>
      </c>
    </row>
    <row r="93" spans="1:10" ht="22.5" customHeight="1" x14ac:dyDescent="0.25">
      <c r="A93" s="31"/>
      <c r="C93" s="76"/>
      <c r="D93" s="111" t="str">
        <f>D92</f>
        <v>Mo</v>
      </c>
      <c r="E93" s="112">
        <f>E92</f>
        <v>44438</v>
      </c>
      <c r="F93" s="113"/>
      <c r="G93" s="66">
        <v>9005</v>
      </c>
      <c r="H93" s="125" t="s">
        <v>193</v>
      </c>
      <c r="I93" s="66" t="s">
        <v>93</v>
      </c>
      <c r="J93" s="114">
        <v>1</v>
      </c>
    </row>
    <row r="94" spans="1:10" ht="22.5" customHeight="1" x14ac:dyDescent="0.25">
      <c r="A94" s="31"/>
      <c r="C94" s="76"/>
      <c r="D94" s="111" t="str">
        <f t="shared" ref="D94:E95" si="26">D93</f>
        <v>Mo</v>
      </c>
      <c r="E94" s="112">
        <f t="shared" si="26"/>
        <v>44438</v>
      </c>
      <c r="F94" s="113"/>
      <c r="G94" s="66">
        <v>9005</v>
      </c>
      <c r="H94" s="125" t="s">
        <v>194</v>
      </c>
      <c r="I94" s="66" t="s">
        <v>93</v>
      </c>
      <c r="J94" s="114">
        <v>1</v>
      </c>
    </row>
    <row r="95" spans="1:10" ht="21.75" customHeight="1" x14ac:dyDescent="0.25">
      <c r="A95" s="31"/>
      <c r="C95" s="76"/>
      <c r="D95" s="111" t="str">
        <f t="shared" si="26"/>
        <v>Mo</v>
      </c>
      <c r="E95" s="112">
        <f t="shared" si="26"/>
        <v>44438</v>
      </c>
      <c r="F95" s="113"/>
      <c r="G95" s="66">
        <v>9005</v>
      </c>
      <c r="H95" s="125" t="s">
        <v>142</v>
      </c>
      <c r="I95" s="66" t="s">
        <v>93</v>
      </c>
      <c r="J95" s="114">
        <v>1</v>
      </c>
    </row>
    <row r="96" spans="1:10" ht="21.75" customHeight="1" x14ac:dyDescent="0.25">
      <c r="A96" s="31"/>
      <c r="C96" s="115"/>
      <c r="D96" s="95" t="str">
        <f>IF(B74=1,"Mo",IF(B74=2,"Tue",IF(B74=3,"Wed",IF(B74=4,"Thu",IF(B74=5,"Fri",IF(B74=6,"Sat",IF(B74=7,"Sun","")))))))</f>
        <v>Tue</v>
      </c>
      <c r="E96" s="96">
        <v>44439</v>
      </c>
      <c r="F96" s="97"/>
      <c r="G96" s="98">
        <v>9005</v>
      </c>
      <c r="H96" s="126" t="s">
        <v>51</v>
      </c>
      <c r="I96" s="98" t="s">
        <v>87</v>
      </c>
      <c r="J96" s="100">
        <v>7</v>
      </c>
    </row>
    <row r="97" spans="1:10" ht="21.75" customHeight="1" x14ac:dyDescent="0.25">
      <c r="A97" s="31"/>
      <c r="C97" s="115"/>
      <c r="D97" s="116" t="str">
        <f>D96</f>
        <v>Tue</v>
      </c>
      <c r="E97" s="96">
        <f>E96</f>
        <v>44439</v>
      </c>
      <c r="F97" s="97"/>
      <c r="G97" s="98">
        <v>9005</v>
      </c>
      <c r="H97" s="133" t="s">
        <v>195</v>
      </c>
      <c r="I97" s="98" t="s">
        <v>87</v>
      </c>
      <c r="J97" s="100">
        <v>1</v>
      </c>
    </row>
    <row r="98" spans="1:10" ht="30" customHeight="1" x14ac:dyDescent="0.25"/>
    <row r="99" spans="1:10" ht="30" customHeight="1" x14ac:dyDescent="0.25"/>
    <row r="100" spans="1:10" ht="30" customHeight="1" x14ac:dyDescent="0.25"/>
    <row r="101" spans="1:10" ht="30" customHeight="1" x14ac:dyDescent="0.25"/>
    <row r="102" spans="1:10" ht="30" customHeight="1" x14ac:dyDescent="0.25"/>
    <row r="103" spans="1:10" ht="30" customHeight="1" x14ac:dyDescent="0.25"/>
    <row r="104" spans="1:10" ht="30" customHeight="1" x14ac:dyDescent="0.25"/>
    <row r="105" spans="1:10" ht="30" customHeight="1" x14ac:dyDescent="0.25"/>
    <row r="106" spans="1:10" ht="30" customHeight="1" x14ac:dyDescent="0.25"/>
    <row r="107" spans="1:10" ht="30" customHeight="1" x14ac:dyDescent="0.25"/>
    <row r="108" spans="1:10" ht="30" customHeight="1" x14ac:dyDescent="0.25"/>
    <row r="109" spans="1:10" ht="30" customHeight="1" x14ac:dyDescent="0.25"/>
    <row r="110" spans="1:10" ht="30" customHeight="1" x14ac:dyDescent="0.25"/>
    <row r="111" spans="1:10" ht="30" customHeight="1" x14ac:dyDescent="0.25"/>
    <row r="112" spans="1:10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9" customHeight="1" x14ac:dyDescent="0.25"/>
    <row r="232" ht="39" customHeight="1" x14ac:dyDescent="0.25"/>
    <row r="233" ht="39" customHeight="1" x14ac:dyDescent="0.25"/>
    <row r="234" ht="39" customHeight="1" x14ac:dyDescent="0.25"/>
    <row r="235" ht="39" customHeight="1" x14ac:dyDescent="0.25"/>
    <row r="236" ht="39" customHeight="1" x14ac:dyDescent="0.25"/>
    <row r="237" ht="39" customHeight="1" x14ac:dyDescent="0.25"/>
    <row r="238" ht="39" customHeight="1" x14ac:dyDescent="0.25"/>
    <row r="239" ht="39" customHeight="1" x14ac:dyDescent="0.25"/>
    <row r="240" ht="39" customHeight="1" x14ac:dyDescent="0.25"/>
    <row r="241" ht="39" customHeight="1" x14ac:dyDescent="0.25"/>
    <row r="242" ht="39" customHeight="1" x14ac:dyDescent="0.25"/>
  </sheetData>
  <mergeCells count="2">
    <mergeCell ref="D1:J1"/>
    <mergeCell ref="D4:E4"/>
  </mergeCells>
  <conditionalFormatting sqref="C11:C97">
    <cfRule type="expression" dxfId="138" priority="21" stopIfTrue="1">
      <formula>IF($A11=1,B11,)</formula>
    </cfRule>
    <cfRule type="expression" dxfId="137" priority="22" stopIfTrue="1">
      <formula>IF($A11="",B11,)</formula>
    </cfRule>
  </conditionalFormatting>
  <conditionalFormatting sqref="E11">
    <cfRule type="expression" dxfId="136" priority="23" stopIfTrue="1">
      <formula>IF($A11="",B11,"")</formula>
    </cfRule>
  </conditionalFormatting>
  <conditionalFormatting sqref="E12:E97">
    <cfRule type="expression" dxfId="135" priority="24" stopIfTrue="1">
      <formula>IF($A12&lt;&gt;1,B12,"")</formula>
    </cfRule>
  </conditionalFormatting>
  <conditionalFormatting sqref="D11:D97">
    <cfRule type="expression" dxfId="134" priority="25" stopIfTrue="1">
      <formula>IF($A11="",B11,)</formula>
    </cfRule>
  </conditionalFormatting>
  <conditionalFormatting sqref="G11:G15 G20:G61 G66:G90">
    <cfRule type="expression" dxfId="133" priority="26" stopIfTrue="1">
      <formula>#REF!="Freelancer"</formula>
    </cfRule>
    <cfRule type="expression" dxfId="132" priority="27" stopIfTrue="1">
      <formula>#REF!="DTC Int. Staff"</formula>
    </cfRule>
  </conditionalFormatting>
  <conditionalFormatting sqref="G90 G20:G23 G31:G42 G46:G61 G69:G81">
    <cfRule type="expression" dxfId="131" priority="19" stopIfTrue="1">
      <formula>$F$5="Freelancer"</formula>
    </cfRule>
    <cfRule type="expression" dxfId="130" priority="20" stopIfTrue="1">
      <formula>$F$5="DTC Int. Staff"</formula>
    </cfRule>
  </conditionalFormatting>
  <conditionalFormatting sqref="G12:G15">
    <cfRule type="expression" dxfId="129" priority="17" stopIfTrue="1">
      <formula>#REF!="Freelancer"</formula>
    </cfRule>
    <cfRule type="expression" dxfId="128" priority="18" stopIfTrue="1">
      <formula>#REF!="DTC Int. Staff"</formula>
    </cfRule>
  </conditionalFormatting>
  <conditionalFormatting sqref="G12:G15">
    <cfRule type="expression" dxfId="127" priority="15" stopIfTrue="1">
      <formula>$F$5="Freelancer"</formula>
    </cfRule>
    <cfRule type="expression" dxfId="126" priority="16" stopIfTrue="1">
      <formula>$F$5="DTC Int. Staff"</formula>
    </cfRule>
  </conditionalFormatting>
  <conditionalFormatting sqref="G16:G19">
    <cfRule type="expression" dxfId="125" priority="13" stopIfTrue="1">
      <formula>#REF!="Freelancer"</formula>
    </cfRule>
    <cfRule type="expression" dxfId="124" priority="14" stopIfTrue="1">
      <formula>#REF!="DTC Int. Staff"</formula>
    </cfRule>
  </conditionalFormatting>
  <conditionalFormatting sqref="G16:G19">
    <cfRule type="expression" dxfId="123" priority="11" stopIfTrue="1">
      <formula>$F$5="Freelancer"</formula>
    </cfRule>
    <cfRule type="expression" dxfId="122" priority="12" stopIfTrue="1">
      <formula>$F$5="DTC Int. Staff"</formula>
    </cfRule>
  </conditionalFormatting>
  <conditionalFormatting sqref="G44:G45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62:G6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62:G6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2021-09-02T09:02:03Z</dcterms:modified>
</cp:coreProperties>
</file>