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Time-NB\Desktop\"/>
    </mc:Choice>
  </mc:AlternateContent>
  <xr:revisionPtr revIDLastSave="0" documentId="8_{F2D17FF4-440A-49E9-892B-5F21AE1D5F90}" xr6:coauthVersionLast="47" xr6:coauthVersionMax="47" xr10:uidLastSave="{00000000-0000-0000-0000-000000000000}"/>
  <bookViews>
    <workbookView xWindow="-110" yWindow="-110" windowWidth="19420" windowHeight="10420" tabRatio="766" activeTab="8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46" l="1" a="1"/>
  <c r="F3" i="46" s="1"/>
  <c r="E132" i="57"/>
  <c r="E133" i="57"/>
  <c r="E134" i="57" s="1"/>
  <c r="E131" i="57"/>
  <c r="D132" i="57"/>
  <c r="D133" i="57"/>
  <c r="D134" i="57" s="1"/>
  <c r="D131" i="57"/>
  <c r="E130" i="57"/>
  <c r="E125" i="57"/>
  <c r="D130" i="57"/>
  <c r="D103" i="57"/>
  <c r="D129" i="57"/>
  <c r="A125" i="57"/>
  <c r="E11" i="57"/>
  <c r="B11" i="57" s="1"/>
  <c r="A11" i="57" s="1"/>
  <c r="I8" i="57"/>
  <c r="J8" i="57" s="1"/>
  <c r="F5" i="57"/>
  <c r="F4" i="57"/>
  <c r="F3" i="57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F5" i="55"/>
  <c r="F4" i="55"/>
  <c r="F3" i="55"/>
  <c r="D126" i="53"/>
  <c r="A126" i="53"/>
  <c r="D125" i="53"/>
  <c r="A125" i="53"/>
  <c r="E12" i="53"/>
  <c r="E13" i="53" s="1"/>
  <c r="E14" i="53" s="1"/>
  <c r="E15" i="53" s="1"/>
  <c r="E11" i="53"/>
  <c r="E16" i="53" s="1"/>
  <c r="B11" i="53"/>
  <c r="D11" i="53" s="1"/>
  <c r="D12" i="53" s="1"/>
  <c r="D13" i="53" s="1"/>
  <c r="D14" i="53" s="1"/>
  <c r="D15" i="53" s="1"/>
  <c r="A11" i="53"/>
  <c r="B10" i="53"/>
  <c r="J8" i="53"/>
  <c r="I8" i="53"/>
  <c r="F5" i="53"/>
  <c r="F4" i="53"/>
  <c r="F3" i="53"/>
  <c r="D125" i="52"/>
  <c r="D98" i="52"/>
  <c r="E112" i="52"/>
  <c r="E113" i="52"/>
  <c r="E114" i="52" s="1"/>
  <c r="E111" i="52"/>
  <c r="D112" i="52"/>
  <c r="D113" i="52"/>
  <c r="D114" i="52" s="1"/>
  <c r="D111" i="52"/>
  <c r="D126" i="52"/>
  <c r="D127" i="52" s="1"/>
  <c r="D128" i="52" s="1"/>
  <c r="D129" i="52" s="1"/>
  <c r="A125" i="52"/>
  <c r="E11" i="52"/>
  <c r="E16" i="52" s="1"/>
  <c r="I8" i="52"/>
  <c r="J8" i="52" s="1"/>
  <c r="F5" i="52"/>
  <c r="F4" i="52"/>
  <c r="F3" i="52"/>
  <c r="D127" i="50"/>
  <c r="D128" i="50"/>
  <c r="D126" i="50"/>
  <c r="E127" i="50"/>
  <c r="E128" i="50"/>
  <c r="E129" i="50"/>
  <c r="D129" i="50"/>
  <c r="E126" i="50"/>
  <c r="A120" i="50"/>
  <c r="E11" i="50"/>
  <c r="B11" i="50" s="1"/>
  <c r="D11" i="50" s="1"/>
  <c r="I8" i="50"/>
  <c r="J8" i="50" s="1"/>
  <c r="F5" i="50"/>
  <c r="F4" i="50"/>
  <c r="F3" i="50"/>
  <c r="D125" i="46"/>
  <c r="D126" i="46" s="1"/>
  <c r="D127" i="46" s="1"/>
  <c r="D128" i="46" s="1"/>
  <c r="D129" i="46" s="1"/>
  <c r="A125" i="46"/>
  <c r="E11" i="46"/>
  <c r="E16" i="46" s="1"/>
  <c r="E17" i="46" s="1"/>
  <c r="E18" i="46" s="1"/>
  <c r="E19" i="46" s="1"/>
  <c r="E20" i="46" s="1"/>
  <c r="B10" i="46"/>
  <c r="I8" i="46"/>
  <c r="J8" i="46" s="1"/>
  <c r="F5" i="46"/>
  <c r="F4" i="46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B11" i="46" l="1"/>
  <c r="D11" i="46" s="1"/>
  <c r="D12" i="46" s="1"/>
  <c r="D13" i="46" s="1"/>
  <c r="D14" i="46" s="1"/>
  <c r="D15" i="46" s="1"/>
  <c r="D11" i="57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5"/>
  <c r="E18" i="55" s="1"/>
  <c r="E19" i="55" s="1"/>
  <c r="E20" i="55" s="1"/>
  <c r="E21" i="55"/>
  <c r="E17" i="53"/>
  <c r="B16" i="53"/>
  <c r="B11" i="52"/>
  <c r="A11" i="52" s="1"/>
  <c r="E12" i="52"/>
  <c r="E13" i="52" s="1"/>
  <c r="E14" i="52" s="1"/>
  <c r="E15" i="52" s="1"/>
  <c r="B10" i="52"/>
  <c r="B16" i="52"/>
  <c r="E17" i="52"/>
  <c r="E18" i="52" s="1"/>
  <c r="E19" i="52" s="1"/>
  <c r="E20" i="52" s="1"/>
  <c r="E21" i="52"/>
  <c r="E12" i="50"/>
  <c r="A11" i="50"/>
  <c r="B10" i="50"/>
  <c r="E12" i="46"/>
  <c r="E13" i="46" s="1"/>
  <c r="E14" i="46" s="1"/>
  <c r="E15" i="46" s="1"/>
  <c r="A11" i="46"/>
  <c r="E21" i="46"/>
  <c r="B16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6" i="57" l="1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D11" i="52"/>
  <c r="D12" i="52" s="1"/>
  <c r="D13" i="52" s="1"/>
  <c r="D14" i="52" s="1"/>
  <c r="D15" i="52" s="1"/>
  <c r="B21" i="52"/>
  <c r="E22" i="52"/>
  <c r="E23" i="52" s="1"/>
  <c r="E24" i="52" s="1"/>
  <c r="E25" i="52" s="1"/>
  <c r="E26" i="52"/>
  <c r="A16" i="52"/>
  <c r="D16" i="52"/>
  <c r="D17" i="52" s="1"/>
  <c r="D18" i="52" s="1"/>
  <c r="D19" i="52" s="1"/>
  <c r="D20" i="52" s="1"/>
  <c r="B12" i="50"/>
  <c r="D12" i="50" s="1"/>
  <c r="E17" i="50"/>
  <c r="E13" i="50"/>
  <c r="E14" i="50" s="1"/>
  <c r="E15" i="50" s="1"/>
  <c r="E16" i="50" s="1"/>
  <c r="D16" i="46"/>
  <c r="D17" i="46" s="1"/>
  <c r="D18" i="46" s="1"/>
  <c r="D19" i="46" s="1"/>
  <c r="D20" i="46" s="1"/>
  <c r="A16" i="46"/>
  <c r="B21" i="46"/>
  <c r="E22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57" l="1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B26" i="52"/>
  <c r="E27" i="52"/>
  <c r="A21" i="52"/>
  <c r="D21" i="52"/>
  <c r="D22" i="52" s="1"/>
  <c r="D23" i="52" s="1"/>
  <c r="D24" i="52" s="1"/>
  <c r="D25" i="52" s="1"/>
  <c r="D13" i="50"/>
  <c r="D14" i="50" s="1"/>
  <c r="D15" i="50" s="1"/>
  <c r="D16" i="50" s="1"/>
  <c r="B17" i="50"/>
  <c r="D17" i="50" s="1"/>
  <c r="E22" i="50"/>
  <c r="E18" i="50"/>
  <c r="E19" i="50" s="1"/>
  <c r="E20" i="50" s="1"/>
  <c r="E21" i="50" s="1"/>
  <c r="A12" i="50"/>
  <c r="E23" i="46"/>
  <c r="B22" i="46"/>
  <c r="D21" i="46"/>
  <c r="A21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7" i="57" l="1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E28" i="52"/>
  <c r="E29" i="52" s="1"/>
  <c r="E30" i="52" s="1"/>
  <c r="E31" i="52" s="1"/>
  <c r="E32" i="52" s="1"/>
  <c r="B27" i="52"/>
  <c r="A26" i="52"/>
  <c r="D26" i="52"/>
  <c r="B22" i="50"/>
  <c r="E23" i="50"/>
  <c r="E24" i="50" s="1"/>
  <c r="E25" i="50" s="1"/>
  <c r="E26" i="50" s="1"/>
  <c r="E27" i="50"/>
  <c r="E28" i="50" s="1"/>
  <c r="E29" i="50" s="1"/>
  <c r="E30" i="50" s="1"/>
  <c r="E31" i="50" s="1"/>
  <c r="D18" i="50"/>
  <c r="D19" i="50" s="1"/>
  <c r="D20" i="50" s="1"/>
  <c r="D21" i="50" s="1"/>
  <c r="A17" i="50"/>
  <c r="A22" i="46"/>
  <c r="D22" i="46"/>
  <c r="B23" i="46"/>
  <c r="E24" i="46"/>
  <c r="E25" i="46" s="1"/>
  <c r="E26" i="46" s="1"/>
  <c r="E27" i="46" s="1"/>
  <c r="E28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57" l="1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27" i="52"/>
  <c r="A27" i="52"/>
  <c r="E33" i="52"/>
  <c r="B28" i="52"/>
  <c r="E32" i="50"/>
  <c r="E33" i="50" s="1"/>
  <c r="E34" i="50" s="1"/>
  <c r="E35" i="50" s="1"/>
  <c r="E36" i="50" s="1"/>
  <c r="B27" i="50"/>
  <c r="D22" i="50"/>
  <c r="D23" i="50" s="1"/>
  <c r="D24" i="50" s="1"/>
  <c r="D25" i="50" s="1"/>
  <c r="D26" i="50" s="1"/>
  <c r="A22" i="50"/>
  <c r="D23" i="46"/>
  <c r="D24" i="46" s="1"/>
  <c r="D25" i="46" s="1"/>
  <c r="D26" i="46" s="1"/>
  <c r="D27" i="46" s="1"/>
  <c r="A23" i="46"/>
  <c r="B28" i="46"/>
  <c r="E29" i="46"/>
  <c r="E30" i="46" s="1"/>
  <c r="E31" i="46" s="1"/>
  <c r="E32" i="46" s="1"/>
  <c r="E33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7" i="57" l="1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28" i="52"/>
  <c r="D29" i="52" s="1"/>
  <c r="D30" i="52" s="1"/>
  <c r="D31" i="52" s="1"/>
  <c r="D32" i="52" s="1"/>
  <c r="A28" i="52"/>
  <c r="E34" i="52"/>
  <c r="E35" i="52" s="1"/>
  <c r="E36" i="52" s="1"/>
  <c r="E37" i="52" s="1"/>
  <c r="E38" i="52"/>
  <c r="B33" i="52"/>
  <c r="D27" i="50"/>
  <c r="D28" i="50" s="1"/>
  <c r="D29" i="50" s="1"/>
  <c r="D30" i="50" s="1"/>
  <c r="D31" i="50" s="1"/>
  <c r="A27" i="50"/>
  <c r="E37" i="50"/>
  <c r="B32" i="50"/>
  <c r="B33" i="46"/>
  <c r="E34" i="46"/>
  <c r="E35" i="46" s="1"/>
  <c r="E36" i="46" s="1"/>
  <c r="E37" i="46" s="1"/>
  <c r="E38" i="46"/>
  <c r="D28" i="46"/>
  <c r="D29" i="46" s="1"/>
  <c r="D30" i="46" s="1"/>
  <c r="D31" i="46" s="1"/>
  <c r="D32" i="46" s="1"/>
  <c r="A28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D28" i="57" l="1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A33" i="53"/>
  <c r="D33" i="53"/>
  <c r="D34" i="53" s="1"/>
  <c r="D35" i="53" s="1"/>
  <c r="D36" i="53" s="1"/>
  <c r="D37" i="53" s="1"/>
  <c r="E39" i="52"/>
  <c r="E40" i="52" s="1"/>
  <c r="E41" i="52" s="1"/>
  <c r="E42" i="52" s="1"/>
  <c r="E43" i="52"/>
  <c r="B38" i="52"/>
  <c r="A33" i="52"/>
  <c r="D33" i="52"/>
  <c r="D34" i="52" s="1"/>
  <c r="D35" i="52" s="1"/>
  <c r="D36" i="52" s="1"/>
  <c r="D37" i="52" s="1"/>
  <c r="D32" i="50"/>
  <c r="D33" i="50" s="1"/>
  <c r="D34" i="50" s="1"/>
  <c r="D35" i="50" s="1"/>
  <c r="D36" i="50" s="1"/>
  <c r="A32" i="50"/>
  <c r="B37" i="50"/>
  <c r="E38" i="50"/>
  <c r="B38" i="46"/>
  <c r="E39" i="46"/>
  <c r="E40" i="46" s="1"/>
  <c r="E41" i="46" s="1"/>
  <c r="E42" i="46" s="1"/>
  <c r="E43" i="46"/>
  <c r="D33" i="46"/>
  <c r="D34" i="46" s="1"/>
  <c r="D35" i="46" s="1"/>
  <c r="D36" i="46" s="1"/>
  <c r="D37" i="46" s="1"/>
  <c r="A33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33" i="57" l="1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E44" i="53"/>
  <c r="B43" i="53"/>
  <c r="A38" i="53"/>
  <c r="D38" i="53"/>
  <c r="D39" i="53" s="1"/>
  <c r="D40" i="53" s="1"/>
  <c r="D41" i="53" s="1"/>
  <c r="D42" i="53" s="1"/>
  <c r="E44" i="52"/>
  <c r="E45" i="52" s="1"/>
  <c r="E46" i="52" s="1"/>
  <c r="E47" i="52" s="1"/>
  <c r="E48" i="52"/>
  <c r="B43" i="52"/>
  <c r="A38" i="52"/>
  <c r="D38" i="52"/>
  <c r="D39" i="52" s="1"/>
  <c r="D40" i="52" s="1"/>
  <c r="D41" i="52" s="1"/>
  <c r="D42" i="52" s="1"/>
  <c r="B38" i="50"/>
  <c r="E39" i="50"/>
  <c r="A37" i="50"/>
  <c r="D37" i="50"/>
  <c r="E44" i="46"/>
  <c r="E45" i="46" s="1"/>
  <c r="E46" i="46" s="1"/>
  <c r="E47" i="46" s="1"/>
  <c r="B43" i="46"/>
  <c r="E48" i="46"/>
  <c r="D38" i="46"/>
  <c r="D39" i="46" s="1"/>
  <c r="D40" i="46" s="1"/>
  <c r="D41" i="46" s="1"/>
  <c r="D42" i="46" s="1"/>
  <c r="A38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44" i="57" l="1"/>
  <c r="E45" i="57" s="1"/>
  <c r="E46" i="57" s="1"/>
  <c r="E47" i="57" s="1"/>
  <c r="B43" i="57"/>
  <c r="E48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49" i="52"/>
  <c r="E50" i="52" s="1"/>
  <c r="E51" i="52" s="1"/>
  <c r="E52" i="52" s="1"/>
  <c r="E53" i="52"/>
  <c r="B48" i="52"/>
  <c r="D43" i="52"/>
  <c r="D44" i="52" s="1"/>
  <c r="D45" i="52" s="1"/>
  <c r="D46" i="52" s="1"/>
  <c r="D47" i="52" s="1"/>
  <c r="A43" i="52"/>
  <c r="E40" i="50"/>
  <c r="E41" i="50" s="1"/>
  <c r="E42" i="50" s="1"/>
  <c r="E43" i="50" s="1"/>
  <c r="B39" i="50"/>
  <c r="E44" i="50"/>
  <c r="A38" i="50"/>
  <c r="D38" i="50"/>
  <c r="D43" i="46"/>
  <c r="D44" i="46" s="1"/>
  <c r="D45" i="46" s="1"/>
  <c r="D46" i="46" s="1"/>
  <c r="D47" i="46" s="1"/>
  <c r="A43" i="46"/>
  <c r="E49" i="46"/>
  <c r="B48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49" i="57" l="1"/>
  <c r="E50" i="57" s="1"/>
  <c r="E51" i="57" s="1"/>
  <c r="E52" i="57" s="1"/>
  <c r="B48" i="57"/>
  <c r="E53" i="57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D48" i="52"/>
  <c r="D49" i="52" s="1"/>
  <c r="D50" i="52" s="1"/>
  <c r="D51" i="52" s="1"/>
  <c r="D52" i="52" s="1"/>
  <c r="A48" i="52"/>
  <c r="E54" i="52"/>
  <c r="B53" i="52"/>
  <c r="A39" i="50"/>
  <c r="D39" i="50"/>
  <c r="D40" i="50" s="1"/>
  <c r="D41" i="50" s="1"/>
  <c r="D42" i="50" s="1"/>
  <c r="D43" i="50" s="1"/>
  <c r="E45" i="50"/>
  <c r="E46" i="50" s="1"/>
  <c r="E47" i="50" s="1"/>
  <c r="E48" i="50" s="1"/>
  <c r="B44" i="50"/>
  <c r="E49" i="50"/>
  <c r="D48" i="46"/>
  <c r="A48" i="46"/>
  <c r="B49" i="46"/>
  <c r="E50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54" i="57" l="1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E55" i="52"/>
  <c r="E56" i="52" s="1"/>
  <c r="E57" i="52" s="1"/>
  <c r="E58" i="52" s="1"/>
  <c r="E59" i="52" s="1"/>
  <c r="B54" i="52"/>
  <c r="D53" i="52"/>
  <c r="A53" i="52"/>
  <c r="E50" i="50"/>
  <c r="E51" i="50" s="1"/>
  <c r="E52" i="50" s="1"/>
  <c r="E53" i="50" s="1"/>
  <c r="B49" i="50"/>
  <c r="E54" i="50"/>
  <c r="E55" i="50" s="1"/>
  <c r="E56" i="50" s="1"/>
  <c r="E57" i="50" s="1"/>
  <c r="E58" i="50" s="1"/>
  <c r="A44" i="50"/>
  <c r="D44" i="50"/>
  <c r="D45" i="50" s="1"/>
  <c r="D46" i="50" s="1"/>
  <c r="D47" i="50" s="1"/>
  <c r="D48" i="50" s="1"/>
  <c r="E55" i="46"/>
  <c r="E51" i="46"/>
  <c r="E52" i="46" s="1"/>
  <c r="E53" i="46" s="1"/>
  <c r="E54" i="46" s="1"/>
  <c r="B50" i="46"/>
  <c r="D49" i="46"/>
  <c r="A49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57" l="1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D54" i="52"/>
  <c r="A54" i="52"/>
  <c r="E60" i="52"/>
  <c r="B55" i="52"/>
  <c r="E59" i="50"/>
  <c r="E60" i="50" s="1"/>
  <c r="E61" i="50" s="1"/>
  <c r="E62" i="50" s="1"/>
  <c r="E63" i="50" s="1"/>
  <c r="B54" i="50"/>
  <c r="A49" i="50"/>
  <c r="D49" i="50"/>
  <c r="D50" i="50" s="1"/>
  <c r="D51" i="50" s="1"/>
  <c r="D52" i="50" s="1"/>
  <c r="D53" i="50" s="1"/>
  <c r="A50" i="46"/>
  <c r="D50" i="46"/>
  <c r="D51" i="46" s="1"/>
  <c r="D52" i="46" s="1"/>
  <c r="D53" i="46" s="1"/>
  <c r="D54" i="46" s="1"/>
  <c r="E56" i="46"/>
  <c r="E57" i="46" s="1"/>
  <c r="E58" i="46" s="1"/>
  <c r="E59" i="46" s="1"/>
  <c r="E60" i="46"/>
  <c r="B55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4" i="57" l="1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A55" i="52"/>
  <c r="D55" i="52"/>
  <c r="D56" i="52" s="1"/>
  <c r="D57" i="52" s="1"/>
  <c r="D58" i="52" s="1"/>
  <c r="D59" i="52" s="1"/>
  <c r="E65" i="52"/>
  <c r="B60" i="52"/>
  <c r="E61" i="52"/>
  <c r="E62" i="52" s="1"/>
  <c r="E63" i="52" s="1"/>
  <c r="E64" i="52" s="1"/>
  <c r="A54" i="50"/>
  <c r="D54" i="50"/>
  <c r="D55" i="50" s="1"/>
  <c r="D56" i="50" s="1"/>
  <c r="D57" i="50" s="1"/>
  <c r="D58" i="50" s="1"/>
  <c r="E64" i="50"/>
  <c r="B59" i="50"/>
  <c r="A55" i="46"/>
  <c r="D55" i="46"/>
  <c r="D56" i="46" s="1"/>
  <c r="D57" i="46" s="1"/>
  <c r="D58" i="46" s="1"/>
  <c r="D59" i="46" s="1"/>
  <c r="E61" i="46"/>
  <c r="E62" i="46" s="1"/>
  <c r="E63" i="46" s="1"/>
  <c r="E64" i="46" s="1"/>
  <c r="E65" i="46"/>
  <c r="B6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D55" i="57" l="1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D60" i="52"/>
  <c r="D61" i="52" s="1"/>
  <c r="D62" i="52" s="1"/>
  <c r="D63" i="52" s="1"/>
  <c r="D64" i="52" s="1"/>
  <c r="A60" i="52"/>
  <c r="E70" i="52"/>
  <c r="B65" i="52"/>
  <c r="E66" i="52"/>
  <c r="E67" i="52" s="1"/>
  <c r="E68" i="52" s="1"/>
  <c r="E69" i="52" s="1"/>
  <c r="D59" i="50"/>
  <c r="D60" i="50" s="1"/>
  <c r="D61" i="50" s="1"/>
  <c r="D62" i="50" s="1"/>
  <c r="D63" i="50" s="1"/>
  <c r="A59" i="50"/>
  <c r="E65" i="50"/>
  <c r="B64" i="50"/>
  <c r="A60" i="46"/>
  <c r="D60" i="46"/>
  <c r="D61" i="46" s="1"/>
  <c r="D62" i="46" s="1"/>
  <c r="D63" i="46" s="1"/>
  <c r="D64" i="46" s="1"/>
  <c r="E70" i="46"/>
  <c r="E66" i="46"/>
  <c r="E67" i="46" s="1"/>
  <c r="E68" i="46" s="1"/>
  <c r="E69" i="46" s="1"/>
  <c r="B65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70" i="57" l="1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65" i="52"/>
  <c r="D66" i="52" s="1"/>
  <c r="D67" i="52" s="1"/>
  <c r="D68" i="52" s="1"/>
  <c r="D69" i="52" s="1"/>
  <c r="A65" i="52"/>
  <c r="E75" i="52"/>
  <c r="B70" i="52"/>
  <c r="E71" i="52"/>
  <c r="E72" i="52" s="1"/>
  <c r="E73" i="52" s="1"/>
  <c r="E74" i="52" s="1"/>
  <c r="A64" i="50"/>
  <c r="D64" i="50"/>
  <c r="E66" i="50"/>
  <c r="B65" i="50"/>
  <c r="E75" i="46"/>
  <c r="E71" i="46"/>
  <c r="E72" i="46" s="1"/>
  <c r="E73" i="46" s="1"/>
  <c r="E74" i="46" s="1"/>
  <c r="B70" i="46"/>
  <c r="A65" i="46"/>
  <c r="D65" i="46"/>
  <c r="D66" i="46" s="1"/>
  <c r="D67" i="46" s="1"/>
  <c r="D68" i="46" s="1"/>
  <c r="D69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65" i="57" l="1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70" i="52"/>
  <c r="D71" i="52" s="1"/>
  <c r="D72" i="52" s="1"/>
  <c r="D73" i="52" s="1"/>
  <c r="D74" i="52" s="1"/>
  <c r="A70" i="52"/>
  <c r="E80" i="52"/>
  <c r="B75" i="52"/>
  <c r="E76" i="52"/>
  <c r="E77" i="52" s="1"/>
  <c r="E78" i="52" s="1"/>
  <c r="E79" i="52" s="1"/>
  <c r="D65" i="50"/>
  <c r="A65" i="50"/>
  <c r="E71" i="50"/>
  <c r="B66" i="50"/>
  <c r="E67" i="50"/>
  <c r="E68" i="50" s="1"/>
  <c r="E69" i="50" s="1"/>
  <c r="E70" i="50" s="1"/>
  <c r="E76" i="46"/>
  <c r="B75" i="46"/>
  <c r="A70" i="46"/>
  <c r="D70" i="46"/>
  <c r="D71" i="46" s="1"/>
  <c r="D72" i="46" s="1"/>
  <c r="D73" i="46" s="1"/>
  <c r="D74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70" i="57" l="1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7" i="53"/>
  <c r="B72" i="53"/>
  <c r="E73" i="53"/>
  <c r="E74" i="53" s="1"/>
  <c r="E75" i="53" s="1"/>
  <c r="E76" i="53" s="1"/>
  <c r="D75" i="52"/>
  <c r="D76" i="52" s="1"/>
  <c r="D77" i="52" s="1"/>
  <c r="D78" i="52" s="1"/>
  <c r="D79" i="52" s="1"/>
  <c r="A75" i="52"/>
  <c r="E81" i="52"/>
  <c r="B80" i="52"/>
  <c r="A66" i="50"/>
  <c r="D66" i="50"/>
  <c r="D67" i="50" s="1"/>
  <c r="D68" i="50" s="1"/>
  <c r="D69" i="50" s="1"/>
  <c r="D70" i="50" s="1"/>
  <c r="E76" i="50"/>
  <c r="E72" i="50"/>
  <c r="E73" i="50" s="1"/>
  <c r="E74" i="50" s="1"/>
  <c r="E75" i="50" s="1"/>
  <c r="B71" i="50"/>
  <c r="A75" i="46"/>
  <c r="D75" i="46"/>
  <c r="E77" i="46"/>
  <c r="B76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5" i="57" l="1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D75" i="53" s="1"/>
  <c r="D76" i="53" s="1"/>
  <c r="A72" i="53"/>
  <c r="E82" i="53"/>
  <c r="B77" i="53"/>
  <c r="E78" i="53"/>
  <c r="E79" i="53" s="1"/>
  <c r="E80" i="53" s="1"/>
  <c r="E81" i="53" s="1"/>
  <c r="D80" i="52"/>
  <c r="A80" i="52"/>
  <c r="E82" i="52"/>
  <c r="E83" i="52" s="1"/>
  <c r="E84" i="52" s="1"/>
  <c r="E85" i="52" s="1"/>
  <c r="E86" i="52" s="1"/>
  <c r="B81" i="52"/>
  <c r="D71" i="50"/>
  <c r="D72" i="50" s="1"/>
  <c r="D73" i="50" s="1"/>
  <c r="D74" i="50" s="1"/>
  <c r="D75" i="50" s="1"/>
  <c r="A71" i="50"/>
  <c r="E81" i="50"/>
  <c r="E77" i="50"/>
  <c r="E78" i="50" s="1"/>
  <c r="E79" i="50" s="1"/>
  <c r="E80" i="50" s="1"/>
  <c r="B76" i="50"/>
  <c r="D76" i="46"/>
  <c r="A76" i="46"/>
  <c r="E82" i="46"/>
  <c r="B77" i="46"/>
  <c r="E78" i="46"/>
  <c r="E79" i="46" s="1"/>
  <c r="E80" i="46" s="1"/>
  <c r="E81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80" i="57" l="1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7" i="53"/>
  <c r="D78" i="53" s="1"/>
  <c r="D79" i="53" s="1"/>
  <c r="D80" i="53" s="1"/>
  <c r="D81" i="53" s="1"/>
  <c r="A77" i="53"/>
  <c r="E87" i="53"/>
  <c r="B82" i="53"/>
  <c r="E83" i="53"/>
  <c r="E84" i="53" s="1"/>
  <c r="E85" i="53" s="1"/>
  <c r="E86" i="53" s="1"/>
  <c r="D81" i="52"/>
  <c r="A81" i="52"/>
  <c r="E87" i="52"/>
  <c r="B82" i="52"/>
  <c r="E86" i="50"/>
  <c r="E82" i="50"/>
  <c r="E83" i="50" s="1"/>
  <c r="E84" i="50" s="1"/>
  <c r="E85" i="50" s="1"/>
  <c r="D76" i="50"/>
  <c r="D77" i="50" s="1"/>
  <c r="D78" i="50" s="1"/>
  <c r="D79" i="50" s="1"/>
  <c r="D80" i="50" s="1"/>
  <c r="A76" i="50"/>
  <c r="B81" i="50"/>
  <c r="A77" i="46"/>
  <c r="D77" i="46"/>
  <c r="D78" i="46" s="1"/>
  <c r="D79" i="46" s="1"/>
  <c r="D80" i="46" s="1"/>
  <c r="D81" i="46" s="1"/>
  <c r="B82" i="46"/>
  <c r="E87" i="46"/>
  <c r="E83" i="46"/>
  <c r="E84" i="46" s="1"/>
  <c r="E85" i="46" s="1"/>
  <c r="E86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B82" i="57" l="1"/>
  <c r="E87" i="57"/>
  <c r="E83" i="57"/>
  <c r="E84" i="57" s="1"/>
  <c r="E85" i="57" s="1"/>
  <c r="E86" i="57" s="1"/>
  <c r="D81" i="57"/>
  <c r="A81" i="57"/>
  <c r="D90" i="55"/>
  <c r="A90" i="55"/>
  <c r="E92" i="55"/>
  <c r="B91" i="55"/>
  <c r="D82" i="53"/>
  <c r="D83" i="53" s="1"/>
  <c r="D84" i="53" s="1"/>
  <c r="D85" i="53" s="1"/>
  <c r="D86" i="53" s="1"/>
  <c r="A82" i="53"/>
  <c r="E92" i="53"/>
  <c r="B87" i="53"/>
  <c r="E88" i="53"/>
  <c r="E89" i="53" s="1"/>
  <c r="E90" i="53" s="1"/>
  <c r="E91" i="53" s="1"/>
  <c r="D82" i="52"/>
  <c r="D83" i="52" s="1"/>
  <c r="D84" i="52" s="1"/>
  <c r="D85" i="52" s="1"/>
  <c r="D86" i="52" s="1"/>
  <c r="A82" i="52"/>
  <c r="B87" i="52"/>
  <c r="E88" i="52"/>
  <c r="E89" i="52" s="1"/>
  <c r="E90" i="52" s="1"/>
  <c r="E91" i="52" s="1"/>
  <c r="E92" i="52"/>
  <c r="B86" i="50"/>
  <c r="D86" i="50" s="1"/>
  <c r="D87" i="50" s="1"/>
  <c r="D88" i="50" s="1"/>
  <c r="D89" i="50" s="1"/>
  <c r="D90" i="50" s="1"/>
  <c r="E87" i="50"/>
  <c r="E88" i="50" s="1"/>
  <c r="E89" i="50" s="1"/>
  <c r="E90" i="50" s="1"/>
  <c r="A81" i="50"/>
  <c r="D81" i="50"/>
  <c r="D82" i="50" s="1"/>
  <c r="D83" i="50" s="1"/>
  <c r="D84" i="50" s="1"/>
  <c r="D85" i="50" s="1"/>
  <c r="E91" i="50"/>
  <c r="E92" i="46"/>
  <c r="B87" i="46"/>
  <c r="E88" i="46"/>
  <c r="E89" i="46" s="1"/>
  <c r="E90" i="46" s="1"/>
  <c r="E91" i="46" s="1"/>
  <c r="A82" i="46"/>
  <c r="D82" i="46"/>
  <c r="D83" i="46" s="1"/>
  <c r="D84" i="46" s="1"/>
  <c r="D85" i="46" s="1"/>
  <c r="D86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87" i="57" l="1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87" i="53"/>
  <c r="D87" i="53"/>
  <c r="D88" i="53" s="1"/>
  <c r="D89" i="53" s="1"/>
  <c r="D90" i="53" s="1"/>
  <c r="D91" i="53" s="1"/>
  <c r="B92" i="53"/>
  <c r="E93" i="53"/>
  <c r="E94" i="53" s="1"/>
  <c r="E95" i="53" s="1"/>
  <c r="E96" i="53" s="1"/>
  <c r="E97" i="53" s="1"/>
  <c r="E98" i="53"/>
  <c r="B92" i="52"/>
  <c r="E98" i="52"/>
  <c r="E93" i="52"/>
  <c r="E94" i="52" s="1"/>
  <c r="E95" i="52" s="1"/>
  <c r="E96" i="52" s="1"/>
  <c r="E97" i="52" s="1"/>
  <c r="A87" i="52"/>
  <c r="D87" i="52"/>
  <c r="D88" i="52" s="1"/>
  <c r="D89" i="52" s="1"/>
  <c r="D90" i="52" s="1"/>
  <c r="D91" i="52" s="1"/>
  <c r="A86" i="50"/>
  <c r="B91" i="50"/>
  <c r="E92" i="50"/>
  <c r="D87" i="46"/>
  <c r="D88" i="46" s="1"/>
  <c r="D89" i="46" s="1"/>
  <c r="D90" i="46" s="1"/>
  <c r="D91" i="46" s="1"/>
  <c r="A87" i="46"/>
  <c r="B92" i="46"/>
  <c r="E98" i="46"/>
  <c r="E93" i="46"/>
  <c r="E94" i="46" s="1"/>
  <c r="E95" i="46" s="1"/>
  <c r="E96" i="46" s="1"/>
  <c r="E97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2" i="57" l="1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99" i="53"/>
  <c r="B98" i="53"/>
  <c r="D92" i="53"/>
  <c r="D93" i="53" s="1"/>
  <c r="D94" i="53" s="1"/>
  <c r="D95" i="53" s="1"/>
  <c r="D96" i="53" s="1"/>
  <c r="D97" i="53" s="1"/>
  <c r="A92" i="53"/>
  <c r="E99" i="52"/>
  <c r="E100" i="52" s="1"/>
  <c r="E101" i="52" s="1"/>
  <c r="E102" i="52" s="1"/>
  <c r="E103" i="52"/>
  <c r="B98" i="52"/>
  <c r="D92" i="52"/>
  <c r="D93" i="52" s="1"/>
  <c r="D94" i="52" s="1"/>
  <c r="D95" i="52" s="1"/>
  <c r="D96" i="52" s="1"/>
  <c r="D97" i="52" s="1"/>
  <c r="A92" i="52"/>
  <c r="B92" i="50"/>
  <c r="E93" i="50"/>
  <c r="D91" i="50"/>
  <c r="A91" i="50"/>
  <c r="E99" i="46"/>
  <c r="E100" i="46" s="1"/>
  <c r="E101" i="46" s="1"/>
  <c r="E102" i="46" s="1"/>
  <c r="B98" i="46"/>
  <c r="E103" i="46"/>
  <c r="A92" i="46"/>
  <c r="D92" i="46"/>
  <c r="D93" i="46" s="1"/>
  <c r="D94" i="46" s="1"/>
  <c r="D95" i="46" s="1"/>
  <c r="D96" i="46" s="1"/>
  <c r="D97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E99" i="57" l="1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98" i="53"/>
  <c r="D98" i="53"/>
  <c r="E100" i="53"/>
  <c r="B99" i="53"/>
  <c r="E104" i="52"/>
  <c r="E105" i="52" s="1"/>
  <c r="E106" i="52" s="1"/>
  <c r="E107" i="52" s="1"/>
  <c r="E108" i="52"/>
  <c r="B103" i="52"/>
  <c r="D99" i="52"/>
  <c r="D100" i="52" s="1"/>
  <c r="D101" i="52" s="1"/>
  <c r="D102" i="52" s="1"/>
  <c r="A98" i="52"/>
  <c r="E94" i="50"/>
  <c r="E95" i="50" s="1"/>
  <c r="E96" i="50" s="1"/>
  <c r="E97" i="50" s="1"/>
  <c r="B93" i="50"/>
  <c r="E98" i="50"/>
  <c r="D92" i="50"/>
  <c r="A92" i="50"/>
  <c r="E104" i="46"/>
  <c r="B103" i="46"/>
  <c r="D98" i="46"/>
  <c r="D99" i="46" s="1"/>
  <c r="D100" i="46" s="1"/>
  <c r="D101" i="46" s="1"/>
  <c r="D102" i="46" s="1"/>
  <c r="A98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A98" i="57" l="1"/>
  <c r="D125" i="57"/>
  <c r="D126" i="57" s="1"/>
  <c r="D127" i="57" s="1"/>
  <c r="D128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99" i="53"/>
  <c r="A99" i="53"/>
  <c r="E101" i="53"/>
  <c r="E102" i="53" s="1"/>
  <c r="E103" i="53" s="1"/>
  <c r="E104" i="53" s="1"/>
  <c r="E105" i="53"/>
  <c r="B100" i="53"/>
  <c r="E109" i="52"/>
  <c r="B108" i="52"/>
  <c r="D103" i="52"/>
  <c r="D104" i="52" s="1"/>
  <c r="D105" i="52" s="1"/>
  <c r="D106" i="52" s="1"/>
  <c r="D107" i="52" s="1"/>
  <c r="A103" i="52"/>
  <c r="D120" i="50"/>
  <c r="D121" i="50" s="1"/>
  <c r="D122" i="50" s="1"/>
  <c r="D123" i="50" s="1"/>
  <c r="D124" i="50" s="1"/>
  <c r="D93" i="50"/>
  <c r="D94" i="50" s="1"/>
  <c r="D95" i="50" s="1"/>
  <c r="D96" i="50" s="1"/>
  <c r="D97" i="50" s="1"/>
  <c r="E99" i="50"/>
  <c r="E100" i="50" s="1"/>
  <c r="E101" i="50" s="1"/>
  <c r="E102" i="50" s="1"/>
  <c r="E103" i="50"/>
  <c r="B98" i="50"/>
  <c r="A93" i="50"/>
  <c r="D103" i="46"/>
  <c r="A103" i="46"/>
  <c r="E105" i="46"/>
  <c r="B104" i="46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57" l="1"/>
  <c r="E109" i="57"/>
  <c r="A103" i="57"/>
  <c r="D104" i="57"/>
  <c r="D105" i="57" s="1"/>
  <c r="D106" i="57" s="1"/>
  <c r="D107" i="57" s="1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100" i="53"/>
  <c r="D101" i="53" s="1"/>
  <c r="D102" i="53" s="1"/>
  <c r="D103" i="53" s="1"/>
  <c r="D104" i="53" s="1"/>
  <c r="A100" i="53"/>
  <c r="E106" i="53"/>
  <c r="E107" i="53" s="1"/>
  <c r="E108" i="53" s="1"/>
  <c r="E109" i="53" s="1"/>
  <c r="E110" i="53"/>
  <c r="B105" i="53"/>
  <c r="E110" i="52"/>
  <c r="B109" i="52"/>
  <c r="D108" i="52"/>
  <c r="A108" i="52"/>
  <c r="D125" i="50"/>
  <c r="D98" i="50"/>
  <c r="D99" i="50" s="1"/>
  <c r="D100" i="50" s="1"/>
  <c r="D101" i="50" s="1"/>
  <c r="D102" i="50" s="1"/>
  <c r="E104" i="50"/>
  <c r="E105" i="50" s="1"/>
  <c r="E106" i="50" s="1"/>
  <c r="E107" i="50" s="1"/>
  <c r="B103" i="50"/>
  <c r="E108" i="50"/>
  <c r="E109" i="50" s="1"/>
  <c r="E110" i="50" s="1"/>
  <c r="E111" i="50" s="1"/>
  <c r="E112" i="50" s="1"/>
  <c r="A98" i="50"/>
  <c r="A104" i="46"/>
  <c r="D104" i="46"/>
  <c r="E110" i="46"/>
  <c r="B105" i="46"/>
  <c r="E106" i="46"/>
  <c r="E107" i="46" s="1"/>
  <c r="E108" i="46" s="1"/>
  <c r="E109" i="46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E110" i="57" l="1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105" i="53"/>
  <c r="D106" i="53" s="1"/>
  <c r="D107" i="53" s="1"/>
  <c r="D108" i="53" s="1"/>
  <c r="D109" i="53" s="1"/>
  <c r="A105" i="53"/>
  <c r="E111" i="53"/>
  <c r="E112" i="53" s="1"/>
  <c r="E113" i="53" s="1"/>
  <c r="E114" i="53" s="1"/>
  <c r="B110" i="53"/>
  <c r="E115" i="53"/>
  <c r="A109" i="52"/>
  <c r="D109" i="52"/>
  <c r="E115" i="52"/>
  <c r="B110" i="52"/>
  <c r="A103" i="50"/>
  <c r="D103" i="50"/>
  <c r="D104" i="50" s="1"/>
  <c r="D105" i="50" s="1"/>
  <c r="D106" i="50" s="1"/>
  <c r="D107" i="50" s="1"/>
  <c r="E113" i="50"/>
  <c r="E114" i="50" s="1"/>
  <c r="E115" i="50" s="1"/>
  <c r="E116" i="50" s="1"/>
  <c r="E117" i="50" s="1"/>
  <c r="B108" i="50"/>
  <c r="A105" i="46"/>
  <c r="D105" i="46"/>
  <c r="D106" i="46" s="1"/>
  <c r="D107" i="46" s="1"/>
  <c r="D108" i="46" s="1"/>
  <c r="D109" i="46" s="1"/>
  <c r="E115" i="46"/>
  <c r="B110" i="46"/>
  <c r="E111" i="46"/>
  <c r="E112" i="46" s="1"/>
  <c r="E113" i="46" s="1"/>
  <c r="E114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9" i="57" l="1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E116" i="53"/>
  <c r="E117" i="53" s="1"/>
  <c r="E118" i="53" s="1"/>
  <c r="E119" i="53" s="1"/>
  <c r="B115" i="53"/>
  <c r="B120" i="53"/>
  <c r="E120" i="53"/>
  <c r="D110" i="53"/>
  <c r="D111" i="53" s="1"/>
  <c r="D112" i="53" s="1"/>
  <c r="D113" i="53" s="1"/>
  <c r="D114" i="53" s="1"/>
  <c r="A110" i="53"/>
  <c r="A110" i="52"/>
  <c r="D110" i="52"/>
  <c r="E120" i="52"/>
  <c r="B120" i="52"/>
  <c r="B115" i="52"/>
  <c r="E116" i="52"/>
  <c r="E117" i="52" s="1"/>
  <c r="E118" i="52" s="1"/>
  <c r="E119" i="52" s="1"/>
  <c r="A108" i="50"/>
  <c r="D108" i="50"/>
  <c r="D109" i="50" s="1"/>
  <c r="D110" i="50" s="1"/>
  <c r="D111" i="50" s="1"/>
  <c r="D112" i="50" s="1"/>
  <c r="E118" i="50"/>
  <c r="B113" i="50"/>
  <c r="A110" i="46"/>
  <c r="D110" i="46"/>
  <c r="D111" i="46" s="1"/>
  <c r="D112" i="46" s="1"/>
  <c r="D113" i="46" s="1"/>
  <c r="D114" i="46" s="1"/>
  <c r="E120" i="46"/>
  <c r="B120" i="46"/>
  <c r="B115" i="46"/>
  <c r="E116" i="46"/>
  <c r="E117" i="46" s="1"/>
  <c r="E118" i="46" s="1"/>
  <c r="E119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0" i="57" l="1"/>
  <c r="D111" i="57" s="1"/>
  <c r="D112" i="57" s="1"/>
  <c r="D113" i="57" s="1"/>
  <c r="D114" i="57" s="1"/>
  <c r="A110" i="57"/>
  <c r="E120" i="57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120" i="53"/>
  <c r="D121" i="53" s="1"/>
  <c r="D122" i="53" s="1"/>
  <c r="D123" i="53" s="1"/>
  <c r="D124" i="53" s="1"/>
  <c r="A120" i="53"/>
  <c r="D115" i="53"/>
  <c r="D116" i="53" s="1"/>
  <c r="D117" i="53" s="1"/>
  <c r="D118" i="53" s="1"/>
  <c r="D119" i="53" s="1"/>
  <c r="A115" i="53"/>
  <c r="E121" i="53"/>
  <c r="E122" i="53" s="1"/>
  <c r="E123" i="53" s="1"/>
  <c r="E124" i="53" s="1"/>
  <c r="E125" i="53"/>
  <c r="E126" i="53" s="1"/>
  <c r="D115" i="52"/>
  <c r="D116" i="52" s="1"/>
  <c r="D117" i="52" s="1"/>
  <c r="D118" i="52" s="1"/>
  <c r="D119" i="52" s="1"/>
  <c r="A115" i="52"/>
  <c r="D120" i="52"/>
  <c r="D121" i="52" s="1"/>
  <c r="D122" i="52" s="1"/>
  <c r="D123" i="52" s="1"/>
  <c r="D124" i="52" s="1"/>
  <c r="A120" i="52"/>
  <c r="E125" i="52"/>
  <c r="E126" i="52" s="1"/>
  <c r="E127" i="52" s="1"/>
  <c r="E128" i="52" s="1"/>
  <c r="E129" i="52" s="1"/>
  <c r="E121" i="52"/>
  <c r="E122" i="52" s="1"/>
  <c r="E123" i="52" s="1"/>
  <c r="E124" i="52" s="1"/>
  <c r="D113" i="50"/>
  <c r="D114" i="50" s="1"/>
  <c r="D115" i="50" s="1"/>
  <c r="D116" i="50" s="1"/>
  <c r="D117" i="50" s="1"/>
  <c r="A113" i="50"/>
  <c r="E119" i="50"/>
  <c r="B119" i="50"/>
  <c r="B118" i="50"/>
  <c r="A120" i="46"/>
  <c r="D120" i="46"/>
  <c r="D121" i="46" s="1"/>
  <c r="D122" i="46" s="1"/>
  <c r="D123" i="46" s="1"/>
  <c r="D124" i="46" s="1"/>
  <c r="E125" i="46"/>
  <c r="E130" i="46" s="1"/>
  <c r="B130" i="46" s="1"/>
  <c r="E121" i="46"/>
  <c r="A115" i="46"/>
  <c r="D115" i="46"/>
  <c r="D116" i="46" s="1"/>
  <c r="D117" i="46" s="1"/>
  <c r="D118" i="46" s="1"/>
  <c r="D119" i="46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30" i="46" l="1"/>
  <c r="A130" i="46"/>
  <c r="D115" i="57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D119" i="50"/>
  <c r="A119" i="50"/>
  <c r="E120" i="50"/>
  <c r="E121" i="50" s="1"/>
  <c r="E122" i="50" s="1"/>
  <c r="E123" i="50" s="1"/>
  <c r="E124" i="50" s="1"/>
  <c r="E125" i="50" s="1"/>
  <c r="D118" i="50"/>
  <c r="A118" i="50"/>
  <c r="E126" i="46"/>
  <c r="E122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129" i="57" l="1"/>
  <c r="E123" i="46"/>
  <c r="E127" i="46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  <c r="E128" i="46" l="1"/>
  <c r="E124" i="46"/>
  <c r="E129" i="4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<sst xmlns="http://schemas.openxmlformats.org/spreadsheetml/2006/main" count="880" uniqueCount="146">
  <si>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</si>
  <si>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</si>
  <si>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</si>
  <si>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</si>
  <si>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</si>
  <si>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</si>
  <si>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</si>
  <si>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</si>
  <si>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</si>
  <si>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</si>
  <si>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</si>
  <si>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</si>
  <si>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</si>
  <si>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</si>
  <si>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</si>
  <si>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</si>
  <si>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</si>
  <si>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</si>
  <si>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</si>
  <si>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</si>
  <si>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</si>
  <si>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</si>
  <si>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</si>
  <si>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</si>
  <si>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</si>
  <si>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</si>
  <si>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</si>
  <si>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</si>
  <si>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</si>
  <si>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</si>
  <si>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</si>
  <si>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</si>
  <si>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</si>
  <si>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</si>
  <si>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</si>
  <si>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</si>
  <si>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</si>
  <si>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</si>
  <si>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</si>
  <si>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</si>
  <si>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</si>
  <si>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</si>
  <si>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</si>
  <si>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</si>
  <si>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</si>
  <si>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</si>
  <si>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</si>
  <si>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</si>
  <si>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</si>
  <si>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</si>
  <si>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 xml:space="preserve">Pinyapat </t>
  </si>
  <si>
    <t>Hanyut</t>
  </si>
  <si>
    <t>Time122</t>
  </si>
  <si>
    <t>TIME-202093</t>
  </si>
  <si>
    <t xml:space="preserve">ETDA Master Plan </t>
  </si>
  <si>
    <t>TIME</t>
  </si>
  <si>
    <t>ETDA Master Plan</t>
  </si>
  <si>
    <t>TIME-202099</t>
  </si>
  <si>
    <t>NIEC Radio Evaluation- Kick-off meeting preparation</t>
  </si>
  <si>
    <t xml:space="preserve">NIEC Radio Evaluation- Kick-off meeting </t>
  </si>
  <si>
    <t>I Tower Building</t>
  </si>
  <si>
    <t>NIEC Radio Evaluation- Project work plan</t>
  </si>
  <si>
    <t>Joy's homework</t>
  </si>
  <si>
    <t xml:space="preserve">NIEC Radio Evaluation- Inception </t>
  </si>
  <si>
    <t>TIME-202013</t>
  </si>
  <si>
    <t>MoI Cyber Security</t>
  </si>
  <si>
    <t>Time</t>
  </si>
  <si>
    <t>NIEC Radio Evaluation- Prepare for Focus Group</t>
  </si>
  <si>
    <t>NIEC Radio Evaluation- Preparing for Focus Group</t>
  </si>
  <si>
    <t>NIEC Radio Evaluation- Prepare for Focus Group at Nakorn Sri Thammarat</t>
  </si>
  <si>
    <t>Grand Fortune</t>
  </si>
  <si>
    <t>NIEC Radio Evaluation- Organize Focus Group at Nakorn Sri Thammarat</t>
  </si>
  <si>
    <t>NIEC Radio Evaluation- Prepare for Focus Group at Khon Kaen</t>
  </si>
  <si>
    <t>Avani</t>
  </si>
  <si>
    <t>NIEC Radio Evaluation- Organize Focus Group at Khon Kaen</t>
  </si>
  <si>
    <t>NIEC Radio Evaluation- Prepare for Focus Group at Bangkok</t>
  </si>
  <si>
    <t>NIEC Radio Evaluation- Organize Focus Group at Bangkok</t>
  </si>
  <si>
    <t>Centara Grand</t>
  </si>
  <si>
    <t>NIEC Radio Evaluation- Prepare for Focus Group at Pattaya</t>
  </si>
  <si>
    <t>Grand Center Point</t>
  </si>
  <si>
    <t>NIEC Radio Evaluation- Organize Focus Group at Pattaya</t>
  </si>
  <si>
    <t>NIEC Radio Evaluation- Prepare for Focus Group at Chiangmai</t>
  </si>
  <si>
    <t>U Nimman</t>
  </si>
  <si>
    <t>NIEC Radio Evaluation- Organize Focus Group at Chiangmai</t>
  </si>
  <si>
    <t>Vacation Leave</t>
  </si>
  <si>
    <t>NIEC Radio Evaluation- Revise Inception Report</t>
  </si>
  <si>
    <t>Home</t>
  </si>
  <si>
    <t>NIEC Radio Evaluation- Sum up Focus Group Expenses</t>
  </si>
  <si>
    <t>NIEC Radio Evaluation- Prepare for Expert Opinion Survey</t>
  </si>
  <si>
    <t xml:space="preserve">NIEC Radio Evaluation- Interview Expert </t>
  </si>
  <si>
    <t>NIEC Radio Evaluation- Plan for Work Plan3/Progress Report</t>
  </si>
  <si>
    <t>NIEC Radio Evaluation- Meeting 3 Rounds</t>
  </si>
  <si>
    <t xml:space="preserve">NIEC Radio Evaluation- Meeting </t>
  </si>
  <si>
    <t>NIEC Radio Evaluation- Transcribe Expert Interview</t>
  </si>
  <si>
    <t>NIEC Radio Evaluation- Interview and Transcribe Expert Opinion Survey</t>
  </si>
  <si>
    <t>NIEC Radio Evaluation- Write Report</t>
  </si>
  <si>
    <t>NIEC Radio Evaluation- Interview Expert</t>
  </si>
  <si>
    <t>NIEC Radio Evaluation- Revise Inception</t>
  </si>
  <si>
    <t>NIEC Radio Evaluation- Write final report</t>
  </si>
  <si>
    <t>NIEC Radio Evaluation - Final Report Internal Meeting</t>
  </si>
  <si>
    <t>NIEC Radio Evaluation - Final Report External Meeting</t>
  </si>
  <si>
    <t>NIEC Radio Evaluation- Internal Kick-off NBTC Radio</t>
  </si>
  <si>
    <t>TIME-202131</t>
  </si>
  <si>
    <t>NBTC Radio in Disruption: - Discuss about buying insight from MediaDonuts</t>
  </si>
  <si>
    <t xml:space="preserve">NIEC Radio Evaluation- Review final report with Arjarn </t>
  </si>
  <si>
    <t xml:space="preserve">NIEC Radio Evaluation- revise final report after getting feedback from Ajarn </t>
  </si>
  <si>
    <t>NIEC Radio Evaluation- write communication plan in final report</t>
  </si>
  <si>
    <t>NIEC Radio Evaluation- Final revise and prove read final report</t>
  </si>
  <si>
    <t>NIEC Radio Evaluation- Print and pack final report</t>
  </si>
  <si>
    <t>NIEC Radio Evaluation- Coordinate with cilent to send final report</t>
  </si>
  <si>
    <t>NBTC Radio in Disruption- Meeting with Arjarn before kickoff meeting</t>
  </si>
  <si>
    <t>NIEC Radio Evaluation- Revise progress report</t>
  </si>
  <si>
    <t>NBTC Radio in Disruption - Prepare presentation for kickoff meeting</t>
  </si>
  <si>
    <t>Revise Final Report</t>
  </si>
  <si>
    <t>Update bechmark with Intern</t>
  </si>
  <si>
    <t xml:space="preserve">Revise Interim  Report Structure </t>
  </si>
  <si>
    <t>Make Additional Final Report Presentation</t>
  </si>
  <si>
    <t>Substitution for Asarnha Bucha Day.</t>
  </si>
  <si>
    <t>H.M.King Maha Vajiralongkorn's Birthday.</t>
  </si>
  <si>
    <t>Write Inception Report in Ecosystem part</t>
  </si>
  <si>
    <t xml:space="preserve">Gathering information and Make Ecosystem slides </t>
  </si>
  <si>
    <t>Internal Meeting</t>
  </si>
  <si>
    <t>Meeting with Ajarn</t>
  </si>
  <si>
    <t>Structure Interim Report</t>
  </si>
  <si>
    <t>Make Gantt Chart of Interim Work Plan &amp; Timing</t>
  </si>
  <si>
    <t>Design formula and Consult Ajarn abount Martket Size Evaluation</t>
  </si>
  <si>
    <t xml:space="preserve">Meeting with Ajarn </t>
  </si>
  <si>
    <t>Kick-off Meeting</t>
  </si>
  <si>
    <t xml:space="preserve"> Prepare presentation for kickoff meeting</t>
  </si>
  <si>
    <t>Write Inception Report</t>
  </si>
  <si>
    <t>Write Inception Report - Executive Summary &amp; Others</t>
  </si>
  <si>
    <t xml:space="preserve">Prepare Invioce Document </t>
  </si>
  <si>
    <t>Write Inception Report - Planning, Structure, &amp; others</t>
  </si>
  <si>
    <t>Weekly Update NBTC Radio in Disruption</t>
  </si>
  <si>
    <t>Report structures NBTC Radio in Disruption</t>
  </si>
  <si>
    <t>NBTC Radio in Disruption meeting with AJ</t>
  </si>
  <si>
    <t>Write Interim Report</t>
  </si>
  <si>
    <t>Prepare Slide for Udate Meeting with Cus</t>
  </si>
  <si>
    <t>Update NBTC Radio in Disruption</t>
  </si>
  <si>
    <t>weekly update NBTC Radio in Disruption</t>
  </si>
  <si>
    <t>NBTC Radio in Disruption update with AJ</t>
  </si>
  <si>
    <t>Revise Inception Report</t>
  </si>
  <si>
    <t>Research Radio Related Regulation in Thailand</t>
  </si>
  <si>
    <t>Research on Radio Industry &amp; Regulation</t>
  </si>
  <si>
    <t xml:space="preserve">Design Interim Work Plan &amp; Interim  Report Structure </t>
  </si>
  <si>
    <t xml:space="preserve">Design Interim Work Plan &amp; Quesionair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</si>
</sst>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1">
    <xf numFmtId="0" fontId="0" fillId="0" borderId="0" xfId="0"/>
    <xf numFmtId="0" fontId="8" fillId="0" borderId="0" xfId="0" applyFont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10" fillId="6" borderId="10" xfId="0" applyFont="1" applyFill="1" applyBorder="1" applyAlignment="1">
      <alignment horizontal="left"/>
    </xf>
    <xf numFmtId="0" fontId="10" fillId="6" borderId="21" xfId="0" applyFont="1" applyFill="1" applyBorder="1" applyAlignment="1">
      <alignment horizontal="left"/>
    </xf>
    <xf numFmtId="0" fontId="8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10" fillId="0" borderId="8" xfId="0" applyFont="1" applyBorder="1" applyAlignment="1" applyProtection="1">
      <alignment vertical="center"/>
    </xf>
    <xf numFmtId="0" fontId="10" fillId="0" borderId="4" xfId="0" applyFont="1" applyBorder="1" applyAlignment="1" applyProtection="1">
      <alignment vertical="center"/>
    </xf>
    <xf numFmtId="0" fontId="8" fillId="0" borderId="1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center"/>
    </xf>
    <xf numFmtId="0" fontId="10" fillId="0" borderId="0" xfId="0" applyFont="1" applyAlignment="1" applyProtection="1">
      <alignment vertical="center"/>
    </xf>
    <xf numFmtId="0" fontId="10" fillId="0" borderId="11" xfId="0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43" fontId="10" fillId="0" borderId="0" xfId="1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top"/>
    </xf>
    <xf numFmtId="0" fontId="8" fillId="0" borderId="0" xfId="0" applyFont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top" wrapText="1"/>
    </xf>
    <xf numFmtId="0" fontId="8" fillId="0" borderId="0" xfId="0" applyFont="1" applyBorder="1" applyAlignment="1" applyProtection="1">
      <alignment vertical="center"/>
      <protection locked="0"/>
    </xf>
    <xf numFmtId="43" fontId="8" fillId="0" borderId="14" xfId="1" applyFont="1" applyBorder="1" applyAlignment="1" applyProtection="1">
      <alignment vertical="center"/>
    </xf>
    <xf numFmtId="43" fontId="8" fillId="0" borderId="14" xfId="0" applyNumberFormat="1" applyFont="1" applyBorder="1" applyAlignment="1" applyProtection="1">
      <alignment vertical="center"/>
    </xf>
    <xf numFmtId="0" fontId="8" fillId="0" borderId="1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22" xfId="0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20" fontId="8" fillId="2" borderId="1" xfId="0" applyNumberFormat="1" applyFont="1" applyFill="1" applyBorder="1" applyAlignment="1" applyProtection="1">
      <alignment horizontal="center" vertical="center"/>
      <protection locked="0"/>
    </xf>
    <xf numFmtId="20" fontId="8" fillId="0" borderId="30" xfId="0" applyNumberFormat="1" applyFont="1" applyFill="1" applyBorder="1" applyAlignment="1" applyProtection="1">
      <alignment horizontal="center" vertical="center"/>
    </xf>
    <xf numFmtId="14" fontId="8" fillId="0" borderId="33" xfId="0" applyNumberFormat="1" applyFont="1" applyFill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vertical="center" wrapText="1"/>
      <protection locked="0"/>
    </xf>
    <xf numFmtId="2" fontId="8" fillId="0" borderId="10" xfId="0" applyNumberFormat="1" applyFont="1" applyBorder="1" applyAlignment="1" applyProtection="1">
      <alignment horizontal="center" vertical="center"/>
      <protection locked="0"/>
    </xf>
    <xf numFmtId="20" fontId="8" fillId="2" borderId="35" xfId="0" applyNumberFormat="1" applyFont="1" applyFill="1" applyBorder="1" applyAlignment="1" applyProtection="1">
      <alignment horizontal="center" vertical="center"/>
      <protection locked="0"/>
    </xf>
    <xf numFmtId="20" fontId="8" fillId="2" borderId="2" xfId="0" applyNumberFormat="1" applyFont="1" applyFill="1" applyBorder="1" applyAlignment="1" applyProtection="1">
      <alignment horizontal="center" vertical="center"/>
      <protection locked="0"/>
    </xf>
    <xf numFmtId="20" fontId="8" fillId="5" borderId="30" xfId="0" applyNumberFormat="1" applyFont="1" applyFill="1" applyBorder="1" applyAlignment="1" applyProtection="1">
      <alignment horizontal="center" vertical="center"/>
    </xf>
    <xf numFmtId="14" fontId="8" fillId="5" borderId="33" xfId="0" applyNumberFormat="1" applyFont="1" applyFill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vertical="center" wrapText="1"/>
      <protection locked="0"/>
    </xf>
    <xf numFmtId="20" fontId="8" fillId="8" borderId="30" xfId="0" applyNumberFormat="1" applyFont="1" applyFill="1" applyBorder="1" applyAlignment="1" applyProtection="1">
      <alignment horizontal="center" vertical="center"/>
    </xf>
    <xf numFmtId="14" fontId="8" fillId="8" borderId="33" xfId="0" applyNumberFormat="1" applyFont="1" applyFill="1" applyBorder="1" applyAlignment="1" applyProtection="1">
      <alignment horizontal="center" vertical="center"/>
    </xf>
    <xf numFmtId="0" fontId="8" fillId="8" borderId="11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vertical="center" wrapText="1"/>
      <protection locked="0"/>
    </xf>
    <xf numFmtId="2" fontId="8" fillId="8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12" fillId="8" borderId="10" xfId="0" applyFont="1" applyFill="1" applyBorder="1" applyAlignment="1" applyProtection="1">
      <alignment horizontal="left" vertical="center" wrapText="1"/>
      <protection locked="0"/>
    </xf>
    <xf numFmtId="20" fontId="8" fillId="0" borderId="31" xfId="0" applyNumberFormat="1" applyFont="1" applyFill="1" applyBorder="1" applyAlignment="1" applyProtection="1">
      <alignment horizontal="center" vertical="center"/>
    </xf>
    <xf numFmtId="14" fontId="8" fillId="0" borderId="34" xfId="0" applyNumberFormat="1" applyFont="1" applyFill="1" applyBorder="1" applyAlignment="1" applyProtection="1">
      <alignment horizontal="center" vertical="center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vertical="center" wrapText="1"/>
      <protection locked="0"/>
    </xf>
    <xf numFmtId="2" fontId="8" fillId="0" borderId="24" xfId="0" applyNumberFormat="1" applyFont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>
      <alignment horizontal="center" vertical="center" wrapText="1"/>
    </xf>
    <xf numFmtId="17" fontId="5" fillId="10" borderId="22" xfId="0" applyNumberFormat="1" applyFont="1" applyFill="1" applyBorder="1" applyAlignment="1" applyProtection="1">
      <alignment horizontal="center" vertical="center"/>
      <protection locked="0"/>
    </xf>
    <xf numFmtId="0" fontId="10" fillId="6" borderId="20" xfId="0" applyFont="1" applyFill="1" applyBorder="1" applyAlignment="1">
      <alignment horizontal="left"/>
    </xf>
    <xf numFmtId="0" fontId="10" fillId="6" borderId="28" xfId="0" applyFont="1" applyFill="1" applyBorder="1" applyAlignment="1">
      <alignment horizontal="left"/>
    </xf>
    <xf numFmtId="0" fontId="10" fillId="6" borderId="20" xfId="0" applyFont="1" applyFill="1" applyBorder="1" applyAlignment="1">
      <alignment horizontal="left" vertical="center"/>
    </xf>
    <xf numFmtId="0" fontId="10" fillId="6" borderId="21" xfId="0" applyFont="1" applyFill="1" applyBorder="1" applyAlignment="1">
      <alignment horizontal="left" vertical="center"/>
    </xf>
    <xf numFmtId="0" fontId="10" fillId="6" borderId="21" xfId="0" applyFont="1" applyFill="1" applyBorder="1"/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vertical="center" wrapText="1"/>
      <protection locked="0"/>
    </xf>
    <xf numFmtId="0" fontId="12" fillId="0" borderId="10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Alignment="1" applyProtection="1">
      <alignment vertical="center"/>
      <protection locked="0"/>
    </xf>
    <xf numFmtId="0" fontId="2" fillId="0" borderId="10" xfId="0" applyFont="1" applyFill="1" applyBorder="1" applyAlignment="1" applyProtection="1">
      <alignment horizontal="left" vertical="center" wrapText="1"/>
      <protection locked="0"/>
    </xf>
    <xf numFmtId="0" fontId="10" fillId="8" borderId="10" xfId="0" applyFont="1" applyFill="1" applyBorder="1" applyAlignment="1" applyProtection="1">
      <alignment vertical="center" wrapText="1"/>
      <protection locked="0"/>
    </xf>
    <xf numFmtId="0" fontId="8" fillId="0" borderId="37" xfId="0" applyFont="1" applyFill="1" applyBorder="1" applyAlignment="1" applyProtection="1">
      <alignment horizontal="center" vertical="center" textRotation="90" wrapText="1"/>
      <protection locked="0"/>
    </xf>
    <xf numFmtId="20" fontId="8" fillId="2" borderId="29" xfId="0" applyNumberFormat="1" applyFont="1" applyFill="1" applyBorder="1" applyAlignment="1" applyProtection="1">
      <alignment horizontal="center" vertical="center"/>
      <protection locked="0"/>
    </xf>
    <xf numFmtId="20" fontId="8" fillId="0" borderId="33" xfId="0" applyNumberFormat="1" applyFont="1" applyFill="1" applyBorder="1" applyAlignment="1" applyProtection="1">
      <alignment horizontal="center" vertical="center"/>
    </xf>
    <xf numFmtId="20" fontId="8" fillId="2" borderId="38" xfId="0" applyNumberFormat="1" applyFont="1" applyFill="1" applyBorder="1" applyAlignment="1" applyProtection="1">
      <alignment horizontal="center" vertical="center"/>
      <protection locked="0"/>
    </xf>
    <xf numFmtId="20" fontId="8" fillId="2" borderId="30" xfId="0" applyNumberFormat="1" applyFont="1" applyFill="1" applyBorder="1" applyAlignment="1" applyProtection="1">
      <alignment horizontal="center" vertical="center"/>
      <protection locked="0"/>
    </xf>
    <xf numFmtId="20" fontId="8" fillId="8" borderId="33" xfId="0" applyNumberFormat="1" applyFont="1" applyFill="1" applyBorder="1" applyAlignment="1" applyProtection="1">
      <alignment horizontal="center" vertical="center"/>
    </xf>
    <xf numFmtId="20" fontId="8" fillId="0" borderId="30" xfId="0" applyNumberFormat="1" applyFont="1" applyFill="1" applyBorder="1" applyAlignment="1" applyProtection="1">
      <alignment horizontal="center" vertical="center"/>
      <protection locked="0"/>
    </xf>
    <xf numFmtId="20" fontId="8" fillId="2" borderId="39" xfId="0" applyNumberFormat="1" applyFont="1" applyFill="1" applyBorder="1" applyAlignment="1" applyProtection="1">
      <alignment horizontal="center" vertical="center"/>
      <protection locked="0"/>
    </xf>
    <xf numFmtId="20" fontId="8" fillId="0" borderId="3" xfId="0" applyNumberFormat="1" applyFont="1" applyFill="1" applyBorder="1" applyAlignment="1" applyProtection="1">
      <alignment horizontal="center" vertical="center"/>
    </xf>
    <xf numFmtId="20" fontId="8" fillId="2" borderId="40" xfId="0" applyNumberFormat="1" applyFont="1" applyFill="1" applyBorder="1" applyAlignment="1" applyProtection="1">
      <alignment horizontal="center" vertical="center"/>
      <protection locked="0"/>
    </xf>
    <xf numFmtId="20" fontId="8" fillId="0" borderId="25" xfId="0" applyNumberFormat="1" applyFont="1" applyFill="1" applyBorder="1" applyAlignment="1" applyProtection="1">
      <alignment horizontal="center" vertical="center"/>
    </xf>
    <xf numFmtId="20" fontId="8" fillId="2" borderId="31" xfId="0" applyNumberFormat="1" applyFont="1" applyFill="1" applyBorder="1" applyAlignment="1" applyProtection="1">
      <alignment horizontal="center" vertical="center"/>
      <protection locked="0"/>
    </xf>
    <xf numFmtId="0" fontId="5" fillId="4" borderId="23" xfId="0" applyFont="1" applyFill="1" applyBorder="1" applyAlignment="1" applyProtection="1">
      <alignment horizontal="center" vertical="center"/>
    </xf>
    <xf numFmtId="2" fontId="8" fillId="0" borderId="3" xfId="0" applyNumberFormat="1" applyFont="1" applyBorder="1" applyAlignment="1" applyProtection="1">
      <alignment horizontal="center" vertical="center"/>
      <protection locked="0"/>
    </xf>
    <xf numFmtId="2" fontId="8" fillId="8" borderId="3" xfId="0" applyNumberFormat="1" applyFont="1" applyFill="1" applyBorder="1" applyAlignment="1" applyProtection="1">
      <alignment horizontal="center" vertical="center"/>
      <protection locked="0"/>
    </xf>
    <xf numFmtId="2" fontId="8" fillId="0" borderId="3" xfId="0" applyNumberFormat="1" applyFont="1" applyFill="1" applyBorder="1" applyAlignment="1" applyProtection="1">
      <alignment horizontal="center" vertical="center"/>
      <protection locked="0"/>
    </xf>
    <xf numFmtId="20" fontId="8" fillId="0" borderId="34" xfId="0" applyNumberFormat="1" applyFont="1" applyFill="1" applyBorder="1" applyAlignment="1" applyProtection="1">
      <alignment horizontal="center" vertical="center"/>
    </xf>
    <xf numFmtId="2" fontId="8" fillId="0" borderId="25" xfId="0" applyNumberFormat="1" applyFont="1" applyBorder="1" applyAlignment="1" applyProtection="1">
      <alignment horizontal="center" vertical="center"/>
      <protection locked="0"/>
    </xf>
    <xf numFmtId="0" fontId="8" fillId="0" borderId="4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8" fillId="5" borderId="3" xfId="0" applyNumberFormat="1" applyFont="1" applyFill="1" applyBorder="1" applyAlignment="1" applyProtection="1">
      <alignment horizontal="center" vertical="center"/>
    </xf>
    <xf numFmtId="20" fontId="8" fillId="8" borderId="3" xfId="0" applyNumberFormat="1" applyFont="1" applyFill="1" applyBorder="1" applyAlignment="1" applyProtection="1">
      <alignment horizontal="center" vertical="center"/>
    </xf>
    <xf numFmtId="20" fontId="8" fillId="8" borderId="36" xfId="0" applyNumberFormat="1" applyFont="1" applyFill="1" applyBorder="1" applyAlignment="1" applyProtection="1">
      <alignment horizontal="center" vertical="center"/>
    </xf>
    <xf numFmtId="14" fontId="8" fillId="8" borderId="36" xfId="0" applyNumberFormat="1" applyFont="1" applyFill="1" applyBorder="1" applyAlignment="1" applyProtection="1">
      <alignment horizontal="center" vertical="center"/>
    </xf>
    <xf numFmtId="0" fontId="8" fillId="8" borderId="15" xfId="0" applyFont="1" applyFill="1" applyBorder="1" applyAlignment="1" applyProtection="1">
      <alignment horizontal="center" vertical="center"/>
      <protection locked="0"/>
    </xf>
    <xf numFmtId="0" fontId="8" fillId="8" borderId="20" xfId="0" applyFont="1" applyFill="1" applyBorder="1" applyAlignment="1" applyProtection="1">
      <alignment horizontal="center" vertical="center"/>
      <protection locked="0"/>
    </xf>
    <xf numFmtId="0" fontId="10" fillId="8" borderId="20" xfId="0" applyFont="1" applyFill="1" applyBorder="1" applyAlignment="1" applyProtection="1">
      <alignment vertical="center" wrapText="1"/>
      <protection locked="0"/>
    </xf>
    <xf numFmtId="2" fontId="8" fillId="8" borderId="41" xfId="0" applyNumberFormat="1" applyFont="1" applyFill="1" applyBorder="1" applyAlignment="1" applyProtection="1">
      <alignment horizontal="center" vertical="center"/>
      <protection locked="0"/>
    </xf>
    <xf numFmtId="20" fontId="8" fillId="8" borderId="25" xfId="0" applyNumberFormat="1" applyFont="1" applyFill="1" applyBorder="1" applyAlignment="1" applyProtection="1">
      <alignment horizontal="center" vertical="center"/>
    </xf>
    <xf numFmtId="14" fontId="8" fillId="8" borderId="34" xfId="0" applyNumberFormat="1" applyFont="1" applyFill="1" applyBorder="1" applyAlignment="1" applyProtection="1">
      <alignment horizontal="center" vertical="center"/>
    </xf>
    <xf numFmtId="0" fontId="8" fillId="8" borderId="27" xfId="0" applyFont="1" applyFill="1" applyBorder="1" applyAlignment="1" applyProtection="1">
      <alignment horizontal="center" vertical="center"/>
      <protection locked="0"/>
    </xf>
    <xf numFmtId="0" fontId="8" fillId="8" borderId="24" xfId="0" applyFont="1" applyFill="1" applyBorder="1" applyAlignment="1" applyProtection="1">
      <alignment horizontal="center" vertical="center"/>
      <protection locked="0"/>
    </xf>
    <xf numFmtId="0" fontId="10" fillId="8" borderId="24" xfId="0" applyFont="1" applyFill="1" applyBorder="1" applyAlignment="1" applyProtection="1">
      <alignment vertical="center" wrapText="1"/>
      <protection locked="0"/>
    </xf>
    <xf numFmtId="2" fontId="8" fillId="8" borderId="25" xfId="0" applyNumberFormat="1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vertical="center" wrapText="1"/>
      <protection locked="0"/>
    </xf>
    <xf numFmtId="0" fontId="8" fillId="8" borderId="0" xfId="0" applyNumberFormat="1" applyFont="1" applyFill="1" applyBorder="1" applyAlignment="1" applyProtection="1">
      <alignment vertical="center"/>
      <protection locked="0"/>
    </xf>
    <xf numFmtId="0" fontId="8" fillId="8" borderId="0" xfId="0" applyFont="1" applyFill="1" applyAlignment="1" applyProtection="1">
      <alignment vertical="center"/>
      <protection locked="0"/>
    </xf>
    <xf numFmtId="20" fontId="8" fillId="8" borderId="30" xfId="0" applyNumberFormat="1" applyFont="1" applyFill="1" applyBorder="1" applyAlignment="1" applyProtection="1">
      <alignment horizontal="center" vertical="center"/>
      <protection locked="0"/>
    </xf>
    <xf numFmtId="20" fontId="8" fillId="0" borderId="36" xfId="0" applyNumberFormat="1" applyFont="1" applyFill="1" applyBorder="1" applyAlignment="1" applyProtection="1">
      <alignment horizontal="center" vertical="center"/>
    </xf>
    <xf numFmtId="14" fontId="8" fillId="0" borderId="36" xfId="0" applyNumberFormat="1" applyFont="1" applyFill="1" applyBorder="1" applyAlignment="1" applyProtection="1">
      <alignment horizontal="center" vertical="center"/>
    </xf>
    <xf numFmtId="0" fontId="8" fillId="0" borderId="15" xfId="0" applyFont="1" applyFill="1" applyBorder="1" applyAlignment="1" applyProtection="1">
      <alignment horizontal="center" vertical="center"/>
      <protection locked="0"/>
    </xf>
    <xf numFmtId="0" fontId="8" fillId="0" borderId="20" xfId="0" applyFont="1" applyFill="1" applyBorder="1" applyAlignment="1" applyProtection="1">
      <alignment horizontal="center" vertical="center"/>
      <protection locked="0"/>
    </xf>
    <xf numFmtId="0" fontId="10" fillId="0" borderId="20" xfId="0" applyFont="1" applyFill="1" applyBorder="1" applyAlignment="1" applyProtection="1">
      <alignment vertical="center" wrapText="1"/>
      <protection locked="0"/>
    </xf>
    <xf numFmtId="2" fontId="8" fillId="0" borderId="41" xfId="0" applyNumberFormat="1" applyFont="1" applyFill="1" applyBorder="1" applyAlignment="1" applyProtection="1">
      <alignment horizontal="center" vertical="center"/>
      <protection locked="0"/>
    </xf>
    <xf numFmtId="20" fontId="8" fillId="2" borderId="43" xfId="0" applyNumberFormat="1" applyFont="1" applyFill="1" applyBorder="1" applyAlignment="1" applyProtection="1">
      <alignment horizontal="center" vertical="center"/>
      <protection locked="0"/>
    </xf>
    <xf numFmtId="20" fontId="8" fillId="8" borderId="44" xfId="0" applyNumberFormat="1" applyFont="1" applyFill="1" applyBorder="1" applyAlignment="1" applyProtection="1">
      <alignment horizontal="center" vertical="center"/>
    </xf>
    <xf numFmtId="20" fontId="8" fillId="8" borderId="34" xfId="0" applyNumberFormat="1" applyFont="1" applyFill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2" fillId="0" borderId="10" xfId="0" applyFont="1" applyBorder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vertical="center"/>
      <protection locked="0"/>
    </xf>
    <xf numFmtId="0" fontId="10" fillId="8" borderId="11" xfId="0" applyFont="1" applyFill="1" applyBorder="1" applyAlignment="1" applyProtection="1">
      <alignment horizontal="left" vertical="center"/>
      <protection locked="0"/>
    </xf>
    <xf numFmtId="2" fontId="8" fillId="8" borderId="11" xfId="0" applyNumberFormat="1" applyFont="1" applyFill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8" fillId="0" borderId="10" xfId="0" applyFont="1" applyBorder="1" applyAlignment="1" applyProtection="1">
      <alignment vertical="center"/>
      <protection locked="0"/>
    </xf>
    <xf numFmtId="0" fontId="8" fillId="8" borderId="10" xfId="0" applyFont="1" applyFill="1" applyBorder="1" applyAlignment="1" applyProtection="1">
      <alignment horizontal="center" vertical="center" wrapText="1"/>
      <protection locked="0"/>
    </xf>
    <xf numFmtId="0" fontId="8" fillId="7" borderId="10" xfId="0" applyFont="1" applyFill="1" applyBorder="1" applyAlignment="1" applyProtection="1">
      <alignment horizontal="center" vertical="center" wrapText="1"/>
      <protection locked="0"/>
    </xf>
    <xf numFmtId="0" fontId="10" fillId="7" borderId="10" xfId="0" applyFont="1" applyFill="1" applyBorder="1" applyAlignment="1" applyProtection="1">
      <alignment vertical="center" wrapText="1"/>
      <protection locked="0"/>
    </xf>
    <xf numFmtId="0" fontId="8" fillId="8" borderId="10" xfId="0" applyFont="1" applyFill="1" applyBorder="1" applyAlignment="1" applyProtection="1">
      <alignment horizontal="left" vertical="center"/>
      <protection locked="0"/>
    </xf>
    <xf numFmtId="0" fontId="10" fillId="8" borderId="10" xfId="0" applyFont="1" applyFill="1" applyBorder="1" applyAlignment="1" applyProtection="1">
      <alignment horizontal="left" vertical="center"/>
      <protection locked="0"/>
    </xf>
    <xf numFmtId="14" fontId="8" fillId="8" borderId="30" xfId="0" applyNumberFormat="1" applyFont="1" applyFill="1" applyBorder="1" applyAlignment="1" applyProtection="1">
      <alignment horizontal="center" vertical="center"/>
    </xf>
    <xf numFmtId="0" fontId="7" fillId="7" borderId="5" xfId="0" applyFont="1" applyFill="1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wrapText="1"/>
    </xf>
    <xf numFmtId="0" fontId="8" fillId="0" borderId="13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8" fillId="0" borderId="18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10" fillId="8" borderId="18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9" xfId="0" applyFont="1" applyFill="1" applyBorder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10" fillId="8" borderId="11" xfId="0" applyFont="1" applyFill="1" applyBorder="1" applyAlignment="1">
      <alignment horizontal="left"/>
    </xf>
    <xf numFmtId="0" fontId="5" fillId="9" borderId="9" xfId="0" applyFont="1" applyFill="1" applyBorder="1" applyAlignment="1">
      <alignment horizontal="left" vertical="center"/>
    </xf>
    <xf numFmtId="0" fontId="5" fillId="9" borderId="13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10" fillId="0" borderId="4" xfId="0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709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13" zoomScaleNormal="100" workbookViewId="0">
      <selection activeCell="B33" sqref="B33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32" t="s">
        <v>24</v>
      </c>
      <c r="C2" s="133"/>
      <c r="D2" s="133"/>
      <c r="E2" s="133"/>
      <c r="F2" s="133"/>
      <c r="G2" s="134"/>
      <c r="H2" s="2"/>
      <c r="I2" s="2"/>
    </row>
    <row r="3" spans="2:9" x14ac:dyDescent="0.35">
      <c r="B3" s="7" t="s">
        <v>25</v>
      </c>
      <c r="C3" s="150" t="s">
        <v>50</v>
      </c>
      <c r="D3" s="151"/>
      <c r="E3" s="151"/>
      <c r="F3" s="151"/>
      <c r="G3" s="152"/>
      <c r="H3" s="3"/>
      <c r="I3" s="3"/>
    </row>
    <row r="4" spans="2:9" x14ac:dyDescent="0.35">
      <c r="B4" s="6" t="s">
        <v>26</v>
      </c>
      <c r="C4" s="153" t="s">
        <v>51</v>
      </c>
      <c r="D4" s="154"/>
      <c r="E4" s="154"/>
      <c r="F4" s="154"/>
      <c r="G4" s="155"/>
      <c r="H4" s="3"/>
      <c r="I4" s="3"/>
    </row>
    <row r="5" spans="2:9" x14ac:dyDescent="0.35">
      <c r="B5" s="6" t="s">
        <v>27</v>
      </c>
      <c r="C5" s="153" t="s">
        <v>52</v>
      </c>
      <c r="D5" s="154"/>
      <c r="E5" s="154"/>
      <c r="F5" s="154"/>
      <c r="G5" s="155"/>
      <c r="H5" s="3"/>
      <c r="I5" s="3"/>
    </row>
    <row r="7" spans="2:9" ht="32.25" customHeight="1" x14ac:dyDescent="0.35">
      <c r="B7" s="164" t="s">
        <v>31</v>
      </c>
      <c r="C7" s="165"/>
      <c r="D7" s="165"/>
      <c r="E7" s="165"/>
      <c r="F7" s="165"/>
      <c r="G7" s="166"/>
      <c r="H7" s="3"/>
      <c r="I7" s="3"/>
    </row>
    <row r="8" spans="2:9" x14ac:dyDescent="0.35">
      <c r="B8" s="135" t="s">
        <v>28</v>
      </c>
      <c r="C8" s="136"/>
      <c r="D8" s="136"/>
      <c r="E8" s="136"/>
      <c r="F8" s="136"/>
      <c r="G8" s="137"/>
      <c r="H8" s="3"/>
      <c r="I8" s="3"/>
    </row>
    <row r="9" spans="2:9" x14ac:dyDescent="0.35">
      <c r="B9" s="161" t="s">
        <v>29</v>
      </c>
      <c r="C9" s="162"/>
      <c r="D9" s="162"/>
      <c r="E9" s="162"/>
      <c r="F9" s="162"/>
      <c r="G9" s="163"/>
      <c r="H9" s="3"/>
      <c r="I9" s="3"/>
    </row>
    <row r="10" spans="2:9" x14ac:dyDescent="0.35">
      <c r="B10" s="144" t="s">
        <v>30</v>
      </c>
      <c r="C10" s="145"/>
      <c r="D10" s="145"/>
      <c r="E10" s="145"/>
      <c r="F10" s="145"/>
      <c r="G10" s="146"/>
      <c r="H10" s="3"/>
      <c r="I10" s="3"/>
    </row>
    <row r="12" spans="2:9" x14ac:dyDescent="0.35">
      <c r="B12" s="58" t="s">
        <v>46</v>
      </c>
      <c r="C12" s="156" t="s">
        <v>16</v>
      </c>
      <c r="D12" s="157"/>
      <c r="E12" s="157"/>
      <c r="F12" s="157"/>
      <c r="G12" s="157"/>
      <c r="H12" s="4"/>
      <c r="I12" s="4"/>
    </row>
    <row r="13" spans="2:9" ht="19.5" customHeight="1" x14ac:dyDescent="0.35">
      <c r="B13" s="60">
        <v>9001</v>
      </c>
      <c r="C13" s="141" t="s">
        <v>36</v>
      </c>
      <c r="D13" s="142"/>
      <c r="E13" s="142"/>
      <c r="F13" s="142"/>
      <c r="G13" s="143"/>
      <c r="H13" s="4"/>
      <c r="I13" s="4"/>
    </row>
    <row r="14" spans="2:9" ht="19.5" customHeight="1" x14ac:dyDescent="0.35">
      <c r="B14" s="7" t="s">
        <v>23</v>
      </c>
      <c r="C14" s="144"/>
      <c r="D14" s="145"/>
      <c r="E14" s="145"/>
      <c r="F14" s="145"/>
      <c r="G14" s="146"/>
      <c r="H14" s="4"/>
      <c r="I14" s="4"/>
    </row>
    <row r="15" spans="2:9" ht="18.75" customHeight="1" x14ac:dyDescent="0.35">
      <c r="B15" s="60">
        <v>9002</v>
      </c>
      <c r="C15" s="158" t="s">
        <v>45</v>
      </c>
      <c r="D15" s="159"/>
      <c r="E15" s="159"/>
      <c r="F15" s="159"/>
      <c r="G15" s="160"/>
      <c r="H15" s="4"/>
      <c r="I15" s="4"/>
    </row>
    <row r="16" spans="2:9" ht="18.75" customHeight="1" x14ac:dyDescent="0.35">
      <c r="B16" s="61"/>
      <c r="C16" s="167" t="s">
        <v>43</v>
      </c>
      <c r="D16" s="168"/>
      <c r="E16" s="168"/>
      <c r="F16" s="168"/>
      <c r="G16" s="169"/>
      <c r="H16" s="4"/>
      <c r="I16" s="4"/>
    </row>
    <row r="17" spans="2:9" ht="18.75" customHeight="1" x14ac:dyDescent="0.35">
      <c r="B17" s="7" t="s">
        <v>15</v>
      </c>
      <c r="C17" s="170" t="s">
        <v>44</v>
      </c>
      <c r="D17" s="171"/>
      <c r="E17" s="171"/>
      <c r="F17" s="171"/>
      <c r="G17" s="172"/>
      <c r="H17" s="4"/>
      <c r="I17" s="4"/>
    </row>
    <row r="18" spans="2:9" ht="19.5" customHeight="1" x14ac:dyDescent="0.35">
      <c r="B18" s="62">
        <v>9003</v>
      </c>
      <c r="C18" s="147" t="s">
        <v>37</v>
      </c>
      <c r="D18" s="148"/>
      <c r="E18" s="148"/>
      <c r="F18" s="148"/>
      <c r="G18" s="149"/>
      <c r="H18" s="4"/>
      <c r="I18" s="4"/>
    </row>
    <row r="19" spans="2:9" x14ac:dyDescent="0.35">
      <c r="B19" s="63" t="s">
        <v>17</v>
      </c>
      <c r="C19" s="138"/>
      <c r="D19" s="139"/>
      <c r="E19" s="139"/>
      <c r="F19" s="139"/>
      <c r="G19" s="140"/>
      <c r="H19" s="4"/>
      <c r="I19" s="4"/>
    </row>
    <row r="20" spans="2:9" ht="19.5" customHeight="1" x14ac:dyDescent="0.35">
      <c r="B20" s="62">
        <v>9004</v>
      </c>
      <c r="C20" s="147" t="s">
        <v>42</v>
      </c>
      <c r="D20" s="148"/>
      <c r="E20" s="148"/>
      <c r="F20" s="148"/>
      <c r="G20" s="149"/>
      <c r="H20" s="4"/>
      <c r="I20" s="4"/>
    </row>
    <row r="21" spans="2:9" ht="19.5" customHeight="1" x14ac:dyDescent="0.35">
      <c r="B21" s="63" t="s">
        <v>17</v>
      </c>
      <c r="C21" s="138"/>
      <c r="D21" s="139"/>
      <c r="E21" s="139"/>
      <c r="F21" s="139"/>
      <c r="G21" s="140"/>
      <c r="H21" s="4"/>
      <c r="I21" s="4"/>
    </row>
    <row r="22" spans="2:9" ht="19.5" customHeight="1" x14ac:dyDescent="0.35">
      <c r="B22" s="60">
        <v>9005</v>
      </c>
      <c r="C22" s="141" t="s">
        <v>41</v>
      </c>
      <c r="D22" s="142"/>
      <c r="E22" s="142"/>
      <c r="F22" s="142"/>
      <c r="G22" s="143"/>
    </row>
    <row r="23" spans="2:9" ht="19.5" customHeight="1" x14ac:dyDescent="0.35">
      <c r="B23" s="7" t="s">
        <v>32</v>
      </c>
      <c r="C23" s="144"/>
      <c r="D23" s="145"/>
      <c r="E23" s="145"/>
      <c r="F23" s="145"/>
      <c r="G23" s="146"/>
    </row>
    <row r="24" spans="2:9" ht="19.5" customHeight="1" x14ac:dyDescent="0.35">
      <c r="B24" s="60">
        <v>9006</v>
      </c>
      <c r="C24" s="147" t="s">
        <v>40</v>
      </c>
      <c r="D24" s="148"/>
      <c r="E24" s="148"/>
      <c r="F24" s="148"/>
      <c r="G24" s="149"/>
    </row>
    <row r="25" spans="2:9" x14ac:dyDescent="0.35">
      <c r="B25" s="7" t="s">
        <v>22</v>
      </c>
      <c r="C25" s="138"/>
      <c r="D25" s="139"/>
      <c r="E25" s="139"/>
      <c r="F25" s="139"/>
      <c r="G25" s="140"/>
    </row>
    <row r="26" spans="2:9" ht="19.5" customHeight="1" x14ac:dyDescent="0.35">
      <c r="B26" s="60">
        <v>9007</v>
      </c>
      <c r="C26" s="141" t="s">
        <v>39</v>
      </c>
      <c r="D26" s="142"/>
      <c r="E26" s="142"/>
      <c r="F26" s="142"/>
      <c r="G26" s="143"/>
    </row>
    <row r="27" spans="2:9" ht="19.5" customHeight="1" x14ac:dyDescent="0.35">
      <c r="B27" s="7" t="s">
        <v>9</v>
      </c>
      <c r="C27" s="144"/>
      <c r="D27" s="145"/>
      <c r="E27" s="145"/>
      <c r="F27" s="145"/>
      <c r="G27" s="146"/>
    </row>
    <row r="28" spans="2:9" ht="19.5" customHeight="1" x14ac:dyDescent="0.35">
      <c r="B28" s="60">
        <v>9008</v>
      </c>
      <c r="C28" s="141" t="s">
        <v>38</v>
      </c>
      <c r="D28" s="142"/>
      <c r="E28" s="142"/>
      <c r="F28" s="142"/>
      <c r="G28" s="143"/>
    </row>
    <row r="29" spans="2:9" ht="19.5" customHeight="1" x14ac:dyDescent="0.35">
      <c r="B29" s="7" t="s">
        <v>10</v>
      </c>
      <c r="C29" s="144"/>
      <c r="D29" s="145"/>
      <c r="E29" s="145"/>
      <c r="F29" s="145"/>
      <c r="G29" s="146"/>
    </row>
    <row r="30" spans="2:9" ht="15" customHeight="1" x14ac:dyDescent="0.35">
      <c r="B30" s="60">
        <v>9009</v>
      </c>
      <c r="C30" s="147" t="s">
        <v>47</v>
      </c>
      <c r="D30" s="148"/>
      <c r="E30" s="148"/>
      <c r="F30" s="148"/>
      <c r="G30" s="149"/>
    </row>
    <row r="31" spans="2:9" x14ac:dyDescent="0.35">
      <c r="B31" s="61"/>
      <c r="C31" s="173" t="s">
        <v>48</v>
      </c>
      <c r="D31" s="174"/>
      <c r="E31" s="174"/>
      <c r="F31" s="174"/>
      <c r="G31" s="175"/>
    </row>
    <row r="32" spans="2:9" ht="19.5" customHeight="1" x14ac:dyDescent="0.35">
      <c r="B32" s="7" t="s">
        <v>21</v>
      </c>
      <c r="C32" s="138" t="s">
        <v>49</v>
      </c>
      <c r="D32" s="139"/>
      <c r="E32" s="139"/>
      <c r="F32" s="139"/>
      <c r="G32" s="140"/>
    </row>
    <row r="33" spans="2:7" ht="19.5" customHeight="1" x14ac:dyDescent="0.35">
      <c r="B33" s="60">
        <v>9010</v>
      </c>
      <c r="C33" s="141" t="s">
        <v>18</v>
      </c>
      <c r="D33" s="142"/>
      <c r="E33" s="142"/>
      <c r="F33" s="142"/>
      <c r="G33" s="143"/>
    </row>
    <row r="34" spans="2:7" ht="19.5" customHeight="1" x14ac:dyDescent="0.35">
      <c r="B34" s="7" t="s">
        <v>11</v>
      </c>
      <c r="C34" s="144"/>
      <c r="D34" s="145"/>
      <c r="E34" s="145"/>
      <c r="F34" s="145"/>
      <c r="G34" s="146"/>
    </row>
    <row r="35" spans="2:7" ht="19.5" customHeight="1" x14ac:dyDescent="0.35">
      <c r="B35" s="60">
        <v>9013</v>
      </c>
      <c r="C35" s="141" t="s">
        <v>19</v>
      </c>
      <c r="D35" s="142"/>
      <c r="E35" s="142"/>
      <c r="F35" s="142"/>
      <c r="G35" s="143"/>
    </row>
    <row r="36" spans="2:7" ht="19.5" customHeight="1" x14ac:dyDescent="0.35">
      <c r="B36" s="7" t="s">
        <v>12</v>
      </c>
      <c r="C36" s="144"/>
      <c r="D36" s="145"/>
      <c r="E36" s="145"/>
      <c r="F36" s="145"/>
      <c r="G36" s="146"/>
    </row>
    <row r="37" spans="2:7" ht="19.5" customHeight="1" x14ac:dyDescent="0.35">
      <c r="B37" s="60">
        <v>9014</v>
      </c>
      <c r="C37" s="141" t="s">
        <v>13</v>
      </c>
      <c r="D37" s="142"/>
      <c r="E37" s="142"/>
      <c r="F37" s="142"/>
      <c r="G37" s="143"/>
    </row>
    <row r="38" spans="2:7" ht="19.5" customHeight="1" x14ac:dyDescent="0.35">
      <c r="B38" s="64" t="s">
        <v>13</v>
      </c>
      <c r="C38" s="170"/>
      <c r="D38" s="171"/>
      <c r="E38" s="171"/>
      <c r="F38" s="171"/>
      <c r="G38" s="172"/>
    </row>
    <row r="39" spans="2:7" ht="19.5" customHeight="1" x14ac:dyDescent="0.35">
      <c r="B39" s="60">
        <v>9015</v>
      </c>
      <c r="C39" s="141" t="s">
        <v>20</v>
      </c>
      <c r="D39" s="142"/>
      <c r="E39" s="142"/>
      <c r="F39" s="142"/>
      <c r="G39" s="143"/>
    </row>
    <row r="40" spans="2:7" ht="19.5" customHeight="1" x14ac:dyDescent="0.35">
      <c r="B40" s="64" t="s">
        <v>14</v>
      </c>
      <c r="C40" s="144"/>
      <c r="D40" s="145"/>
      <c r="E40" s="145"/>
      <c r="F40" s="145"/>
      <c r="G40" s="146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3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97" zoomScale="90" zoomScaleNormal="90" workbookViewId="0">
      <selection activeCell="F11" sqref="F11:J12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160</v>
      </c>
      <c r="J8" s="25">
        <f>I8/8</f>
        <v>20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 t="s">
        <v>53</v>
      </c>
      <c r="G18" s="36">
        <v>9001</v>
      </c>
      <c r="H18" s="37" t="s">
        <v>54</v>
      </c>
      <c r="I18" s="36" t="s">
        <v>55</v>
      </c>
      <c r="J18" s="38">
        <v>8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 t="s">
        <v>53</v>
      </c>
      <c r="G23" s="47">
        <v>9001</v>
      </c>
      <c r="H23" s="71" t="s">
        <v>56</v>
      </c>
      <c r="I23" s="47" t="s">
        <v>55</v>
      </c>
      <c r="J23" s="49">
        <v>8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 t="s">
        <v>53</v>
      </c>
      <c r="G28" s="36">
        <v>9001</v>
      </c>
      <c r="H28" s="37" t="s">
        <v>54</v>
      </c>
      <c r="I28" s="36" t="s">
        <v>55</v>
      </c>
      <c r="J28" s="38">
        <v>8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119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119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119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119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 t="s">
        <v>53</v>
      </c>
      <c r="G33" s="47">
        <v>9001</v>
      </c>
      <c r="H33" s="71" t="s">
        <v>54</v>
      </c>
      <c r="I33" s="47" t="s">
        <v>55</v>
      </c>
      <c r="J33" s="49">
        <v>8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 t="s">
        <v>53</v>
      </c>
      <c r="G38" s="36">
        <v>9001</v>
      </c>
      <c r="H38" s="37" t="s">
        <v>54</v>
      </c>
      <c r="I38" s="36" t="s">
        <v>55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 t="s">
        <v>53</v>
      </c>
      <c r="G45" s="36">
        <v>9001</v>
      </c>
      <c r="H45" s="37" t="s">
        <v>54</v>
      </c>
      <c r="I45" s="36" t="s">
        <v>55</v>
      </c>
      <c r="J45" s="38">
        <v>8</v>
      </c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 t="s">
        <v>53</v>
      </c>
      <c r="G50" s="47">
        <v>9001</v>
      </c>
      <c r="H50" s="71" t="s">
        <v>54</v>
      </c>
      <c r="I50" s="47" t="s">
        <v>55</v>
      </c>
      <c r="J50" s="49">
        <v>6</v>
      </c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 t="s">
        <v>57</v>
      </c>
      <c r="G51" s="47">
        <v>9001</v>
      </c>
      <c r="H51" s="51" t="s">
        <v>58</v>
      </c>
      <c r="I51" s="47" t="s">
        <v>55</v>
      </c>
      <c r="J51" s="49">
        <v>2</v>
      </c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 t="s">
        <v>53</v>
      </c>
      <c r="G55" s="36">
        <v>9001</v>
      </c>
      <c r="H55" s="37" t="s">
        <v>54</v>
      </c>
      <c r="I55" s="36" t="s">
        <v>55</v>
      </c>
      <c r="J55" s="38">
        <v>5</v>
      </c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 t="s">
        <v>57</v>
      </c>
      <c r="G56" s="36">
        <v>9001</v>
      </c>
      <c r="H56" s="37" t="s">
        <v>59</v>
      </c>
      <c r="I56" s="36" t="s">
        <v>60</v>
      </c>
      <c r="J56" s="38">
        <v>3</v>
      </c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 t="s">
        <v>53</v>
      </c>
      <c r="G60" s="47">
        <v>9001</v>
      </c>
      <c r="H60" s="71" t="s">
        <v>54</v>
      </c>
      <c r="I60" s="47" t="s">
        <v>55</v>
      </c>
      <c r="J60" s="49">
        <v>8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 t="s">
        <v>53</v>
      </c>
      <c r="G65" s="36">
        <v>9001</v>
      </c>
      <c r="H65" s="37" t="s">
        <v>54</v>
      </c>
      <c r="I65" s="36" t="s">
        <v>55</v>
      </c>
      <c r="J65" s="38">
        <v>8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 t="s">
        <v>53</v>
      </c>
      <c r="G72" s="36">
        <v>9001</v>
      </c>
      <c r="H72" s="37" t="s">
        <v>54</v>
      </c>
      <c r="I72" s="36" t="s">
        <v>55</v>
      </c>
      <c r="J72" s="38">
        <v>4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 t="s">
        <v>57</v>
      </c>
      <c r="G73" s="36">
        <v>9001</v>
      </c>
      <c r="H73" s="37" t="s">
        <v>61</v>
      </c>
      <c r="I73" s="36" t="s">
        <v>55</v>
      </c>
      <c r="J73" s="38">
        <v>4</v>
      </c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 t="s">
        <v>53</v>
      </c>
      <c r="G77" s="47">
        <v>9001</v>
      </c>
      <c r="H77" s="71" t="s">
        <v>54</v>
      </c>
      <c r="I77" s="47" t="s">
        <v>55</v>
      </c>
      <c r="J77" s="49">
        <v>4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 t="s">
        <v>57</v>
      </c>
      <c r="G78" s="47">
        <v>9001</v>
      </c>
      <c r="H78" s="71" t="s">
        <v>61</v>
      </c>
      <c r="I78" s="47" t="s">
        <v>55</v>
      </c>
      <c r="J78" s="49">
        <v>4</v>
      </c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 t="s">
        <v>53</v>
      </c>
      <c r="G82" s="36">
        <v>9001</v>
      </c>
      <c r="H82" s="37" t="s">
        <v>54</v>
      </c>
      <c r="I82" s="36" t="s">
        <v>55</v>
      </c>
      <c r="J82" s="38">
        <v>4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 t="s">
        <v>57</v>
      </c>
      <c r="G83" s="36">
        <v>9001</v>
      </c>
      <c r="H83" s="37" t="s">
        <v>61</v>
      </c>
      <c r="I83" s="36" t="s">
        <v>55</v>
      </c>
      <c r="J83" s="38">
        <v>4</v>
      </c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 t="s">
        <v>53</v>
      </c>
      <c r="G87" s="36">
        <v>9001</v>
      </c>
      <c r="H87" s="71" t="s">
        <v>54</v>
      </c>
      <c r="I87" s="47" t="s">
        <v>55</v>
      </c>
      <c r="J87" s="49">
        <v>4</v>
      </c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 t="s">
        <v>57</v>
      </c>
      <c r="G88" s="36">
        <v>9001</v>
      </c>
      <c r="H88" s="71" t="s">
        <v>61</v>
      </c>
      <c r="I88" s="47" t="s">
        <v>55</v>
      </c>
      <c r="J88" s="49">
        <v>4</v>
      </c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 t="s">
        <v>53</v>
      </c>
      <c r="G92" s="36">
        <v>9001</v>
      </c>
      <c r="H92" s="37" t="s">
        <v>54</v>
      </c>
      <c r="I92" s="36" t="s">
        <v>55</v>
      </c>
      <c r="J92" s="38">
        <v>4</v>
      </c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 t="s">
        <v>57</v>
      </c>
      <c r="G93" s="36">
        <v>9001</v>
      </c>
      <c r="H93" s="37" t="s">
        <v>61</v>
      </c>
      <c r="I93" s="36" t="s">
        <v>55</v>
      </c>
      <c r="J93" s="38">
        <v>4</v>
      </c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>
        <v>9004</v>
      </c>
      <c r="H100" s="37" t="s">
        <v>62</v>
      </c>
      <c r="I100" s="36" t="s">
        <v>55</v>
      </c>
      <c r="J100" s="38">
        <v>8</v>
      </c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 t="s">
        <v>57</v>
      </c>
      <c r="G105" s="47">
        <v>9001</v>
      </c>
      <c r="H105" s="71" t="s">
        <v>63</v>
      </c>
      <c r="I105" s="47" t="s">
        <v>55</v>
      </c>
      <c r="J105" s="49">
        <v>8</v>
      </c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 t="s">
        <v>57</v>
      </c>
      <c r="G110" s="36">
        <v>9001</v>
      </c>
      <c r="H110" s="37" t="s">
        <v>63</v>
      </c>
      <c r="I110" s="36" t="s">
        <v>55</v>
      </c>
      <c r="J110" s="38">
        <v>8</v>
      </c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 t="s">
        <v>57</v>
      </c>
      <c r="G115" s="47">
        <v>9001</v>
      </c>
      <c r="H115" s="51" t="s">
        <v>63</v>
      </c>
      <c r="I115" s="47" t="s">
        <v>55</v>
      </c>
      <c r="J115" s="49">
        <v>8</v>
      </c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 t="s">
        <v>57</v>
      </c>
      <c r="G120" s="36">
        <v>9001</v>
      </c>
      <c r="H120" s="37" t="s">
        <v>63</v>
      </c>
      <c r="I120" s="36" t="s">
        <v>55</v>
      </c>
      <c r="J120" s="38">
        <v>8</v>
      </c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708" priority="99" stopIfTrue="1">
      <formula>IF($A11=1,B11,)</formula>
    </cfRule>
    <cfRule type="expression" dxfId="707" priority="100" stopIfTrue="1">
      <formula>IF($A11="",B11,)</formula>
    </cfRule>
  </conditionalFormatting>
  <conditionalFormatting sqref="E11:E15">
    <cfRule type="expression" dxfId="706" priority="101" stopIfTrue="1">
      <formula>IF($A11="",B11,"")</formula>
    </cfRule>
  </conditionalFormatting>
  <conditionalFormatting sqref="E16:E124">
    <cfRule type="expression" dxfId="705" priority="102" stopIfTrue="1">
      <formula>IF($A16&lt;&gt;1,B16,"")</formula>
    </cfRule>
  </conditionalFormatting>
  <conditionalFormatting sqref="D11:D124">
    <cfRule type="expression" dxfId="704" priority="103" stopIfTrue="1">
      <formula>IF($A11="",B11,)</formula>
    </cfRule>
  </conditionalFormatting>
  <conditionalFormatting sqref="C126">
    <cfRule type="expression" dxfId="703" priority="86" stopIfTrue="1">
      <formula>IF($A126=1,B126,)</formula>
    </cfRule>
    <cfRule type="expression" dxfId="702" priority="87" stopIfTrue="1">
      <formula>IF($A126="",B126,)</formula>
    </cfRule>
  </conditionalFormatting>
  <conditionalFormatting sqref="D126">
    <cfRule type="expression" dxfId="701" priority="88" stopIfTrue="1">
      <formula>IF($A126="",B126,)</formula>
    </cfRule>
  </conditionalFormatting>
  <conditionalFormatting sqref="C125">
    <cfRule type="expression" dxfId="700" priority="83" stopIfTrue="1">
      <formula>IF($A125=1,B125,)</formula>
    </cfRule>
    <cfRule type="expression" dxfId="699" priority="84" stopIfTrue="1">
      <formula>IF($A125="",B125,)</formula>
    </cfRule>
  </conditionalFormatting>
  <conditionalFormatting sqref="D125">
    <cfRule type="expression" dxfId="698" priority="85" stopIfTrue="1">
      <formula>IF($A125="",B125,)</formula>
    </cfRule>
  </conditionalFormatting>
  <conditionalFormatting sqref="E125">
    <cfRule type="expression" dxfId="697" priority="82" stopIfTrue="1">
      <formula>IF($A125&lt;&gt;1,B125,"")</formula>
    </cfRule>
  </conditionalFormatting>
  <conditionalFormatting sqref="E126">
    <cfRule type="expression" dxfId="696" priority="81" stopIfTrue="1">
      <formula>IF($A126&lt;&gt;1,B126,"")</formula>
    </cfRule>
  </conditionalFormatting>
  <conditionalFormatting sqref="G82:G83">
    <cfRule type="expression" dxfId="695" priority="9" stopIfTrue="1">
      <formula>$F$5="Freelancer"</formula>
    </cfRule>
    <cfRule type="expression" dxfId="694" priority="10" stopIfTrue="1">
      <formula>$F$5="DTC Int. Staff"</formula>
    </cfRule>
  </conditionalFormatting>
  <conditionalFormatting sqref="G92:G93">
    <cfRule type="expression" dxfId="693" priority="7" stopIfTrue="1">
      <formula>#REF!="Freelancer"</formula>
    </cfRule>
    <cfRule type="expression" dxfId="692" priority="8" stopIfTrue="1">
      <formula>#REF!="DTC Int. Staff"</formula>
    </cfRule>
  </conditionalFormatting>
  <conditionalFormatting sqref="G92:G93">
    <cfRule type="expression" dxfId="691" priority="5" stopIfTrue="1">
      <formula>$F$5="Freelancer"</formula>
    </cfRule>
    <cfRule type="expression" dxfId="690" priority="6" stopIfTrue="1">
      <formula>$F$5="DTC Int. Staff"</formula>
    </cfRule>
  </conditionalFormatting>
  <conditionalFormatting sqref="G11:G16 G84:G86 G18:G22 G24:G27 G29:G32 G34:G37 G39:G44 G46:G49 G52:G54 G56:G59 G61:G64 G66:G71 G74:G76 G94:G119 G89:G91">
    <cfRule type="expression" dxfId="689" priority="69" stopIfTrue="1">
      <formula>#REF!="Freelancer"</formula>
    </cfRule>
    <cfRule type="expression" dxfId="688" priority="70" stopIfTrue="1">
      <formula>#REF!="DTC Int. Staff"</formula>
    </cfRule>
  </conditionalFormatting>
  <conditionalFormatting sqref="G115:G119 G89:G91 G34:G37 G61:G64 G18:G22 G39:G44 G46:G49 G66:G71 G74:G76 G94:G104">
    <cfRule type="expression" dxfId="687" priority="67" stopIfTrue="1">
      <formula>$F$5="Freelancer"</formula>
    </cfRule>
    <cfRule type="expression" dxfId="686" priority="68" stopIfTrue="1">
      <formula>$F$5="DTC Int. Staff"</formula>
    </cfRule>
  </conditionalFormatting>
  <conditionalFormatting sqref="G16">
    <cfRule type="expression" dxfId="685" priority="65" stopIfTrue="1">
      <formula>#REF!="Freelancer"</formula>
    </cfRule>
    <cfRule type="expression" dxfId="684" priority="66" stopIfTrue="1">
      <formula>#REF!="DTC Int. Staff"</formula>
    </cfRule>
  </conditionalFormatting>
  <conditionalFormatting sqref="G16">
    <cfRule type="expression" dxfId="683" priority="63" stopIfTrue="1">
      <formula>$F$5="Freelancer"</formula>
    </cfRule>
    <cfRule type="expression" dxfId="682" priority="64" stopIfTrue="1">
      <formula>$F$5="DTC Int. Staff"</formula>
    </cfRule>
  </conditionalFormatting>
  <conditionalFormatting sqref="G17">
    <cfRule type="expression" dxfId="681" priority="61" stopIfTrue="1">
      <formula>#REF!="Freelancer"</formula>
    </cfRule>
    <cfRule type="expression" dxfId="680" priority="62" stopIfTrue="1">
      <formula>#REF!="DTC Int. Staff"</formula>
    </cfRule>
  </conditionalFormatting>
  <conditionalFormatting sqref="G17">
    <cfRule type="expression" dxfId="679" priority="59" stopIfTrue="1">
      <formula>$F$5="Freelancer"</formula>
    </cfRule>
    <cfRule type="expression" dxfId="678" priority="60" stopIfTrue="1">
      <formula>$F$5="DTC Int. Staff"</formula>
    </cfRule>
  </conditionalFormatting>
  <conditionalFormatting sqref="G56:G59">
    <cfRule type="expression" dxfId="677" priority="57" stopIfTrue="1">
      <formula>$F$5="Freelancer"</formula>
    </cfRule>
    <cfRule type="expression" dxfId="676" priority="58" stopIfTrue="1">
      <formula>$F$5="DTC Int. Staff"</formula>
    </cfRule>
  </conditionalFormatting>
  <conditionalFormatting sqref="G77:G81">
    <cfRule type="expression" dxfId="675" priority="55" stopIfTrue="1">
      <formula>#REF!="Freelancer"</formula>
    </cfRule>
    <cfRule type="expression" dxfId="674" priority="56" stopIfTrue="1">
      <formula>#REF!="DTC Int. Staff"</formula>
    </cfRule>
  </conditionalFormatting>
  <conditionalFormatting sqref="G77:G81">
    <cfRule type="expression" dxfId="673" priority="53" stopIfTrue="1">
      <formula>$F$5="Freelancer"</formula>
    </cfRule>
    <cfRule type="expression" dxfId="672" priority="54" stopIfTrue="1">
      <formula>$F$5="DTC Int. Staff"</formula>
    </cfRule>
  </conditionalFormatting>
  <conditionalFormatting sqref="G23">
    <cfRule type="expression" dxfId="671" priority="51" stopIfTrue="1">
      <formula>#REF!="Freelancer"</formula>
    </cfRule>
    <cfRule type="expression" dxfId="670" priority="52" stopIfTrue="1">
      <formula>#REF!="DTC Int. Staff"</formula>
    </cfRule>
  </conditionalFormatting>
  <conditionalFormatting sqref="G23">
    <cfRule type="expression" dxfId="669" priority="49" stopIfTrue="1">
      <formula>$F$5="Freelancer"</formula>
    </cfRule>
    <cfRule type="expression" dxfId="668" priority="50" stopIfTrue="1">
      <formula>$F$5="DTC Int. Staff"</formula>
    </cfRule>
  </conditionalFormatting>
  <conditionalFormatting sqref="G28">
    <cfRule type="expression" dxfId="667" priority="47" stopIfTrue="1">
      <formula>#REF!="Freelancer"</formula>
    </cfRule>
    <cfRule type="expression" dxfId="666" priority="48" stopIfTrue="1">
      <formula>#REF!="DTC Int. Staff"</formula>
    </cfRule>
  </conditionalFormatting>
  <conditionalFormatting sqref="G28">
    <cfRule type="expression" dxfId="665" priority="45" stopIfTrue="1">
      <formula>$F$5="Freelancer"</formula>
    </cfRule>
    <cfRule type="expression" dxfId="664" priority="46" stopIfTrue="1">
      <formula>$F$5="DTC Int. Staff"</formula>
    </cfRule>
  </conditionalFormatting>
  <conditionalFormatting sqref="G33">
    <cfRule type="expression" dxfId="663" priority="43" stopIfTrue="1">
      <formula>#REF!="Freelancer"</formula>
    </cfRule>
    <cfRule type="expression" dxfId="662" priority="44" stopIfTrue="1">
      <formula>#REF!="DTC Int. Staff"</formula>
    </cfRule>
  </conditionalFormatting>
  <conditionalFormatting sqref="G33">
    <cfRule type="expression" dxfId="661" priority="41" stopIfTrue="1">
      <formula>$F$5="Freelancer"</formula>
    </cfRule>
    <cfRule type="expression" dxfId="660" priority="42" stopIfTrue="1">
      <formula>$F$5="DTC Int. Staff"</formula>
    </cfRule>
  </conditionalFormatting>
  <conditionalFormatting sqref="G38">
    <cfRule type="expression" dxfId="659" priority="39" stopIfTrue="1">
      <formula>#REF!="Freelancer"</formula>
    </cfRule>
    <cfRule type="expression" dxfId="658" priority="40" stopIfTrue="1">
      <formula>#REF!="DTC Int. Staff"</formula>
    </cfRule>
  </conditionalFormatting>
  <conditionalFormatting sqref="G38">
    <cfRule type="expression" dxfId="657" priority="37" stopIfTrue="1">
      <formula>$F$5="Freelancer"</formula>
    </cfRule>
    <cfRule type="expression" dxfId="656" priority="38" stopIfTrue="1">
      <formula>$F$5="DTC Int. Staff"</formula>
    </cfRule>
  </conditionalFormatting>
  <conditionalFormatting sqref="G45">
    <cfRule type="expression" dxfId="655" priority="35" stopIfTrue="1">
      <formula>#REF!="Freelancer"</formula>
    </cfRule>
    <cfRule type="expression" dxfId="654" priority="36" stopIfTrue="1">
      <formula>#REF!="DTC Int. Staff"</formula>
    </cfRule>
  </conditionalFormatting>
  <conditionalFormatting sqref="G45">
    <cfRule type="expression" dxfId="653" priority="33" stopIfTrue="1">
      <formula>$F$5="Freelancer"</formula>
    </cfRule>
    <cfRule type="expression" dxfId="652" priority="34" stopIfTrue="1">
      <formula>$F$5="DTC Int. Staff"</formula>
    </cfRule>
  </conditionalFormatting>
  <conditionalFormatting sqref="G50:G51">
    <cfRule type="expression" dxfId="651" priority="31" stopIfTrue="1">
      <formula>#REF!="Freelancer"</formula>
    </cfRule>
    <cfRule type="expression" dxfId="650" priority="32" stopIfTrue="1">
      <formula>#REF!="DTC Int. Staff"</formula>
    </cfRule>
  </conditionalFormatting>
  <conditionalFormatting sqref="G50:G51">
    <cfRule type="expression" dxfId="649" priority="29" stopIfTrue="1">
      <formula>$F$5="Freelancer"</formula>
    </cfRule>
    <cfRule type="expression" dxfId="648" priority="30" stopIfTrue="1">
      <formula>$F$5="DTC Int. Staff"</formula>
    </cfRule>
  </conditionalFormatting>
  <conditionalFormatting sqref="G55">
    <cfRule type="expression" dxfId="647" priority="27" stopIfTrue="1">
      <formula>#REF!="Freelancer"</formula>
    </cfRule>
    <cfRule type="expression" dxfId="646" priority="28" stopIfTrue="1">
      <formula>#REF!="DTC Int. Staff"</formula>
    </cfRule>
  </conditionalFormatting>
  <conditionalFormatting sqref="G55">
    <cfRule type="expression" dxfId="645" priority="25" stopIfTrue="1">
      <formula>$F$5="Freelancer"</formula>
    </cfRule>
    <cfRule type="expression" dxfId="644" priority="26" stopIfTrue="1">
      <formula>$F$5="DTC Int. Staff"</formula>
    </cfRule>
  </conditionalFormatting>
  <conditionalFormatting sqref="G60">
    <cfRule type="expression" dxfId="643" priority="23" stopIfTrue="1">
      <formula>#REF!="Freelancer"</formula>
    </cfRule>
    <cfRule type="expression" dxfId="642" priority="24" stopIfTrue="1">
      <formula>#REF!="DTC Int. Staff"</formula>
    </cfRule>
  </conditionalFormatting>
  <conditionalFormatting sqref="G60">
    <cfRule type="expression" dxfId="641" priority="21" stopIfTrue="1">
      <formula>$F$5="Freelancer"</formula>
    </cfRule>
    <cfRule type="expression" dxfId="640" priority="22" stopIfTrue="1">
      <formula>$F$5="DTC Int. Staff"</formula>
    </cfRule>
  </conditionalFormatting>
  <conditionalFormatting sqref="G65">
    <cfRule type="expression" dxfId="639" priority="19" stopIfTrue="1">
      <formula>#REF!="Freelancer"</formula>
    </cfRule>
    <cfRule type="expression" dxfId="638" priority="20" stopIfTrue="1">
      <formula>#REF!="DTC Int. Staff"</formula>
    </cfRule>
  </conditionalFormatting>
  <conditionalFormatting sqref="G65">
    <cfRule type="expression" dxfId="637" priority="17" stopIfTrue="1">
      <formula>$F$5="Freelancer"</formula>
    </cfRule>
    <cfRule type="expression" dxfId="636" priority="18" stopIfTrue="1">
      <formula>$F$5="DTC Int. Staff"</formula>
    </cfRule>
  </conditionalFormatting>
  <conditionalFormatting sqref="G72:G73">
    <cfRule type="expression" dxfId="635" priority="15" stopIfTrue="1">
      <formula>#REF!="Freelancer"</formula>
    </cfRule>
    <cfRule type="expression" dxfId="634" priority="16" stopIfTrue="1">
      <formula>#REF!="DTC Int. Staff"</formula>
    </cfRule>
  </conditionalFormatting>
  <conditionalFormatting sqref="G72:G73">
    <cfRule type="expression" dxfId="633" priority="13" stopIfTrue="1">
      <formula>$F$5="Freelancer"</formula>
    </cfRule>
    <cfRule type="expression" dxfId="632" priority="14" stopIfTrue="1">
      <formula>$F$5="DTC Int. Staff"</formula>
    </cfRule>
  </conditionalFormatting>
  <conditionalFormatting sqref="G82:G83">
    <cfRule type="expression" dxfId="631" priority="11" stopIfTrue="1">
      <formula>#REF!="Freelancer"</formula>
    </cfRule>
    <cfRule type="expression" dxfId="630" priority="12" stopIfTrue="1">
      <formula>#REF!="DTC Int. Staff"</formula>
    </cfRule>
  </conditionalFormatting>
  <conditionalFormatting sqref="G87:G88">
    <cfRule type="expression" dxfId="629" priority="3" stopIfTrue="1">
      <formula>#REF!="Freelancer"</formula>
    </cfRule>
    <cfRule type="expression" dxfId="628" priority="4" stopIfTrue="1">
      <formula>#REF!="DTC Int. Staff"</formula>
    </cfRule>
  </conditionalFormatting>
  <conditionalFormatting sqref="G87:G88">
    <cfRule type="expression" dxfId="627" priority="1" stopIfTrue="1">
      <formula>$F$5="Freelancer"</formula>
    </cfRule>
    <cfRule type="expression" dxfId="62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28" zoomScale="90" zoomScaleNormal="90" workbookViewId="0">
      <selection activeCell="F11" sqref="F11:J11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230</v>
      </c>
      <c r="J8" s="25">
        <f>I8/8</f>
        <v>28.75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 t="s">
        <v>57</v>
      </c>
      <c r="G11" s="36">
        <v>9001</v>
      </c>
      <c r="H11" s="43" t="s">
        <v>63</v>
      </c>
      <c r="I11" s="36" t="s">
        <v>55</v>
      </c>
      <c r="J11" s="38">
        <v>8</v>
      </c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 t="s">
        <v>57</v>
      </c>
      <c r="G16" s="47">
        <v>9001</v>
      </c>
      <c r="H16" s="48" t="s">
        <v>63</v>
      </c>
      <c r="I16" s="47" t="s">
        <v>55</v>
      </c>
      <c r="J16" s="49">
        <v>8</v>
      </c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 t="s">
        <v>57</v>
      </c>
      <c r="G21" s="36">
        <v>9001</v>
      </c>
      <c r="H21" s="43" t="s">
        <v>63</v>
      </c>
      <c r="I21" s="36" t="s">
        <v>55</v>
      </c>
      <c r="J21" s="38">
        <v>8</v>
      </c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 t="s">
        <v>57</v>
      </c>
      <c r="G26" s="47">
        <v>9001</v>
      </c>
      <c r="H26" s="48" t="s">
        <v>63</v>
      </c>
      <c r="I26" s="47" t="s">
        <v>55</v>
      </c>
      <c r="J26" s="49">
        <v>8</v>
      </c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35" t="s">
        <v>57</v>
      </c>
      <c r="G31" s="36">
        <v>9001</v>
      </c>
      <c r="H31" s="43" t="s">
        <v>63</v>
      </c>
      <c r="I31" s="36" t="s">
        <v>55</v>
      </c>
      <c r="J31" s="38">
        <v>8</v>
      </c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35"/>
      <c r="G32" s="36"/>
      <c r="H32" s="43"/>
      <c r="I32" s="36"/>
      <c r="J32" s="38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35"/>
      <c r="G33" s="36"/>
      <c r="H33" s="43"/>
      <c r="I33" s="36"/>
      <c r="J33" s="38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35"/>
      <c r="G34" s="36"/>
      <c r="H34" s="43"/>
      <c r="I34" s="36"/>
      <c r="J34" s="38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35"/>
      <c r="G35" s="36"/>
      <c r="H35" s="43"/>
      <c r="I35" s="36"/>
      <c r="J35" s="38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119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35"/>
      <c r="G37" s="36"/>
      <c r="H37" s="43"/>
      <c r="I37" s="36"/>
      <c r="J37" s="38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 t="s">
        <v>57</v>
      </c>
      <c r="G38" s="36">
        <v>9001</v>
      </c>
      <c r="H38" s="43" t="s">
        <v>63</v>
      </c>
      <c r="I38" s="36" t="s">
        <v>55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 t="s">
        <v>57</v>
      </c>
      <c r="G43" s="47">
        <v>9001</v>
      </c>
      <c r="H43" s="48" t="s">
        <v>63</v>
      </c>
      <c r="I43" s="47" t="s">
        <v>55</v>
      </c>
      <c r="J43" s="49">
        <v>8</v>
      </c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 t="s">
        <v>57</v>
      </c>
      <c r="G48" s="36">
        <v>9001</v>
      </c>
      <c r="H48" s="37" t="s">
        <v>63</v>
      </c>
      <c r="I48" s="36" t="s">
        <v>55</v>
      </c>
      <c r="J48" s="38">
        <v>8</v>
      </c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 t="s">
        <v>57</v>
      </c>
      <c r="G53" s="47">
        <v>9001</v>
      </c>
      <c r="H53" s="48" t="s">
        <v>63</v>
      </c>
      <c r="I53" s="47" t="s">
        <v>55</v>
      </c>
      <c r="J53" s="49">
        <v>8</v>
      </c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35" t="s">
        <v>57</v>
      </c>
      <c r="G58" s="36">
        <v>9001</v>
      </c>
      <c r="H58" s="119" t="s">
        <v>63</v>
      </c>
      <c r="I58" s="36" t="s">
        <v>55</v>
      </c>
      <c r="J58" s="38">
        <v>8</v>
      </c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35"/>
      <c r="G59" s="36"/>
      <c r="H59" s="120"/>
      <c r="I59" s="36"/>
      <c r="J59" s="38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35"/>
      <c r="G60" s="36"/>
      <c r="H60" s="120"/>
      <c r="I60" s="36"/>
      <c r="J60" s="38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35"/>
      <c r="G61" s="36"/>
      <c r="H61" s="120"/>
      <c r="I61" s="36"/>
      <c r="J61" s="38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35"/>
      <c r="G62" s="36"/>
      <c r="H62" s="120"/>
      <c r="I62" s="36"/>
      <c r="J62" s="38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35" t="s">
        <v>64</v>
      </c>
      <c r="G63" s="36">
        <v>9001</v>
      </c>
      <c r="H63" s="43" t="s">
        <v>65</v>
      </c>
      <c r="I63" s="36" t="s">
        <v>55</v>
      </c>
      <c r="J63" s="38">
        <v>8</v>
      </c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35" t="s">
        <v>64</v>
      </c>
      <c r="G64" s="36">
        <v>9001</v>
      </c>
      <c r="H64" s="43" t="s">
        <v>65</v>
      </c>
      <c r="I64" s="36" t="s">
        <v>55</v>
      </c>
      <c r="J64" s="38">
        <v>8</v>
      </c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 t="s">
        <v>64</v>
      </c>
      <c r="G65" s="36">
        <v>9001</v>
      </c>
      <c r="H65" s="43" t="s">
        <v>65</v>
      </c>
      <c r="I65" s="36" t="s">
        <v>55</v>
      </c>
      <c r="J65" s="38">
        <v>8</v>
      </c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 t="s">
        <v>64</v>
      </c>
      <c r="G70" s="47">
        <v>9001</v>
      </c>
      <c r="H70" s="48" t="s">
        <v>65</v>
      </c>
      <c r="I70" s="47" t="s">
        <v>55</v>
      </c>
      <c r="J70" s="49">
        <v>15</v>
      </c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 t="s">
        <v>57</v>
      </c>
      <c r="G75" s="36">
        <v>9001</v>
      </c>
      <c r="H75" s="43" t="s">
        <v>63</v>
      </c>
      <c r="I75" s="36" t="s">
        <v>55</v>
      </c>
      <c r="J75" s="38">
        <v>12</v>
      </c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 t="s">
        <v>57</v>
      </c>
      <c r="G80" s="47">
        <v>9001</v>
      </c>
      <c r="H80" s="48" t="s">
        <v>63</v>
      </c>
      <c r="I80" s="47" t="s">
        <v>55</v>
      </c>
      <c r="J80" s="49">
        <v>12</v>
      </c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35" t="s">
        <v>57</v>
      </c>
      <c r="G85" s="36">
        <v>9001</v>
      </c>
      <c r="H85" s="43" t="s">
        <v>63</v>
      </c>
      <c r="I85" s="36" t="s">
        <v>55</v>
      </c>
      <c r="J85" s="38">
        <v>12</v>
      </c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35"/>
      <c r="G86" s="36"/>
      <c r="H86" s="43"/>
      <c r="I86" s="36"/>
      <c r="J86" s="38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35"/>
      <c r="G87" s="36"/>
      <c r="H87" s="43"/>
      <c r="I87" s="36"/>
      <c r="J87" s="38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35"/>
      <c r="G88" s="36"/>
      <c r="H88" s="43"/>
      <c r="I88" s="36"/>
      <c r="J88" s="38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35"/>
      <c r="G89" s="36"/>
      <c r="H89" s="43"/>
      <c r="I89" s="36"/>
      <c r="J89" s="38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35"/>
      <c r="G90" s="36"/>
      <c r="H90" s="43"/>
      <c r="I90" s="36"/>
      <c r="J90" s="38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35"/>
      <c r="G91" s="36"/>
      <c r="H91" s="43"/>
      <c r="I91" s="36"/>
      <c r="J91" s="38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 t="s">
        <v>57</v>
      </c>
      <c r="G92" s="36">
        <v>9001</v>
      </c>
      <c r="H92" s="43" t="s">
        <v>63</v>
      </c>
      <c r="I92" s="36" t="s">
        <v>55</v>
      </c>
      <c r="J92" s="38">
        <v>15</v>
      </c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 t="s">
        <v>57</v>
      </c>
      <c r="G98" s="47">
        <v>9001</v>
      </c>
      <c r="H98" s="48" t="s">
        <v>63</v>
      </c>
      <c r="I98" s="47" t="s">
        <v>55</v>
      </c>
      <c r="J98" s="49">
        <v>15</v>
      </c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 t="s">
        <v>57</v>
      </c>
      <c r="G103" s="36">
        <v>9001</v>
      </c>
      <c r="H103" s="43" t="s">
        <v>63</v>
      </c>
      <c r="I103" s="36" t="s">
        <v>55</v>
      </c>
      <c r="J103" s="38">
        <v>15</v>
      </c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 t="s">
        <v>57</v>
      </c>
      <c r="G108" s="47">
        <v>9001</v>
      </c>
      <c r="H108" s="48" t="s">
        <v>63</v>
      </c>
      <c r="I108" s="47" t="s">
        <v>55</v>
      </c>
      <c r="J108" s="49">
        <v>15</v>
      </c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35" t="s">
        <v>57</v>
      </c>
      <c r="G113" s="36">
        <v>9001</v>
      </c>
      <c r="H113" s="43" t="s">
        <v>63</v>
      </c>
      <c r="I113" s="36" t="s">
        <v>55</v>
      </c>
      <c r="J113" s="38">
        <v>15</v>
      </c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35"/>
      <c r="G117" s="36"/>
      <c r="H117" s="43"/>
      <c r="I117" s="36"/>
      <c r="J117" s="38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35"/>
      <c r="G119" s="36"/>
      <c r="H119" s="120"/>
      <c r="I119" s="36"/>
      <c r="J119" s="38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625" priority="60" stopIfTrue="1">
      <formula>IF($A11=1,B11,)</formula>
    </cfRule>
    <cfRule type="expression" dxfId="624" priority="61" stopIfTrue="1">
      <formula>IF($A11="",B11,)</formula>
    </cfRule>
  </conditionalFormatting>
  <conditionalFormatting sqref="E11:E15">
    <cfRule type="expression" dxfId="623" priority="62" stopIfTrue="1">
      <formula>IF($A11="",B11,"")</formula>
    </cfRule>
  </conditionalFormatting>
  <conditionalFormatting sqref="E17:E20 E26:E43 E48 E53:E70 E75 E80:E98 E103 E108:E119">
    <cfRule type="expression" dxfId="622" priority="63" stopIfTrue="1">
      <formula>IF($A17&lt;&gt;1,B17,"")</formula>
    </cfRule>
  </conditionalFormatting>
  <conditionalFormatting sqref="D11:D15 D26:D43 D48 D53:D70 D75 D80:D98 D103 D108:D119 D17:D20">
    <cfRule type="expression" dxfId="621" priority="64" stopIfTrue="1">
      <formula>IF($A11="",B11,)</formula>
    </cfRule>
  </conditionalFormatting>
  <conditionalFormatting sqref="E22:E25">
    <cfRule type="expression" dxfId="620" priority="34" stopIfTrue="1">
      <formula>IF($A22&lt;&gt;1,B22,"")</formula>
    </cfRule>
  </conditionalFormatting>
  <conditionalFormatting sqref="D22:D25">
    <cfRule type="expression" dxfId="619" priority="35" stopIfTrue="1">
      <formula>IF($A22="",B22,)</formula>
    </cfRule>
  </conditionalFormatting>
  <conditionalFormatting sqref="E44:E47">
    <cfRule type="expression" dxfId="618" priority="32" stopIfTrue="1">
      <formula>IF($A44&lt;&gt;1,B44,"")</formula>
    </cfRule>
  </conditionalFormatting>
  <conditionalFormatting sqref="D44:D47">
    <cfRule type="expression" dxfId="617" priority="33" stopIfTrue="1">
      <formula>IF($A44="",B44,)</formula>
    </cfRule>
  </conditionalFormatting>
  <conditionalFormatting sqref="E49:E52">
    <cfRule type="expression" dxfId="616" priority="30" stopIfTrue="1">
      <formula>IF($A49&lt;&gt;1,B49,"")</formula>
    </cfRule>
  </conditionalFormatting>
  <conditionalFormatting sqref="D49:D52">
    <cfRule type="expression" dxfId="615" priority="31" stopIfTrue="1">
      <formula>IF($A49="",B49,)</formula>
    </cfRule>
  </conditionalFormatting>
  <conditionalFormatting sqref="E71:E74">
    <cfRule type="expression" dxfId="614" priority="28" stopIfTrue="1">
      <formula>IF($A71&lt;&gt;1,B71,"")</formula>
    </cfRule>
  </conditionalFormatting>
  <conditionalFormatting sqref="D71:D74">
    <cfRule type="expression" dxfId="613" priority="29" stopIfTrue="1">
      <formula>IF($A71="",B71,)</formula>
    </cfRule>
  </conditionalFormatting>
  <conditionalFormatting sqref="E76:E79">
    <cfRule type="expression" dxfId="612" priority="26" stopIfTrue="1">
      <formula>IF($A76&lt;&gt;1,B76,"")</formula>
    </cfRule>
  </conditionalFormatting>
  <conditionalFormatting sqref="D76:D79">
    <cfRule type="expression" dxfId="611" priority="27" stopIfTrue="1">
      <formula>IF($A76="",B76,)</formula>
    </cfRule>
  </conditionalFormatting>
  <conditionalFormatting sqref="E93">
    <cfRule type="timePeriod" dxfId="610" priority="25" timePeriod="lastWeek">
      <formula>AND(TODAY()-ROUNDDOWN(E93,0)&gt;=(WEEKDAY(TODAY())),TODAY()-ROUNDDOWN(E93,0)&lt;(WEEKDAY(TODAY())+7))</formula>
    </cfRule>
  </conditionalFormatting>
  <conditionalFormatting sqref="E99:E102">
    <cfRule type="expression" dxfId="609" priority="23" stopIfTrue="1">
      <formula>IF($A99&lt;&gt;1,B99,"")</formula>
    </cfRule>
  </conditionalFormatting>
  <conditionalFormatting sqref="D99:D102">
    <cfRule type="expression" dxfId="608" priority="24" stopIfTrue="1">
      <formula>IF($A99="",B99,)</formula>
    </cfRule>
  </conditionalFormatting>
  <conditionalFormatting sqref="E99:E102">
    <cfRule type="timePeriod" dxfId="607" priority="22" timePeriod="lastWeek">
      <formula>AND(TODAY()-ROUNDDOWN(E99,0)&gt;=(WEEKDAY(TODAY())),TODAY()-ROUNDDOWN(E99,0)&lt;(WEEKDAY(TODAY())+7))</formula>
    </cfRule>
  </conditionalFormatting>
  <conditionalFormatting sqref="E104:E107">
    <cfRule type="expression" dxfId="606" priority="20" stopIfTrue="1">
      <formula>IF($A104&lt;&gt;1,B104,"")</formula>
    </cfRule>
  </conditionalFormatting>
  <conditionalFormatting sqref="D104:D107">
    <cfRule type="expression" dxfId="605" priority="21" stopIfTrue="1">
      <formula>IF($A104="",B104,)</formula>
    </cfRule>
  </conditionalFormatting>
  <conditionalFormatting sqref="E104:E107">
    <cfRule type="timePeriod" dxfId="604" priority="19" timePeriod="lastWeek">
      <formula>AND(TODAY()-ROUNDDOWN(E104,0)&gt;=(WEEKDAY(TODAY())),TODAY()-ROUNDDOWN(E104,0)&lt;(WEEKDAY(TODAY())+7))</formula>
    </cfRule>
  </conditionalFormatting>
  <conditionalFormatting sqref="G12:G20 G26:G84 G90:G119">
    <cfRule type="expression" dxfId="603" priority="17" stopIfTrue="1">
      <formula>#REF!="Freelancer"</formula>
    </cfRule>
    <cfRule type="expression" dxfId="602" priority="18" stopIfTrue="1">
      <formula>#REF!="DTC Int. Staff"</formula>
    </cfRule>
  </conditionalFormatting>
  <conditionalFormatting sqref="G119 G26:G30 G37:G57 G64:G84 G91:G112">
    <cfRule type="expression" dxfId="601" priority="15" stopIfTrue="1">
      <formula>$F$5="Freelancer"</formula>
    </cfRule>
    <cfRule type="expression" dxfId="600" priority="16" stopIfTrue="1">
      <formula>$F$5="DTC Int. Staff"</formula>
    </cfRule>
  </conditionalFormatting>
  <conditionalFormatting sqref="G16:G20">
    <cfRule type="expression" dxfId="599" priority="13" stopIfTrue="1">
      <formula>#REF!="Freelancer"</formula>
    </cfRule>
    <cfRule type="expression" dxfId="598" priority="14" stopIfTrue="1">
      <formula>#REF!="DTC Int. Staff"</formula>
    </cfRule>
  </conditionalFormatting>
  <conditionalFormatting sqref="G16:G20">
    <cfRule type="expression" dxfId="597" priority="11" stopIfTrue="1">
      <formula>$F$5="Freelancer"</formula>
    </cfRule>
    <cfRule type="expression" dxfId="596" priority="12" stopIfTrue="1">
      <formula>$F$5="DTC Int. Staff"</formula>
    </cfRule>
  </conditionalFormatting>
  <conditionalFormatting sqref="G22:G25">
    <cfRule type="expression" dxfId="595" priority="9" stopIfTrue="1">
      <formula>#REF!="Freelancer"</formula>
    </cfRule>
    <cfRule type="expression" dxfId="594" priority="10" stopIfTrue="1">
      <formula>#REF!="DTC Int. Staff"</formula>
    </cfRule>
  </conditionalFormatting>
  <conditionalFormatting sqref="G22:G25">
    <cfRule type="expression" dxfId="593" priority="7" stopIfTrue="1">
      <formula>$F$5="Freelancer"</formula>
    </cfRule>
    <cfRule type="expression" dxfId="592" priority="8" stopIfTrue="1">
      <formula>$F$5="DTC Int. Staff"</formula>
    </cfRule>
  </conditionalFormatting>
  <conditionalFormatting sqref="G63">
    <cfRule type="expression" dxfId="591" priority="5" stopIfTrue="1">
      <formula>$F$5="Freelancer"</formula>
    </cfRule>
    <cfRule type="expression" dxfId="590" priority="6" stopIfTrue="1">
      <formula>$F$5="DTC Int. Staff"</formula>
    </cfRule>
  </conditionalFormatting>
  <conditionalFormatting sqref="G85:G89">
    <cfRule type="expression" dxfId="589" priority="3" stopIfTrue="1">
      <formula>#REF!="Freelancer"</formula>
    </cfRule>
    <cfRule type="expression" dxfId="588" priority="4" stopIfTrue="1">
      <formula>#REF!="DTC Int. Staff"</formula>
    </cfRule>
  </conditionalFormatting>
  <conditionalFormatting sqref="G85:G89">
    <cfRule type="expression" dxfId="587" priority="1" stopIfTrue="1">
      <formula>$F$5="Freelancer"</formula>
    </cfRule>
    <cfRule type="expression" dxfId="58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18" zoomScale="90" zoomScaleNormal="90" workbookViewId="0">
      <selection activeCell="F11" sqref="F11:J13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184</v>
      </c>
      <c r="J8" s="25">
        <f>I8/8</f>
        <v>23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 t="s">
        <v>57</v>
      </c>
      <c r="G11" s="47">
        <v>9001</v>
      </c>
      <c r="H11" s="71" t="s">
        <v>63</v>
      </c>
      <c r="I11" s="47" t="s">
        <v>66</v>
      </c>
      <c r="J11" s="86">
        <v>8</v>
      </c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 t="s">
        <v>57</v>
      </c>
      <c r="G16" s="36">
        <v>9001</v>
      </c>
      <c r="H16" s="37" t="s">
        <v>67</v>
      </c>
      <c r="I16" s="36" t="s">
        <v>66</v>
      </c>
      <c r="J16" s="85">
        <v>8</v>
      </c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 t="s">
        <v>57</v>
      </c>
      <c r="G21" s="47">
        <v>9001</v>
      </c>
      <c r="H21" s="71" t="s">
        <v>67</v>
      </c>
      <c r="I21" s="36" t="s">
        <v>66</v>
      </c>
      <c r="J21" s="86">
        <v>8</v>
      </c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 t="s">
        <v>57</v>
      </c>
      <c r="G26" s="36">
        <v>9001</v>
      </c>
      <c r="H26" s="37" t="s">
        <v>68</v>
      </c>
      <c r="I26" s="36" t="s">
        <v>66</v>
      </c>
      <c r="J26" s="85">
        <v>8</v>
      </c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 t="s">
        <v>57</v>
      </c>
      <c r="G31" s="47">
        <v>9001</v>
      </c>
      <c r="H31" s="71" t="s">
        <v>67</v>
      </c>
      <c r="I31" s="36" t="s">
        <v>66</v>
      </c>
      <c r="J31" s="86">
        <v>8</v>
      </c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35"/>
      <c r="G36" s="36"/>
      <c r="H36" s="119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35"/>
      <c r="G37" s="36"/>
      <c r="H37" s="43"/>
      <c r="I37" s="36"/>
      <c r="J37" s="85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 t="s">
        <v>57</v>
      </c>
      <c r="G38" s="36">
        <v>9001</v>
      </c>
      <c r="H38" s="37" t="s">
        <v>67</v>
      </c>
      <c r="I38" s="36" t="s">
        <v>66</v>
      </c>
      <c r="J38" s="85">
        <v>8</v>
      </c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 t="s">
        <v>57</v>
      </c>
      <c r="G43" s="47">
        <v>9001</v>
      </c>
      <c r="H43" s="71" t="s">
        <v>67</v>
      </c>
      <c r="I43" s="36" t="s">
        <v>66</v>
      </c>
      <c r="J43" s="86">
        <v>8</v>
      </c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 t="s">
        <v>57</v>
      </c>
      <c r="G48" s="36">
        <v>9001</v>
      </c>
      <c r="H48" s="37" t="s">
        <v>67</v>
      </c>
      <c r="I48" s="36" t="s">
        <v>66</v>
      </c>
      <c r="J48" s="85">
        <v>8</v>
      </c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 t="s">
        <v>57</v>
      </c>
      <c r="G53" s="47">
        <v>9001</v>
      </c>
      <c r="H53" s="71" t="s">
        <v>69</v>
      </c>
      <c r="I53" s="47" t="s">
        <v>70</v>
      </c>
      <c r="J53" s="86">
        <v>8</v>
      </c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35" t="s">
        <v>57</v>
      </c>
      <c r="G58" s="36">
        <v>9001</v>
      </c>
      <c r="H58" s="120" t="s">
        <v>71</v>
      </c>
      <c r="I58" s="36" t="s">
        <v>66</v>
      </c>
      <c r="J58" s="85">
        <v>8</v>
      </c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35"/>
      <c r="G59" s="36"/>
      <c r="H59" s="120"/>
      <c r="I59" s="36"/>
      <c r="J59" s="85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35"/>
      <c r="G60" s="36"/>
      <c r="H60" s="120"/>
      <c r="I60" s="36"/>
      <c r="J60" s="85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35"/>
      <c r="G61" s="36"/>
      <c r="H61" s="120"/>
      <c r="I61" s="36"/>
      <c r="J61" s="85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35"/>
      <c r="G62" s="36"/>
      <c r="H62" s="120"/>
      <c r="I62" s="36"/>
      <c r="J62" s="85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 t="s">
        <v>57</v>
      </c>
      <c r="G65" s="36">
        <v>9001</v>
      </c>
      <c r="H65" s="37" t="s">
        <v>67</v>
      </c>
      <c r="I65" s="36" t="s">
        <v>66</v>
      </c>
      <c r="J65" s="85">
        <v>8</v>
      </c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 t="s">
        <v>57</v>
      </c>
      <c r="G70" s="47">
        <v>9001</v>
      </c>
      <c r="H70" s="71" t="s">
        <v>67</v>
      </c>
      <c r="I70" s="47" t="s">
        <v>66</v>
      </c>
      <c r="J70" s="86">
        <v>8</v>
      </c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 t="s">
        <v>57</v>
      </c>
      <c r="G75" s="36">
        <v>9001</v>
      </c>
      <c r="H75" s="37" t="s">
        <v>67</v>
      </c>
      <c r="I75" s="36" t="s">
        <v>66</v>
      </c>
      <c r="J75" s="85">
        <v>8</v>
      </c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 t="s">
        <v>57</v>
      </c>
      <c r="G80" s="47">
        <v>9001</v>
      </c>
      <c r="H80" s="71" t="s">
        <v>72</v>
      </c>
      <c r="I80" s="47" t="s">
        <v>73</v>
      </c>
      <c r="J80" s="86">
        <v>8</v>
      </c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35" t="s">
        <v>57</v>
      </c>
      <c r="G85" s="36">
        <v>9001</v>
      </c>
      <c r="H85" s="37" t="s">
        <v>74</v>
      </c>
      <c r="I85" s="36" t="s">
        <v>73</v>
      </c>
      <c r="J85" s="85">
        <v>8</v>
      </c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35"/>
      <c r="G86" s="36"/>
      <c r="H86" s="43"/>
      <c r="I86" s="36"/>
      <c r="J86" s="85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35"/>
      <c r="G87" s="36"/>
      <c r="H87" s="43"/>
      <c r="I87" s="36"/>
      <c r="J87" s="85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35"/>
      <c r="G89" s="36"/>
      <c r="H89" s="43"/>
      <c r="I89" s="36"/>
      <c r="J89" s="85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46"/>
      <c r="G90" s="47"/>
      <c r="H90" s="48"/>
      <c r="I90" s="48"/>
      <c r="J90" s="47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 t="s">
        <v>57</v>
      </c>
      <c r="G92" s="36">
        <v>9001</v>
      </c>
      <c r="H92" s="37" t="s">
        <v>67</v>
      </c>
      <c r="I92" s="36" t="s">
        <v>66</v>
      </c>
      <c r="J92" s="85">
        <v>8</v>
      </c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 t="s">
        <v>57</v>
      </c>
      <c r="G98" s="47">
        <v>9001</v>
      </c>
      <c r="H98" s="71" t="s">
        <v>67</v>
      </c>
      <c r="I98" s="47" t="s">
        <v>66</v>
      </c>
      <c r="J98" s="86">
        <v>8</v>
      </c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 t="s">
        <v>57</v>
      </c>
      <c r="G103" s="36">
        <v>9001</v>
      </c>
      <c r="H103" s="37" t="s">
        <v>67</v>
      </c>
      <c r="I103" s="36" t="s">
        <v>66</v>
      </c>
      <c r="J103" s="85">
        <v>8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 t="s">
        <v>57</v>
      </c>
      <c r="G108" s="47">
        <v>9001</v>
      </c>
      <c r="H108" s="71" t="s">
        <v>75</v>
      </c>
      <c r="I108" s="47" t="s">
        <v>66</v>
      </c>
      <c r="J108" s="86">
        <v>8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35" t="s">
        <v>57</v>
      </c>
      <c r="G113" s="36">
        <v>9001</v>
      </c>
      <c r="H113" s="37" t="s">
        <v>76</v>
      </c>
      <c r="I113" s="36" t="s">
        <v>77</v>
      </c>
      <c r="J113" s="85">
        <v>8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35"/>
      <c r="G114" s="36"/>
      <c r="H114" s="43"/>
      <c r="I114" s="36"/>
      <c r="J114" s="85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35"/>
      <c r="G115" s="36"/>
      <c r="H115" s="43"/>
      <c r="I115" s="36"/>
      <c r="J115" s="85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35"/>
      <c r="G119" s="36"/>
      <c r="H119" s="120"/>
      <c r="I119" s="36"/>
      <c r="J119" s="85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 t="s">
        <v>57</v>
      </c>
      <c r="G120" s="36">
        <v>9001</v>
      </c>
      <c r="H120" s="37" t="s">
        <v>67</v>
      </c>
      <c r="I120" s="36" t="s">
        <v>66</v>
      </c>
      <c r="J120" s="85">
        <v>8</v>
      </c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 t="s">
        <v>57</v>
      </c>
      <c r="G125" s="47">
        <v>9001</v>
      </c>
      <c r="H125" s="71" t="s">
        <v>67</v>
      </c>
      <c r="I125" s="47" t="s">
        <v>66</v>
      </c>
      <c r="J125" s="86">
        <v>8</v>
      </c>
    </row>
    <row r="126" spans="1:10" ht="22.5" customHeight="1" x14ac:dyDescent="0.25">
      <c r="A126" s="31"/>
      <c r="C126" s="76"/>
      <c r="D126" s="94" t="str">
        <f>D125</f>
        <v>Tue</v>
      </c>
      <c r="E126" s="95">
        <f>E125</f>
        <v>44285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D129" si="35">D126</f>
        <v>Tue</v>
      </c>
      <c r="E127" s="95">
        <f t="shared" ref="E127:E129" si="36">E126</f>
        <v>44285</v>
      </c>
      <c r="F127" s="96"/>
      <c r="G127" s="97"/>
      <c r="H127" s="98"/>
      <c r="I127" s="97"/>
      <c r="J127" s="99"/>
    </row>
    <row r="128" spans="1:10" ht="22.5" customHeight="1" x14ac:dyDescent="0.25">
      <c r="A128" s="31"/>
      <c r="C128" s="76"/>
      <c r="D128" s="94" t="str">
        <f t="shared" si="35"/>
        <v>Tue</v>
      </c>
      <c r="E128" s="95">
        <f t="shared" si="36"/>
        <v>44285</v>
      </c>
      <c r="F128" s="96"/>
      <c r="G128" s="97"/>
      <c r="H128" s="98"/>
      <c r="I128" s="97"/>
      <c r="J128" s="99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 t="s">
        <v>57</v>
      </c>
      <c r="G130" s="36">
        <v>9001</v>
      </c>
      <c r="H130" s="37" t="s">
        <v>67</v>
      </c>
      <c r="I130" s="36" t="s">
        <v>66</v>
      </c>
      <c r="J130" s="85">
        <v>8</v>
      </c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585" priority="67" stopIfTrue="1">
      <formula>IF($A11=1,B11,)</formula>
    </cfRule>
    <cfRule type="expression" dxfId="584" priority="68" stopIfTrue="1">
      <formula>IF($A11="",B11,)</formula>
    </cfRule>
  </conditionalFormatting>
  <conditionalFormatting sqref="E11:E15">
    <cfRule type="expression" dxfId="583" priority="69" stopIfTrue="1">
      <formula>IF($A11="",B11,"")</formula>
    </cfRule>
  </conditionalFormatting>
  <conditionalFormatting sqref="E130:E134 E26:E124">
    <cfRule type="expression" dxfId="582" priority="70" stopIfTrue="1">
      <formula>IF($A26&lt;&gt;1,B26,"")</formula>
    </cfRule>
  </conditionalFormatting>
  <conditionalFormatting sqref="D130:D134 D11:D15 D26:D124">
    <cfRule type="expression" dxfId="581" priority="71" stopIfTrue="1">
      <formula>IF($A11="",B11,)</formula>
    </cfRule>
  </conditionalFormatting>
  <conditionalFormatting sqref="G21:G25">
    <cfRule type="expression" dxfId="580" priority="27" stopIfTrue="1">
      <formula>$F$5="Freelancer"</formula>
    </cfRule>
    <cfRule type="expression" dxfId="579" priority="28" stopIfTrue="1">
      <formula>$F$5="DTC Int. Staff"</formula>
    </cfRule>
  </conditionalFormatting>
  <conditionalFormatting sqref="G85:G89">
    <cfRule type="expression" dxfId="578" priority="25" stopIfTrue="1">
      <formula>#REF!="Freelancer"</formula>
    </cfRule>
    <cfRule type="expression" dxfId="577" priority="26" stopIfTrue="1">
      <formula>#REF!="DTC Int. Staff"</formula>
    </cfRule>
  </conditionalFormatting>
  <conditionalFormatting sqref="G85:G89">
    <cfRule type="expression" dxfId="576" priority="23" stopIfTrue="1">
      <formula>$F$5="Freelancer"</formula>
    </cfRule>
    <cfRule type="expression" dxfId="575" priority="24" stopIfTrue="1">
      <formula>$F$5="DTC Int. Staff"</formula>
    </cfRule>
  </conditionalFormatting>
  <conditionalFormatting sqref="C125:C129">
    <cfRule type="expression" dxfId="574" priority="51" stopIfTrue="1">
      <formula>IF($A125=1,B125,)</formula>
    </cfRule>
    <cfRule type="expression" dxfId="573" priority="52" stopIfTrue="1">
      <formula>IF($A125="",B125,)</formula>
    </cfRule>
  </conditionalFormatting>
  <conditionalFormatting sqref="D125:D129">
    <cfRule type="expression" dxfId="572" priority="53" stopIfTrue="1">
      <formula>IF($A125="",B125,)</formula>
    </cfRule>
  </conditionalFormatting>
  <conditionalFormatting sqref="E125:E129">
    <cfRule type="expression" dxfId="571" priority="50" stopIfTrue="1">
      <formula>IF($A125&lt;&gt;1,B125,"")</formula>
    </cfRule>
  </conditionalFormatting>
  <conditionalFormatting sqref="G120">
    <cfRule type="expression" dxfId="570" priority="9" stopIfTrue="1">
      <formula>$F$5="Freelancer"</formula>
    </cfRule>
    <cfRule type="expression" dxfId="569" priority="10" stopIfTrue="1">
      <formula>$F$5="DTC Int. Staff"</formula>
    </cfRule>
  </conditionalFormatting>
  <conditionalFormatting sqref="G130">
    <cfRule type="expression" dxfId="568" priority="7" stopIfTrue="1">
      <formula>#REF!="Freelancer"</formula>
    </cfRule>
    <cfRule type="expression" dxfId="567" priority="8" stopIfTrue="1">
      <formula>#REF!="DTC Int. Staff"</formula>
    </cfRule>
  </conditionalFormatting>
  <conditionalFormatting sqref="G130">
    <cfRule type="expression" dxfId="566" priority="5" stopIfTrue="1">
      <formula>$F$5="Freelancer"</formula>
    </cfRule>
    <cfRule type="expression" dxfId="565" priority="6" stopIfTrue="1">
      <formula>$F$5="DTC Int. Staff"</formula>
    </cfRule>
  </conditionalFormatting>
  <conditionalFormatting sqref="E17:E20">
    <cfRule type="expression" dxfId="564" priority="41" stopIfTrue="1">
      <formula>IF($A17="",B17,"")</formula>
    </cfRule>
  </conditionalFormatting>
  <conditionalFormatting sqref="D17:D20">
    <cfRule type="expression" dxfId="563" priority="42" stopIfTrue="1">
      <formula>IF($A17="",B17,)</formula>
    </cfRule>
  </conditionalFormatting>
  <conditionalFormatting sqref="E22:E25">
    <cfRule type="expression" dxfId="562" priority="39" stopIfTrue="1">
      <formula>IF($A22="",B22,"")</formula>
    </cfRule>
  </conditionalFormatting>
  <conditionalFormatting sqref="D22:D25">
    <cfRule type="expression" dxfId="561" priority="40" stopIfTrue="1">
      <formula>IF($A22="",B22,)</formula>
    </cfRule>
  </conditionalFormatting>
  <conditionalFormatting sqref="G11:G20 G26:G57 G91:G112 G59:G62 G114:G119 G65:G84">
    <cfRule type="expression" dxfId="560" priority="37" stopIfTrue="1">
      <formula>#REF!="Freelancer"</formula>
    </cfRule>
    <cfRule type="expression" dxfId="559" priority="38" stopIfTrue="1">
      <formula>#REF!="DTC Int. Staff"</formula>
    </cfRule>
  </conditionalFormatting>
  <conditionalFormatting sqref="G119 G26:G30 G37:G57 G65:G84 G91:G112">
    <cfRule type="expression" dxfId="558" priority="35" stopIfTrue="1">
      <formula>$F$5="Freelancer"</formula>
    </cfRule>
    <cfRule type="expression" dxfId="557" priority="36" stopIfTrue="1">
      <formula>$F$5="DTC Int. Staff"</formula>
    </cfRule>
  </conditionalFormatting>
  <conditionalFormatting sqref="G16:G20">
    <cfRule type="expression" dxfId="556" priority="33" stopIfTrue="1">
      <formula>#REF!="Freelancer"</formula>
    </cfRule>
    <cfRule type="expression" dxfId="555" priority="34" stopIfTrue="1">
      <formula>#REF!="DTC Int. Staff"</formula>
    </cfRule>
  </conditionalFormatting>
  <conditionalFormatting sqref="G16:G20">
    <cfRule type="expression" dxfId="554" priority="31" stopIfTrue="1">
      <formula>$F$5="Freelancer"</formula>
    </cfRule>
    <cfRule type="expression" dxfId="553" priority="32" stopIfTrue="1">
      <formula>$F$5="DTC Int. Staff"</formula>
    </cfRule>
  </conditionalFormatting>
  <conditionalFormatting sqref="G21:G25">
    <cfRule type="expression" dxfId="552" priority="29" stopIfTrue="1">
      <formula>#REF!="Freelancer"</formula>
    </cfRule>
    <cfRule type="expression" dxfId="551" priority="30" stopIfTrue="1">
      <formula>#REF!="DTC Int. Staff"</formula>
    </cfRule>
  </conditionalFormatting>
  <conditionalFormatting sqref="G63:G64">
    <cfRule type="expression" dxfId="550" priority="1" stopIfTrue="1">
      <formula>$F$5="Freelancer"</formula>
    </cfRule>
    <cfRule type="expression" dxfId="549" priority="2" stopIfTrue="1">
      <formula>$F$5="DTC Int. Staff"</formula>
    </cfRule>
  </conditionalFormatting>
  <conditionalFormatting sqref="G63:G64">
    <cfRule type="expression" dxfId="548" priority="3" stopIfTrue="1">
      <formula>#REF!="Freelancer"</formula>
    </cfRule>
    <cfRule type="expression" dxfId="547" priority="4" stopIfTrue="1">
      <formula>#REF!="DTC Int. Staff"</formula>
    </cfRule>
  </conditionalFormatting>
  <conditionalFormatting sqref="G58">
    <cfRule type="expression" dxfId="546" priority="21" stopIfTrue="1">
      <formula>#REF!="Freelancer"</formula>
    </cfRule>
    <cfRule type="expression" dxfId="545" priority="22" stopIfTrue="1">
      <formula>#REF!="DTC Int. Staff"</formula>
    </cfRule>
  </conditionalFormatting>
  <conditionalFormatting sqref="G90">
    <cfRule type="expression" dxfId="544" priority="19" stopIfTrue="1">
      <formula>#REF!="Freelancer"</formula>
    </cfRule>
    <cfRule type="expression" dxfId="543" priority="20" stopIfTrue="1">
      <formula>#REF!="DTC Int. Staff"</formula>
    </cfRule>
  </conditionalFormatting>
  <conditionalFormatting sqref="G90">
    <cfRule type="expression" dxfId="542" priority="17" stopIfTrue="1">
      <formula>$F$5="Freelancer"</formula>
    </cfRule>
    <cfRule type="expression" dxfId="541" priority="18" stopIfTrue="1">
      <formula>$F$5="DTC Int. Staff"</formula>
    </cfRule>
  </conditionalFormatting>
  <conditionalFormatting sqref="G113">
    <cfRule type="expression" dxfId="540" priority="15" stopIfTrue="1">
      <formula>#REF!="Freelancer"</formula>
    </cfRule>
    <cfRule type="expression" dxfId="539" priority="16" stopIfTrue="1">
      <formula>#REF!="DTC Int. Staff"</formula>
    </cfRule>
  </conditionalFormatting>
  <conditionalFormatting sqref="G113">
    <cfRule type="expression" dxfId="538" priority="13" stopIfTrue="1">
      <formula>$F$5="Freelancer"</formula>
    </cfRule>
    <cfRule type="expression" dxfId="537" priority="14" stopIfTrue="1">
      <formula>$F$5="DTC Int. Staff"</formula>
    </cfRule>
  </conditionalFormatting>
  <conditionalFormatting sqref="G120">
    <cfRule type="expression" dxfId="536" priority="11" stopIfTrue="1">
      <formula>#REF!="Freelancer"</formula>
    </cfRule>
    <cfRule type="expression" dxfId="535" priority="1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18" zoomScale="90" zoomScaleNormal="90" workbookViewId="0">
      <selection activeCell="F11" sqref="F11:J13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148</v>
      </c>
      <c r="J8" s="25">
        <f>I8/8</f>
        <v>18.5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 t="s">
        <v>57</v>
      </c>
      <c r="G11" s="36">
        <v>9001</v>
      </c>
      <c r="H11" s="37" t="s">
        <v>78</v>
      </c>
      <c r="I11" s="36" t="s">
        <v>79</v>
      </c>
      <c r="J11" s="38">
        <v>8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35" t="s">
        <v>57</v>
      </c>
      <c r="G16" s="36">
        <v>9001</v>
      </c>
      <c r="H16" s="37" t="s">
        <v>80</v>
      </c>
      <c r="I16" s="36" t="s">
        <v>79</v>
      </c>
      <c r="J16" s="38">
        <v>8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35" t="s">
        <v>57</v>
      </c>
      <c r="G23" s="36">
        <v>9001</v>
      </c>
      <c r="H23" s="37" t="s">
        <v>67</v>
      </c>
      <c r="I23" s="36" t="s">
        <v>66</v>
      </c>
      <c r="J23" s="38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 t="s">
        <v>57</v>
      </c>
      <c r="G28" s="36">
        <v>9001</v>
      </c>
      <c r="H28" s="37" t="s">
        <v>67</v>
      </c>
      <c r="I28" s="36" t="s">
        <v>66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119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119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119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119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 t="s">
        <v>57</v>
      </c>
      <c r="G33" s="47">
        <v>9001</v>
      </c>
      <c r="H33" s="71" t="s">
        <v>67</v>
      </c>
      <c r="I33" s="47" t="s">
        <v>66</v>
      </c>
      <c r="J33" s="49">
        <v>8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 t="s">
        <v>57</v>
      </c>
      <c r="G38" s="36">
        <v>9001</v>
      </c>
      <c r="H38" s="37" t="s">
        <v>81</v>
      </c>
      <c r="I38" s="36" t="s">
        <v>82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 t="s">
        <v>57</v>
      </c>
      <c r="G43" s="47">
        <v>9001</v>
      </c>
      <c r="H43" s="71" t="s">
        <v>83</v>
      </c>
      <c r="I43" s="47" t="s">
        <v>82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>
        <v>9010</v>
      </c>
      <c r="H50" s="51" t="s">
        <v>84</v>
      </c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>
        <v>9010</v>
      </c>
      <c r="H70" s="51" t="s">
        <v>84</v>
      </c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37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 t="s">
        <v>57</v>
      </c>
      <c r="G76" s="36">
        <v>9001</v>
      </c>
      <c r="H76" s="37" t="s">
        <v>85</v>
      </c>
      <c r="I76" s="36" t="s">
        <v>86</v>
      </c>
      <c r="J76" s="38">
        <v>4</v>
      </c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 t="s">
        <v>57</v>
      </c>
      <c r="G77" s="47">
        <v>9001</v>
      </c>
      <c r="H77" s="71" t="s">
        <v>87</v>
      </c>
      <c r="I77" s="47" t="s">
        <v>86</v>
      </c>
      <c r="J77" s="49">
        <v>4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 t="s">
        <v>57</v>
      </c>
      <c r="G78" s="47">
        <v>9001</v>
      </c>
      <c r="H78" s="71" t="s">
        <v>88</v>
      </c>
      <c r="I78" s="47" t="s">
        <v>86</v>
      </c>
      <c r="J78" s="49">
        <v>4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71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 t="s">
        <v>57</v>
      </c>
      <c r="G82" s="36">
        <v>9001</v>
      </c>
      <c r="H82" s="37" t="s">
        <v>85</v>
      </c>
      <c r="I82" s="36" t="s">
        <v>86</v>
      </c>
      <c r="J82" s="38">
        <v>2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 t="s">
        <v>57</v>
      </c>
      <c r="G83" s="36">
        <v>9001</v>
      </c>
      <c r="H83" s="37" t="s">
        <v>89</v>
      </c>
      <c r="I83" s="36" t="s">
        <v>86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 t="s">
        <v>57</v>
      </c>
      <c r="G84" s="36">
        <v>9001</v>
      </c>
      <c r="H84" s="37" t="s">
        <v>88</v>
      </c>
      <c r="I84" s="36" t="s">
        <v>86</v>
      </c>
      <c r="J84" s="38">
        <v>4</v>
      </c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 t="s">
        <v>57</v>
      </c>
      <c r="G87" s="47">
        <v>9001</v>
      </c>
      <c r="H87" s="71" t="s">
        <v>85</v>
      </c>
      <c r="I87" s="47" t="s">
        <v>86</v>
      </c>
      <c r="J87" s="49">
        <v>2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 t="s">
        <v>57</v>
      </c>
      <c r="G88" s="47">
        <v>9001</v>
      </c>
      <c r="H88" s="71" t="s">
        <v>89</v>
      </c>
      <c r="I88" s="47" t="s">
        <v>86</v>
      </c>
      <c r="J88" s="49">
        <v>2</v>
      </c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 t="s">
        <v>57</v>
      </c>
      <c r="G89" s="47">
        <v>9001</v>
      </c>
      <c r="H89" s="71" t="s">
        <v>88</v>
      </c>
      <c r="I89" s="47" t="s">
        <v>86</v>
      </c>
      <c r="J89" s="49">
        <v>4</v>
      </c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 t="s">
        <v>57</v>
      </c>
      <c r="G92" s="36">
        <v>9001</v>
      </c>
      <c r="H92" s="37" t="s">
        <v>85</v>
      </c>
      <c r="I92" s="36" t="s">
        <v>86</v>
      </c>
      <c r="J92" s="38">
        <v>4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 t="s">
        <v>57</v>
      </c>
      <c r="G93" s="36">
        <v>9001</v>
      </c>
      <c r="H93" s="37" t="s">
        <v>88</v>
      </c>
      <c r="I93" s="36" t="s">
        <v>86</v>
      </c>
      <c r="J93" s="38">
        <v>4</v>
      </c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 t="s">
        <v>57</v>
      </c>
      <c r="G94" s="36">
        <v>9001</v>
      </c>
      <c r="H94" s="37" t="s">
        <v>90</v>
      </c>
      <c r="I94" s="36" t="s">
        <v>86</v>
      </c>
      <c r="J94" s="38">
        <v>1</v>
      </c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 t="s">
        <v>57</v>
      </c>
      <c r="G98" s="47">
        <v>9001</v>
      </c>
      <c r="H98" s="71" t="s">
        <v>91</v>
      </c>
      <c r="I98" s="47" t="s">
        <v>86</v>
      </c>
      <c r="J98" s="49">
        <v>4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 t="s">
        <v>57</v>
      </c>
      <c r="G99" s="47">
        <v>9001</v>
      </c>
      <c r="H99" s="71" t="s">
        <v>88</v>
      </c>
      <c r="I99" s="47" t="s">
        <v>86</v>
      </c>
      <c r="J99" s="49">
        <v>4</v>
      </c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 t="s">
        <v>57</v>
      </c>
      <c r="G104" s="36">
        <v>9001</v>
      </c>
      <c r="H104" s="37" t="s">
        <v>85</v>
      </c>
      <c r="I104" s="36" t="s">
        <v>86</v>
      </c>
      <c r="J104" s="38">
        <v>4</v>
      </c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 t="s">
        <v>57</v>
      </c>
      <c r="G105" s="36">
        <v>9001</v>
      </c>
      <c r="H105" s="121" t="s">
        <v>92</v>
      </c>
      <c r="I105" s="36" t="s">
        <v>86</v>
      </c>
      <c r="J105" s="38">
        <v>1</v>
      </c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 t="s">
        <v>57</v>
      </c>
      <c r="G106" s="36">
        <v>9001</v>
      </c>
      <c r="H106" s="37" t="s">
        <v>88</v>
      </c>
      <c r="I106" s="36" t="s">
        <v>86</v>
      </c>
      <c r="J106" s="38">
        <v>2</v>
      </c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 t="s">
        <v>57</v>
      </c>
      <c r="G109" s="47">
        <v>9001</v>
      </c>
      <c r="H109" s="71" t="s">
        <v>85</v>
      </c>
      <c r="I109" s="47" t="s">
        <v>86</v>
      </c>
      <c r="J109" s="49">
        <v>6</v>
      </c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 t="s">
        <v>57</v>
      </c>
      <c r="G110" s="47">
        <v>9001</v>
      </c>
      <c r="H110" s="71" t="s">
        <v>89</v>
      </c>
      <c r="I110" s="47" t="s">
        <v>86</v>
      </c>
      <c r="J110" s="49">
        <v>2</v>
      </c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 t="s">
        <v>57</v>
      </c>
      <c r="G114" s="36">
        <v>9001</v>
      </c>
      <c r="H114" s="37" t="s">
        <v>88</v>
      </c>
      <c r="I114" s="36" t="s">
        <v>86</v>
      </c>
      <c r="J114" s="38">
        <v>2</v>
      </c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 t="s">
        <v>57</v>
      </c>
      <c r="G115" s="36">
        <v>9001</v>
      </c>
      <c r="H115" s="37" t="s">
        <v>89</v>
      </c>
      <c r="I115" s="36" t="s">
        <v>86</v>
      </c>
      <c r="J115" s="38">
        <v>2</v>
      </c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 t="s">
        <v>57</v>
      </c>
      <c r="G116" s="36">
        <v>9001</v>
      </c>
      <c r="H116" s="37" t="s">
        <v>85</v>
      </c>
      <c r="I116" s="36" t="s">
        <v>86</v>
      </c>
      <c r="J116" s="38">
        <v>4</v>
      </c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 t="s">
        <v>57</v>
      </c>
      <c r="G119" s="46">
        <v>9001</v>
      </c>
      <c r="H119" s="122" t="s">
        <v>88</v>
      </c>
      <c r="I119" s="46" t="s">
        <v>86</v>
      </c>
      <c r="J119" s="123">
        <v>2</v>
      </c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 t="s">
        <v>57</v>
      </c>
      <c r="G120" s="46">
        <v>9001</v>
      </c>
      <c r="H120" s="122" t="s">
        <v>93</v>
      </c>
      <c r="I120" s="46" t="s">
        <v>86</v>
      </c>
      <c r="J120" s="123">
        <v>6</v>
      </c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6"/>
      <c r="H121" s="122"/>
      <c r="I121" s="46"/>
      <c r="J121" s="123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 t="s">
        <v>57</v>
      </c>
      <c r="G124" s="36">
        <v>9001</v>
      </c>
      <c r="H124" s="37" t="s">
        <v>94</v>
      </c>
      <c r="I124" s="36" t="s">
        <v>86</v>
      </c>
      <c r="J124" s="38">
        <v>8</v>
      </c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 t="s">
        <v>57</v>
      </c>
      <c r="G129" s="47">
        <v>9001</v>
      </c>
      <c r="H129" s="71" t="s">
        <v>94</v>
      </c>
      <c r="I129" s="47" t="s">
        <v>86</v>
      </c>
      <c r="J129" s="49">
        <v>8</v>
      </c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534" priority="63" stopIfTrue="1">
      <formula>IF($A11=1,B11,)</formula>
    </cfRule>
    <cfRule type="expression" dxfId="533" priority="64" stopIfTrue="1">
      <formula>IF($A11="",B11,)</formula>
    </cfRule>
  </conditionalFormatting>
  <conditionalFormatting sqref="E11:E15">
    <cfRule type="expression" dxfId="532" priority="65" stopIfTrue="1">
      <formula>IF($A11="",B11,"")</formula>
    </cfRule>
  </conditionalFormatting>
  <conditionalFormatting sqref="E16:E128">
    <cfRule type="expression" dxfId="531" priority="66" stopIfTrue="1">
      <formula>IF($A16&lt;&gt;1,B16,"")</formula>
    </cfRule>
  </conditionalFormatting>
  <conditionalFormatting sqref="D11:D128">
    <cfRule type="expression" dxfId="530" priority="67" stopIfTrue="1">
      <formula>IF($A11="",B11,)</formula>
    </cfRule>
  </conditionalFormatting>
  <conditionalFormatting sqref="G23">
    <cfRule type="expression" dxfId="529" priority="15" stopIfTrue="1">
      <formula>$F$5="Freelancer"</formula>
    </cfRule>
    <cfRule type="expression" dxfId="528" priority="16" stopIfTrue="1">
      <formula>$F$5="DTC Int. Staff"</formula>
    </cfRule>
  </conditionalFormatting>
  <conditionalFormatting sqref="C129:C133">
    <cfRule type="expression" dxfId="527" priority="47" stopIfTrue="1">
      <formula>IF($A129=1,B129,)</formula>
    </cfRule>
    <cfRule type="expression" dxfId="526" priority="48" stopIfTrue="1">
      <formula>IF($A129="",B129,)</formula>
    </cfRule>
  </conditionalFormatting>
  <conditionalFormatting sqref="D129:D133">
    <cfRule type="expression" dxfId="525" priority="49" stopIfTrue="1">
      <formula>IF($A129="",B129,)</formula>
    </cfRule>
  </conditionalFormatting>
  <conditionalFormatting sqref="E129:E133">
    <cfRule type="expression" dxfId="524" priority="46" stopIfTrue="1">
      <formula>IF($A129&lt;&gt;1,B129,"")</formula>
    </cfRule>
  </conditionalFormatting>
  <conditionalFormatting sqref="G77:G78">
    <cfRule type="expression" dxfId="523" priority="1" stopIfTrue="1">
      <formula>$F$5="Freelancer"</formula>
    </cfRule>
    <cfRule type="expression" dxfId="522" priority="2" stopIfTrue="1">
      <formula>$F$5="DTC Int. Staff"</formula>
    </cfRule>
  </conditionalFormatting>
  <conditionalFormatting sqref="G11:G15 G22 G17:G20 G24:G27 G29:G32 G34:G37 G39:G69 G71:G76 G82:G118 G122:G123">
    <cfRule type="expression" dxfId="521" priority="37" stopIfTrue="1">
      <formula>#REF!="Freelancer"</formula>
    </cfRule>
    <cfRule type="expression" dxfId="520" priority="38" stopIfTrue="1">
      <formula>#REF!="DTC Int. Staff"</formula>
    </cfRule>
  </conditionalFormatting>
  <conditionalFormatting sqref="G122:G123 G22 G34:G37 G60:G69 G39:G49 G71:G76 G87:G108">
    <cfRule type="expression" dxfId="519" priority="35" stopIfTrue="1">
      <formula>$F$5="Freelancer"</formula>
    </cfRule>
    <cfRule type="expression" dxfId="518" priority="36" stopIfTrue="1">
      <formula>$F$5="DTC Int. Staff"</formula>
    </cfRule>
  </conditionalFormatting>
  <conditionalFormatting sqref="G17:G20">
    <cfRule type="expression" dxfId="517" priority="33" stopIfTrue="1">
      <formula>#REF!="Freelancer"</formula>
    </cfRule>
    <cfRule type="expression" dxfId="516" priority="34" stopIfTrue="1">
      <formula>#REF!="DTC Int. Staff"</formula>
    </cfRule>
  </conditionalFormatting>
  <conditionalFormatting sqref="G17:G20">
    <cfRule type="expression" dxfId="515" priority="31" stopIfTrue="1">
      <formula>$F$5="Freelancer"</formula>
    </cfRule>
    <cfRule type="expression" dxfId="514" priority="32" stopIfTrue="1">
      <formula>$F$5="DTC Int. Staff"</formula>
    </cfRule>
  </conditionalFormatting>
  <conditionalFormatting sqref="G21">
    <cfRule type="expression" dxfId="513" priority="29" stopIfTrue="1">
      <formula>#REF!="Freelancer"</formula>
    </cfRule>
    <cfRule type="expression" dxfId="512" priority="30" stopIfTrue="1">
      <formula>#REF!="DTC Int. Staff"</formula>
    </cfRule>
  </conditionalFormatting>
  <conditionalFormatting sqref="G21">
    <cfRule type="expression" dxfId="511" priority="27" stopIfTrue="1">
      <formula>$F$5="Freelancer"</formula>
    </cfRule>
    <cfRule type="expression" dxfId="510" priority="28" stopIfTrue="1">
      <formula>$F$5="DTC Int. Staff"</formula>
    </cfRule>
  </conditionalFormatting>
  <conditionalFormatting sqref="G55:G59">
    <cfRule type="expression" dxfId="509" priority="25" stopIfTrue="1">
      <formula>$F$5="Freelancer"</formula>
    </cfRule>
    <cfRule type="expression" dxfId="508" priority="26" stopIfTrue="1">
      <formula>$F$5="DTC Int. Staff"</formula>
    </cfRule>
  </conditionalFormatting>
  <conditionalFormatting sqref="G79:G81">
    <cfRule type="expression" dxfId="507" priority="23" stopIfTrue="1">
      <formula>#REF!="Freelancer"</formula>
    </cfRule>
    <cfRule type="expression" dxfId="506" priority="24" stopIfTrue="1">
      <formula>#REF!="DTC Int. Staff"</formula>
    </cfRule>
  </conditionalFormatting>
  <conditionalFormatting sqref="G79:G81">
    <cfRule type="expression" dxfId="505" priority="21" stopIfTrue="1">
      <formula>$F$5="Freelancer"</formula>
    </cfRule>
    <cfRule type="expression" dxfId="504" priority="22" stopIfTrue="1">
      <formula>$F$5="DTC Int. Staff"</formula>
    </cfRule>
  </conditionalFormatting>
  <conditionalFormatting sqref="G16">
    <cfRule type="expression" dxfId="503" priority="19" stopIfTrue="1">
      <formula>#REF!="Freelancer"</formula>
    </cfRule>
    <cfRule type="expression" dxfId="502" priority="20" stopIfTrue="1">
      <formula>#REF!="DTC Int. Staff"</formula>
    </cfRule>
  </conditionalFormatting>
  <conditionalFormatting sqref="G23">
    <cfRule type="expression" dxfId="501" priority="17" stopIfTrue="1">
      <formula>#REF!="Freelancer"</formula>
    </cfRule>
    <cfRule type="expression" dxfId="500" priority="18" stopIfTrue="1">
      <formula>#REF!="DTC Int. Staff"</formula>
    </cfRule>
  </conditionalFormatting>
  <conditionalFormatting sqref="G28">
    <cfRule type="expression" dxfId="499" priority="13" stopIfTrue="1">
      <formula>#REF!="Freelancer"</formula>
    </cfRule>
    <cfRule type="expression" dxfId="498" priority="14" stopIfTrue="1">
      <formula>#REF!="DTC Int. Staff"</formula>
    </cfRule>
  </conditionalFormatting>
  <conditionalFormatting sqref="G28">
    <cfRule type="expression" dxfId="497" priority="11" stopIfTrue="1">
      <formula>$F$5="Freelancer"</formula>
    </cfRule>
    <cfRule type="expression" dxfId="496" priority="12" stopIfTrue="1">
      <formula>$F$5="DTC Int. Staff"</formula>
    </cfRule>
  </conditionalFormatting>
  <conditionalFormatting sqref="G33">
    <cfRule type="expression" dxfId="495" priority="9" stopIfTrue="1">
      <formula>#REF!="Freelancer"</formula>
    </cfRule>
    <cfRule type="expression" dxfId="494" priority="10" stopIfTrue="1">
      <formula>#REF!="DTC Int. Staff"</formula>
    </cfRule>
  </conditionalFormatting>
  <conditionalFormatting sqref="G38">
    <cfRule type="expression" dxfId="493" priority="7" stopIfTrue="1">
      <formula>#REF!="Freelancer"</formula>
    </cfRule>
    <cfRule type="expression" dxfId="492" priority="8" stopIfTrue="1">
      <formula>#REF!="DTC Int. Staff"</formula>
    </cfRule>
  </conditionalFormatting>
  <conditionalFormatting sqref="G70">
    <cfRule type="expression" dxfId="491" priority="5" stopIfTrue="1">
      <formula>#REF!="Freelancer"</formula>
    </cfRule>
    <cfRule type="expression" dxfId="490" priority="6" stopIfTrue="1">
      <formula>#REF!="DTC Int. Staff"</formula>
    </cfRule>
  </conditionalFormatting>
  <conditionalFormatting sqref="G77:G78">
    <cfRule type="expression" dxfId="489" priority="3" stopIfTrue="1">
      <formula>#REF!="Freelancer"</formula>
    </cfRule>
    <cfRule type="expression" dxfId="488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05" zoomScale="90" zoomScaleNormal="90" workbookViewId="0">
      <selection activeCell="F11" sqref="F11:J125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168</v>
      </c>
      <c r="J8" s="25">
        <f>I8/8</f>
        <v>21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0"/>
      <c r="D10" s="91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2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 t="s">
        <v>57</v>
      </c>
      <c r="G13" s="36">
        <v>9001</v>
      </c>
      <c r="H13" s="37" t="s">
        <v>89</v>
      </c>
      <c r="I13" s="36" t="s">
        <v>86</v>
      </c>
      <c r="J13" s="85">
        <v>1</v>
      </c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 t="s">
        <v>57</v>
      </c>
      <c r="G14" s="36">
        <v>9001</v>
      </c>
      <c r="H14" s="37" t="s">
        <v>95</v>
      </c>
      <c r="I14" s="36" t="s">
        <v>86</v>
      </c>
      <c r="J14" s="85">
        <v>7</v>
      </c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3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 t="s">
        <v>57</v>
      </c>
      <c r="G18" s="47">
        <v>9001</v>
      </c>
      <c r="H18" s="71" t="s">
        <v>89</v>
      </c>
      <c r="I18" s="47" t="s">
        <v>86</v>
      </c>
      <c r="J18" s="86">
        <v>1</v>
      </c>
    </row>
    <row r="19" spans="1:10" ht="22.5" customHeight="1" x14ac:dyDescent="0.25">
      <c r="A19" s="31"/>
      <c r="C19" s="79"/>
      <c r="D19" s="93" t="str">
        <f>D18</f>
        <v>Tue</v>
      </c>
      <c r="E19" s="45">
        <f>E18</f>
        <v>44320</v>
      </c>
      <c r="F19" s="46" t="s">
        <v>57</v>
      </c>
      <c r="G19" s="47">
        <v>9001</v>
      </c>
      <c r="H19" s="71" t="s">
        <v>95</v>
      </c>
      <c r="I19" s="47" t="s">
        <v>86</v>
      </c>
      <c r="J19" s="86">
        <v>7</v>
      </c>
    </row>
    <row r="20" spans="1:10" ht="22.5" customHeight="1" x14ac:dyDescent="0.25">
      <c r="A20" s="31"/>
      <c r="C20" s="79"/>
      <c r="D20" s="93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3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3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35" t="s">
        <v>57</v>
      </c>
      <c r="G23" s="36">
        <v>9001</v>
      </c>
      <c r="H23" s="37" t="s">
        <v>94</v>
      </c>
      <c r="I23" s="36" t="s">
        <v>86</v>
      </c>
      <c r="J23" s="85">
        <v>8</v>
      </c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35"/>
      <c r="G24" s="36"/>
      <c r="H24" s="43"/>
      <c r="I24" s="36"/>
      <c r="J24" s="85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35"/>
      <c r="G25" s="36"/>
      <c r="H25" s="43"/>
      <c r="I25" s="36"/>
      <c r="J25" s="85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35"/>
      <c r="G26" s="36"/>
      <c r="H26" s="43"/>
      <c r="I26" s="36"/>
      <c r="J26" s="85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35"/>
      <c r="G27" s="36"/>
      <c r="H27" s="43"/>
      <c r="I27" s="36"/>
      <c r="J27" s="85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3" t="str">
        <f t="shared" si="5"/>
        <v>Thu</v>
      </c>
      <c r="E28" s="45">
        <f>+E23+1</f>
        <v>44322</v>
      </c>
      <c r="F28" s="46" t="s">
        <v>57</v>
      </c>
      <c r="G28" s="47">
        <v>9001</v>
      </c>
      <c r="H28" s="51" t="s">
        <v>95</v>
      </c>
      <c r="I28" s="47" t="s">
        <v>86</v>
      </c>
      <c r="J28" s="86">
        <v>8</v>
      </c>
    </row>
    <row r="29" spans="1:10" ht="22.5" customHeight="1" x14ac:dyDescent="0.25">
      <c r="A29" s="31"/>
      <c r="C29" s="79"/>
      <c r="D29" s="93" t="str">
        <f>D28</f>
        <v>Thu</v>
      </c>
      <c r="E29" s="45">
        <f>E28</f>
        <v>44322</v>
      </c>
      <c r="F29" s="46"/>
      <c r="G29" s="47"/>
      <c r="H29" s="124"/>
      <c r="I29" s="47"/>
      <c r="J29" s="86"/>
    </row>
    <row r="30" spans="1:10" ht="22.5" customHeight="1" x14ac:dyDescent="0.25">
      <c r="A30" s="31"/>
      <c r="C30" s="79"/>
      <c r="D30" s="93" t="str">
        <f t="shared" ref="D30:E32" si="8">D29</f>
        <v>Thu</v>
      </c>
      <c r="E30" s="45">
        <f t="shared" si="8"/>
        <v>44322</v>
      </c>
      <c r="F30" s="46"/>
      <c r="G30" s="47"/>
      <c r="H30" s="124"/>
      <c r="I30" s="47"/>
      <c r="J30" s="86"/>
    </row>
    <row r="31" spans="1:10" ht="22.5" customHeight="1" x14ac:dyDescent="0.25">
      <c r="A31" s="31"/>
      <c r="C31" s="79"/>
      <c r="D31" s="93" t="str">
        <f t="shared" si="8"/>
        <v>Thu</v>
      </c>
      <c r="E31" s="45">
        <f t="shared" si="8"/>
        <v>44322</v>
      </c>
      <c r="F31" s="46"/>
      <c r="G31" s="47"/>
      <c r="H31" s="124"/>
      <c r="I31" s="47"/>
      <c r="J31" s="86"/>
    </row>
    <row r="32" spans="1:10" ht="22.5" customHeight="1" x14ac:dyDescent="0.25">
      <c r="A32" s="31"/>
      <c r="C32" s="79"/>
      <c r="D32" s="93" t="str">
        <f t="shared" si="8"/>
        <v>Thu</v>
      </c>
      <c r="E32" s="45">
        <f t="shared" si="8"/>
        <v>44322</v>
      </c>
      <c r="F32" s="46"/>
      <c r="G32" s="47"/>
      <c r="H32" s="124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35" t="s">
        <v>57</v>
      </c>
      <c r="G33" s="36">
        <v>9001</v>
      </c>
      <c r="H33" s="37" t="s">
        <v>95</v>
      </c>
      <c r="I33" s="36" t="s">
        <v>86</v>
      </c>
      <c r="J33" s="85">
        <v>8</v>
      </c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35"/>
      <c r="G34" s="36"/>
      <c r="H34" s="43"/>
      <c r="I34" s="36"/>
      <c r="J34" s="85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35"/>
      <c r="G35" s="36"/>
      <c r="H35" s="43"/>
      <c r="I35" s="36"/>
      <c r="J35" s="85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35"/>
      <c r="G36" s="36"/>
      <c r="H36" s="43"/>
      <c r="I36" s="36"/>
      <c r="J36" s="85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35"/>
      <c r="G37" s="36"/>
      <c r="H37" s="43"/>
      <c r="I37" s="36"/>
      <c r="J37" s="85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3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 t="s">
        <v>57</v>
      </c>
      <c r="G40" s="47">
        <v>9001</v>
      </c>
      <c r="H40" s="71" t="s">
        <v>95</v>
      </c>
      <c r="I40" s="47" t="s">
        <v>86</v>
      </c>
      <c r="J40" s="86">
        <v>8</v>
      </c>
    </row>
    <row r="41" spans="1:10" ht="22.5" customHeight="1" x14ac:dyDescent="0.25">
      <c r="A41" s="31"/>
      <c r="C41" s="79"/>
      <c r="D41" s="93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3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3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3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46" t="s">
        <v>57</v>
      </c>
      <c r="G45" s="47">
        <v>9001</v>
      </c>
      <c r="H45" s="71" t="s">
        <v>95</v>
      </c>
      <c r="I45" s="47" t="s">
        <v>86</v>
      </c>
      <c r="J45" s="86">
        <v>8</v>
      </c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3" t="str">
        <f t="shared" si="5"/>
        <v>Wed</v>
      </c>
      <c r="E50" s="45">
        <f>+E45+1</f>
        <v>44328</v>
      </c>
      <c r="F50" s="46" t="s">
        <v>57</v>
      </c>
      <c r="G50" s="47">
        <v>9001</v>
      </c>
      <c r="H50" s="71" t="s">
        <v>95</v>
      </c>
      <c r="I50" s="47" t="s">
        <v>86</v>
      </c>
      <c r="J50" s="86">
        <v>8</v>
      </c>
    </row>
    <row r="51" spans="1:10" ht="22.5" customHeight="1" x14ac:dyDescent="0.25">
      <c r="A51" s="31"/>
      <c r="C51" s="79"/>
      <c r="D51" s="93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3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3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3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 t="s">
        <v>57</v>
      </c>
      <c r="G55" s="36">
        <v>9001</v>
      </c>
      <c r="H55" s="37" t="s">
        <v>95</v>
      </c>
      <c r="I55" s="36" t="s">
        <v>86</v>
      </c>
      <c r="J55" s="85">
        <v>7</v>
      </c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 t="s">
        <v>57</v>
      </c>
      <c r="G56" s="36">
        <v>9001</v>
      </c>
      <c r="H56" s="37" t="s">
        <v>96</v>
      </c>
      <c r="I56" s="36" t="s">
        <v>86</v>
      </c>
      <c r="J56" s="85">
        <v>1</v>
      </c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3" t="str">
        <f t="shared" si="5"/>
        <v>Fri</v>
      </c>
      <c r="E60" s="45">
        <f>+E55+1</f>
        <v>44330</v>
      </c>
      <c r="F60" s="46" t="s">
        <v>57</v>
      </c>
      <c r="G60" s="47">
        <v>9001</v>
      </c>
      <c r="H60" s="71" t="s">
        <v>95</v>
      </c>
      <c r="I60" s="47" t="s">
        <v>86</v>
      </c>
      <c r="J60" s="86">
        <v>8</v>
      </c>
    </row>
    <row r="61" spans="1:10" ht="22.5" customHeight="1" x14ac:dyDescent="0.25">
      <c r="A61" s="31"/>
      <c r="C61" s="79"/>
      <c r="D61" s="93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3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3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3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125"/>
      <c r="G65" s="125"/>
      <c r="H65" s="125"/>
      <c r="I65" s="125"/>
      <c r="J65" s="12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3" t="str">
        <f t="shared" si="5"/>
        <v>Tue</v>
      </c>
      <c r="E72" s="45">
        <f>+E67+1</f>
        <v>44334</v>
      </c>
      <c r="F72" s="46" t="s">
        <v>57</v>
      </c>
      <c r="G72" s="47">
        <v>9001</v>
      </c>
      <c r="H72" s="71" t="s">
        <v>95</v>
      </c>
      <c r="I72" s="47" t="s">
        <v>86</v>
      </c>
      <c r="J72" s="86">
        <v>8</v>
      </c>
    </row>
    <row r="73" spans="1:10" ht="22.5" customHeight="1" x14ac:dyDescent="0.25">
      <c r="A73" s="31"/>
      <c r="C73" s="79"/>
      <c r="D73" s="93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3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3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3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35" t="s">
        <v>57</v>
      </c>
      <c r="G77" s="36">
        <v>9001</v>
      </c>
      <c r="H77" s="37" t="s">
        <v>95</v>
      </c>
      <c r="I77" s="36" t="s">
        <v>86</v>
      </c>
      <c r="J77" s="85">
        <v>8</v>
      </c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35"/>
      <c r="G79" s="36"/>
      <c r="H79" s="43"/>
      <c r="I79" s="36"/>
      <c r="J79" s="85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35"/>
      <c r="G80" s="36"/>
      <c r="H80" s="43"/>
      <c r="I80" s="36"/>
      <c r="J80" s="85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35"/>
      <c r="G81" s="36"/>
      <c r="H81" s="43"/>
      <c r="I81" s="36"/>
      <c r="J81" s="85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3" t="str">
        <f t="shared" si="5"/>
        <v>Thu</v>
      </c>
      <c r="E82" s="45">
        <f>+E77+1</f>
        <v>44336</v>
      </c>
      <c r="F82" s="46" t="s">
        <v>57</v>
      </c>
      <c r="G82" s="47">
        <v>9001</v>
      </c>
      <c r="H82" s="71" t="s">
        <v>95</v>
      </c>
      <c r="I82" s="47" t="s">
        <v>86</v>
      </c>
      <c r="J82" s="86">
        <v>8</v>
      </c>
    </row>
    <row r="83" spans="1:10" ht="22.5" customHeight="1" x14ac:dyDescent="0.25">
      <c r="A83" s="31"/>
      <c r="C83" s="79"/>
      <c r="D83" s="93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3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3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3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35" t="s">
        <v>57</v>
      </c>
      <c r="G87" s="36">
        <v>9001</v>
      </c>
      <c r="H87" s="37" t="s">
        <v>95</v>
      </c>
      <c r="I87" s="36" t="s">
        <v>86</v>
      </c>
      <c r="J87" s="85">
        <v>8</v>
      </c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35"/>
      <c r="G90" s="36"/>
      <c r="H90" s="43"/>
      <c r="I90" s="36"/>
      <c r="J90" s="85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35"/>
      <c r="G91" s="36"/>
      <c r="H91" s="43"/>
      <c r="I91" s="36"/>
      <c r="J91" s="85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 t="s">
        <v>57</v>
      </c>
      <c r="G94" s="36">
        <v>9001</v>
      </c>
      <c r="H94" s="37" t="s">
        <v>95</v>
      </c>
      <c r="I94" s="36" t="s">
        <v>55</v>
      </c>
      <c r="J94" s="85">
        <v>8</v>
      </c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3" t="str">
        <f t="shared" si="5"/>
        <v>Tue</v>
      </c>
      <c r="E99" s="45">
        <f>+E94+1</f>
        <v>44341</v>
      </c>
      <c r="F99" s="46" t="s">
        <v>57</v>
      </c>
      <c r="G99" s="47">
        <v>9001</v>
      </c>
      <c r="H99" s="48" t="s">
        <v>95</v>
      </c>
      <c r="I99" s="47" t="s">
        <v>55</v>
      </c>
      <c r="J99" s="86">
        <v>8</v>
      </c>
    </row>
    <row r="100" spans="1:10" ht="22.5" customHeight="1" x14ac:dyDescent="0.25">
      <c r="A100" s="31"/>
      <c r="C100" s="79"/>
      <c r="D100" s="93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3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3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3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35" t="s">
        <v>57</v>
      </c>
      <c r="G104" s="36">
        <v>9001</v>
      </c>
      <c r="H104" s="43" t="s">
        <v>95</v>
      </c>
      <c r="I104" s="36" t="s">
        <v>55</v>
      </c>
      <c r="J104" s="85">
        <v>12</v>
      </c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35"/>
      <c r="G107" s="36"/>
      <c r="H107" s="43"/>
      <c r="I107" s="36"/>
      <c r="J107" s="85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35"/>
      <c r="G108" s="36"/>
      <c r="H108" s="43"/>
      <c r="I108" s="36"/>
      <c r="J108" s="85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3" t="str">
        <f t="shared" si="5"/>
        <v>Thu</v>
      </c>
      <c r="E109" s="45">
        <f>+E104+1</f>
        <v>44343</v>
      </c>
      <c r="F109" s="46" t="s">
        <v>57</v>
      </c>
      <c r="G109" s="47">
        <v>9001</v>
      </c>
      <c r="H109" s="48" t="s">
        <v>95</v>
      </c>
      <c r="I109" s="47" t="s">
        <v>55</v>
      </c>
      <c r="J109" s="86">
        <v>12</v>
      </c>
    </row>
    <row r="110" spans="1:10" ht="22.5" customHeight="1" x14ac:dyDescent="0.25">
      <c r="A110" s="31"/>
      <c r="C110" s="79"/>
      <c r="D110" s="93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3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3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3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35" t="s">
        <v>57</v>
      </c>
      <c r="G114" s="36">
        <v>9001</v>
      </c>
      <c r="H114" s="120" t="s">
        <v>95</v>
      </c>
      <c r="I114" s="36" t="s">
        <v>55</v>
      </c>
      <c r="J114" s="85">
        <v>8</v>
      </c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35"/>
      <c r="G115" s="36"/>
      <c r="H115" s="120"/>
      <c r="I115" s="36"/>
      <c r="J115" s="85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35"/>
      <c r="G116" s="36"/>
      <c r="H116" s="120"/>
      <c r="I116" s="36"/>
      <c r="J116" s="85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35"/>
      <c r="G117" s="36"/>
      <c r="H117" s="120"/>
      <c r="I117" s="36"/>
      <c r="J117" s="85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35"/>
      <c r="G118" s="36"/>
      <c r="H118" s="120"/>
      <c r="I118" s="36"/>
      <c r="J118" s="85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 t="s">
        <v>57</v>
      </c>
      <c r="G121" s="36">
        <v>9001</v>
      </c>
      <c r="H121" s="37" t="s">
        <v>97</v>
      </c>
      <c r="I121" s="36" t="s">
        <v>55</v>
      </c>
      <c r="J121" s="85">
        <v>8</v>
      </c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487" priority="81" stopIfTrue="1">
      <formula>IF($A11=1,B11,)</formula>
    </cfRule>
    <cfRule type="expression" dxfId="486" priority="82" stopIfTrue="1">
      <formula>IF($A11="",B11,)</formula>
    </cfRule>
  </conditionalFormatting>
  <conditionalFormatting sqref="E11">
    <cfRule type="expression" dxfId="485" priority="83" stopIfTrue="1">
      <formula>IF($A11="",B11,"")</formula>
    </cfRule>
  </conditionalFormatting>
  <conditionalFormatting sqref="E12:E119">
    <cfRule type="expression" dxfId="484" priority="84" stopIfTrue="1">
      <formula>IF($A12&lt;&gt;1,B12,"")</formula>
    </cfRule>
  </conditionalFormatting>
  <conditionalFormatting sqref="D11:D119">
    <cfRule type="expression" dxfId="483" priority="85" stopIfTrue="1">
      <formula>IF($A11="",B11,)</formula>
    </cfRule>
  </conditionalFormatting>
  <conditionalFormatting sqref="C121:C125">
    <cfRule type="expression" dxfId="482" priority="68" stopIfTrue="1">
      <formula>IF($A121=1,B121,)</formula>
    </cfRule>
    <cfRule type="expression" dxfId="481" priority="69" stopIfTrue="1">
      <formula>IF($A121="",B121,)</formula>
    </cfRule>
  </conditionalFormatting>
  <conditionalFormatting sqref="D121:D125">
    <cfRule type="expression" dxfId="480" priority="70" stopIfTrue="1">
      <formula>IF($A121="",B121,)</formula>
    </cfRule>
  </conditionalFormatting>
  <conditionalFormatting sqref="C120">
    <cfRule type="expression" dxfId="479" priority="65" stopIfTrue="1">
      <formula>IF($A120=1,B120,)</formula>
    </cfRule>
    <cfRule type="expression" dxfId="478" priority="66" stopIfTrue="1">
      <formula>IF($A120="",B120,)</formula>
    </cfRule>
  </conditionalFormatting>
  <conditionalFormatting sqref="D120">
    <cfRule type="expression" dxfId="477" priority="67" stopIfTrue="1">
      <formula>IF($A120="",B120,)</formula>
    </cfRule>
  </conditionalFormatting>
  <conditionalFormatting sqref="E120">
    <cfRule type="expression" dxfId="476" priority="64" stopIfTrue="1">
      <formula>IF($A120&lt;&gt;1,B120,"")</formula>
    </cfRule>
  </conditionalFormatting>
  <conditionalFormatting sqref="E121:E125">
    <cfRule type="expression" dxfId="475" priority="63" stopIfTrue="1">
      <formula>IF($A121&lt;&gt;1,B121,"")</formula>
    </cfRule>
  </conditionalFormatting>
  <conditionalFormatting sqref="G87">
    <cfRule type="expression" dxfId="474" priority="5" stopIfTrue="1">
      <formula>$F$5="Freelancer"</formula>
    </cfRule>
    <cfRule type="expression" dxfId="473" priority="6" stopIfTrue="1">
      <formula>$F$5="DTC Int. Staff"</formula>
    </cfRule>
  </conditionalFormatting>
  <conditionalFormatting sqref="G14">
    <cfRule type="expression" dxfId="472" priority="1" stopIfTrue="1">
      <formula>$F$5="Freelancer"</formula>
    </cfRule>
    <cfRule type="expression" dxfId="471" priority="2" stopIfTrue="1">
      <formula>$F$5="DTC Int. Staff"</formula>
    </cfRule>
  </conditionalFormatting>
  <conditionalFormatting sqref="G11:G12 G18:G44 G83:G86 G46:G49 G51:G54 G57:G64 G66:G71 G73:G76 G88:G118">
    <cfRule type="expression" dxfId="470" priority="55" stopIfTrue="1">
      <formula>#REF!="Freelancer"</formula>
    </cfRule>
    <cfRule type="expression" dxfId="469" priority="56" stopIfTrue="1">
      <formula>#REF!="DTC Int. Staff"</formula>
    </cfRule>
  </conditionalFormatting>
  <conditionalFormatting sqref="G114:G118 G18:G22 G33:G44 G60:G64 G88:G103 G46:G49 G66:G71 G73:G76">
    <cfRule type="expression" dxfId="468" priority="53" stopIfTrue="1">
      <formula>$F$5="Freelancer"</formula>
    </cfRule>
    <cfRule type="expression" dxfId="467" priority="54" stopIfTrue="1">
      <formula>$F$5="DTC Int. Staff"</formula>
    </cfRule>
  </conditionalFormatting>
  <conditionalFormatting sqref="G12">
    <cfRule type="expression" dxfId="466" priority="51" stopIfTrue="1">
      <formula>#REF!="Freelancer"</formula>
    </cfRule>
    <cfRule type="expression" dxfId="465" priority="52" stopIfTrue="1">
      <formula>#REF!="DTC Int. Staff"</formula>
    </cfRule>
  </conditionalFormatting>
  <conditionalFormatting sqref="G12">
    <cfRule type="expression" dxfId="464" priority="49" stopIfTrue="1">
      <formula>$F$5="Freelancer"</formula>
    </cfRule>
    <cfRule type="expression" dxfId="463" priority="50" stopIfTrue="1">
      <formula>$F$5="DTC Int. Staff"</formula>
    </cfRule>
  </conditionalFormatting>
  <conditionalFormatting sqref="G13 G15:G17">
    <cfRule type="expression" dxfId="462" priority="47" stopIfTrue="1">
      <formula>#REF!="Freelancer"</formula>
    </cfRule>
    <cfRule type="expression" dxfId="461" priority="48" stopIfTrue="1">
      <formula>#REF!="DTC Int. Staff"</formula>
    </cfRule>
  </conditionalFormatting>
  <conditionalFormatting sqref="G13 G15:G17">
    <cfRule type="expression" dxfId="460" priority="45" stopIfTrue="1">
      <formula>$F$5="Freelancer"</formula>
    </cfRule>
    <cfRule type="expression" dxfId="459" priority="46" stopIfTrue="1">
      <formula>$F$5="DTC Int. Staff"</formula>
    </cfRule>
  </conditionalFormatting>
  <conditionalFormatting sqref="G57:G59">
    <cfRule type="expression" dxfId="458" priority="43" stopIfTrue="1">
      <formula>$F$5="Freelancer"</formula>
    </cfRule>
    <cfRule type="expression" dxfId="457" priority="44" stopIfTrue="1">
      <formula>$F$5="DTC Int. Staff"</formula>
    </cfRule>
  </conditionalFormatting>
  <conditionalFormatting sqref="G78:G81">
    <cfRule type="expression" dxfId="456" priority="41" stopIfTrue="1">
      <formula>#REF!="Freelancer"</formula>
    </cfRule>
    <cfRule type="expression" dxfId="455" priority="42" stopIfTrue="1">
      <formula>#REF!="DTC Int. Staff"</formula>
    </cfRule>
  </conditionalFormatting>
  <conditionalFormatting sqref="G78:G81">
    <cfRule type="expression" dxfId="454" priority="39" stopIfTrue="1">
      <formula>$F$5="Freelancer"</formula>
    </cfRule>
    <cfRule type="expression" dxfId="453" priority="40" stopIfTrue="1">
      <formula>$F$5="DTC Int. Staff"</formula>
    </cfRule>
  </conditionalFormatting>
  <conditionalFormatting sqref="G45">
    <cfRule type="expression" dxfId="452" priority="37" stopIfTrue="1">
      <formula>#REF!="Freelancer"</formula>
    </cfRule>
    <cfRule type="expression" dxfId="451" priority="38" stopIfTrue="1">
      <formula>#REF!="DTC Int. Staff"</formula>
    </cfRule>
  </conditionalFormatting>
  <conditionalFormatting sqref="G45">
    <cfRule type="expression" dxfId="450" priority="35" stopIfTrue="1">
      <formula>$F$5="Freelancer"</formula>
    </cfRule>
    <cfRule type="expression" dxfId="449" priority="36" stopIfTrue="1">
      <formula>$F$5="DTC Int. Staff"</formula>
    </cfRule>
  </conditionalFormatting>
  <conditionalFormatting sqref="G50">
    <cfRule type="expression" dxfId="448" priority="33" stopIfTrue="1">
      <formula>#REF!="Freelancer"</formula>
    </cfRule>
    <cfRule type="expression" dxfId="447" priority="34" stopIfTrue="1">
      <formula>#REF!="DTC Int. Staff"</formula>
    </cfRule>
  </conditionalFormatting>
  <conditionalFormatting sqref="G50">
    <cfRule type="expression" dxfId="446" priority="31" stopIfTrue="1">
      <formula>$F$5="Freelancer"</formula>
    </cfRule>
    <cfRule type="expression" dxfId="445" priority="32" stopIfTrue="1">
      <formula>$F$5="DTC Int. Staff"</formula>
    </cfRule>
  </conditionalFormatting>
  <conditionalFormatting sqref="G55">
    <cfRule type="expression" dxfId="444" priority="29" stopIfTrue="1">
      <formula>#REF!="Freelancer"</formula>
    </cfRule>
    <cfRule type="expression" dxfId="443" priority="30" stopIfTrue="1">
      <formula>#REF!="DTC Int. Staff"</formula>
    </cfRule>
  </conditionalFormatting>
  <conditionalFormatting sqref="G55">
    <cfRule type="expression" dxfId="442" priority="27" stopIfTrue="1">
      <formula>$F$5="Freelancer"</formula>
    </cfRule>
    <cfRule type="expression" dxfId="441" priority="28" stopIfTrue="1">
      <formula>$F$5="DTC Int. Staff"</formula>
    </cfRule>
  </conditionalFormatting>
  <conditionalFormatting sqref="G56">
    <cfRule type="expression" dxfId="440" priority="25" stopIfTrue="1">
      <formula>#REF!="Freelancer"</formula>
    </cfRule>
    <cfRule type="expression" dxfId="439" priority="26" stopIfTrue="1">
      <formula>#REF!="DTC Int. Staff"</formula>
    </cfRule>
  </conditionalFormatting>
  <conditionalFormatting sqref="G60">
    <cfRule type="expression" dxfId="438" priority="23" stopIfTrue="1">
      <formula>#REF!="Freelancer"</formula>
    </cfRule>
    <cfRule type="expression" dxfId="437" priority="24" stopIfTrue="1">
      <formula>#REF!="DTC Int. Staff"</formula>
    </cfRule>
  </conditionalFormatting>
  <conditionalFormatting sqref="G60">
    <cfRule type="expression" dxfId="436" priority="21" stopIfTrue="1">
      <formula>$F$5="Freelancer"</formula>
    </cfRule>
    <cfRule type="expression" dxfId="435" priority="22" stopIfTrue="1">
      <formula>$F$5="DTC Int. Staff"</formula>
    </cfRule>
  </conditionalFormatting>
  <conditionalFormatting sqref="G72">
    <cfRule type="expression" dxfId="434" priority="19" stopIfTrue="1">
      <formula>#REF!="Freelancer"</formula>
    </cfRule>
    <cfRule type="expression" dxfId="433" priority="20" stopIfTrue="1">
      <formula>#REF!="DTC Int. Staff"</formula>
    </cfRule>
  </conditionalFormatting>
  <conditionalFormatting sqref="G72">
    <cfRule type="expression" dxfId="432" priority="17" stopIfTrue="1">
      <formula>$F$5="Freelancer"</formula>
    </cfRule>
    <cfRule type="expression" dxfId="431" priority="18" stopIfTrue="1">
      <formula>$F$5="DTC Int. Staff"</formula>
    </cfRule>
  </conditionalFormatting>
  <conditionalFormatting sqref="G77">
    <cfRule type="expression" dxfId="430" priority="15" stopIfTrue="1">
      <formula>#REF!="Freelancer"</formula>
    </cfRule>
    <cfRule type="expression" dxfId="429" priority="16" stopIfTrue="1">
      <formula>#REF!="DTC Int. Staff"</formula>
    </cfRule>
  </conditionalFormatting>
  <conditionalFormatting sqref="G77">
    <cfRule type="expression" dxfId="428" priority="13" stopIfTrue="1">
      <formula>$F$5="Freelancer"</formula>
    </cfRule>
    <cfRule type="expression" dxfId="427" priority="14" stopIfTrue="1">
      <formula>$F$5="DTC Int. Staff"</formula>
    </cfRule>
  </conditionalFormatting>
  <conditionalFormatting sqref="G82">
    <cfRule type="expression" dxfId="426" priority="11" stopIfTrue="1">
      <formula>#REF!="Freelancer"</formula>
    </cfRule>
    <cfRule type="expression" dxfId="425" priority="12" stopIfTrue="1">
      <formula>#REF!="DTC Int. Staff"</formula>
    </cfRule>
  </conditionalFormatting>
  <conditionalFormatting sqref="G82">
    <cfRule type="expression" dxfId="424" priority="9" stopIfTrue="1">
      <formula>$F$5="Freelancer"</formula>
    </cfRule>
    <cfRule type="expression" dxfId="423" priority="10" stopIfTrue="1">
      <formula>$F$5="DTC Int. Staff"</formula>
    </cfRule>
  </conditionalFormatting>
  <conditionalFormatting sqref="G87">
    <cfRule type="expression" dxfId="422" priority="7" stopIfTrue="1">
      <formula>#REF!="Freelancer"</formula>
    </cfRule>
    <cfRule type="expression" dxfId="421" priority="8" stopIfTrue="1">
      <formula>#REF!="DTC Int. Staff"</formula>
    </cfRule>
  </conditionalFormatting>
  <conditionalFormatting sqref="G14">
    <cfRule type="expression" dxfId="420" priority="3" stopIfTrue="1">
      <formula>#REF!="Freelancer"</formula>
    </cfRule>
    <cfRule type="expression" dxfId="419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09" zoomScale="90" zoomScaleNormal="90" workbookViewId="0">
      <selection activeCell="H126" sqref="H12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188</v>
      </c>
      <c r="J8" s="25">
        <f>I8/8</f>
        <v>23.5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 t="s">
        <v>57</v>
      </c>
      <c r="G11" s="36">
        <v>9001</v>
      </c>
      <c r="H11" s="43" t="s">
        <v>97</v>
      </c>
      <c r="I11" s="36" t="s">
        <v>55</v>
      </c>
      <c r="J11" s="85">
        <v>8</v>
      </c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35" t="s">
        <v>57</v>
      </c>
      <c r="G16" s="36">
        <v>9001</v>
      </c>
      <c r="H16" s="43" t="s">
        <v>98</v>
      </c>
      <c r="I16" s="36" t="s">
        <v>66</v>
      </c>
      <c r="J16" s="85">
        <v>8</v>
      </c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 t="s">
        <v>57</v>
      </c>
      <c r="G21" s="36">
        <v>9001</v>
      </c>
      <c r="H21" s="43" t="s">
        <v>98</v>
      </c>
      <c r="I21" s="36" t="s">
        <v>86</v>
      </c>
      <c r="J21" s="85">
        <v>8</v>
      </c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35" t="s">
        <v>57</v>
      </c>
      <c r="G26" s="36">
        <v>9001</v>
      </c>
      <c r="H26" s="43" t="s">
        <v>99</v>
      </c>
      <c r="I26" s="36" t="s">
        <v>86</v>
      </c>
      <c r="J26" s="85">
        <v>1</v>
      </c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35" t="s">
        <v>57</v>
      </c>
      <c r="G27" s="36">
        <v>9001</v>
      </c>
      <c r="H27" s="43" t="s">
        <v>98</v>
      </c>
      <c r="I27" s="36" t="s">
        <v>86</v>
      </c>
      <c r="J27" s="85">
        <v>7</v>
      </c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35"/>
      <c r="G31" s="36"/>
      <c r="H31" s="43"/>
      <c r="I31" s="36"/>
      <c r="J31" s="85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119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35" t="s">
        <v>57</v>
      </c>
      <c r="G33" s="36">
        <v>9001</v>
      </c>
      <c r="H33" s="43" t="s">
        <v>98</v>
      </c>
      <c r="I33" s="36" t="s">
        <v>86</v>
      </c>
      <c r="J33" s="85">
        <v>8</v>
      </c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 t="s">
        <v>57</v>
      </c>
      <c r="G38" s="36">
        <v>9001</v>
      </c>
      <c r="H38" s="43" t="s">
        <v>98</v>
      </c>
      <c r="I38" s="36" t="s">
        <v>86</v>
      </c>
      <c r="J38" s="85">
        <v>8</v>
      </c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35" t="s">
        <v>57</v>
      </c>
      <c r="G43" s="36">
        <v>9001</v>
      </c>
      <c r="H43" s="43" t="s">
        <v>98</v>
      </c>
      <c r="I43" s="36" t="s">
        <v>86</v>
      </c>
      <c r="J43" s="85">
        <v>8</v>
      </c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 t="s">
        <v>57</v>
      </c>
      <c r="G48" s="36">
        <v>9001</v>
      </c>
      <c r="H48" s="43" t="s">
        <v>100</v>
      </c>
      <c r="I48" s="36" t="s">
        <v>86</v>
      </c>
      <c r="J48" s="85">
        <v>1</v>
      </c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 t="s">
        <v>57</v>
      </c>
      <c r="G49" s="36">
        <v>9001</v>
      </c>
      <c r="H49" s="43" t="s">
        <v>98</v>
      </c>
      <c r="I49" s="36" t="s">
        <v>86</v>
      </c>
      <c r="J49" s="85">
        <v>7</v>
      </c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35" t="s">
        <v>57</v>
      </c>
      <c r="G53" s="36">
        <v>9001</v>
      </c>
      <c r="H53" s="43" t="s">
        <v>98</v>
      </c>
      <c r="I53" s="36" t="s">
        <v>86</v>
      </c>
      <c r="J53" s="85">
        <v>8</v>
      </c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35"/>
      <c r="G58" s="36"/>
      <c r="H58" s="120"/>
      <c r="I58" s="36"/>
      <c r="J58" s="85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35" t="s">
        <v>57</v>
      </c>
      <c r="G60" s="36">
        <v>9001</v>
      </c>
      <c r="H60" s="43" t="s">
        <v>98</v>
      </c>
      <c r="I60" s="36" t="s">
        <v>86</v>
      </c>
      <c r="J60" s="85">
        <v>4</v>
      </c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6">
        <v>9013</v>
      </c>
      <c r="H61" s="48" t="s">
        <v>19</v>
      </c>
      <c r="I61" s="47"/>
      <c r="J61" s="86">
        <v>4</v>
      </c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 t="s">
        <v>57</v>
      </c>
      <c r="G65" s="36">
        <v>9001</v>
      </c>
      <c r="H65" s="43" t="s">
        <v>98</v>
      </c>
      <c r="I65" s="36" t="s">
        <v>86</v>
      </c>
      <c r="J65" s="85">
        <v>8</v>
      </c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35" t="s">
        <v>57</v>
      </c>
      <c r="G70" s="36">
        <v>9001</v>
      </c>
      <c r="H70" s="43" t="s">
        <v>98</v>
      </c>
      <c r="I70" s="36" t="s">
        <v>86</v>
      </c>
      <c r="J70" s="85">
        <v>8</v>
      </c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 t="s">
        <v>57</v>
      </c>
      <c r="G75" s="36">
        <v>9001</v>
      </c>
      <c r="H75" s="43" t="s">
        <v>98</v>
      </c>
      <c r="I75" s="36" t="s">
        <v>86</v>
      </c>
      <c r="J75" s="85">
        <v>8</v>
      </c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35" t="s">
        <v>57</v>
      </c>
      <c r="G80" s="36">
        <v>9001</v>
      </c>
      <c r="H80" s="43" t="s">
        <v>98</v>
      </c>
      <c r="I80" s="36" t="s">
        <v>66</v>
      </c>
      <c r="J80" s="85">
        <v>8</v>
      </c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35"/>
      <c r="G85" s="36"/>
      <c r="H85" s="43"/>
      <c r="I85" s="36"/>
      <c r="J85" s="85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35" t="s">
        <v>57</v>
      </c>
      <c r="G87" s="36">
        <v>9001</v>
      </c>
      <c r="H87" s="43" t="s">
        <v>98</v>
      </c>
      <c r="I87" s="36" t="s">
        <v>66</v>
      </c>
      <c r="J87" s="85">
        <v>8</v>
      </c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 t="s">
        <v>57</v>
      </c>
      <c r="G92" s="36">
        <v>9001</v>
      </c>
      <c r="H92" s="43" t="s">
        <v>98</v>
      </c>
      <c r="I92" s="36" t="s">
        <v>66</v>
      </c>
      <c r="J92" s="85">
        <v>12</v>
      </c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 t="s">
        <v>57</v>
      </c>
      <c r="G93" s="36">
        <v>9001</v>
      </c>
      <c r="H93" s="43" t="s">
        <v>101</v>
      </c>
      <c r="I93" s="36" t="s">
        <v>66</v>
      </c>
      <c r="J93" s="85">
        <v>1</v>
      </c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35" t="s">
        <v>102</v>
      </c>
      <c r="G98" s="36">
        <v>9001</v>
      </c>
      <c r="H98" s="43" t="s">
        <v>103</v>
      </c>
      <c r="I98" s="36" t="s">
        <v>66</v>
      </c>
      <c r="J98" s="85">
        <v>1</v>
      </c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35" t="s">
        <v>57</v>
      </c>
      <c r="G99" s="36">
        <v>9001</v>
      </c>
      <c r="H99" s="43" t="s">
        <v>104</v>
      </c>
      <c r="I99" s="36" t="s">
        <v>66</v>
      </c>
      <c r="J99" s="85">
        <v>2</v>
      </c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35" t="s">
        <v>57</v>
      </c>
      <c r="G100" s="36">
        <v>9001</v>
      </c>
      <c r="H100" s="43" t="s">
        <v>98</v>
      </c>
      <c r="I100" s="36" t="s">
        <v>66</v>
      </c>
      <c r="J100" s="85">
        <v>8</v>
      </c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 t="s">
        <v>57</v>
      </c>
      <c r="G103" s="36">
        <v>9001</v>
      </c>
      <c r="H103" s="43" t="s">
        <v>105</v>
      </c>
      <c r="I103" s="36" t="s">
        <v>66</v>
      </c>
      <c r="J103" s="85">
        <v>4</v>
      </c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 t="s">
        <v>57</v>
      </c>
      <c r="G104" s="36">
        <v>9001</v>
      </c>
      <c r="H104" s="43" t="s">
        <v>106</v>
      </c>
      <c r="I104" s="36" t="s">
        <v>66</v>
      </c>
      <c r="J104" s="85">
        <v>4</v>
      </c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35" t="s">
        <v>57</v>
      </c>
      <c r="G108" s="36">
        <v>9001</v>
      </c>
      <c r="H108" s="43" t="s">
        <v>107</v>
      </c>
      <c r="I108" s="36" t="s">
        <v>66</v>
      </c>
      <c r="J108" s="85">
        <v>5</v>
      </c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35" t="s">
        <v>57</v>
      </c>
      <c r="G109" s="36">
        <v>9001</v>
      </c>
      <c r="H109" s="43" t="s">
        <v>108</v>
      </c>
      <c r="I109" s="36" t="s">
        <v>66</v>
      </c>
      <c r="J109" s="85">
        <v>1</v>
      </c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35" t="s">
        <v>57</v>
      </c>
      <c r="G110" s="36">
        <v>9001</v>
      </c>
      <c r="H110" s="43" t="s">
        <v>109</v>
      </c>
      <c r="I110" s="36" t="s">
        <v>66</v>
      </c>
      <c r="J110" s="85">
        <v>1</v>
      </c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35" t="s">
        <v>102</v>
      </c>
      <c r="G111" s="36">
        <v>9001</v>
      </c>
      <c r="H111" s="43" t="s">
        <v>110</v>
      </c>
      <c r="I111" s="36" t="s">
        <v>66</v>
      </c>
      <c r="J111" s="85">
        <v>1</v>
      </c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35"/>
      <c r="G113" s="36"/>
      <c r="H113" s="43"/>
      <c r="I113" s="36"/>
      <c r="J113" s="85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35" t="s">
        <v>57</v>
      </c>
      <c r="G115" s="36">
        <v>9001</v>
      </c>
      <c r="H115" s="43" t="s">
        <v>111</v>
      </c>
      <c r="I115" s="36" t="s">
        <v>66</v>
      </c>
      <c r="J115" s="85">
        <v>4</v>
      </c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35" t="s">
        <v>102</v>
      </c>
      <c r="G116" s="36">
        <v>9001</v>
      </c>
      <c r="H116" s="43" t="s">
        <v>112</v>
      </c>
      <c r="I116" s="36" t="s">
        <v>66</v>
      </c>
      <c r="J116" s="85">
        <v>4</v>
      </c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 t="s">
        <v>57</v>
      </c>
      <c r="G120" s="36">
        <v>9001</v>
      </c>
      <c r="H120" s="43" t="s">
        <v>111</v>
      </c>
      <c r="I120" s="36" t="s">
        <v>66</v>
      </c>
      <c r="J120" s="85">
        <v>8</v>
      </c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 t="s">
        <v>102</v>
      </c>
      <c r="G121" s="36">
        <v>9001</v>
      </c>
      <c r="H121" s="43" t="s">
        <v>112</v>
      </c>
      <c r="I121" s="36" t="s">
        <v>66</v>
      </c>
      <c r="J121" s="85">
        <v>4</v>
      </c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35" t="s">
        <v>102</v>
      </c>
      <c r="G125" s="36">
        <v>9001</v>
      </c>
      <c r="H125" s="43" t="s">
        <v>110</v>
      </c>
      <c r="I125" s="36" t="s">
        <v>66</v>
      </c>
      <c r="J125" s="85">
        <v>1</v>
      </c>
    </row>
    <row r="126" spans="1:10" ht="22.5" customHeight="1" x14ac:dyDescent="0.25">
      <c r="A126" s="31"/>
      <c r="C126" s="76"/>
      <c r="D126" s="94" t="str">
        <f>D125</f>
        <v>Wed</v>
      </c>
      <c r="E126" s="95">
        <f>E125</f>
        <v>44377</v>
      </c>
      <c r="F126" s="35" t="s">
        <v>102</v>
      </c>
      <c r="G126" s="36">
        <v>9001</v>
      </c>
      <c r="H126" s="43" t="s">
        <v>112</v>
      </c>
      <c r="I126" s="36" t="s">
        <v>66</v>
      </c>
      <c r="J126" s="85">
        <v>7</v>
      </c>
    </row>
    <row r="127" spans="1:10" ht="22.5" customHeight="1" x14ac:dyDescent="0.25">
      <c r="A127" s="31"/>
      <c r="C127" s="76"/>
      <c r="D127" s="94" t="str">
        <f t="shared" ref="D127:D129" si="34">D126</f>
        <v>Wed</v>
      </c>
      <c r="E127" s="95">
        <f t="shared" ref="E127:E129" si="35">E126</f>
        <v>44377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34"/>
        <v>Wed</v>
      </c>
      <c r="E128" s="95">
        <f t="shared" si="35"/>
        <v>44377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 t="shared" si="34"/>
        <v>Wed</v>
      </c>
      <c r="E129" s="101">
        <f t="shared" si="35"/>
        <v>44377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418" priority="159" stopIfTrue="1">
      <formula>IF($A11=1,B11,)</formula>
    </cfRule>
    <cfRule type="expression" dxfId="417" priority="160" stopIfTrue="1">
      <formula>IF($A11="",B11,)</formula>
    </cfRule>
  </conditionalFormatting>
  <conditionalFormatting sqref="E11:E15">
    <cfRule type="expression" dxfId="416" priority="161" stopIfTrue="1">
      <formula>IF($A11="",B11,"")</formula>
    </cfRule>
  </conditionalFormatting>
  <conditionalFormatting sqref="E16:E124">
    <cfRule type="expression" dxfId="415" priority="162" stopIfTrue="1">
      <formula>IF($A16&lt;&gt;1,B16,"")</formula>
    </cfRule>
  </conditionalFormatting>
  <conditionalFormatting sqref="D11:D124">
    <cfRule type="expression" dxfId="414" priority="163" stopIfTrue="1">
      <formula>IF($A11="",B11,)</formula>
    </cfRule>
  </conditionalFormatting>
  <conditionalFormatting sqref="C125:C129">
    <cfRule type="expression" dxfId="413" priority="143" stopIfTrue="1">
      <formula>IF($A125=1,B125,)</formula>
    </cfRule>
    <cfRule type="expression" dxfId="412" priority="144" stopIfTrue="1">
      <formula>IF($A125="",B125,)</formula>
    </cfRule>
  </conditionalFormatting>
  <conditionalFormatting sqref="D125:D129">
    <cfRule type="expression" dxfId="411" priority="145" stopIfTrue="1">
      <formula>IF($A125="",B125,)</formula>
    </cfRule>
  </conditionalFormatting>
  <conditionalFormatting sqref="E125:E129">
    <cfRule type="expression" dxfId="410" priority="142" stopIfTrue="1">
      <formula>IF($A125&lt;&gt;1,B125,"")</formula>
    </cfRule>
  </conditionalFormatting>
  <conditionalFormatting sqref="G121">
    <cfRule type="expression" dxfId="409" priority="5" stopIfTrue="1">
      <formula>$F$5="Freelancer"</formula>
    </cfRule>
    <cfRule type="expression" dxfId="408" priority="6" stopIfTrue="1">
      <formula>$F$5="DTC Int. Staff"</formula>
    </cfRule>
  </conditionalFormatting>
  <conditionalFormatting sqref="G126">
    <cfRule type="expression" dxfId="407" priority="3" stopIfTrue="1">
      <formula>#REF!="Freelancer"</formula>
    </cfRule>
    <cfRule type="expression" dxfId="406" priority="4" stopIfTrue="1">
      <formula>#REF!="DTC Int. Staff"</formula>
    </cfRule>
  </conditionalFormatting>
  <conditionalFormatting sqref="G126">
    <cfRule type="expression" dxfId="405" priority="1" stopIfTrue="1">
      <formula>$F$5="Freelancer"</formula>
    </cfRule>
    <cfRule type="expression" dxfId="404" priority="2" stopIfTrue="1">
      <formula>$F$5="DTC Int. Staff"</formula>
    </cfRule>
  </conditionalFormatting>
  <conditionalFormatting sqref="G12:G15 G28:G32 G86 G112:G114 G105:G107 G101:G102 G94:G97 G88:G91 G50:G52 G61:G64 G17:G20 G34:G37 G39:G42 G44:G47 G54:G59 G66:G69 G71:G74 G76:G79 G81:G84 G117:G119">
    <cfRule type="expression" dxfId="403" priority="133" stopIfTrue="1">
      <formula>#REF!="Freelancer"</formula>
    </cfRule>
    <cfRule type="expression" dxfId="402" priority="134" stopIfTrue="1">
      <formula>#REF!="DTC Int. Staff"</formula>
    </cfRule>
  </conditionalFormatting>
  <conditionalFormatting sqref="G117:G119 G88:G91 G28:G30 G34:G37 G61:G64 G112 G105:G107 G101:G102 G94:G97 G50:G52 G39:G42 G44:G47 G54:G57 G66:G69 G71:G74 G76:G79 G81:G84">
    <cfRule type="expression" dxfId="401" priority="131" stopIfTrue="1">
      <formula>$F$5="Freelancer"</formula>
    </cfRule>
    <cfRule type="expression" dxfId="400" priority="132" stopIfTrue="1">
      <formula>$F$5="DTC Int. Staff"</formula>
    </cfRule>
  </conditionalFormatting>
  <conditionalFormatting sqref="G17:G20">
    <cfRule type="expression" dxfId="399" priority="129" stopIfTrue="1">
      <formula>#REF!="Freelancer"</formula>
    </cfRule>
    <cfRule type="expression" dxfId="398" priority="130" stopIfTrue="1">
      <formula>#REF!="DTC Int. Staff"</formula>
    </cfRule>
  </conditionalFormatting>
  <conditionalFormatting sqref="G17:G20">
    <cfRule type="expression" dxfId="397" priority="127" stopIfTrue="1">
      <formula>$F$5="Freelancer"</formula>
    </cfRule>
    <cfRule type="expression" dxfId="396" priority="128" stopIfTrue="1">
      <formula>$F$5="DTC Int. Staff"</formula>
    </cfRule>
  </conditionalFormatting>
  <conditionalFormatting sqref="G22:G25">
    <cfRule type="expression" dxfId="395" priority="125" stopIfTrue="1">
      <formula>#REF!="Freelancer"</formula>
    </cfRule>
    <cfRule type="expression" dxfId="394" priority="126" stopIfTrue="1">
      <formula>#REF!="DTC Int. Staff"</formula>
    </cfRule>
  </conditionalFormatting>
  <conditionalFormatting sqref="G22:G25">
    <cfRule type="expression" dxfId="393" priority="123" stopIfTrue="1">
      <formula>$F$5="Freelancer"</formula>
    </cfRule>
    <cfRule type="expression" dxfId="392" priority="124" stopIfTrue="1">
      <formula>$F$5="DTC Int. Staff"</formula>
    </cfRule>
  </conditionalFormatting>
  <conditionalFormatting sqref="G59">
    <cfRule type="expression" dxfId="391" priority="121" stopIfTrue="1">
      <formula>$F$5="Freelancer"</formula>
    </cfRule>
    <cfRule type="expression" dxfId="390" priority="122" stopIfTrue="1">
      <formula>$F$5="DTC Int. Staff"</formula>
    </cfRule>
  </conditionalFormatting>
  <conditionalFormatting sqref="G85">
    <cfRule type="expression" dxfId="389" priority="119" stopIfTrue="1">
      <formula>#REF!="Freelancer"</formula>
    </cfRule>
    <cfRule type="expression" dxfId="388" priority="120" stopIfTrue="1">
      <formula>#REF!="DTC Int. Staff"</formula>
    </cfRule>
  </conditionalFormatting>
  <conditionalFormatting sqref="G85">
    <cfRule type="expression" dxfId="387" priority="117" stopIfTrue="1">
      <formula>$F$5="Freelancer"</formula>
    </cfRule>
    <cfRule type="expression" dxfId="386" priority="118" stopIfTrue="1">
      <formula>$F$5="DTC Int. Staff"</formula>
    </cfRule>
  </conditionalFormatting>
  <conditionalFormatting sqref="G108:G111">
    <cfRule type="expression" dxfId="385" priority="115" stopIfTrue="1">
      <formula>#REF!="Freelancer"</formula>
    </cfRule>
    <cfRule type="expression" dxfId="384" priority="116" stopIfTrue="1">
      <formula>#REF!="DTC Int. Staff"</formula>
    </cfRule>
  </conditionalFormatting>
  <conditionalFormatting sqref="G108:G111">
    <cfRule type="expression" dxfId="383" priority="113" stopIfTrue="1">
      <formula>$F$5="Freelancer"</formula>
    </cfRule>
    <cfRule type="expression" dxfId="382" priority="114" stopIfTrue="1">
      <formula>$F$5="DTC Int. Staff"</formula>
    </cfRule>
  </conditionalFormatting>
  <conditionalFormatting sqref="G103:G104">
    <cfRule type="expression" dxfId="381" priority="111" stopIfTrue="1">
      <formula>#REF!="Freelancer"</formula>
    </cfRule>
    <cfRule type="expression" dxfId="380" priority="112" stopIfTrue="1">
      <formula>#REF!="DTC Int. Staff"</formula>
    </cfRule>
  </conditionalFormatting>
  <conditionalFormatting sqref="G103:G104">
    <cfRule type="expression" dxfId="379" priority="109" stopIfTrue="1">
      <formula>$F$5="Freelancer"</formula>
    </cfRule>
    <cfRule type="expression" dxfId="378" priority="110" stopIfTrue="1">
      <formula>$F$5="DTC Int. Staff"</formula>
    </cfRule>
  </conditionalFormatting>
  <conditionalFormatting sqref="G98">
    <cfRule type="expression" dxfId="377" priority="107" stopIfTrue="1">
      <formula>#REF!="Freelancer"</formula>
    </cfRule>
    <cfRule type="expression" dxfId="376" priority="108" stopIfTrue="1">
      <formula>#REF!="DTC Int. Staff"</formula>
    </cfRule>
  </conditionalFormatting>
  <conditionalFormatting sqref="G98">
    <cfRule type="expression" dxfId="375" priority="105" stopIfTrue="1">
      <formula>$F$5="Freelancer"</formula>
    </cfRule>
    <cfRule type="expression" dxfId="374" priority="106" stopIfTrue="1">
      <formula>$F$5="DTC Int. Staff"</formula>
    </cfRule>
  </conditionalFormatting>
  <conditionalFormatting sqref="G99">
    <cfRule type="expression" dxfId="373" priority="103" stopIfTrue="1">
      <formula>#REF!="Freelancer"</formula>
    </cfRule>
    <cfRule type="expression" dxfId="372" priority="104" stopIfTrue="1">
      <formula>#REF!="DTC Int. Staff"</formula>
    </cfRule>
  </conditionalFormatting>
  <conditionalFormatting sqref="G99">
    <cfRule type="expression" dxfId="371" priority="101" stopIfTrue="1">
      <formula>$F$5="Freelancer"</formula>
    </cfRule>
    <cfRule type="expression" dxfId="370" priority="102" stopIfTrue="1">
      <formula>$F$5="DTC Int. Staff"</formula>
    </cfRule>
  </conditionalFormatting>
  <conditionalFormatting sqref="G100">
    <cfRule type="expression" dxfId="369" priority="99" stopIfTrue="1">
      <formula>#REF!="Freelancer"</formula>
    </cfRule>
    <cfRule type="expression" dxfId="368" priority="100" stopIfTrue="1">
      <formula>#REF!="DTC Int. Staff"</formula>
    </cfRule>
  </conditionalFormatting>
  <conditionalFormatting sqref="G100">
    <cfRule type="expression" dxfId="367" priority="97" stopIfTrue="1">
      <formula>$F$5="Freelancer"</formula>
    </cfRule>
    <cfRule type="expression" dxfId="366" priority="98" stopIfTrue="1">
      <formula>$F$5="DTC Int. Staff"</formula>
    </cfRule>
  </conditionalFormatting>
  <conditionalFormatting sqref="G92">
    <cfRule type="expression" dxfId="365" priority="95" stopIfTrue="1">
      <formula>#REF!="Freelancer"</formula>
    </cfRule>
    <cfRule type="expression" dxfId="364" priority="96" stopIfTrue="1">
      <formula>#REF!="DTC Int. Staff"</formula>
    </cfRule>
  </conditionalFormatting>
  <conditionalFormatting sqref="G92">
    <cfRule type="expression" dxfId="363" priority="93" stopIfTrue="1">
      <formula>$F$5="Freelancer"</formula>
    </cfRule>
    <cfRule type="expression" dxfId="362" priority="94" stopIfTrue="1">
      <formula>$F$5="DTC Int. Staff"</formula>
    </cfRule>
  </conditionalFormatting>
  <conditionalFormatting sqref="G93">
    <cfRule type="expression" dxfId="361" priority="91" stopIfTrue="1">
      <formula>#REF!="Freelancer"</formula>
    </cfRule>
    <cfRule type="expression" dxfId="360" priority="92" stopIfTrue="1">
      <formula>#REF!="DTC Int. Staff"</formula>
    </cfRule>
  </conditionalFormatting>
  <conditionalFormatting sqref="G93">
    <cfRule type="expression" dxfId="359" priority="89" stopIfTrue="1">
      <formula>$F$5="Freelancer"</formula>
    </cfRule>
    <cfRule type="expression" dxfId="358" priority="90" stopIfTrue="1">
      <formula>$F$5="DTC Int. Staff"</formula>
    </cfRule>
  </conditionalFormatting>
  <conditionalFormatting sqref="G87">
    <cfRule type="expression" dxfId="357" priority="87" stopIfTrue="1">
      <formula>#REF!="Freelancer"</formula>
    </cfRule>
    <cfRule type="expression" dxfId="356" priority="88" stopIfTrue="1">
      <formula>#REF!="DTC Int. Staff"</formula>
    </cfRule>
  </conditionalFormatting>
  <conditionalFormatting sqref="G87">
    <cfRule type="expression" dxfId="355" priority="85" stopIfTrue="1">
      <formula>$F$5="Freelancer"</formula>
    </cfRule>
    <cfRule type="expression" dxfId="354" priority="86" stopIfTrue="1">
      <formula>$F$5="DTC Int. Staff"</formula>
    </cfRule>
  </conditionalFormatting>
  <conditionalFormatting sqref="G27">
    <cfRule type="expression" dxfId="353" priority="69" stopIfTrue="1">
      <formula>$F$5="Freelancer"</formula>
    </cfRule>
    <cfRule type="expression" dxfId="352" priority="70" stopIfTrue="1">
      <formula>$F$5="DTC Int. Staff"</formula>
    </cfRule>
  </conditionalFormatting>
  <conditionalFormatting sqref="G48">
    <cfRule type="expression" dxfId="351" priority="83" stopIfTrue="1">
      <formula>#REF!="Freelancer"</formula>
    </cfRule>
    <cfRule type="expression" dxfId="350" priority="84" stopIfTrue="1">
      <formula>#REF!="DTC Int. Staff"</formula>
    </cfRule>
  </conditionalFormatting>
  <conditionalFormatting sqref="G48">
    <cfRule type="expression" dxfId="349" priority="81" stopIfTrue="1">
      <formula>$F$5="Freelancer"</formula>
    </cfRule>
    <cfRule type="expression" dxfId="348" priority="82" stopIfTrue="1">
      <formula>$F$5="DTC Int. Staff"</formula>
    </cfRule>
  </conditionalFormatting>
  <conditionalFormatting sqref="G49">
    <cfRule type="expression" dxfId="347" priority="79" stopIfTrue="1">
      <formula>#REF!="Freelancer"</formula>
    </cfRule>
    <cfRule type="expression" dxfId="346" priority="80" stopIfTrue="1">
      <formula>#REF!="DTC Int. Staff"</formula>
    </cfRule>
  </conditionalFormatting>
  <conditionalFormatting sqref="G49">
    <cfRule type="expression" dxfId="345" priority="77" stopIfTrue="1">
      <formula>$F$5="Freelancer"</formula>
    </cfRule>
    <cfRule type="expression" dxfId="344" priority="78" stopIfTrue="1">
      <formula>$F$5="DTC Int. Staff"</formula>
    </cfRule>
  </conditionalFormatting>
  <conditionalFormatting sqref="G26">
    <cfRule type="expression" dxfId="343" priority="75" stopIfTrue="1">
      <formula>#REF!="Freelancer"</formula>
    </cfRule>
    <cfRule type="expression" dxfId="342" priority="76" stopIfTrue="1">
      <formula>#REF!="DTC Int. Staff"</formula>
    </cfRule>
  </conditionalFormatting>
  <conditionalFormatting sqref="G26">
    <cfRule type="expression" dxfId="341" priority="73" stopIfTrue="1">
      <formula>$F$5="Freelancer"</formula>
    </cfRule>
    <cfRule type="expression" dxfId="340" priority="74" stopIfTrue="1">
      <formula>$F$5="DTC Int. Staff"</formula>
    </cfRule>
  </conditionalFormatting>
  <conditionalFormatting sqref="G27">
    <cfRule type="expression" dxfId="339" priority="71" stopIfTrue="1">
      <formula>#REF!="Freelancer"</formula>
    </cfRule>
    <cfRule type="expression" dxfId="338" priority="72" stopIfTrue="1">
      <formula>#REF!="DTC Int. Staff"</formula>
    </cfRule>
  </conditionalFormatting>
  <conditionalFormatting sqref="G60">
    <cfRule type="expression" dxfId="337" priority="67" stopIfTrue="1">
      <formula>#REF!="Freelancer"</formula>
    </cfRule>
    <cfRule type="expression" dxfId="336" priority="68" stopIfTrue="1">
      <formula>#REF!="DTC Int. Staff"</formula>
    </cfRule>
  </conditionalFormatting>
  <conditionalFormatting sqref="G60">
    <cfRule type="expression" dxfId="335" priority="65" stopIfTrue="1">
      <formula>$F$5="Freelancer"</formula>
    </cfRule>
    <cfRule type="expression" dxfId="334" priority="66" stopIfTrue="1">
      <formula>$F$5="DTC Int. Staff"</formula>
    </cfRule>
  </conditionalFormatting>
  <conditionalFormatting sqref="G16">
    <cfRule type="expression" dxfId="333" priority="63" stopIfTrue="1">
      <formula>#REF!="Freelancer"</formula>
    </cfRule>
    <cfRule type="expression" dxfId="332" priority="64" stopIfTrue="1">
      <formula>#REF!="DTC Int. Staff"</formula>
    </cfRule>
  </conditionalFormatting>
  <conditionalFormatting sqref="G16">
    <cfRule type="expression" dxfId="331" priority="61" stopIfTrue="1">
      <formula>$F$5="Freelancer"</formula>
    </cfRule>
    <cfRule type="expression" dxfId="330" priority="62" stopIfTrue="1">
      <formula>$F$5="DTC Int. Staff"</formula>
    </cfRule>
  </conditionalFormatting>
  <conditionalFormatting sqref="G21">
    <cfRule type="expression" dxfId="329" priority="59" stopIfTrue="1">
      <formula>#REF!="Freelancer"</formula>
    </cfRule>
    <cfRule type="expression" dxfId="328" priority="60" stopIfTrue="1">
      <formula>#REF!="DTC Int. Staff"</formula>
    </cfRule>
  </conditionalFormatting>
  <conditionalFormatting sqref="G21">
    <cfRule type="expression" dxfId="327" priority="57" stopIfTrue="1">
      <formula>$F$5="Freelancer"</formula>
    </cfRule>
    <cfRule type="expression" dxfId="326" priority="58" stopIfTrue="1">
      <formula>$F$5="DTC Int. Staff"</formula>
    </cfRule>
  </conditionalFormatting>
  <conditionalFormatting sqref="G33">
    <cfRule type="expression" dxfId="325" priority="55" stopIfTrue="1">
      <formula>#REF!="Freelancer"</formula>
    </cfRule>
    <cfRule type="expression" dxfId="324" priority="56" stopIfTrue="1">
      <formula>#REF!="DTC Int. Staff"</formula>
    </cfRule>
  </conditionalFormatting>
  <conditionalFormatting sqref="G33">
    <cfRule type="expression" dxfId="323" priority="53" stopIfTrue="1">
      <formula>$F$5="Freelancer"</formula>
    </cfRule>
    <cfRule type="expression" dxfId="322" priority="54" stopIfTrue="1">
      <formula>$F$5="DTC Int. Staff"</formula>
    </cfRule>
  </conditionalFormatting>
  <conditionalFormatting sqref="G38">
    <cfRule type="expression" dxfId="321" priority="51" stopIfTrue="1">
      <formula>#REF!="Freelancer"</formula>
    </cfRule>
    <cfRule type="expression" dxfId="320" priority="52" stopIfTrue="1">
      <formula>#REF!="DTC Int. Staff"</formula>
    </cfRule>
  </conditionalFormatting>
  <conditionalFormatting sqref="G38">
    <cfRule type="expression" dxfId="319" priority="49" stopIfTrue="1">
      <formula>$F$5="Freelancer"</formula>
    </cfRule>
    <cfRule type="expression" dxfId="318" priority="50" stopIfTrue="1">
      <formula>$F$5="DTC Int. Staff"</formula>
    </cfRule>
  </conditionalFormatting>
  <conditionalFormatting sqref="G43">
    <cfRule type="expression" dxfId="317" priority="47" stopIfTrue="1">
      <formula>#REF!="Freelancer"</formula>
    </cfRule>
    <cfRule type="expression" dxfId="316" priority="48" stopIfTrue="1">
      <formula>#REF!="DTC Int. Staff"</formula>
    </cfRule>
  </conditionalFormatting>
  <conditionalFormatting sqref="G43">
    <cfRule type="expression" dxfId="315" priority="45" stopIfTrue="1">
      <formula>$F$5="Freelancer"</formula>
    </cfRule>
    <cfRule type="expression" dxfId="314" priority="46" stopIfTrue="1">
      <formula>$F$5="DTC Int. Staff"</formula>
    </cfRule>
  </conditionalFormatting>
  <conditionalFormatting sqref="G53">
    <cfRule type="expression" dxfId="313" priority="43" stopIfTrue="1">
      <formula>#REF!="Freelancer"</formula>
    </cfRule>
    <cfRule type="expression" dxfId="312" priority="44" stopIfTrue="1">
      <formula>#REF!="DTC Int. Staff"</formula>
    </cfRule>
  </conditionalFormatting>
  <conditionalFormatting sqref="G53">
    <cfRule type="expression" dxfId="311" priority="41" stopIfTrue="1">
      <formula>$F$5="Freelancer"</formula>
    </cfRule>
    <cfRule type="expression" dxfId="310" priority="42" stopIfTrue="1">
      <formula>$F$5="DTC Int. Staff"</formula>
    </cfRule>
  </conditionalFormatting>
  <conditionalFormatting sqref="G65">
    <cfRule type="expression" dxfId="309" priority="39" stopIfTrue="1">
      <formula>#REF!="Freelancer"</formula>
    </cfRule>
    <cfRule type="expression" dxfId="308" priority="40" stopIfTrue="1">
      <formula>#REF!="DTC Int. Staff"</formula>
    </cfRule>
  </conditionalFormatting>
  <conditionalFormatting sqref="G65">
    <cfRule type="expression" dxfId="307" priority="37" stopIfTrue="1">
      <formula>$F$5="Freelancer"</formula>
    </cfRule>
    <cfRule type="expression" dxfId="306" priority="38" stopIfTrue="1">
      <formula>$F$5="DTC Int. Staff"</formula>
    </cfRule>
  </conditionalFormatting>
  <conditionalFormatting sqref="G70">
    <cfRule type="expression" dxfId="305" priority="35" stopIfTrue="1">
      <formula>#REF!="Freelancer"</formula>
    </cfRule>
    <cfRule type="expression" dxfId="304" priority="36" stopIfTrue="1">
      <formula>#REF!="DTC Int. Staff"</formula>
    </cfRule>
  </conditionalFormatting>
  <conditionalFormatting sqref="G70">
    <cfRule type="expression" dxfId="303" priority="33" stopIfTrue="1">
      <formula>$F$5="Freelancer"</formula>
    </cfRule>
    <cfRule type="expression" dxfId="302" priority="34" stopIfTrue="1">
      <formula>$F$5="DTC Int. Staff"</formula>
    </cfRule>
  </conditionalFormatting>
  <conditionalFormatting sqref="G75">
    <cfRule type="expression" dxfId="301" priority="31" stopIfTrue="1">
      <formula>#REF!="Freelancer"</formula>
    </cfRule>
    <cfRule type="expression" dxfId="300" priority="32" stopIfTrue="1">
      <formula>#REF!="DTC Int. Staff"</formula>
    </cfRule>
  </conditionalFormatting>
  <conditionalFormatting sqref="G75">
    <cfRule type="expression" dxfId="299" priority="29" stopIfTrue="1">
      <formula>$F$5="Freelancer"</formula>
    </cfRule>
    <cfRule type="expression" dxfId="298" priority="30" stopIfTrue="1">
      <formula>$F$5="DTC Int. Staff"</formula>
    </cfRule>
  </conditionalFormatting>
  <conditionalFormatting sqref="G80">
    <cfRule type="expression" dxfId="297" priority="27" stopIfTrue="1">
      <formula>#REF!="Freelancer"</formula>
    </cfRule>
    <cfRule type="expression" dxfId="296" priority="28" stopIfTrue="1">
      <formula>#REF!="DTC Int. Staff"</formula>
    </cfRule>
  </conditionalFormatting>
  <conditionalFormatting sqref="G80">
    <cfRule type="expression" dxfId="295" priority="25" stopIfTrue="1">
      <formula>$F$5="Freelancer"</formula>
    </cfRule>
    <cfRule type="expression" dxfId="294" priority="26" stopIfTrue="1">
      <formula>$F$5="DTC Int. Staff"</formula>
    </cfRule>
  </conditionalFormatting>
  <conditionalFormatting sqref="G115">
    <cfRule type="expression" dxfId="293" priority="23" stopIfTrue="1">
      <formula>#REF!="Freelancer"</formula>
    </cfRule>
    <cfRule type="expression" dxfId="292" priority="24" stopIfTrue="1">
      <formula>#REF!="DTC Int. Staff"</formula>
    </cfRule>
  </conditionalFormatting>
  <conditionalFormatting sqref="G115">
    <cfRule type="expression" dxfId="291" priority="21" stopIfTrue="1">
      <formula>$F$5="Freelancer"</formula>
    </cfRule>
    <cfRule type="expression" dxfId="290" priority="22" stopIfTrue="1">
      <formula>$F$5="DTC Int. Staff"</formula>
    </cfRule>
  </conditionalFormatting>
  <conditionalFormatting sqref="G125">
    <cfRule type="expression" dxfId="289" priority="19" stopIfTrue="1">
      <formula>#REF!="Freelancer"</formula>
    </cfRule>
    <cfRule type="expression" dxfId="288" priority="20" stopIfTrue="1">
      <formula>#REF!="DTC Int. Staff"</formula>
    </cfRule>
  </conditionalFormatting>
  <conditionalFormatting sqref="G125">
    <cfRule type="expression" dxfId="287" priority="17" stopIfTrue="1">
      <formula>$F$5="Freelancer"</formula>
    </cfRule>
    <cfRule type="expression" dxfId="286" priority="18" stopIfTrue="1">
      <formula>$F$5="DTC Int. Staff"</formula>
    </cfRule>
  </conditionalFormatting>
  <conditionalFormatting sqref="G120">
    <cfRule type="expression" dxfId="285" priority="15" stopIfTrue="1">
      <formula>#REF!="Freelancer"</formula>
    </cfRule>
    <cfRule type="expression" dxfId="284" priority="16" stopIfTrue="1">
      <formula>#REF!="DTC Int. Staff"</formula>
    </cfRule>
  </conditionalFormatting>
  <conditionalFormatting sqref="G120">
    <cfRule type="expression" dxfId="283" priority="13" stopIfTrue="1">
      <formula>$F$5="Freelancer"</formula>
    </cfRule>
    <cfRule type="expression" dxfId="282" priority="14" stopIfTrue="1">
      <formula>$F$5="DTC Int. Staff"</formula>
    </cfRule>
  </conditionalFormatting>
  <conditionalFormatting sqref="G116">
    <cfRule type="expression" dxfId="281" priority="11" stopIfTrue="1">
      <formula>#REF!="Freelancer"</formula>
    </cfRule>
    <cfRule type="expression" dxfId="280" priority="12" stopIfTrue="1">
      <formula>#REF!="DTC Int. Staff"</formula>
    </cfRule>
  </conditionalFormatting>
  <conditionalFormatting sqref="G116">
    <cfRule type="expression" dxfId="279" priority="9" stopIfTrue="1">
      <formula>$F$5="Freelancer"</formula>
    </cfRule>
    <cfRule type="expression" dxfId="278" priority="10" stopIfTrue="1">
      <formula>$F$5="DTC Int. Staff"</formula>
    </cfRule>
  </conditionalFormatting>
  <conditionalFormatting sqref="G121">
    <cfRule type="expression" dxfId="277" priority="7" stopIfTrue="1">
      <formula>#REF!="Freelancer"</formula>
    </cfRule>
    <cfRule type="expression" dxfId="276" priority="8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4"/>
  <sheetViews>
    <sheetView showGridLines="0" topLeftCell="D19" zoomScale="90" zoomScaleNormal="90" workbookViewId="0">
      <selection activeCell="L69" sqref="L6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 cm="1">
        <f t="array" ref="F3:J3">'Information-General Settings'!C3:G3</f>
        <v xml:space="preserve">Pinyapat </v>
      </c>
      <c r="G3" s="14">
        <v>0</v>
      </c>
      <c r="H3" s="8">
        <v>0</v>
      </c>
      <c r="I3" s="15">
        <v>0</v>
      </c>
      <c r="J3" s="15">
        <v>0</v>
      </c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160.5</v>
      </c>
      <c r="J8" s="25">
        <f>I8/8</f>
        <v>20.0625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 t="s">
        <v>102</v>
      </c>
      <c r="G11" s="36">
        <v>9001</v>
      </c>
      <c r="H11" s="37" t="s">
        <v>128</v>
      </c>
      <c r="I11" s="36" t="s">
        <v>66</v>
      </c>
      <c r="J11" s="38">
        <v>7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44378</v>
      </c>
      <c r="F12" s="35" t="s">
        <v>102</v>
      </c>
      <c r="G12" s="36">
        <v>9001</v>
      </c>
      <c r="H12" s="37" t="s">
        <v>126</v>
      </c>
      <c r="I12" s="36" t="s">
        <v>66</v>
      </c>
      <c r="J12" s="38">
        <v>1</v>
      </c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44378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44378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44378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46" t="s">
        <v>102</v>
      </c>
      <c r="G16" s="47">
        <v>9001</v>
      </c>
      <c r="H16" s="71" t="s">
        <v>127</v>
      </c>
      <c r="I16" s="47" t="s">
        <v>66</v>
      </c>
      <c r="J16" s="49">
        <v>2.5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44379</v>
      </c>
      <c r="F17" s="46" t="s">
        <v>102</v>
      </c>
      <c r="G17" s="47">
        <v>9001</v>
      </c>
      <c r="H17" s="71" t="s">
        <v>129</v>
      </c>
      <c r="I17" s="47" t="s">
        <v>66</v>
      </c>
      <c r="J17" s="49">
        <v>6</v>
      </c>
    </row>
    <row r="18" spans="1:10" ht="22.5" customHeight="1" x14ac:dyDescent="0.25">
      <c r="A18" s="31"/>
      <c r="C18" s="40"/>
      <c r="D18" s="44" t="str">
        <f t="shared" ref="D18:E20" si="3">D17</f>
        <v>Fri</v>
      </c>
      <c r="E18" s="45">
        <f t="shared" si="3"/>
        <v>44379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3"/>
        <v>44379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3"/>
        <v>44379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5" si="4">IF(B22=1,"Mo",IF(B22=2,"Tue",IF(B22=3,"Wed",IF(B22=4,"Thu",IF(B22=5,"Fri",IF(B22=6,"Sat",IF(B22=7,"Sun","")))))))</f>
        <v>Sun</v>
      </c>
      <c r="E22" s="34">
        <f t="shared" ref="E22:E76" si="5">+E21+1</f>
        <v>44381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46" t="s">
        <v>102</v>
      </c>
      <c r="G23" s="47">
        <v>9001</v>
      </c>
      <c r="H23" s="71" t="s">
        <v>132</v>
      </c>
      <c r="I23" s="47" t="s">
        <v>66</v>
      </c>
      <c r="J23" s="49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44382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Mo</v>
      </c>
      <c r="E25" s="45">
        <f t="shared" si="6"/>
        <v>44382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Mo</v>
      </c>
      <c r="E26" s="45">
        <f t="shared" si="6"/>
        <v>44382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Mo</v>
      </c>
      <c r="E27" s="45">
        <f t="shared" si="6"/>
        <v>44382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35" t="s">
        <v>102</v>
      </c>
      <c r="G28" s="36">
        <v>9001</v>
      </c>
      <c r="H28" s="120" t="s">
        <v>129</v>
      </c>
      <c r="I28" s="36" t="s">
        <v>66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44383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Tue</v>
      </c>
      <c r="E30" s="34">
        <f t="shared" si="7"/>
        <v>44383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Tue</v>
      </c>
      <c r="E31" s="34">
        <f t="shared" si="7"/>
        <v>44383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Tue</v>
      </c>
      <c r="E32" s="34">
        <f t="shared" si="7"/>
        <v>44383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46" t="s">
        <v>102</v>
      </c>
      <c r="G33" s="47">
        <v>9001</v>
      </c>
      <c r="H33" s="71" t="s">
        <v>126</v>
      </c>
      <c r="I33" s="47" t="s">
        <v>66</v>
      </c>
      <c r="J33" s="49">
        <v>1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44384</v>
      </c>
      <c r="F34" s="46" t="s">
        <v>102</v>
      </c>
      <c r="G34" s="47">
        <v>9001</v>
      </c>
      <c r="H34" s="71" t="s">
        <v>129</v>
      </c>
      <c r="I34" s="47" t="s">
        <v>66</v>
      </c>
      <c r="J34" s="49">
        <v>7</v>
      </c>
    </row>
    <row r="35" spans="1:10" ht="22.5" customHeight="1" x14ac:dyDescent="0.25">
      <c r="A35" s="31"/>
      <c r="C35" s="40"/>
      <c r="D35" s="44" t="str">
        <f t="shared" ref="D35:E37" si="8">D34</f>
        <v>Wed</v>
      </c>
      <c r="E35" s="45">
        <f t="shared" si="8"/>
        <v>44384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Wed</v>
      </c>
      <c r="E36" s="45">
        <f t="shared" si="8"/>
        <v>44384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Wed</v>
      </c>
      <c r="E37" s="45">
        <f t="shared" si="8"/>
        <v>44384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35" t="s">
        <v>102</v>
      </c>
      <c r="G38" s="36">
        <v>9001</v>
      </c>
      <c r="H38" s="37" t="s">
        <v>121</v>
      </c>
      <c r="I38" s="36" t="s">
        <v>66</v>
      </c>
      <c r="J38" s="38">
        <v>1</v>
      </c>
    </row>
    <row r="39" spans="1:10" ht="22.5" customHeight="1" x14ac:dyDescent="0.25">
      <c r="A39" s="31"/>
      <c r="C39" s="40"/>
      <c r="D39" s="33" t="str">
        <f t="shared" ref="D39:E42" si="9">D38</f>
        <v>Thu</v>
      </c>
      <c r="E39" s="34">
        <f t="shared" si="9"/>
        <v>44385</v>
      </c>
      <c r="F39" s="35" t="s">
        <v>102</v>
      </c>
      <c r="G39" s="36">
        <v>9001</v>
      </c>
      <c r="H39" s="37" t="s">
        <v>129</v>
      </c>
      <c r="I39" s="36" t="s">
        <v>66</v>
      </c>
      <c r="J39" s="38">
        <v>7</v>
      </c>
    </row>
    <row r="40" spans="1:10" ht="22.5" customHeight="1" x14ac:dyDescent="0.25">
      <c r="A40" s="31"/>
      <c r="C40" s="40"/>
      <c r="D40" s="33" t="str">
        <f t="shared" si="9"/>
        <v>Thu</v>
      </c>
      <c r="E40" s="34">
        <f t="shared" si="9"/>
        <v>44385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Thu</v>
      </c>
      <c r="E41" s="34">
        <f t="shared" si="9"/>
        <v>44385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Thu</v>
      </c>
      <c r="E42" s="34">
        <f t="shared" si="9"/>
        <v>44385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46" t="s">
        <v>102</v>
      </c>
      <c r="G43" s="47">
        <v>9001</v>
      </c>
      <c r="H43" s="71" t="s">
        <v>121</v>
      </c>
      <c r="I43" s="47" t="s">
        <v>66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44386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0"/>
        <v>Fri</v>
      </c>
      <c r="E46" s="45">
        <f t="shared" si="10"/>
        <v>44386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0"/>
        <v>Fri</v>
      </c>
      <c r="E47" s="45">
        <f t="shared" si="10"/>
        <v>44386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46" t="s">
        <v>102</v>
      </c>
      <c r="G50" s="47">
        <v>9001</v>
      </c>
      <c r="H50" s="51" t="s">
        <v>129</v>
      </c>
      <c r="I50" s="47" t="s">
        <v>66</v>
      </c>
      <c r="J50" s="49">
        <v>8</v>
      </c>
    </row>
    <row r="51" spans="1:10" ht="22.5" customHeight="1" x14ac:dyDescent="0.25">
      <c r="A51" s="31"/>
      <c r="C51" s="40"/>
      <c r="D51" s="44" t="str">
        <f t="shared" ref="D51:E54" si="11">D50</f>
        <v>Mo</v>
      </c>
      <c r="E51" s="45">
        <f t="shared" si="11"/>
        <v>44389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Mo</v>
      </c>
      <c r="E52" s="45">
        <f t="shared" si="11"/>
        <v>44389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Mo</v>
      </c>
      <c r="E53" s="45">
        <f t="shared" si="11"/>
        <v>44389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Mo</v>
      </c>
      <c r="E54" s="45">
        <f t="shared" si="11"/>
        <v>44389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35" t="s">
        <v>102</v>
      </c>
      <c r="G55" s="36">
        <v>9001</v>
      </c>
      <c r="H55" s="37" t="s">
        <v>129</v>
      </c>
      <c r="I55" s="36" t="s">
        <v>66</v>
      </c>
      <c r="J55" s="38">
        <v>8</v>
      </c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44390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Tue</v>
      </c>
      <c r="E57" s="34">
        <f t="shared" si="12"/>
        <v>44390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Tue</v>
      </c>
      <c r="E58" s="34">
        <f t="shared" si="12"/>
        <v>44390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Tue</v>
      </c>
      <c r="E59" s="34">
        <f t="shared" si="12"/>
        <v>44390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46" t="s">
        <v>102</v>
      </c>
      <c r="G60" s="47">
        <v>9001</v>
      </c>
      <c r="H60" s="71" t="s">
        <v>122</v>
      </c>
      <c r="I60" s="47" t="s">
        <v>66</v>
      </c>
      <c r="J60" s="49">
        <v>1</v>
      </c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44391</v>
      </c>
      <c r="F61" s="46" t="s">
        <v>102</v>
      </c>
      <c r="G61" s="47">
        <v>9001</v>
      </c>
      <c r="H61" s="71" t="s">
        <v>129</v>
      </c>
      <c r="I61" s="47" t="s">
        <v>66</v>
      </c>
      <c r="J61" s="49">
        <v>7</v>
      </c>
    </row>
    <row r="62" spans="1:10" ht="22.5" customHeight="1" x14ac:dyDescent="0.25">
      <c r="A62" s="31"/>
      <c r="C62" s="40"/>
      <c r="D62" s="44" t="str">
        <f t="shared" ref="D62:E64" si="13">D61</f>
        <v>Wed</v>
      </c>
      <c r="E62" s="45">
        <f t="shared" si="13"/>
        <v>44391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Wed</v>
      </c>
      <c r="E63" s="45">
        <f t="shared" si="13"/>
        <v>44391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Wed</v>
      </c>
      <c r="E64" s="45">
        <f t="shared" si="13"/>
        <v>44391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4"/>
        <v>Thu</v>
      </c>
      <c r="E65" s="34">
        <f>+E60+1</f>
        <v>44392</v>
      </c>
      <c r="F65" s="35" t="s">
        <v>102</v>
      </c>
      <c r="G65" s="36">
        <v>9001</v>
      </c>
      <c r="H65" s="37" t="s">
        <v>129</v>
      </c>
      <c r="I65" s="36" t="s">
        <v>66</v>
      </c>
      <c r="J65" s="38">
        <v>8</v>
      </c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44392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Thu</v>
      </c>
      <c r="E67" s="34">
        <f t="shared" si="14"/>
        <v>44392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Thu</v>
      </c>
      <c r="E68" s="34">
        <f t="shared" si="14"/>
        <v>44392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Thu</v>
      </c>
      <c r="E69" s="34">
        <f t="shared" si="14"/>
        <v>44392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4"/>
        <v>Fri</v>
      </c>
      <c r="E70" s="45">
        <f>+E65+1</f>
        <v>44393</v>
      </c>
      <c r="F70" s="46" t="s">
        <v>102</v>
      </c>
      <c r="G70" s="47">
        <v>9001</v>
      </c>
      <c r="H70" s="71" t="s">
        <v>129</v>
      </c>
      <c r="I70" s="47" t="s">
        <v>66</v>
      </c>
      <c r="J70" s="49">
        <v>8</v>
      </c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44393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E74" si="15">D71</f>
        <v>Fri</v>
      </c>
      <c r="E72" s="45">
        <f t="shared" si="15"/>
        <v>44393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5"/>
        <v>Fri</v>
      </c>
      <c r="E73" s="45">
        <f t="shared" si="15"/>
        <v>44393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5"/>
        <v>Fri</v>
      </c>
      <c r="E74" s="45">
        <f t="shared" si="15"/>
        <v>44393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4"/>
        <v>Sat</v>
      </c>
      <c r="E75" s="34">
        <f>+E70+1</f>
        <v>44394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4"/>
        <v>Sun</v>
      </c>
      <c r="E76" s="34">
        <f t="shared" si="5"/>
        <v>44395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4"/>
        <v>Mo</v>
      </c>
      <c r="E77" s="45">
        <f>+E76+1</f>
        <v>44396</v>
      </c>
      <c r="F77" s="46" t="s">
        <v>102</v>
      </c>
      <c r="G77" s="47">
        <v>9001</v>
      </c>
      <c r="H77" s="71" t="s">
        <v>129</v>
      </c>
      <c r="I77" s="47" t="s">
        <v>86</v>
      </c>
      <c r="J77" s="49">
        <v>7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44396</v>
      </c>
      <c r="F78" s="46" t="s">
        <v>57</v>
      </c>
      <c r="G78" s="47">
        <v>9001</v>
      </c>
      <c r="H78" s="71" t="s">
        <v>131</v>
      </c>
      <c r="I78" s="47" t="s">
        <v>86</v>
      </c>
      <c r="J78" s="49">
        <v>1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44396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Mo</v>
      </c>
      <c r="E80" s="45">
        <f t="shared" si="16"/>
        <v>44396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Mo</v>
      </c>
      <c r="E81" s="45">
        <f t="shared" si="16"/>
        <v>44396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4"/>
        <v>Tue</v>
      </c>
      <c r="E82" s="34">
        <f>+E77+1</f>
        <v>44397</v>
      </c>
      <c r="F82" s="35" t="s">
        <v>102</v>
      </c>
      <c r="G82" s="36">
        <v>9001</v>
      </c>
      <c r="H82" s="37" t="s">
        <v>130</v>
      </c>
      <c r="I82" s="36" t="s">
        <v>86</v>
      </c>
      <c r="J82" s="38">
        <v>8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44397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Tue</v>
      </c>
      <c r="E84" s="34">
        <f t="shared" si="17"/>
        <v>44397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Tue</v>
      </c>
      <c r="E85" s="34">
        <f t="shared" si="17"/>
        <v>44397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Tue</v>
      </c>
      <c r="E86" s="34">
        <f t="shared" si="17"/>
        <v>44397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4"/>
        <v>Wed</v>
      </c>
      <c r="E87" s="45">
        <f>+E82+1</f>
        <v>44398</v>
      </c>
      <c r="F87" s="46" t="s">
        <v>102</v>
      </c>
      <c r="G87" s="47">
        <v>9001</v>
      </c>
      <c r="H87" s="71" t="s">
        <v>129</v>
      </c>
      <c r="I87" s="47" t="s">
        <v>86</v>
      </c>
      <c r="J87" s="49">
        <v>8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44398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Wed</v>
      </c>
      <c r="E89" s="45">
        <f t="shared" si="18"/>
        <v>44398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Wed</v>
      </c>
      <c r="E90" s="45">
        <f t="shared" si="18"/>
        <v>44398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Wed</v>
      </c>
      <c r="E91" s="45">
        <f t="shared" si="18"/>
        <v>44398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4"/>
        <v>Thu</v>
      </c>
      <c r="E92" s="34">
        <f>+E87+1</f>
        <v>44399</v>
      </c>
      <c r="F92" s="35" t="s">
        <v>102</v>
      </c>
      <c r="G92" s="36">
        <v>9001</v>
      </c>
      <c r="H92" s="37" t="s">
        <v>129</v>
      </c>
      <c r="I92" s="36" t="s">
        <v>86</v>
      </c>
      <c r="J92" s="38">
        <v>8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44399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Thu</v>
      </c>
      <c r="E94" s="34">
        <f t="shared" si="19"/>
        <v>44399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Thu</v>
      </c>
      <c r="E95" s="34">
        <f t="shared" si="19"/>
        <v>44399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Thu</v>
      </c>
      <c r="E96" s="34">
        <f t="shared" si="19"/>
        <v>44399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Thu</v>
      </c>
      <c r="E97" s="34">
        <f t="shared" si="19"/>
        <v>44399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4"/>
        <v>Fri</v>
      </c>
      <c r="E98" s="45">
        <f>+E92+1</f>
        <v>44400</v>
      </c>
      <c r="F98" s="47" t="s">
        <v>102</v>
      </c>
      <c r="G98" s="47">
        <v>9001</v>
      </c>
      <c r="H98" s="71" t="s">
        <v>121</v>
      </c>
      <c r="I98" s="47" t="s">
        <v>86</v>
      </c>
      <c r="J98" s="49">
        <v>1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44400</v>
      </c>
      <c r="F99" s="47" t="s">
        <v>102</v>
      </c>
      <c r="G99" s="47">
        <v>9001</v>
      </c>
      <c r="H99" s="71" t="s">
        <v>120</v>
      </c>
      <c r="I99" s="47" t="s">
        <v>86</v>
      </c>
      <c r="J99" s="49">
        <v>7</v>
      </c>
    </row>
    <row r="100" spans="1:10" ht="22.5" customHeight="1" x14ac:dyDescent="0.25">
      <c r="A100" s="31"/>
      <c r="C100" s="40"/>
      <c r="D100" s="44" t="str">
        <f t="shared" ref="D100:E102" si="20">D99</f>
        <v>Fri</v>
      </c>
      <c r="E100" s="45">
        <f t="shared" si="20"/>
        <v>44400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0"/>
        <v>Fri</v>
      </c>
      <c r="E101" s="45">
        <f t="shared" si="20"/>
        <v>44400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0"/>
        <v>Fri</v>
      </c>
      <c r="E102" s="45">
        <f t="shared" si="20"/>
        <v>44400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4"/>
        <v>Sat</v>
      </c>
      <c r="E103" s="34">
        <f>+E98+1</f>
        <v>44401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4"/>
        <v>Sun</v>
      </c>
      <c r="E104" s="34">
        <f t="shared" ref="E104" si="21">+E103+1</f>
        <v>44402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1</v>
      </c>
      <c r="C105" s="40"/>
      <c r="D105" s="44" t="str">
        <f t="shared" si="4"/>
        <v>Mo</v>
      </c>
      <c r="E105" s="45">
        <f>+E104+1</f>
        <v>44403</v>
      </c>
      <c r="F105" s="46"/>
      <c r="G105" s="47"/>
      <c r="H105" s="71" t="s">
        <v>117</v>
      </c>
      <c r="I105" s="47"/>
      <c r="J105" s="49"/>
    </row>
    <row r="106" spans="1:10" ht="22.5" customHeight="1" x14ac:dyDescent="0.25">
      <c r="A106" s="31"/>
      <c r="C106" s="40"/>
      <c r="D106" s="44" t="str">
        <f>D105</f>
        <v>Mo</v>
      </c>
      <c r="E106" s="45">
        <f>E105</f>
        <v>44403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Mo</v>
      </c>
      <c r="E107" s="45">
        <f t="shared" si="22"/>
        <v>44403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Mo</v>
      </c>
      <c r="E108" s="45">
        <f t="shared" si="22"/>
        <v>44403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Mo</v>
      </c>
      <c r="E109" s="45">
        <f t="shared" si="22"/>
        <v>44403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2</v>
      </c>
      <c r="C110" s="40"/>
      <c r="D110" s="33" t="str">
        <f t="shared" si="4"/>
        <v>Tue</v>
      </c>
      <c r="E110" s="34">
        <f>+E105+1</f>
        <v>44404</v>
      </c>
      <c r="F110" s="35" t="s">
        <v>102</v>
      </c>
      <c r="G110" s="36">
        <v>9001</v>
      </c>
      <c r="H110" s="37" t="s">
        <v>119</v>
      </c>
      <c r="I110" s="36" t="s">
        <v>86</v>
      </c>
      <c r="J110" s="38">
        <v>8</v>
      </c>
    </row>
    <row r="111" spans="1:10" ht="22.5" customHeight="1" x14ac:dyDescent="0.25">
      <c r="A111" s="31"/>
      <c r="C111" s="40"/>
      <c r="D111" s="33" t="str">
        <f>D110</f>
        <v>Tue</v>
      </c>
      <c r="E111" s="34">
        <f>E110</f>
        <v>44404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Tue</v>
      </c>
      <c r="E112" s="34">
        <f t="shared" si="23"/>
        <v>44404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Tue</v>
      </c>
      <c r="E113" s="34">
        <f t="shared" si="23"/>
        <v>44404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Tue</v>
      </c>
      <c r="E114" s="34">
        <f t="shared" si="23"/>
        <v>44404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3</v>
      </c>
      <c r="C115" s="40"/>
      <c r="D115" s="44" t="str">
        <f t="shared" si="4"/>
        <v>Wed</v>
      </c>
      <c r="E115" s="45">
        <f>+E110+1</f>
        <v>44405</v>
      </c>
      <c r="F115" s="46"/>
      <c r="G115" s="47"/>
      <c r="H115" s="51" t="s">
        <v>118</v>
      </c>
      <c r="I115" s="47"/>
      <c r="J115" s="49"/>
    </row>
    <row r="116" spans="1:10" ht="22.5" customHeight="1" x14ac:dyDescent="0.25">
      <c r="A116" s="31"/>
      <c r="C116" s="40"/>
      <c r="D116" s="44" t="str">
        <f>D115</f>
        <v>Wed</v>
      </c>
      <c r="E116" s="45">
        <f>E115</f>
        <v>44405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Wed</v>
      </c>
      <c r="E117" s="45">
        <f t="shared" si="24"/>
        <v>44405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Wed</v>
      </c>
      <c r="E118" s="45">
        <f t="shared" si="24"/>
        <v>44405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Wed</v>
      </c>
      <c r="E119" s="45">
        <f t="shared" si="24"/>
        <v>44405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4</v>
      </c>
      <c r="C120" s="40"/>
      <c r="D120" s="33" t="str">
        <f>IF(B120=1,"Mo",IF(B120=2,"Tue",IF(B120=3,"Wed",IF(B120=4,"Thu",IF(B120=5,"Fri",IF(B120=6,"Sat",IF(B120=7,"Sun","")))))))</f>
        <v>Thu</v>
      </c>
      <c r="E120" s="34">
        <f>IF(MONTH(E115+1)&gt;MONTH(E115),"",E115+1)</f>
        <v>44406</v>
      </c>
      <c r="F120" s="127" t="s">
        <v>57</v>
      </c>
      <c r="G120" s="127">
        <v>9001</v>
      </c>
      <c r="H120" s="128" t="s">
        <v>113</v>
      </c>
      <c r="I120" s="36" t="s">
        <v>86</v>
      </c>
      <c r="J120" s="38">
        <v>8</v>
      </c>
    </row>
    <row r="121" spans="1:10" ht="22.5" customHeight="1" x14ac:dyDescent="0.25">
      <c r="A121" s="31"/>
      <c r="C121" s="40"/>
      <c r="D121" s="33" t="str">
        <f>D120</f>
        <v>Thu</v>
      </c>
      <c r="E121" s="34">
        <f>E120</f>
        <v>44406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E124" si="25">D121</f>
        <v>Thu</v>
      </c>
      <c r="E122" s="34">
        <f t="shared" si="25"/>
        <v>44406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Thu</v>
      </c>
      <c r="E123" s="34">
        <f t="shared" si="25"/>
        <v>44406</v>
      </c>
      <c r="F123" s="35"/>
      <c r="G123" s="36"/>
      <c r="H123" s="43"/>
      <c r="I123" s="36"/>
      <c r="J123" s="38"/>
    </row>
    <row r="124" spans="1:10" ht="21" customHeight="1" x14ac:dyDescent="0.25">
      <c r="A124" s="31"/>
      <c r="C124" s="40"/>
      <c r="D124" s="33" t="str">
        <f t="shared" si="25"/>
        <v>Thu</v>
      </c>
      <c r="E124" s="34">
        <f t="shared" si="25"/>
        <v>44406</v>
      </c>
      <c r="F124" s="35"/>
      <c r="G124" s="36"/>
      <c r="H124" s="43"/>
      <c r="I124" s="36"/>
      <c r="J124" s="38"/>
    </row>
    <row r="125" spans="1:10" ht="21" customHeight="1" x14ac:dyDescent="0.25">
      <c r="A125" s="31">
        <f t="shared" si="0"/>
        <v>1</v>
      </c>
      <c r="B125" s="8">
        <v>5</v>
      </c>
      <c r="C125" s="40"/>
      <c r="D125" s="44" t="str">
        <f>IF(B125=1,"Mo",IF(B125=2,"Tue",IF(B125=3,"Wed",IF(B125=4,"Thu",IF(B125=5,"Fri",IF(B125=6,"Sat",IF(B125=7,"Sun","")))))))</f>
        <v>Fri</v>
      </c>
      <c r="E125" s="45">
        <f>IF(MONTH(E120+1)&gt;MONTH(E120),"",E120+1)</f>
        <v>44407</v>
      </c>
      <c r="F125" s="126" t="s">
        <v>57</v>
      </c>
      <c r="G125" s="126">
        <v>9001</v>
      </c>
      <c r="H125" s="71" t="s">
        <v>113</v>
      </c>
      <c r="I125" s="47" t="s">
        <v>86</v>
      </c>
      <c r="J125" s="49">
        <v>8</v>
      </c>
    </row>
    <row r="126" spans="1:10" ht="21" customHeight="1" x14ac:dyDescent="0.25">
      <c r="C126" s="40"/>
      <c r="D126" s="44" t="str">
        <f>D125</f>
        <v>Fri</v>
      </c>
      <c r="E126" s="45">
        <f t="shared" ref="E126:E129" si="26">IF(MONTH(E121+1)&gt;MONTH(E121),"",E121+1)</f>
        <v>44407</v>
      </c>
      <c r="F126" s="46"/>
      <c r="G126" s="47"/>
      <c r="H126" s="71"/>
      <c r="I126" s="47"/>
      <c r="J126" s="49"/>
    </row>
    <row r="127" spans="1:10" ht="21" customHeight="1" x14ac:dyDescent="0.25">
      <c r="C127" s="40"/>
      <c r="D127" s="44" t="str">
        <f t="shared" ref="D127:D129" si="27">D126</f>
        <v>Fri</v>
      </c>
      <c r="E127" s="45">
        <f t="shared" si="26"/>
        <v>44407</v>
      </c>
      <c r="F127" s="46"/>
      <c r="G127" s="47"/>
      <c r="H127" s="71"/>
      <c r="I127" s="47"/>
      <c r="J127" s="49"/>
    </row>
    <row r="128" spans="1:10" ht="21" customHeight="1" x14ac:dyDescent="0.25">
      <c r="C128" s="40"/>
      <c r="D128" s="44" t="str">
        <f t="shared" si="27"/>
        <v>Fri</v>
      </c>
      <c r="E128" s="45">
        <f>IF(MONTH(E123+1)&gt;MONTH(E123),"",E123+1)</f>
        <v>44407</v>
      </c>
      <c r="F128" s="46"/>
      <c r="G128" s="47"/>
      <c r="H128" s="71"/>
      <c r="I128" s="47"/>
      <c r="J128" s="49"/>
    </row>
    <row r="129" spans="1:10" ht="21" customHeight="1" x14ac:dyDescent="0.25">
      <c r="C129" s="40"/>
      <c r="D129" s="44" t="str">
        <f t="shared" si="27"/>
        <v>Fri</v>
      </c>
      <c r="E129" s="45">
        <f t="shared" si="26"/>
        <v>44407</v>
      </c>
      <c r="F129" s="46"/>
      <c r="G129" s="47"/>
      <c r="H129" s="71"/>
      <c r="I129" s="47"/>
      <c r="J129" s="49"/>
    </row>
    <row r="130" spans="1:10" ht="22.5" customHeight="1" x14ac:dyDescent="0.25">
      <c r="A130" s="31" t="str">
        <f t="shared" ref="A130" si="28">IF(OR(C130="f",C130="u",C130="F",C130="U"),"",IF(OR(B130=1,B130=2,B130=3,B130=4,B130=5),1,""))</f>
        <v/>
      </c>
      <c r="B130" s="8">
        <f t="shared" ref="B130" si="29">WEEKDAY(E130,2)</f>
        <v>6</v>
      </c>
      <c r="C130" s="40"/>
      <c r="D130" s="33" t="str">
        <f t="shared" ref="D130" si="30">IF(B130=1,"Mo",IF(B130=2,"Tue",IF(B130=3,"Wed",IF(B130=4,"Thu",IF(B130=5,"Fri",IF(B130=6,"Sat",IF(B130=7,"Sun","")))))))</f>
        <v>Sat</v>
      </c>
      <c r="E130" s="34">
        <f>+E125+1</f>
        <v>44408</v>
      </c>
      <c r="F130" s="35"/>
      <c r="G130" s="36"/>
      <c r="H130" s="43"/>
      <c r="I130" s="36"/>
      <c r="J130" s="38"/>
    </row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24">
    <cfRule type="expression" dxfId="275" priority="45" stopIfTrue="1">
      <formula>IF($A11=1,B11,)</formula>
    </cfRule>
    <cfRule type="expression" dxfId="274" priority="46" stopIfTrue="1">
      <formula>IF($A11="",B11,)</formula>
    </cfRule>
  </conditionalFormatting>
  <conditionalFormatting sqref="E11:E15">
    <cfRule type="expression" dxfId="273" priority="47" stopIfTrue="1">
      <formula>IF($A11="",B11,"")</formula>
    </cfRule>
  </conditionalFormatting>
  <conditionalFormatting sqref="E16:E124">
    <cfRule type="expression" dxfId="272" priority="48" stopIfTrue="1">
      <formula>IF($A16&lt;&gt;1,B16,"")</formula>
    </cfRule>
  </conditionalFormatting>
  <conditionalFormatting sqref="D11:D124">
    <cfRule type="expression" dxfId="271" priority="49" stopIfTrue="1">
      <formula>IF($A11="",B11,)</formula>
    </cfRule>
  </conditionalFormatting>
  <conditionalFormatting sqref="G22:G76 G82:G119 G11:G20">
    <cfRule type="expression" dxfId="270" priority="50" stopIfTrue="1">
      <formula>#REF!="Freelancer"</formula>
    </cfRule>
    <cfRule type="expression" dxfId="269" priority="51" stopIfTrue="1">
      <formula>#REF!="DTC Int. Staff"</formula>
    </cfRule>
  </conditionalFormatting>
  <conditionalFormatting sqref="G115:G119 G87:G104 G22 G33:G49 G60:G76">
    <cfRule type="expression" dxfId="268" priority="43" stopIfTrue="1">
      <formula>$F$5="Freelancer"</formula>
    </cfRule>
    <cfRule type="expression" dxfId="267" priority="44" stopIfTrue="1">
      <formula>$F$5="DTC Int. Staff"</formula>
    </cfRule>
  </conditionalFormatting>
  <conditionalFormatting sqref="G16:G20">
    <cfRule type="expression" dxfId="266" priority="41" stopIfTrue="1">
      <formula>#REF!="Freelancer"</formula>
    </cfRule>
    <cfRule type="expression" dxfId="265" priority="42" stopIfTrue="1">
      <formula>#REF!="DTC Int. Staff"</formula>
    </cfRule>
  </conditionalFormatting>
  <conditionalFormatting sqref="G16:G20">
    <cfRule type="expression" dxfId="264" priority="39" stopIfTrue="1">
      <formula>$F$5="Freelancer"</formula>
    </cfRule>
    <cfRule type="expression" dxfId="263" priority="40" stopIfTrue="1">
      <formula>$F$5="DTC Int. Staff"</formula>
    </cfRule>
  </conditionalFormatting>
  <conditionalFormatting sqref="G21">
    <cfRule type="expression" dxfId="262" priority="37" stopIfTrue="1">
      <formula>#REF!="Freelancer"</formula>
    </cfRule>
    <cfRule type="expression" dxfId="261" priority="38" stopIfTrue="1">
      <formula>#REF!="DTC Int. Staff"</formula>
    </cfRule>
  </conditionalFormatting>
  <conditionalFormatting sqref="G21">
    <cfRule type="expression" dxfId="260" priority="35" stopIfTrue="1">
      <formula>$F$5="Freelancer"</formula>
    </cfRule>
    <cfRule type="expression" dxfId="259" priority="36" stopIfTrue="1">
      <formula>$F$5="DTC Int. Staff"</formula>
    </cfRule>
  </conditionalFormatting>
  <conditionalFormatting sqref="C125:C129">
    <cfRule type="expression" dxfId="258" priority="32" stopIfTrue="1">
      <formula>IF($A125=1,B125,)</formula>
    </cfRule>
    <cfRule type="expression" dxfId="257" priority="33" stopIfTrue="1">
      <formula>IF($A125="",B125,)</formula>
    </cfRule>
  </conditionalFormatting>
  <conditionalFormatting sqref="D125:D129">
    <cfRule type="expression" dxfId="256" priority="34" stopIfTrue="1">
      <formula>IF($A125="",B125,)</formula>
    </cfRule>
  </conditionalFormatting>
  <conditionalFormatting sqref="E125:E129">
    <cfRule type="expression" dxfId="255" priority="31" stopIfTrue="1">
      <formula>IF($A125&lt;&gt;1,B125,"")</formula>
    </cfRule>
  </conditionalFormatting>
  <conditionalFormatting sqref="G55:G59">
    <cfRule type="expression" dxfId="254" priority="29" stopIfTrue="1">
      <formula>$F$5="Freelancer"</formula>
    </cfRule>
    <cfRule type="expression" dxfId="253" priority="30" stopIfTrue="1">
      <formula>$F$5="DTC Int. Staff"</formula>
    </cfRule>
  </conditionalFormatting>
  <conditionalFormatting sqref="G79:G81">
    <cfRule type="expression" dxfId="252" priority="27" stopIfTrue="1">
      <formula>#REF!="Freelancer"</formula>
    </cfRule>
    <cfRule type="expression" dxfId="251" priority="28" stopIfTrue="1">
      <formula>#REF!="DTC Int. Staff"</formula>
    </cfRule>
  </conditionalFormatting>
  <conditionalFormatting sqref="G79:G81">
    <cfRule type="expression" dxfId="250" priority="25" stopIfTrue="1">
      <formula>$F$5="Freelancer"</formula>
    </cfRule>
    <cfRule type="expression" dxfId="249" priority="26" stopIfTrue="1">
      <formula>$F$5="DTC Int. Staff"</formula>
    </cfRule>
  </conditionalFormatting>
  <conditionalFormatting sqref="G130">
    <cfRule type="expression" dxfId="248" priority="17" stopIfTrue="1">
      <formula>$F$5="Freelancer"</formula>
    </cfRule>
    <cfRule type="expression" dxfId="247" priority="18" stopIfTrue="1">
      <formula>$F$5="DTC Int. Staff"</formula>
    </cfRule>
  </conditionalFormatting>
  <conditionalFormatting sqref="C130">
    <cfRule type="expression" dxfId="246" priority="19" stopIfTrue="1">
      <formula>IF($A130=1,B130,)</formula>
    </cfRule>
    <cfRule type="expression" dxfId="245" priority="20" stopIfTrue="1">
      <formula>IF($A130="",B130,)</formula>
    </cfRule>
  </conditionalFormatting>
  <conditionalFormatting sqref="E130">
    <cfRule type="expression" dxfId="244" priority="21" stopIfTrue="1">
      <formula>IF($A130&lt;&gt;1,B130,"")</formula>
    </cfRule>
  </conditionalFormatting>
  <conditionalFormatting sqref="D130">
    <cfRule type="expression" dxfId="243" priority="22" stopIfTrue="1">
      <formula>IF($A130="",B130,)</formula>
    </cfRule>
  </conditionalFormatting>
  <conditionalFormatting sqref="G130">
    <cfRule type="expression" dxfId="242" priority="23" stopIfTrue="1">
      <formula>#REF!="Freelancer"</formula>
    </cfRule>
    <cfRule type="expression" dxfId="241" priority="24" stopIfTrue="1">
      <formula>#REF!="DTC Int. Staff"</formula>
    </cfRule>
  </conditionalFormatting>
  <conditionalFormatting sqref="F98:F99">
    <cfRule type="expression" dxfId="240" priority="9" stopIfTrue="1">
      <formula>$F$5="Freelancer"</formula>
    </cfRule>
    <cfRule type="expression" dxfId="239" priority="10" stopIfTrue="1">
      <formula>$F$5="DTC Int. Staff"</formula>
    </cfRule>
  </conditionalFormatting>
  <conditionalFormatting sqref="F98:F99">
    <cfRule type="expression" dxfId="238" priority="11" stopIfTrue="1">
      <formula>#REF!="Freelancer"</formula>
    </cfRule>
    <cfRule type="expression" dxfId="237" priority="12" stopIfTrue="1">
      <formula>#REF!="DTC Int. Staff"</formula>
    </cfRule>
  </conditionalFormatting>
  <conditionalFormatting sqref="G77">
    <cfRule type="expression" dxfId="236" priority="7" stopIfTrue="1">
      <formula>#REF!="Freelancer"</formula>
    </cfRule>
    <cfRule type="expression" dxfId="235" priority="8" stopIfTrue="1">
      <formula>#REF!="DTC Int. Staff"</formula>
    </cfRule>
  </conditionalFormatting>
  <conditionalFormatting sqref="G77">
    <cfRule type="expression" dxfId="234" priority="5" stopIfTrue="1">
      <formula>$F$5="Freelancer"</formula>
    </cfRule>
    <cfRule type="expression" dxfId="233" priority="6" stopIfTrue="1">
      <formula>$F$5="DTC Int. Staff"</formula>
    </cfRule>
  </conditionalFormatting>
  <conditionalFormatting sqref="G78">
    <cfRule type="expression" dxfId="232" priority="3" stopIfTrue="1">
      <formula>#REF!="Freelancer"</formula>
    </cfRule>
    <cfRule type="expression" dxfId="231" priority="4" stopIfTrue="1">
      <formula>#REF!="DTC Int. Staff"</formula>
    </cfRule>
  </conditionalFormatting>
  <conditionalFormatting sqref="G78">
    <cfRule type="expression" dxfId="230" priority="1" stopIfTrue="1">
      <formula>$F$5="Freelancer"</formula>
    </cfRule>
    <cfRule type="expression" dxfId="229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74"/>
  <sheetViews>
    <sheetView showGridLines="0" tabSelected="1" topLeftCell="D115" zoomScale="90" zoomScaleNormal="90" workbookViewId="0">
      <selection activeCell="D11" sqref="D11:J12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145</v>
      </c>
      <c r="J8" s="25">
        <f>I8/8</f>
        <v>18.125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0" si="0">IF(OR(C11="f",C11="u",C11="F",C11="U"),"",IF(OR(B11=1,B11=2,B11=3,B11=4,B11=5),1,""))</f>
        <v/>
      </c>
      <c r="B11" s="8">
        <f t="shared" ref="B11:B118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5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35" t="s">
        <v>57</v>
      </c>
      <c r="G12" s="36">
        <v>9001</v>
      </c>
      <c r="H12" s="106" t="s">
        <v>116</v>
      </c>
      <c r="I12" s="66" t="s">
        <v>86</v>
      </c>
      <c r="J12" s="87">
        <v>5</v>
      </c>
    </row>
    <row r="13" spans="1:10" ht="22.5" customHeight="1" x14ac:dyDescent="0.25">
      <c r="A13" s="31"/>
      <c r="C13" s="76"/>
      <c r="D13" s="74" t="str">
        <f>D12</f>
        <v>Mo</v>
      </c>
      <c r="E13" s="34">
        <f>E12</f>
        <v>44410</v>
      </c>
      <c r="F13" s="35" t="s">
        <v>102</v>
      </c>
      <c r="G13" s="36">
        <v>9001</v>
      </c>
      <c r="H13" s="106" t="s">
        <v>123</v>
      </c>
      <c r="I13" s="66" t="s">
        <v>86</v>
      </c>
      <c r="J13" s="87">
        <v>3</v>
      </c>
    </row>
    <row r="14" spans="1:10" ht="22.5" customHeight="1" x14ac:dyDescent="0.25">
      <c r="A14" s="31"/>
      <c r="C14" s="76"/>
      <c r="D14" s="74" t="str">
        <f t="shared" ref="D14:E16" si="2">D13</f>
        <v>Mo</v>
      </c>
      <c r="E14" s="34">
        <f t="shared" si="2"/>
        <v>44410</v>
      </c>
      <c r="F14" s="65"/>
      <c r="G14" s="66"/>
      <c r="H14" s="67"/>
      <c r="I14" s="66"/>
      <c r="J14" s="87"/>
    </row>
    <row r="15" spans="1:10" ht="22.5" customHeight="1" x14ac:dyDescent="0.25">
      <c r="A15" s="31"/>
      <c r="C15" s="76"/>
      <c r="D15" s="74" t="str">
        <f t="shared" si="2"/>
        <v>Mo</v>
      </c>
      <c r="E15" s="34">
        <f t="shared" si="2"/>
        <v>44410</v>
      </c>
      <c r="F15" s="65"/>
      <c r="G15" s="66"/>
      <c r="H15" s="67"/>
      <c r="I15" s="66"/>
      <c r="J15" s="87"/>
    </row>
    <row r="16" spans="1:10" ht="22.5" customHeight="1" x14ac:dyDescent="0.25">
      <c r="A16" s="31"/>
      <c r="C16" s="76"/>
      <c r="D16" s="74" t="str">
        <f t="shared" si="2"/>
        <v>Mo</v>
      </c>
      <c r="E16" s="34">
        <f t="shared" si="2"/>
        <v>44410</v>
      </c>
      <c r="F16" s="65"/>
      <c r="G16" s="66"/>
      <c r="H16" s="67"/>
      <c r="I16" s="66"/>
      <c r="J16" s="87"/>
    </row>
    <row r="17" spans="1:10" ht="22.5" customHeight="1" x14ac:dyDescent="0.25">
      <c r="A17" s="31">
        <f t="shared" si="0"/>
        <v>1</v>
      </c>
      <c r="B17" s="8">
        <f t="shared" si="1"/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46" t="s">
        <v>102</v>
      </c>
      <c r="G17" s="47">
        <v>9001</v>
      </c>
      <c r="H17" s="71" t="s">
        <v>121</v>
      </c>
      <c r="I17" s="86" t="s">
        <v>86</v>
      </c>
      <c r="J17" s="86">
        <v>0.5</v>
      </c>
    </row>
    <row r="18" spans="1:10" ht="22.5" customHeight="1" x14ac:dyDescent="0.25">
      <c r="A18" s="31"/>
      <c r="C18" s="76"/>
      <c r="D18" s="77" t="str">
        <f>D17</f>
        <v>Tue</v>
      </c>
      <c r="E18" s="45">
        <f>E17</f>
        <v>44411</v>
      </c>
      <c r="F18" s="46" t="s">
        <v>102</v>
      </c>
      <c r="G18" s="47">
        <v>9001</v>
      </c>
      <c r="H18" s="71" t="s">
        <v>124</v>
      </c>
      <c r="I18" s="86" t="s">
        <v>86</v>
      </c>
      <c r="J18" s="86">
        <v>3</v>
      </c>
    </row>
    <row r="19" spans="1:10" ht="22.5" customHeight="1" x14ac:dyDescent="0.25">
      <c r="A19" s="31"/>
      <c r="C19" s="76"/>
      <c r="D19" s="77" t="str">
        <f t="shared" ref="D19:E21" si="3">D18</f>
        <v>Tue</v>
      </c>
      <c r="E19" s="45">
        <f t="shared" si="3"/>
        <v>44411</v>
      </c>
      <c r="F19" s="46" t="s">
        <v>57</v>
      </c>
      <c r="G19" s="47">
        <v>9001</v>
      </c>
      <c r="H19" s="71" t="s">
        <v>116</v>
      </c>
      <c r="I19" s="86" t="s">
        <v>86</v>
      </c>
      <c r="J19" s="86">
        <v>5</v>
      </c>
    </row>
    <row r="20" spans="1:10" ht="22.5" customHeight="1" x14ac:dyDescent="0.25">
      <c r="A20" s="31"/>
      <c r="C20" s="76"/>
      <c r="D20" s="77" t="str">
        <f t="shared" si="3"/>
        <v>Tue</v>
      </c>
      <c r="E20" s="45">
        <f t="shared" si="3"/>
        <v>44411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6"/>
      <c r="D21" s="77" t="str">
        <f t="shared" si="3"/>
        <v>Tue</v>
      </c>
      <c r="E21" s="45">
        <f t="shared" si="3"/>
        <v>44411</v>
      </c>
      <c r="F21" s="46"/>
      <c r="G21" s="47"/>
      <c r="H21" s="71"/>
      <c r="I21" s="47"/>
      <c r="J21" s="86"/>
    </row>
    <row r="22" spans="1:10" ht="22.5" customHeight="1" x14ac:dyDescent="0.25">
      <c r="A22" s="31">
        <f t="shared" si="0"/>
        <v>1</v>
      </c>
      <c r="B22" s="8">
        <f t="shared" si="1"/>
        <v>3</v>
      </c>
      <c r="C22" s="76"/>
      <c r="D22" s="74" t="str">
        <f t="shared" ref="D22:D118" si="4">IF(B22=1,"Mo",IF(B22=2,"Tue",IF(B22=3,"Wed",IF(B22=4,"Thu",IF(B22=5,"Fri",IF(B22=6,"Sat",IF(B22=7,"Sun","")))))))</f>
        <v>Wed</v>
      </c>
      <c r="E22" s="34">
        <f>+E17+1</f>
        <v>44412</v>
      </c>
      <c r="F22" s="35" t="s">
        <v>57</v>
      </c>
      <c r="G22" s="36">
        <v>9001</v>
      </c>
      <c r="H22" s="106" t="s">
        <v>116</v>
      </c>
      <c r="I22" s="66" t="s">
        <v>86</v>
      </c>
      <c r="J22" s="87">
        <v>7</v>
      </c>
    </row>
    <row r="23" spans="1:10" ht="22.5" customHeight="1" x14ac:dyDescent="0.25">
      <c r="A23" s="31"/>
      <c r="C23" s="76"/>
      <c r="D23" s="74" t="str">
        <f>D22</f>
        <v>Wed</v>
      </c>
      <c r="E23" s="34">
        <f>E22</f>
        <v>44412</v>
      </c>
      <c r="F23" s="35" t="s">
        <v>102</v>
      </c>
      <c r="G23" s="36">
        <v>9001</v>
      </c>
      <c r="H23" s="106" t="s">
        <v>122</v>
      </c>
      <c r="I23" s="66" t="s">
        <v>86</v>
      </c>
      <c r="J23" s="87">
        <v>1.5</v>
      </c>
    </row>
    <row r="24" spans="1:10" ht="22.5" customHeight="1" x14ac:dyDescent="0.25">
      <c r="A24" s="31"/>
      <c r="C24" s="76"/>
      <c r="D24" s="74" t="str">
        <f t="shared" ref="D24:E26" si="5">D23</f>
        <v>Wed</v>
      </c>
      <c r="E24" s="34">
        <f t="shared" si="5"/>
        <v>44412</v>
      </c>
      <c r="F24" s="35"/>
      <c r="G24" s="36"/>
      <c r="H24" s="106"/>
      <c r="I24" s="66"/>
      <c r="J24" s="87"/>
    </row>
    <row r="25" spans="1:10" ht="22.5" customHeight="1" x14ac:dyDescent="0.25">
      <c r="A25" s="31"/>
      <c r="C25" s="76"/>
      <c r="D25" s="74" t="str">
        <f t="shared" si="5"/>
        <v>Wed</v>
      </c>
      <c r="E25" s="34">
        <f t="shared" si="5"/>
        <v>44412</v>
      </c>
      <c r="F25" s="65"/>
      <c r="G25" s="66"/>
      <c r="H25" s="106"/>
      <c r="I25" s="66"/>
      <c r="J25" s="87"/>
    </row>
    <row r="26" spans="1:10" ht="22.5" customHeight="1" x14ac:dyDescent="0.25">
      <c r="A26" s="31"/>
      <c r="C26" s="76"/>
      <c r="D26" s="74" t="str">
        <f t="shared" si="5"/>
        <v>Wed</v>
      </c>
      <c r="E26" s="34">
        <f t="shared" si="5"/>
        <v>44412</v>
      </c>
      <c r="F26" s="65"/>
      <c r="G26" s="66"/>
      <c r="H26" s="106"/>
      <c r="I26" s="66"/>
      <c r="J26" s="87"/>
    </row>
    <row r="27" spans="1:10" ht="22.5" customHeight="1" x14ac:dyDescent="0.25">
      <c r="A27" s="31">
        <f t="shared" si="0"/>
        <v>1</v>
      </c>
      <c r="B27" s="8">
        <f t="shared" si="1"/>
        <v>4</v>
      </c>
      <c r="C27" s="76"/>
      <c r="D27" s="77" t="str">
        <f t="shared" si="4"/>
        <v>Thu</v>
      </c>
      <c r="E27" s="45">
        <f>+E22+1</f>
        <v>44413</v>
      </c>
      <c r="F27" s="46"/>
      <c r="G27" s="47">
        <v>9001</v>
      </c>
      <c r="H27" s="129" t="s">
        <v>84</v>
      </c>
      <c r="I27" s="47"/>
      <c r="J27" s="86"/>
    </row>
    <row r="28" spans="1:10" ht="22.5" customHeight="1" x14ac:dyDescent="0.25">
      <c r="A28" s="31"/>
      <c r="C28" s="76"/>
      <c r="D28" s="77" t="str">
        <f>D27</f>
        <v>Thu</v>
      </c>
      <c r="E28" s="45">
        <f>E27</f>
        <v>44413</v>
      </c>
      <c r="F28" s="46"/>
      <c r="G28" s="47"/>
      <c r="H28" s="48"/>
      <c r="I28" s="47"/>
      <c r="J28" s="86"/>
    </row>
    <row r="29" spans="1:10" ht="22.5" customHeight="1" x14ac:dyDescent="0.25">
      <c r="A29" s="31"/>
      <c r="C29" s="76"/>
      <c r="D29" s="77" t="str">
        <f t="shared" ref="D29:D31" si="6">D28</f>
        <v>Thu</v>
      </c>
      <c r="E29" s="45">
        <f t="shared" ref="E29:E31" si="7">E28</f>
        <v>44413</v>
      </c>
      <c r="F29" s="46"/>
      <c r="G29" s="47"/>
      <c r="H29" s="48"/>
      <c r="I29" s="47"/>
      <c r="J29" s="86"/>
    </row>
    <row r="30" spans="1:10" ht="22.5" customHeight="1" x14ac:dyDescent="0.25">
      <c r="A30" s="31"/>
      <c r="C30" s="76"/>
      <c r="D30" s="77" t="str">
        <f t="shared" si="6"/>
        <v>Thu</v>
      </c>
      <c r="E30" s="45">
        <f t="shared" si="7"/>
        <v>44413</v>
      </c>
      <c r="F30" s="46"/>
      <c r="G30" s="47"/>
      <c r="H30" s="48"/>
      <c r="I30" s="47"/>
      <c r="J30" s="86"/>
    </row>
    <row r="31" spans="1:10" ht="22.5" customHeight="1" x14ac:dyDescent="0.25">
      <c r="A31" s="31"/>
      <c r="C31" s="76"/>
      <c r="D31" s="77" t="str">
        <f t="shared" si="6"/>
        <v>Thu</v>
      </c>
      <c r="E31" s="45">
        <f t="shared" si="7"/>
        <v>44413</v>
      </c>
      <c r="F31" s="46"/>
      <c r="G31" s="47"/>
      <c r="H31" s="48"/>
      <c r="I31" s="47"/>
      <c r="J31" s="86"/>
    </row>
    <row r="32" spans="1:10" ht="22.5" customHeight="1" x14ac:dyDescent="0.25">
      <c r="A32" s="31">
        <f t="shared" si="0"/>
        <v>1</v>
      </c>
      <c r="B32" s="8">
        <f t="shared" si="1"/>
        <v>5</v>
      </c>
      <c r="C32" s="76"/>
      <c r="D32" s="74" t="str">
        <f t="shared" si="4"/>
        <v>Fri</v>
      </c>
      <c r="E32" s="34">
        <f>+E27+1</f>
        <v>44414</v>
      </c>
      <c r="F32" s="35"/>
      <c r="G32" s="36">
        <v>9001</v>
      </c>
      <c r="H32" s="119" t="s">
        <v>84</v>
      </c>
      <c r="I32" s="36"/>
      <c r="J32" s="85"/>
    </row>
    <row r="33" spans="1:10" ht="22.5" customHeight="1" x14ac:dyDescent="0.25">
      <c r="A33" s="31"/>
      <c r="C33" s="76"/>
      <c r="D33" s="74" t="str">
        <f>D32</f>
        <v>Fri</v>
      </c>
      <c r="E33" s="34">
        <f>E32</f>
        <v>44414</v>
      </c>
      <c r="F33" s="35"/>
      <c r="G33" s="36"/>
      <c r="H33" s="50"/>
      <c r="I33" s="36"/>
      <c r="J33" s="85"/>
    </row>
    <row r="34" spans="1:10" ht="22.5" customHeight="1" x14ac:dyDescent="0.25">
      <c r="A34" s="31"/>
      <c r="C34" s="76"/>
      <c r="D34" s="74" t="str">
        <f t="shared" ref="D34:D36" si="8">D33</f>
        <v>Fri</v>
      </c>
      <c r="E34" s="34">
        <f t="shared" ref="E34:E36" si="9">E33</f>
        <v>44414</v>
      </c>
      <c r="F34" s="35"/>
      <c r="G34" s="36"/>
      <c r="H34" s="50"/>
      <c r="I34" s="36"/>
      <c r="J34" s="85"/>
    </row>
    <row r="35" spans="1:10" ht="22.5" customHeight="1" x14ac:dyDescent="0.25">
      <c r="A35" s="31"/>
      <c r="C35" s="76"/>
      <c r="D35" s="74" t="str">
        <f t="shared" si="8"/>
        <v>Fri</v>
      </c>
      <c r="E35" s="34">
        <f t="shared" si="9"/>
        <v>44414</v>
      </c>
      <c r="F35" s="35"/>
      <c r="G35" s="36"/>
      <c r="H35" s="50"/>
      <c r="I35" s="36"/>
      <c r="J35" s="85"/>
    </row>
    <row r="36" spans="1:10" ht="22.5" customHeight="1" x14ac:dyDescent="0.25">
      <c r="A36" s="31"/>
      <c r="C36" s="76"/>
      <c r="D36" s="74" t="str">
        <f t="shared" si="8"/>
        <v>Fri</v>
      </c>
      <c r="E36" s="34">
        <f t="shared" si="9"/>
        <v>44414</v>
      </c>
      <c r="F36" s="35"/>
      <c r="G36" s="36"/>
      <c r="H36" s="119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6</v>
      </c>
      <c r="C37" s="76"/>
      <c r="D37" s="77" t="str">
        <f t="shared" si="4"/>
        <v>Sat</v>
      </c>
      <c r="E37" s="45">
        <f>+E32+1</f>
        <v>44415</v>
      </c>
      <c r="F37" s="46"/>
      <c r="G37" s="47"/>
      <c r="H37" s="48"/>
      <c r="I37" s="47"/>
      <c r="J37" s="86"/>
    </row>
    <row r="38" spans="1:10" s="108" customFormat="1" ht="22.5" customHeight="1" x14ac:dyDescent="0.25">
      <c r="A38" s="107" t="str">
        <f t="shared" si="0"/>
        <v/>
      </c>
      <c r="B38" s="108">
        <f t="shared" si="1"/>
        <v>7</v>
      </c>
      <c r="C38" s="109"/>
      <c r="D38" s="77" t="str">
        <f>IF(B38=1,"Mo",IF(B38=2,"Tue",IF(B38=3,"Wed",IF(B38=4,"Thu",IF(B38=5,"Fri",IF(B38=6,"Sat",IF(B38=7,"Sun","")))))))</f>
        <v>Sun</v>
      </c>
      <c r="E38" s="45">
        <f>+E37+1</f>
        <v>44416</v>
      </c>
      <c r="F38" s="46"/>
      <c r="G38" s="47"/>
      <c r="H38" s="48"/>
      <c r="I38" s="47"/>
      <c r="J38" s="86"/>
    </row>
    <row r="39" spans="1:10" ht="22.5" customHeight="1" x14ac:dyDescent="0.25">
      <c r="A39" s="31">
        <f t="shared" si="0"/>
        <v>1</v>
      </c>
      <c r="B39" s="8">
        <f t="shared" si="1"/>
        <v>1</v>
      </c>
      <c r="C39" s="76"/>
      <c r="D39" s="74" t="str">
        <f>IF(B39=1,"Mo",IF(B39=2,"Tue",IF(B39=3,"Wed",IF(B39=4,"Thu",IF(B39=5,"Fri",IF(B39=6,"Sat",IF(B39=7,"Sun","")))))))</f>
        <v>Mo</v>
      </c>
      <c r="E39" s="34">
        <f>+E38+1</f>
        <v>44417</v>
      </c>
      <c r="F39" s="35" t="s">
        <v>57</v>
      </c>
      <c r="G39" s="36">
        <v>9001</v>
      </c>
      <c r="H39" s="106" t="s">
        <v>116</v>
      </c>
      <c r="I39" s="66" t="s">
        <v>86</v>
      </c>
      <c r="J39" s="87">
        <v>8</v>
      </c>
    </row>
    <row r="40" spans="1:10" ht="22.5" customHeight="1" x14ac:dyDescent="0.25">
      <c r="A40" s="31"/>
      <c r="C40" s="76"/>
      <c r="D40" s="74" t="str">
        <f>D39</f>
        <v>Mo</v>
      </c>
      <c r="E40" s="34">
        <f>E39</f>
        <v>44417</v>
      </c>
      <c r="F40" s="65"/>
      <c r="G40" s="66"/>
      <c r="H40" s="67"/>
      <c r="I40" s="66"/>
      <c r="J40" s="87"/>
    </row>
    <row r="41" spans="1:10" ht="22.5" customHeight="1" x14ac:dyDescent="0.25">
      <c r="A41" s="31"/>
      <c r="C41" s="76"/>
      <c r="D41" s="74" t="str">
        <f t="shared" ref="D41:E43" si="10">D40</f>
        <v>Mo</v>
      </c>
      <c r="E41" s="34">
        <f t="shared" si="10"/>
        <v>44417</v>
      </c>
      <c r="F41" s="65"/>
      <c r="G41" s="66"/>
      <c r="H41" s="67"/>
      <c r="I41" s="66"/>
      <c r="J41" s="87"/>
    </row>
    <row r="42" spans="1:10" ht="22.5" customHeight="1" x14ac:dyDescent="0.25">
      <c r="A42" s="31"/>
      <c r="C42" s="76"/>
      <c r="D42" s="74" t="str">
        <f t="shared" si="10"/>
        <v>Mo</v>
      </c>
      <c r="E42" s="34">
        <f t="shared" si="10"/>
        <v>44417</v>
      </c>
      <c r="F42" s="65"/>
      <c r="G42" s="66"/>
      <c r="H42" s="67"/>
      <c r="I42" s="66"/>
      <c r="J42" s="87"/>
    </row>
    <row r="43" spans="1:10" ht="22.5" customHeight="1" x14ac:dyDescent="0.25">
      <c r="A43" s="31"/>
      <c r="C43" s="76"/>
      <c r="D43" s="74" t="str">
        <f t="shared" si="10"/>
        <v>Mo</v>
      </c>
      <c r="E43" s="34">
        <f t="shared" si="10"/>
        <v>44417</v>
      </c>
      <c r="F43" s="65"/>
      <c r="G43" s="66"/>
      <c r="H43" s="67"/>
      <c r="I43" s="66"/>
      <c r="J43" s="87"/>
    </row>
    <row r="44" spans="1:10" ht="22.5" customHeight="1" x14ac:dyDescent="0.25">
      <c r="A44" s="31">
        <f t="shared" si="0"/>
        <v>1</v>
      </c>
      <c r="B44" s="8">
        <f t="shared" si="1"/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+E39+1</f>
        <v>44418</v>
      </c>
      <c r="F44" s="46" t="s">
        <v>57</v>
      </c>
      <c r="G44" s="47">
        <v>9001</v>
      </c>
      <c r="H44" s="71" t="s">
        <v>113</v>
      </c>
      <c r="I44" s="47" t="s">
        <v>86</v>
      </c>
      <c r="J44" s="86">
        <v>5</v>
      </c>
    </row>
    <row r="45" spans="1:10" ht="22.5" customHeight="1" x14ac:dyDescent="0.25">
      <c r="A45" s="31"/>
      <c r="C45" s="76"/>
      <c r="D45" s="77" t="str">
        <f>D44</f>
        <v>Tue</v>
      </c>
      <c r="E45" s="45">
        <f>E44</f>
        <v>44418</v>
      </c>
      <c r="F45" s="47" t="s">
        <v>102</v>
      </c>
      <c r="G45" s="47">
        <v>9001</v>
      </c>
      <c r="H45" s="130" t="s">
        <v>114</v>
      </c>
      <c r="I45" s="47" t="s">
        <v>86</v>
      </c>
      <c r="J45" s="86">
        <v>1</v>
      </c>
    </row>
    <row r="46" spans="1:10" ht="22.5" customHeight="1" x14ac:dyDescent="0.25">
      <c r="A46" s="31"/>
      <c r="C46" s="76"/>
      <c r="D46" s="77" t="str">
        <f t="shared" ref="D46:E48" si="11">D45</f>
        <v>Tue</v>
      </c>
      <c r="E46" s="45">
        <f t="shared" si="11"/>
        <v>44418</v>
      </c>
      <c r="F46" s="47" t="s">
        <v>102</v>
      </c>
      <c r="G46" s="47">
        <v>9001</v>
      </c>
      <c r="H46" s="71" t="s">
        <v>125</v>
      </c>
      <c r="I46" s="47" t="s">
        <v>86</v>
      </c>
      <c r="J46" s="86">
        <v>1</v>
      </c>
    </row>
    <row r="47" spans="1:10" ht="22.5" customHeight="1" x14ac:dyDescent="0.25">
      <c r="A47" s="31"/>
      <c r="C47" s="76"/>
      <c r="D47" s="77" t="str">
        <f t="shared" si="11"/>
        <v>Tue</v>
      </c>
      <c r="E47" s="45">
        <f t="shared" si="11"/>
        <v>44418</v>
      </c>
      <c r="F47" s="47" t="s">
        <v>102</v>
      </c>
      <c r="G47" s="47">
        <v>9001</v>
      </c>
      <c r="H47" s="71" t="s">
        <v>115</v>
      </c>
      <c r="I47" s="47" t="s">
        <v>86</v>
      </c>
      <c r="J47" s="86">
        <v>1</v>
      </c>
    </row>
    <row r="48" spans="1:10" ht="22.5" customHeight="1" x14ac:dyDescent="0.25">
      <c r="A48" s="31"/>
      <c r="C48" s="76"/>
      <c r="D48" s="77" t="str">
        <f t="shared" si="11"/>
        <v>Tue</v>
      </c>
      <c r="E48" s="45">
        <f t="shared" si="11"/>
        <v>44418</v>
      </c>
      <c r="F48" s="46"/>
      <c r="G48" s="47"/>
      <c r="H48" s="71"/>
      <c r="I48" s="47"/>
      <c r="J48" s="86"/>
    </row>
    <row r="49" spans="1:10" ht="22.5" customHeight="1" x14ac:dyDescent="0.25">
      <c r="A49" s="31">
        <f t="shared" si="0"/>
        <v>1</v>
      </c>
      <c r="B49" s="8">
        <f t="shared" si="1"/>
        <v>3</v>
      </c>
      <c r="C49" s="76"/>
      <c r="D49" s="74" t="str">
        <f t="shared" si="4"/>
        <v>Wed</v>
      </c>
      <c r="E49" s="34">
        <f>+E44+1</f>
        <v>44419</v>
      </c>
      <c r="F49" s="35" t="s">
        <v>102</v>
      </c>
      <c r="G49" s="66">
        <v>9001</v>
      </c>
      <c r="H49" s="106" t="s">
        <v>133</v>
      </c>
      <c r="I49" s="66" t="s">
        <v>86</v>
      </c>
      <c r="J49" s="87">
        <v>1</v>
      </c>
    </row>
    <row r="50" spans="1:10" ht="22.5" customHeight="1" x14ac:dyDescent="0.25">
      <c r="A50" s="31"/>
      <c r="C50" s="76"/>
      <c r="D50" s="74" t="str">
        <f>D49</f>
        <v>Wed</v>
      </c>
      <c r="E50" s="34">
        <f>E49</f>
        <v>44419</v>
      </c>
      <c r="F50" s="46" t="s">
        <v>57</v>
      </c>
      <c r="G50" s="47">
        <v>9001</v>
      </c>
      <c r="H50" s="68" t="s">
        <v>144</v>
      </c>
      <c r="I50" s="47" t="s">
        <v>86</v>
      </c>
      <c r="J50" s="86">
        <v>7</v>
      </c>
    </row>
    <row r="51" spans="1:10" ht="22.5" customHeight="1" x14ac:dyDescent="0.25">
      <c r="A51" s="31"/>
      <c r="C51" s="76"/>
      <c r="D51" s="74" t="str">
        <f t="shared" ref="D51:E53" si="12">D50</f>
        <v>Wed</v>
      </c>
      <c r="E51" s="34">
        <f t="shared" si="12"/>
        <v>44419</v>
      </c>
      <c r="F51" s="35"/>
      <c r="G51" s="36"/>
      <c r="H51" s="67"/>
      <c r="I51" s="66"/>
      <c r="J51" s="87"/>
    </row>
    <row r="52" spans="1:10" ht="22.5" customHeight="1" x14ac:dyDescent="0.25">
      <c r="A52" s="31"/>
      <c r="C52" s="76"/>
      <c r="D52" s="74" t="str">
        <f t="shared" si="12"/>
        <v>Wed</v>
      </c>
      <c r="E52" s="34">
        <f t="shared" si="12"/>
        <v>44419</v>
      </c>
      <c r="F52" s="65"/>
      <c r="G52" s="66"/>
      <c r="H52" s="67"/>
      <c r="I52" s="66"/>
      <c r="J52" s="87"/>
    </row>
    <row r="53" spans="1:10" ht="22.5" customHeight="1" x14ac:dyDescent="0.25">
      <c r="A53" s="31"/>
      <c r="C53" s="76"/>
      <c r="D53" s="74" t="str">
        <f t="shared" si="12"/>
        <v>Wed</v>
      </c>
      <c r="E53" s="34">
        <f t="shared" si="12"/>
        <v>44419</v>
      </c>
      <c r="F53" s="65"/>
      <c r="G53" s="66"/>
      <c r="H53" s="67"/>
      <c r="I53" s="66"/>
      <c r="J53" s="87"/>
    </row>
    <row r="54" spans="1:10" ht="22.5" customHeight="1" x14ac:dyDescent="0.25">
      <c r="A54" s="31">
        <f t="shared" si="0"/>
        <v>1</v>
      </c>
      <c r="B54" s="8">
        <f t="shared" si="1"/>
        <v>4</v>
      </c>
      <c r="C54" s="76"/>
      <c r="D54" s="77" t="str">
        <f t="shared" si="4"/>
        <v>Thu</v>
      </c>
      <c r="E54" s="45">
        <f>+E49+1</f>
        <v>44420</v>
      </c>
      <c r="F54" s="35" t="s">
        <v>102</v>
      </c>
      <c r="G54" s="66">
        <v>9001</v>
      </c>
      <c r="H54" s="68" t="s">
        <v>134</v>
      </c>
      <c r="I54" s="47" t="s">
        <v>86</v>
      </c>
      <c r="J54" s="87">
        <v>3</v>
      </c>
    </row>
    <row r="55" spans="1:10" ht="22.5" customHeight="1" x14ac:dyDescent="0.25">
      <c r="A55" s="31"/>
      <c r="C55" s="76"/>
      <c r="D55" s="77" t="str">
        <f>D54</f>
        <v>Thu</v>
      </c>
      <c r="E55" s="45">
        <f>E54</f>
        <v>44420</v>
      </c>
      <c r="F55" s="35" t="s">
        <v>102</v>
      </c>
      <c r="G55" s="66">
        <v>9001</v>
      </c>
      <c r="H55" s="68" t="s">
        <v>145</v>
      </c>
      <c r="I55" s="47" t="s">
        <v>86</v>
      </c>
      <c r="J55" s="87">
        <v>5</v>
      </c>
    </row>
    <row r="56" spans="1:10" ht="22.5" customHeight="1" x14ac:dyDescent="0.25">
      <c r="A56" s="31"/>
      <c r="C56" s="76"/>
      <c r="D56" s="77" t="str">
        <f t="shared" ref="D56:D58" si="13">D55</f>
        <v>Thu</v>
      </c>
      <c r="E56" s="45">
        <f t="shared" ref="E56:E58" si="14">E55</f>
        <v>44420</v>
      </c>
      <c r="F56" s="65"/>
      <c r="G56" s="66"/>
      <c r="H56" s="68"/>
      <c r="I56" s="66"/>
      <c r="J56" s="87"/>
    </row>
    <row r="57" spans="1:10" ht="22.5" customHeight="1" x14ac:dyDescent="0.25">
      <c r="A57" s="31"/>
      <c r="C57" s="76"/>
      <c r="D57" s="77" t="str">
        <f t="shared" si="13"/>
        <v>Thu</v>
      </c>
      <c r="E57" s="45">
        <f t="shared" si="14"/>
        <v>44420</v>
      </c>
      <c r="F57" s="65"/>
      <c r="G57" s="66"/>
      <c r="H57" s="68"/>
      <c r="I57" s="66"/>
      <c r="J57" s="87"/>
    </row>
    <row r="58" spans="1:10" ht="22.5" customHeight="1" x14ac:dyDescent="0.25">
      <c r="A58" s="31"/>
      <c r="C58" s="76"/>
      <c r="D58" s="77" t="str">
        <f t="shared" si="13"/>
        <v>Thu</v>
      </c>
      <c r="E58" s="45">
        <f t="shared" si="14"/>
        <v>44420</v>
      </c>
      <c r="F58" s="65"/>
      <c r="G58" s="66"/>
      <c r="H58" s="68"/>
      <c r="I58" s="66"/>
      <c r="J58" s="87"/>
    </row>
    <row r="59" spans="1:10" ht="22.5" customHeight="1" x14ac:dyDescent="0.25">
      <c r="A59" s="31">
        <f t="shared" si="0"/>
        <v>1</v>
      </c>
      <c r="B59" s="8">
        <f t="shared" si="1"/>
        <v>5</v>
      </c>
      <c r="C59" s="76"/>
      <c r="D59" s="74" t="str">
        <f t="shared" si="4"/>
        <v>Fri</v>
      </c>
      <c r="E59" s="34">
        <f>+E54+1</f>
        <v>44421</v>
      </c>
      <c r="F59" s="35"/>
      <c r="G59" s="36"/>
      <c r="H59" s="43"/>
      <c r="I59" s="36"/>
      <c r="J59" s="85"/>
    </row>
    <row r="60" spans="1:10" ht="22.5" customHeight="1" x14ac:dyDescent="0.25">
      <c r="A60" s="31"/>
      <c r="C60" s="76"/>
      <c r="D60" s="74" t="str">
        <f>D59</f>
        <v>Fri</v>
      </c>
      <c r="E60" s="34">
        <f>E59</f>
        <v>44421</v>
      </c>
      <c r="F60" s="35"/>
      <c r="G60" s="36"/>
      <c r="H60" s="43"/>
      <c r="I60" s="36"/>
      <c r="J60" s="85"/>
    </row>
    <row r="61" spans="1:10" ht="22.5" customHeight="1" x14ac:dyDescent="0.25">
      <c r="A61" s="31"/>
      <c r="C61" s="76"/>
      <c r="D61" s="74" t="str">
        <f t="shared" ref="D61:D63" si="15">D60</f>
        <v>Fri</v>
      </c>
      <c r="E61" s="34">
        <f t="shared" ref="E61:E63" si="16">E60</f>
        <v>44421</v>
      </c>
      <c r="F61" s="35"/>
      <c r="G61" s="36"/>
      <c r="H61" s="43"/>
      <c r="I61" s="36"/>
      <c r="J61" s="85"/>
    </row>
    <row r="62" spans="1:10" ht="22.5" customHeight="1" x14ac:dyDescent="0.25">
      <c r="A62" s="31"/>
      <c r="C62" s="76"/>
      <c r="D62" s="74" t="str">
        <f t="shared" si="15"/>
        <v>Fri</v>
      </c>
      <c r="E62" s="34">
        <f t="shared" si="16"/>
        <v>44421</v>
      </c>
      <c r="F62" s="35"/>
      <c r="G62" s="36"/>
      <c r="H62" s="43"/>
      <c r="I62" s="36"/>
      <c r="J62" s="85"/>
    </row>
    <row r="63" spans="1:10" ht="22.5" customHeight="1" x14ac:dyDescent="0.25">
      <c r="A63" s="31"/>
      <c r="C63" s="76"/>
      <c r="D63" s="74" t="str">
        <f t="shared" si="15"/>
        <v>Fri</v>
      </c>
      <c r="E63" s="34">
        <f t="shared" si="16"/>
        <v>44421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6</v>
      </c>
      <c r="C64" s="76"/>
      <c r="D64" s="77" t="str">
        <f t="shared" si="4"/>
        <v>Sat</v>
      </c>
      <c r="E64" s="45">
        <f>+E59+1</f>
        <v>44422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7</v>
      </c>
      <c r="C65" s="76"/>
      <c r="D65" s="74" t="str">
        <f t="shared" si="4"/>
        <v>Sun</v>
      </c>
      <c r="E65" s="34">
        <f>+E64+1</f>
        <v>44423</v>
      </c>
      <c r="F65" s="46"/>
      <c r="G65" s="47"/>
      <c r="H65" s="48"/>
      <c r="I65" s="47"/>
      <c r="J65" s="86"/>
    </row>
    <row r="66" spans="1:10" ht="22.5" customHeight="1" x14ac:dyDescent="0.25">
      <c r="A66" s="31">
        <f t="shared" si="0"/>
        <v>1</v>
      </c>
      <c r="B66" s="8">
        <f t="shared" si="1"/>
        <v>1</v>
      </c>
      <c r="C66" s="76"/>
      <c r="D66" s="74" t="str">
        <f t="shared" si="4"/>
        <v>Mo</v>
      </c>
      <c r="E66" s="34">
        <f>+E65+1</f>
        <v>44424</v>
      </c>
      <c r="F66" s="35" t="s">
        <v>102</v>
      </c>
      <c r="G66" s="66">
        <v>9001</v>
      </c>
      <c r="H66" s="106" t="s">
        <v>135</v>
      </c>
      <c r="I66" s="47" t="s">
        <v>86</v>
      </c>
      <c r="J66" s="87">
        <v>1</v>
      </c>
    </row>
    <row r="67" spans="1:10" ht="22.5" customHeight="1" x14ac:dyDescent="0.25">
      <c r="A67" s="31"/>
      <c r="C67" s="76"/>
      <c r="D67" s="74" t="str">
        <f>D66</f>
        <v>Mo</v>
      </c>
      <c r="E67" s="34">
        <f>E66</f>
        <v>44424</v>
      </c>
      <c r="F67" s="35" t="s">
        <v>102</v>
      </c>
      <c r="G67" s="66">
        <v>9001</v>
      </c>
      <c r="H67" s="106" t="s">
        <v>137</v>
      </c>
      <c r="I67" s="47" t="s">
        <v>86</v>
      </c>
      <c r="J67" s="87">
        <v>7</v>
      </c>
    </row>
    <row r="68" spans="1:10" ht="22.5" customHeight="1" x14ac:dyDescent="0.25">
      <c r="A68" s="31"/>
      <c r="C68" s="76"/>
      <c r="D68" s="74" t="str">
        <f t="shared" ref="D68:E70" si="17">D67</f>
        <v>Mo</v>
      </c>
      <c r="E68" s="34">
        <f t="shared" si="17"/>
        <v>44424</v>
      </c>
      <c r="F68" s="65"/>
      <c r="G68" s="66"/>
      <c r="H68" s="67"/>
      <c r="I68" s="66"/>
      <c r="J68" s="87"/>
    </row>
    <row r="69" spans="1:10" ht="22.5" customHeight="1" x14ac:dyDescent="0.25">
      <c r="A69" s="31"/>
      <c r="C69" s="76"/>
      <c r="D69" s="74" t="str">
        <f t="shared" si="17"/>
        <v>Mo</v>
      </c>
      <c r="E69" s="34">
        <f t="shared" si="17"/>
        <v>44424</v>
      </c>
      <c r="F69" s="65"/>
      <c r="G69" s="66"/>
      <c r="H69" s="67"/>
      <c r="I69" s="66"/>
      <c r="J69" s="87"/>
    </row>
    <row r="70" spans="1:10" ht="22.5" customHeight="1" x14ac:dyDescent="0.25">
      <c r="A70" s="31"/>
      <c r="C70" s="76"/>
      <c r="D70" s="74" t="str">
        <f t="shared" si="17"/>
        <v>Mo</v>
      </c>
      <c r="E70" s="34">
        <f t="shared" si="17"/>
        <v>44424</v>
      </c>
      <c r="F70" s="65"/>
      <c r="G70" s="66"/>
      <c r="H70" s="67"/>
      <c r="I70" s="66"/>
      <c r="J70" s="87"/>
    </row>
    <row r="71" spans="1:10" ht="22.5" customHeight="1" x14ac:dyDescent="0.25">
      <c r="A71" s="31">
        <f t="shared" si="0"/>
        <v>1</v>
      </c>
      <c r="B71" s="8">
        <f t="shared" si="1"/>
        <v>2</v>
      </c>
      <c r="C71" s="76"/>
      <c r="D71" s="77" t="str">
        <f t="shared" si="4"/>
        <v>Tue</v>
      </c>
      <c r="E71" s="45">
        <f>+E66+1</f>
        <v>44425</v>
      </c>
      <c r="F71" s="46" t="s">
        <v>102</v>
      </c>
      <c r="G71" s="47">
        <v>9001</v>
      </c>
      <c r="H71" s="71" t="s">
        <v>136</v>
      </c>
      <c r="I71" s="47" t="s">
        <v>86</v>
      </c>
      <c r="J71" s="86">
        <v>6</v>
      </c>
    </row>
    <row r="72" spans="1:10" ht="22.5" customHeight="1" x14ac:dyDescent="0.25">
      <c r="A72" s="31"/>
      <c r="C72" s="76"/>
      <c r="D72" s="77" t="str">
        <f>D71</f>
        <v>Tue</v>
      </c>
      <c r="E72" s="45">
        <f>E71</f>
        <v>44425</v>
      </c>
      <c r="F72" s="46" t="s">
        <v>102</v>
      </c>
      <c r="G72" s="47">
        <v>9001</v>
      </c>
      <c r="H72" s="71" t="s">
        <v>137</v>
      </c>
      <c r="I72" s="47" t="s">
        <v>86</v>
      </c>
      <c r="J72" s="86">
        <v>1</v>
      </c>
    </row>
    <row r="73" spans="1:10" ht="22.5" customHeight="1" x14ac:dyDescent="0.25">
      <c r="A73" s="31"/>
      <c r="C73" s="76"/>
      <c r="D73" s="77" t="str">
        <f t="shared" ref="D73:E75" si="18">D72</f>
        <v>Tue</v>
      </c>
      <c r="E73" s="45">
        <f t="shared" si="18"/>
        <v>44425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Tue</v>
      </c>
      <c r="E74" s="45">
        <f t="shared" si="18"/>
        <v>44425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6"/>
      <c r="D75" s="77" t="str">
        <f t="shared" si="18"/>
        <v>Tue</v>
      </c>
      <c r="E75" s="45">
        <f t="shared" si="18"/>
        <v>44425</v>
      </c>
      <c r="F75" s="46"/>
      <c r="G75" s="47"/>
      <c r="H75" s="48"/>
      <c r="I75" s="47"/>
      <c r="J75" s="86"/>
    </row>
    <row r="76" spans="1:10" ht="22.5" customHeight="1" x14ac:dyDescent="0.25">
      <c r="A76" s="31">
        <f t="shared" si="0"/>
        <v>1</v>
      </c>
      <c r="B76" s="8">
        <f t="shared" si="1"/>
        <v>3</v>
      </c>
      <c r="C76" s="76"/>
      <c r="D76" s="74" t="str">
        <f t="shared" si="4"/>
        <v>Wed</v>
      </c>
      <c r="E76" s="34">
        <f t="shared" ref="E76" si="19">+E71+1</f>
        <v>44426</v>
      </c>
      <c r="F76" s="35" t="s">
        <v>102</v>
      </c>
      <c r="G76" s="66">
        <v>9001</v>
      </c>
      <c r="H76" s="106" t="s">
        <v>136</v>
      </c>
      <c r="I76" s="66" t="s">
        <v>86</v>
      </c>
      <c r="J76" s="87">
        <v>2</v>
      </c>
    </row>
    <row r="77" spans="1:10" ht="22.5" customHeight="1" x14ac:dyDescent="0.25">
      <c r="A77" s="31"/>
      <c r="C77" s="76"/>
      <c r="D77" s="74" t="str">
        <f>D76</f>
        <v>Wed</v>
      </c>
      <c r="E77" s="34">
        <f>E76</f>
        <v>44426</v>
      </c>
      <c r="F77" s="35" t="s">
        <v>102</v>
      </c>
      <c r="G77" s="66">
        <v>9001</v>
      </c>
      <c r="H77" s="106" t="s">
        <v>137</v>
      </c>
      <c r="I77" s="66" t="s">
        <v>86</v>
      </c>
      <c r="J77" s="87">
        <v>5</v>
      </c>
    </row>
    <row r="78" spans="1:10" ht="22.5" customHeight="1" x14ac:dyDescent="0.25">
      <c r="A78" s="31"/>
      <c r="C78" s="76"/>
      <c r="D78" s="74" t="str">
        <f t="shared" ref="D78:E80" si="20">D77</f>
        <v>Wed</v>
      </c>
      <c r="E78" s="34">
        <f t="shared" si="20"/>
        <v>44426</v>
      </c>
      <c r="F78" s="35" t="s">
        <v>102</v>
      </c>
      <c r="G78" s="66">
        <v>9001</v>
      </c>
      <c r="H78" s="67" t="s">
        <v>138</v>
      </c>
      <c r="I78" s="66" t="s">
        <v>86</v>
      </c>
      <c r="J78" s="87">
        <v>1</v>
      </c>
    </row>
    <row r="79" spans="1:10" ht="22.5" customHeight="1" x14ac:dyDescent="0.25">
      <c r="A79" s="31"/>
      <c r="C79" s="76"/>
      <c r="D79" s="74" t="str">
        <f t="shared" si="20"/>
        <v>Wed</v>
      </c>
      <c r="E79" s="34">
        <f t="shared" si="20"/>
        <v>44426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6"/>
      <c r="D80" s="74" t="str">
        <f t="shared" si="20"/>
        <v>Wed</v>
      </c>
      <c r="E80" s="34">
        <f t="shared" si="20"/>
        <v>44426</v>
      </c>
      <c r="F80" s="65"/>
      <c r="G80" s="66"/>
      <c r="H80" s="67"/>
      <c r="I80" s="66"/>
      <c r="J80" s="87"/>
    </row>
    <row r="81" spans="1:10" ht="22.5" customHeight="1" x14ac:dyDescent="0.25">
      <c r="A81" s="31">
        <f t="shared" si="0"/>
        <v>1</v>
      </c>
      <c r="B81" s="8">
        <f t="shared" si="1"/>
        <v>4</v>
      </c>
      <c r="C81" s="76"/>
      <c r="D81" s="77" t="str">
        <f t="shared" si="4"/>
        <v>Thu</v>
      </c>
      <c r="E81" s="45">
        <f>+E76+1</f>
        <v>44427</v>
      </c>
      <c r="F81" s="35" t="s">
        <v>102</v>
      </c>
      <c r="G81" s="66">
        <v>9001</v>
      </c>
      <c r="H81" s="71" t="s">
        <v>137</v>
      </c>
      <c r="I81" s="47" t="s">
        <v>86</v>
      </c>
      <c r="J81" s="86">
        <v>6</v>
      </c>
    </row>
    <row r="82" spans="1:10" ht="22.5" customHeight="1" x14ac:dyDescent="0.25">
      <c r="A82" s="31"/>
      <c r="C82" s="76"/>
      <c r="D82" s="77" t="str">
        <f>D81</f>
        <v>Thu</v>
      </c>
      <c r="E82" s="45">
        <f>E81</f>
        <v>44427</v>
      </c>
      <c r="F82" s="35" t="s">
        <v>102</v>
      </c>
      <c r="G82" s="66">
        <v>9001</v>
      </c>
      <c r="H82" s="71" t="s">
        <v>136</v>
      </c>
      <c r="I82" s="47" t="s">
        <v>86</v>
      </c>
      <c r="J82" s="86">
        <v>2</v>
      </c>
    </row>
    <row r="83" spans="1:10" ht="22.5" customHeight="1" x14ac:dyDescent="0.25">
      <c r="A83" s="31"/>
      <c r="C83" s="76"/>
      <c r="D83" s="77" t="str">
        <f t="shared" ref="D83:D85" si="21">D82</f>
        <v>Thu</v>
      </c>
      <c r="E83" s="45">
        <f t="shared" ref="E83:E85" si="22">E82</f>
        <v>44427</v>
      </c>
      <c r="F83" s="35"/>
      <c r="G83" s="66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1"/>
        <v>Thu</v>
      </c>
      <c r="E84" s="45">
        <f t="shared" si="22"/>
        <v>44427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6"/>
      <c r="D85" s="77" t="str">
        <f t="shared" si="21"/>
        <v>Thu</v>
      </c>
      <c r="E85" s="45">
        <f t="shared" si="22"/>
        <v>44427</v>
      </c>
      <c r="F85" s="46"/>
      <c r="G85" s="47"/>
      <c r="H85" s="48"/>
      <c r="I85" s="47"/>
      <c r="J85" s="86"/>
    </row>
    <row r="86" spans="1:10" ht="22.5" customHeight="1" x14ac:dyDescent="0.25">
      <c r="A86" s="31">
        <f t="shared" si="0"/>
        <v>1</v>
      </c>
      <c r="B86" s="8">
        <f t="shared" si="1"/>
        <v>5</v>
      </c>
      <c r="C86" s="76"/>
      <c r="D86" s="74" t="str">
        <f t="shared" si="4"/>
        <v>Fri</v>
      </c>
      <c r="E86" s="34">
        <f>+E81+1</f>
        <v>44428</v>
      </c>
      <c r="F86" s="35" t="s">
        <v>102</v>
      </c>
      <c r="G86" s="66">
        <v>9001</v>
      </c>
      <c r="H86" s="37" t="s">
        <v>137</v>
      </c>
      <c r="I86" s="36" t="s">
        <v>86</v>
      </c>
      <c r="J86" s="85">
        <v>6</v>
      </c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44428</v>
      </c>
      <c r="F87" s="35" t="s">
        <v>102</v>
      </c>
      <c r="G87" s="66">
        <v>9001</v>
      </c>
      <c r="H87" s="37" t="s">
        <v>136</v>
      </c>
      <c r="I87" s="36" t="s">
        <v>86</v>
      </c>
      <c r="J87" s="85">
        <v>2</v>
      </c>
    </row>
    <row r="88" spans="1:10" ht="22.5" customHeight="1" x14ac:dyDescent="0.25">
      <c r="A88" s="31"/>
      <c r="C88" s="76"/>
      <c r="D88" s="74" t="str">
        <f t="shared" ref="D88:D90" si="23">D87</f>
        <v>Fri</v>
      </c>
      <c r="E88" s="34">
        <f t="shared" ref="E88:E90" si="24">E87</f>
        <v>44428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3"/>
        <v>Fri</v>
      </c>
      <c r="E89" s="34">
        <f t="shared" si="24"/>
        <v>44428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6"/>
      <c r="D90" s="74" t="str">
        <f t="shared" si="23"/>
        <v>Fri</v>
      </c>
      <c r="E90" s="34">
        <f t="shared" si="24"/>
        <v>44428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6</v>
      </c>
      <c r="C91" s="76"/>
      <c r="D91" s="77" t="str">
        <f t="shared" si="4"/>
        <v>Sat</v>
      </c>
      <c r="E91" s="45">
        <f>+E86+1</f>
        <v>44429</v>
      </c>
      <c r="F91" s="46"/>
      <c r="G91" s="47"/>
      <c r="H91" s="48"/>
      <c r="I91" s="47"/>
      <c r="J91" s="86"/>
    </row>
    <row r="92" spans="1:10" s="108" customFormat="1" ht="22.5" customHeight="1" x14ac:dyDescent="0.25">
      <c r="A92" s="107" t="str">
        <f t="shared" si="0"/>
        <v/>
      </c>
      <c r="B92" s="108">
        <f t="shared" si="1"/>
        <v>7</v>
      </c>
      <c r="C92" s="109"/>
      <c r="D92" s="77" t="str">
        <f t="shared" si="4"/>
        <v>Sun</v>
      </c>
      <c r="E92" s="45">
        <f>+E91+1</f>
        <v>44430</v>
      </c>
      <c r="F92" s="46"/>
      <c r="G92" s="47"/>
      <c r="H92" s="48"/>
      <c r="I92" s="47"/>
      <c r="J92" s="86"/>
    </row>
    <row r="93" spans="1:10" ht="22.5" customHeight="1" x14ac:dyDescent="0.25">
      <c r="A93" s="31">
        <f t="shared" si="0"/>
        <v>1</v>
      </c>
      <c r="B93" s="8">
        <f t="shared" si="1"/>
        <v>1</v>
      </c>
      <c r="C93" s="76"/>
      <c r="D93" s="74" t="str">
        <f>IF(B93=1,"Mo",IF(B93=2,"Tue",IF(B93=3,"Wed",IF(B93=4,"Thu",IF(B93=5,"Fri",IF(B93=6,"Sat",IF(B93=7,"Sun","")))))))</f>
        <v>Mo</v>
      </c>
      <c r="E93" s="34">
        <f>+E92+1</f>
        <v>44431</v>
      </c>
      <c r="F93" s="35" t="s">
        <v>102</v>
      </c>
      <c r="G93" s="66">
        <v>9001</v>
      </c>
      <c r="H93" s="106" t="s">
        <v>137</v>
      </c>
      <c r="I93" s="66" t="s">
        <v>86</v>
      </c>
      <c r="J93" s="87">
        <v>8</v>
      </c>
    </row>
    <row r="94" spans="1:10" ht="22.5" customHeight="1" x14ac:dyDescent="0.25">
      <c r="A94" s="31"/>
      <c r="C94" s="76"/>
      <c r="D94" s="74" t="str">
        <f>D93</f>
        <v>Mo</v>
      </c>
      <c r="E94" s="34">
        <f>E93</f>
        <v>44431</v>
      </c>
      <c r="F94" s="35"/>
      <c r="G94" s="66"/>
      <c r="H94" s="106"/>
      <c r="I94" s="66"/>
      <c r="J94" s="87"/>
    </row>
    <row r="95" spans="1:10" ht="22.5" customHeight="1" x14ac:dyDescent="0.25">
      <c r="A95" s="31"/>
      <c r="C95" s="76"/>
      <c r="D95" s="74" t="str">
        <f t="shared" ref="D95:E97" si="25">D94</f>
        <v>Mo</v>
      </c>
      <c r="E95" s="34">
        <f t="shared" si="25"/>
        <v>44431</v>
      </c>
      <c r="F95" s="65"/>
      <c r="G95" s="66"/>
      <c r="H95" s="106"/>
      <c r="I95" s="66"/>
      <c r="J95" s="87"/>
    </row>
    <row r="96" spans="1:10" ht="22.5" customHeight="1" x14ac:dyDescent="0.25">
      <c r="A96" s="31"/>
      <c r="C96" s="76"/>
      <c r="D96" s="74" t="str">
        <f t="shared" si="25"/>
        <v>Mo</v>
      </c>
      <c r="E96" s="34">
        <f t="shared" si="25"/>
        <v>44431</v>
      </c>
      <c r="F96" s="65"/>
      <c r="G96" s="66"/>
      <c r="H96" s="106"/>
      <c r="I96" s="66"/>
      <c r="J96" s="87"/>
    </row>
    <row r="97" spans="1:10" s="69" customFormat="1" ht="22.5" customHeight="1" x14ac:dyDescent="0.25">
      <c r="A97" s="31"/>
      <c r="C97" s="78"/>
      <c r="D97" s="74" t="str">
        <f t="shared" si="25"/>
        <v>Mo</v>
      </c>
      <c r="E97" s="34">
        <f t="shared" si="25"/>
        <v>44431</v>
      </c>
      <c r="F97" s="65"/>
      <c r="G97" s="66"/>
      <c r="H97" s="106"/>
      <c r="I97" s="66"/>
      <c r="J97" s="87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>IF(B98=1,"Mo",IF(B98=2,"Tue",IF(B98=3,"Wed",IF(B98=4,"Thu",IF(B98=5,"Fri",IF(B98=6,"Sat",IF(B98=7,"Sun","")))))))</f>
        <v>Tue</v>
      </c>
      <c r="E98" s="45">
        <f>+E93+1</f>
        <v>44432</v>
      </c>
      <c r="F98" s="46"/>
      <c r="G98" s="47"/>
      <c r="H98" s="48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44432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6"/>
      <c r="D100" s="77" t="str">
        <f t="shared" ref="D100:E102" si="26">D99</f>
        <v>Tue</v>
      </c>
      <c r="E100" s="45">
        <f t="shared" si="26"/>
        <v>44432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Tue</v>
      </c>
      <c r="E101" s="45">
        <f t="shared" si="26"/>
        <v>44432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Tue</v>
      </c>
      <c r="E102" s="45">
        <f t="shared" si="26"/>
        <v>44432</v>
      </c>
      <c r="F102" s="46"/>
      <c r="G102" s="47"/>
      <c r="H102" s="48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4"/>
        <v>Wed</v>
      </c>
      <c r="E103" s="34">
        <f t="shared" ref="E103" si="27">+E98+1</f>
        <v>44433</v>
      </c>
      <c r="F103" s="35" t="s">
        <v>102</v>
      </c>
      <c r="G103" s="66">
        <v>9001</v>
      </c>
      <c r="H103" s="106" t="s">
        <v>137</v>
      </c>
      <c r="I103" s="66" t="s">
        <v>86</v>
      </c>
      <c r="J103" s="87">
        <v>6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44433</v>
      </c>
      <c r="F104" s="35" t="s">
        <v>102</v>
      </c>
      <c r="G104" s="66">
        <v>9001</v>
      </c>
      <c r="H104" s="106" t="s">
        <v>136</v>
      </c>
      <c r="I104" s="66" t="s">
        <v>86</v>
      </c>
      <c r="J104" s="87">
        <v>2</v>
      </c>
    </row>
    <row r="105" spans="1:10" ht="22.5" customHeight="1" x14ac:dyDescent="0.25">
      <c r="A105" s="31"/>
      <c r="C105" s="76"/>
      <c r="D105" s="74" t="str">
        <f t="shared" ref="D105:E107" si="28">D104</f>
        <v>Wed</v>
      </c>
      <c r="E105" s="34">
        <f t="shared" si="28"/>
        <v>44433</v>
      </c>
      <c r="F105" s="35" t="s">
        <v>102</v>
      </c>
      <c r="G105" s="66">
        <v>9001</v>
      </c>
      <c r="H105" s="106" t="s">
        <v>139</v>
      </c>
      <c r="I105" s="66" t="s">
        <v>86</v>
      </c>
      <c r="J105" s="87">
        <v>1</v>
      </c>
    </row>
    <row r="106" spans="1:10" ht="22.5" customHeight="1" x14ac:dyDescent="0.25">
      <c r="A106" s="31"/>
      <c r="C106" s="76"/>
      <c r="D106" s="74" t="str">
        <f t="shared" si="28"/>
        <v>Wed</v>
      </c>
      <c r="E106" s="34">
        <f t="shared" si="28"/>
        <v>44433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6"/>
      <c r="D107" s="74" t="str">
        <f t="shared" si="28"/>
        <v>Wed</v>
      </c>
      <c r="E107" s="34">
        <f t="shared" si="28"/>
        <v>44433</v>
      </c>
      <c r="F107" s="65"/>
      <c r="G107" s="66"/>
      <c r="H107" s="67"/>
      <c r="I107" s="66"/>
      <c r="J107" s="87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4"/>
        <v>Thu</v>
      </c>
      <c r="E108" s="45">
        <f>+E103+1</f>
        <v>44434</v>
      </c>
      <c r="F108" s="46" t="s">
        <v>102</v>
      </c>
      <c r="G108" s="47">
        <v>9001</v>
      </c>
      <c r="H108" s="106" t="s">
        <v>141</v>
      </c>
      <c r="I108" s="47" t="s">
        <v>86</v>
      </c>
      <c r="J108" s="86">
        <v>7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44434</v>
      </c>
      <c r="F109" s="35" t="s">
        <v>102</v>
      </c>
      <c r="G109" s="66">
        <v>9001</v>
      </c>
      <c r="H109" s="71" t="s">
        <v>140</v>
      </c>
      <c r="I109" s="47" t="s">
        <v>86</v>
      </c>
      <c r="J109" s="86">
        <v>1</v>
      </c>
    </row>
    <row r="110" spans="1:10" ht="22.5" customHeight="1" x14ac:dyDescent="0.25">
      <c r="A110" s="31"/>
      <c r="C110" s="76"/>
      <c r="D110" s="77" t="str">
        <f t="shared" ref="D110:D112" si="29">D109</f>
        <v>Thu</v>
      </c>
      <c r="E110" s="131">
        <f t="shared" ref="E110:E112" si="30">E109</f>
        <v>44434</v>
      </c>
      <c r="F110" s="125"/>
      <c r="G110" s="125"/>
      <c r="H110" s="125"/>
      <c r="I110" s="125"/>
      <c r="J110" s="86"/>
    </row>
    <row r="111" spans="1:10" ht="22.5" customHeight="1" x14ac:dyDescent="0.25">
      <c r="A111" s="31"/>
      <c r="C111" s="76"/>
      <c r="D111" s="77" t="str">
        <f t="shared" si="29"/>
        <v>Thu</v>
      </c>
      <c r="E111" s="45">
        <f t="shared" si="30"/>
        <v>44434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9"/>
        <v>Thu</v>
      </c>
      <c r="E112" s="45">
        <f t="shared" si="30"/>
        <v>44434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4"/>
        <v>Fri</v>
      </c>
      <c r="E113" s="34">
        <f>+E108+1</f>
        <v>44435</v>
      </c>
      <c r="F113" s="35" t="s">
        <v>102</v>
      </c>
      <c r="G113" s="36">
        <v>9001</v>
      </c>
      <c r="H113" s="106" t="s">
        <v>141</v>
      </c>
      <c r="I113" s="36" t="s">
        <v>86</v>
      </c>
      <c r="J113" s="85">
        <v>2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44435</v>
      </c>
      <c r="F114" s="35" t="s">
        <v>102</v>
      </c>
      <c r="G114" s="66">
        <v>9001</v>
      </c>
      <c r="H114" s="37" t="s">
        <v>137</v>
      </c>
      <c r="I114" s="36" t="s">
        <v>86</v>
      </c>
      <c r="J114" s="85">
        <v>2</v>
      </c>
    </row>
    <row r="115" spans="1:10" ht="22.5" customHeight="1" x14ac:dyDescent="0.25">
      <c r="A115" s="31"/>
      <c r="C115" s="76"/>
      <c r="D115" s="74" t="str">
        <f t="shared" ref="D115:D117" si="31">D114</f>
        <v>Fri</v>
      </c>
      <c r="E115" s="34">
        <f t="shared" ref="E115:E117" si="32">E114</f>
        <v>44435</v>
      </c>
      <c r="F115" s="35" t="s">
        <v>102</v>
      </c>
      <c r="G115" s="66">
        <v>9001</v>
      </c>
      <c r="H115" s="114" t="s">
        <v>143</v>
      </c>
      <c r="I115" s="36" t="s">
        <v>86</v>
      </c>
      <c r="J115" s="85">
        <v>4</v>
      </c>
    </row>
    <row r="116" spans="1:10" ht="22.5" customHeight="1" x14ac:dyDescent="0.25">
      <c r="A116" s="31"/>
      <c r="C116" s="76"/>
      <c r="D116" s="74" t="str">
        <f t="shared" si="31"/>
        <v>Fri</v>
      </c>
      <c r="E116" s="34">
        <f t="shared" si="32"/>
        <v>44435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1"/>
        <v>Fri</v>
      </c>
      <c r="E117" s="34">
        <f t="shared" si="32"/>
        <v>44435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7" t="str">
        <f t="shared" si="4"/>
        <v>Sat</v>
      </c>
      <c r="E118" s="45">
        <f>+E113+1</f>
        <v>44436</v>
      </c>
      <c r="F118" s="46"/>
      <c r="G118" s="47"/>
      <c r="H118" s="51"/>
      <c r="I118" s="47"/>
      <c r="J118" s="86"/>
    </row>
    <row r="119" spans="1:10" ht="22.5" customHeight="1" x14ac:dyDescent="0.25">
      <c r="A119" s="31" t="str">
        <f t="shared" si="0"/>
        <v/>
      </c>
      <c r="B119" s="8">
        <f>WEEKDAY(E118+1,2)</f>
        <v>7</v>
      </c>
      <c r="C119" s="76"/>
      <c r="D119" s="74" t="str">
        <f>IF(B119=1,"Mo",IF(B119=2,"Tue",IF(B119=3,"Wed",IF(B119=4,"Thu",IF(B119=5,"Fri",IF(B119=6,"Sat",IF(B119=7,"Sun","")))))))</f>
        <v>Sun</v>
      </c>
      <c r="E119" s="34">
        <f>IF(MONTH(E118+1)&gt;MONTH(E118),"",E118+1)</f>
        <v>44437</v>
      </c>
      <c r="F119" s="46"/>
      <c r="G119" s="47"/>
      <c r="H119" s="48"/>
      <c r="I119" s="47"/>
      <c r="J119" s="86"/>
    </row>
    <row r="120" spans="1:10" ht="22.5" customHeight="1" x14ac:dyDescent="0.25">
      <c r="A120" s="31">
        <f t="shared" si="0"/>
        <v>1</v>
      </c>
      <c r="B120" s="8">
        <v>3</v>
      </c>
      <c r="C120" s="76"/>
      <c r="D120" s="74" t="str">
        <f>IF(B93=1,"Mo",IF(B93=2,"Tue",IF(B93=3,"Wed",IF(B93=4,"Thu",IF(B93=5,"Fri",IF(B93=6,"Sat",IF(B93=7,"Sun","")))))))</f>
        <v>Mo</v>
      </c>
      <c r="E120" s="34">
        <f>IF(MONTH(E119+1)&gt;MONTH(E119),"",E119+1)</f>
        <v>44438</v>
      </c>
      <c r="F120" s="65" t="s">
        <v>102</v>
      </c>
      <c r="G120" s="66">
        <v>9001</v>
      </c>
      <c r="H120" s="106" t="s">
        <v>141</v>
      </c>
      <c r="I120" s="66" t="s">
        <v>86</v>
      </c>
      <c r="J120" s="87">
        <v>4</v>
      </c>
    </row>
    <row r="121" spans="1:10" ht="22.5" customHeight="1" x14ac:dyDescent="0.25">
      <c r="A121" s="31"/>
      <c r="C121" s="76"/>
      <c r="D121" s="110" t="str">
        <f>D120</f>
        <v>Mo</v>
      </c>
      <c r="E121" s="111">
        <f>E120</f>
        <v>44438</v>
      </c>
      <c r="F121" s="35" t="s">
        <v>102</v>
      </c>
      <c r="G121" s="66">
        <v>9001</v>
      </c>
      <c r="H121" s="114" t="s">
        <v>142</v>
      </c>
      <c r="I121" s="66" t="s">
        <v>86</v>
      </c>
      <c r="J121" s="115">
        <v>4</v>
      </c>
    </row>
    <row r="122" spans="1:10" ht="22.5" customHeight="1" x14ac:dyDescent="0.25">
      <c r="A122" s="31"/>
      <c r="C122" s="76"/>
      <c r="D122" s="110" t="str">
        <f t="shared" ref="D122:E124" si="33">D121</f>
        <v>Mo</v>
      </c>
      <c r="E122" s="111">
        <f t="shared" si="33"/>
        <v>44438</v>
      </c>
      <c r="F122" s="112"/>
      <c r="G122" s="113"/>
      <c r="H122" s="114"/>
      <c r="I122" s="113"/>
      <c r="J122" s="115"/>
    </row>
    <row r="123" spans="1:10" ht="21.75" customHeight="1" x14ac:dyDescent="0.25">
      <c r="A123" s="31"/>
      <c r="C123" s="76"/>
      <c r="D123" s="110" t="str">
        <f t="shared" si="33"/>
        <v>Mo</v>
      </c>
      <c r="E123" s="111">
        <f t="shared" si="33"/>
        <v>44438</v>
      </c>
      <c r="F123" s="112"/>
      <c r="G123" s="113"/>
      <c r="H123" s="114"/>
      <c r="I123" s="113"/>
      <c r="J123" s="115"/>
    </row>
    <row r="124" spans="1:10" ht="21.75" customHeight="1" x14ac:dyDescent="0.25">
      <c r="A124" s="31"/>
      <c r="C124" s="116"/>
      <c r="D124" s="110" t="str">
        <f t="shared" si="33"/>
        <v>Mo</v>
      </c>
      <c r="E124" s="111">
        <f t="shared" si="33"/>
        <v>44438</v>
      </c>
      <c r="F124" s="112"/>
      <c r="G124" s="113"/>
      <c r="H124" s="114"/>
      <c r="I124" s="113"/>
      <c r="J124" s="115"/>
    </row>
    <row r="125" spans="1:10" ht="21.75" customHeight="1" x14ac:dyDescent="0.25">
      <c r="A125" s="31"/>
      <c r="C125" s="116"/>
      <c r="D125" s="94" t="str">
        <f>IF(B98=1,"Mo",IF(B98=2,"Tue",IF(B98=3,"Wed",IF(B98=4,"Thu",IF(B98=5,"Fri",IF(B98=6,"Sat",IF(B98=7,"Sun","")))))))</f>
        <v>Tue</v>
      </c>
      <c r="E125" s="95">
        <f>E124+1</f>
        <v>44439</v>
      </c>
      <c r="F125" s="96" t="s">
        <v>102</v>
      </c>
      <c r="G125" s="97">
        <v>9001</v>
      </c>
      <c r="H125" s="98" t="s">
        <v>141</v>
      </c>
      <c r="I125" s="97" t="s">
        <v>86</v>
      </c>
      <c r="J125" s="99">
        <v>4</v>
      </c>
    </row>
    <row r="126" spans="1:10" ht="21.75" customHeight="1" x14ac:dyDescent="0.25">
      <c r="A126" s="31"/>
      <c r="C126" s="116"/>
      <c r="D126" s="117" t="str">
        <f>D125</f>
        <v>Tue</v>
      </c>
      <c r="E126" s="95">
        <f>E125</f>
        <v>44439</v>
      </c>
      <c r="F126" s="96" t="s">
        <v>102</v>
      </c>
      <c r="G126" s="97">
        <v>9001</v>
      </c>
      <c r="H126" s="37" t="s">
        <v>137</v>
      </c>
      <c r="I126" s="97" t="s">
        <v>86</v>
      </c>
      <c r="J126" s="99">
        <v>4</v>
      </c>
    </row>
    <row r="127" spans="1:10" ht="21.75" customHeight="1" x14ac:dyDescent="0.25">
      <c r="A127" s="31"/>
      <c r="C127" s="116"/>
      <c r="D127" s="117" t="str">
        <f t="shared" ref="D127:D128" si="34">D126</f>
        <v>Tue</v>
      </c>
      <c r="E127" s="95">
        <f t="shared" ref="E127:E128" si="35">E126</f>
        <v>44439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116"/>
      <c r="D128" s="117" t="str">
        <f t="shared" si="34"/>
        <v>Tue</v>
      </c>
      <c r="E128" s="95">
        <f t="shared" si="35"/>
        <v>44439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>D125</f>
        <v>Tue</v>
      </c>
      <c r="E129" s="101">
        <f>E125</f>
        <v>44439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19">
    <cfRule type="expression" dxfId="228" priority="123" stopIfTrue="1">
      <formula>IF($A11=1,B11,)</formula>
    </cfRule>
    <cfRule type="expression" dxfId="227" priority="124" stopIfTrue="1">
      <formula>IF($A11="",B11,)</formula>
    </cfRule>
  </conditionalFormatting>
  <conditionalFormatting sqref="E11">
    <cfRule type="expression" dxfId="226" priority="125" stopIfTrue="1">
      <formula>IF($A11="",B11,"")</formula>
    </cfRule>
  </conditionalFormatting>
  <conditionalFormatting sqref="E12:E119">
    <cfRule type="expression" dxfId="225" priority="126" stopIfTrue="1">
      <formula>IF($A12&lt;&gt;1,B12,"")</formula>
    </cfRule>
  </conditionalFormatting>
  <conditionalFormatting sqref="D11:D119">
    <cfRule type="expression" dxfId="224" priority="127" stopIfTrue="1">
      <formula>IF($A11="",B11,)</formula>
    </cfRule>
  </conditionalFormatting>
  <conditionalFormatting sqref="G11 G25:G38 G88:G92 G40:G43 G48 G52:G53 G14:G16 G56:G65 G68:G75 G79:G80 G95:G102 G106:G108 G111:G113 G116:G118">
    <cfRule type="expression" dxfId="223" priority="128" stopIfTrue="1">
      <formula>#REF!="Freelancer"</formula>
    </cfRule>
    <cfRule type="expression" dxfId="222" priority="129" stopIfTrue="1">
      <formula>#REF!="DTC Int. Staff"</formula>
    </cfRule>
  </conditionalFormatting>
  <conditionalFormatting sqref="G118 G25:G26 G37:G38 G64:G65 G91:G92 G40:G43 G48 G52:G53 G68:G75 G79:G80 G95:G102 G106:G107 G109">
    <cfRule type="expression" dxfId="221" priority="121" stopIfTrue="1">
      <formula>$F$5="Freelancer"</formula>
    </cfRule>
    <cfRule type="expression" dxfId="220" priority="122" stopIfTrue="1">
      <formula>$F$5="DTC Int. Staff"</formula>
    </cfRule>
  </conditionalFormatting>
  <conditionalFormatting sqref="G14:G16 G109">
    <cfRule type="expression" dxfId="219" priority="119" stopIfTrue="1">
      <formula>#REF!="Freelancer"</formula>
    </cfRule>
    <cfRule type="expression" dxfId="218" priority="120" stopIfTrue="1">
      <formula>#REF!="DTC Int. Staff"</formula>
    </cfRule>
  </conditionalFormatting>
  <conditionalFormatting sqref="G14:G16">
    <cfRule type="expression" dxfId="217" priority="117" stopIfTrue="1">
      <formula>$F$5="Freelancer"</formula>
    </cfRule>
    <cfRule type="expression" dxfId="216" priority="118" stopIfTrue="1">
      <formula>$F$5="DTC Int. Staff"</formula>
    </cfRule>
  </conditionalFormatting>
  <conditionalFormatting sqref="G17:G21">
    <cfRule type="expression" dxfId="215" priority="115" stopIfTrue="1">
      <formula>#REF!="Freelancer"</formula>
    </cfRule>
    <cfRule type="expression" dxfId="214" priority="116" stopIfTrue="1">
      <formula>#REF!="DTC Int. Staff"</formula>
    </cfRule>
  </conditionalFormatting>
  <conditionalFormatting sqref="G17:G21">
    <cfRule type="expression" dxfId="213" priority="113" stopIfTrue="1">
      <formula>$F$5="Freelancer"</formula>
    </cfRule>
    <cfRule type="expression" dxfId="212" priority="114" stopIfTrue="1">
      <formula>$F$5="DTC Int. Staff"</formula>
    </cfRule>
  </conditionalFormatting>
  <conditionalFormatting sqref="C120:C129">
    <cfRule type="expression" dxfId="211" priority="110" stopIfTrue="1">
      <formula>IF($A120=1,B120,)</formula>
    </cfRule>
    <cfRule type="expression" dxfId="210" priority="111" stopIfTrue="1">
      <formula>IF($A120="",B120,)</formula>
    </cfRule>
  </conditionalFormatting>
  <conditionalFormatting sqref="D120:D129">
    <cfRule type="expression" dxfId="209" priority="112" stopIfTrue="1">
      <formula>IF($A120="",B120,)</formula>
    </cfRule>
  </conditionalFormatting>
  <conditionalFormatting sqref="E120:E129">
    <cfRule type="expression" dxfId="208" priority="109" stopIfTrue="1">
      <formula>IF($A120&lt;&gt;1,B120,"")</formula>
    </cfRule>
  </conditionalFormatting>
  <conditionalFormatting sqref="G59:G63">
    <cfRule type="expression" dxfId="207" priority="107" stopIfTrue="1">
      <formula>$F$5="Freelancer"</formula>
    </cfRule>
    <cfRule type="expression" dxfId="206" priority="108" stopIfTrue="1">
      <formula>$F$5="DTC Int. Staff"</formula>
    </cfRule>
  </conditionalFormatting>
  <conditionalFormatting sqref="G84:G85">
    <cfRule type="expression" dxfId="205" priority="105" stopIfTrue="1">
      <formula>#REF!="Freelancer"</formula>
    </cfRule>
    <cfRule type="expression" dxfId="204" priority="106" stopIfTrue="1">
      <formula>#REF!="DTC Int. Staff"</formula>
    </cfRule>
  </conditionalFormatting>
  <conditionalFormatting sqref="G84:G85">
    <cfRule type="expression" dxfId="203" priority="103" stopIfTrue="1">
      <formula>$F$5="Freelancer"</formula>
    </cfRule>
    <cfRule type="expression" dxfId="202" priority="104" stopIfTrue="1">
      <formula>$F$5="DTC Int. Staff"</formula>
    </cfRule>
  </conditionalFormatting>
  <conditionalFormatting sqref="G22">
    <cfRule type="expression" dxfId="201" priority="101" stopIfTrue="1">
      <formula>#REF!="Freelancer"</formula>
    </cfRule>
    <cfRule type="expression" dxfId="200" priority="102" stopIfTrue="1">
      <formula>#REF!="DTC Int. Staff"</formula>
    </cfRule>
  </conditionalFormatting>
  <conditionalFormatting sqref="G22">
    <cfRule type="expression" dxfId="199" priority="99" stopIfTrue="1">
      <formula>$F$5="Freelancer"</formula>
    </cfRule>
    <cfRule type="expression" dxfId="198" priority="100" stopIfTrue="1">
      <formula>$F$5="DTC Int. Staff"</formula>
    </cfRule>
  </conditionalFormatting>
  <conditionalFormatting sqref="G39">
    <cfRule type="expression" dxfId="197" priority="97" stopIfTrue="1">
      <formula>#REF!="Freelancer"</formula>
    </cfRule>
    <cfRule type="expression" dxfId="196" priority="98" stopIfTrue="1">
      <formula>#REF!="DTC Int. Staff"</formula>
    </cfRule>
  </conditionalFormatting>
  <conditionalFormatting sqref="G39">
    <cfRule type="expression" dxfId="195" priority="95" stopIfTrue="1">
      <formula>$F$5="Freelancer"</formula>
    </cfRule>
    <cfRule type="expression" dxfId="194" priority="96" stopIfTrue="1">
      <formula>$F$5="DTC Int. Staff"</formula>
    </cfRule>
  </conditionalFormatting>
  <conditionalFormatting sqref="G51">
    <cfRule type="expression" dxfId="193" priority="81" stopIfTrue="1">
      <formula>#REF!="Freelancer"</formula>
    </cfRule>
    <cfRule type="expression" dxfId="192" priority="82" stopIfTrue="1">
      <formula>#REF!="DTC Int. Staff"</formula>
    </cfRule>
  </conditionalFormatting>
  <conditionalFormatting sqref="G51">
    <cfRule type="expression" dxfId="191" priority="79" stopIfTrue="1">
      <formula>$F$5="Freelancer"</formula>
    </cfRule>
    <cfRule type="expression" dxfId="190" priority="80" stopIfTrue="1">
      <formula>$F$5="DTC Int. Staff"</formula>
    </cfRule>
  </conditionalFormatting>
  <conditionalFormatting sqref="H27">
    <cfRule type="expression" dxfId="189" priority="77" stopIfTrue="1">
      <formula>#REF!="Freelancer"</formula>
    </cfRule>
    <cfRule type="expression" dxfId="188" priority="78" stopIfTrue="1">
      <formula>#REF!="DTC Int. Staff"</formula>
    </cfRule>
  </conditionalFormatting>
  <conditionalFormatting sqref="G12">
    <cfRule type="expression" dxfId="187" priority="75" stopIfTrue="1">
      <formula>#REF!="Freelancer"</formula>
    </cfRule>
    <cfRule type="expression" dxfId="186" priority="76" stopIfTrue="1">
      <formula>#REF!="DTC Int. Staff"</formula>
    </cfRule>
  </conditionalFormatting>
  <conditionalFormatting sqref="G12">
    <cfRule type="expression" dxfId="185" priority="73" stopIfTrue="1">
      <formula>$F$5="Freelancer"</formula>
    </cfRule>
    <cfRule type="expression" dxfId="184" priority="74" stopIfTrue="1">
      <formula>$F$5="DTC Int. Staff"</formula>
    </cfRule>
  </conditionalFormatting>
  <conditionalFormatting sqref="G23">
    <cfRule type="expression" dxfId="183" priority="71" stopIfTrue="1">
      <formula>#REF!="Freelancer"</formula>
    </cfRule>
    <cfRule type="expression" dxfId="182" priority="72" stopIfTrue="1">
      <formula>#REF!="DTC Int. Staff"</formula>
    </cfRule>
  </conditionalFormatting>
  <conditionalFormatting sqref="G23">
    <cfRule type="expression" dxfId="181" priority="69" stopIfTrue="1">
      <formula>$F$5="Freelancer"</formula>
    </cfRule>
    <cfRule type="expression" dxfId="180" priority="70" stopIfTrue="1">
      <formula>$F$5="DTC Int. Staff"</formula>
    </cfRule>
  </conditionalFormatting>
  <conditionalFormatting sqref="G24">
    <cfRule type="expression" dxfId="179" priority="67" stopIfTrue="1">
      <formula>#REF!="Freelancer"</formula>
    </cfRule>
    <cfRule type="expression" dxfId="178" priority="68" stopIfTrue="1">
      <formula>#REF!="DTC Int. Staff"</formula>
    </cfRule>
  </conditionalFormatting>
  <conditionalFormatting sqref="G24">
    <cfRule type="expression" dxfId="177" priority="65" stopIfTrue="1">
      <formula>$F$5="Freelancer"</formula>
    </cfRule>
    <cfRule type="expression" dxfId="176" priority="66" stopIfTrue="1">
      <formula>$F$5="DTC Int. Staff"</formula>
    </cfRule>
  </conditionalFormatting>
  <conditionalFormatting sqref="G13">
    <cfRule type="expression" dxfId="175" priority="63" stopIfTrue="1">
      <formula>#REF!="Freelancer"</formula>
    </cfRule>
    <cfRule type="expression" dxfId="174" priority="64" stopIfTrue="1">
      <formula>#REF!="DTC Int. Staff"</formula>
    </cfRule>
  </conditionalFormatting>
  <conditionalFormatting sqref="G13">
    <cfRule type="expression" dxfId="173" priority="61" stopIfTrue="1">
      <formula>$F$5="Freelancer"</formula>
    </cfRule>
    <cfRule type="expression" dxfId="172" priority="62" stopIfTrue="1">
      <formula>$F$5="DTC Int. Staff"</formula>
    </cfRule>
  </conditionalFormatting>
  <conditionalFormatting sqref="G44">
    <cfRule type="expression" dxfId="171" priority="59" stopIfTrue="1">
      <formula>#REF!="Freelancer"</formula>
    </cfRule>
    <cfRule type="expression" dxfId="170" priority="60" stopIfTrue="1">
      <formula>#REF!="DTC Int. Staff"</formula>
    </cfRule>
  </conditionalFormatting>
  <conditionalFormatting sqref="G44">
    <cfRule type="expression" dxfId="169" priority="57" stopIfTrue="1">
      <formula>$F$5="Freelancer"</formula>
    </cfRule>
    <cfRule type="expression" dxfId="168" priority="58" stopIfTrue="1">
      <formula>$F$5="DTC Int. Staff"</formula>
    </cfRule>
  </conditionalFormatting>
  <conditionalFormatting sqref="G49">
    <cfRule type="expression" dxfId="167" priority="55" stopIfTrue="1">
      <formula>#REF!="Freelancer"</formula>
    </cfRule>
    <cfRule type="expression" dxfId="166" priority="56" stopIfTrue="1">
      <formula>#REF!="DTC Int. Staff"</formula>
    </cfRule>
  </conditionalFormatting>
  <conditionalFormatting sqref="G49">
    <cfRule type="expression" dxfId="165" priority="53" stopIfTrue="1">
      <formula>$F$5="Freelancer"</formula>
    </cfRule>
    <cfRule type="expression" dxfId="164" priority="54" stopIfTrue="1">
      <formula>$F$5="DTC Int. Staff"</formula>
    </cfRule>
  </conditionalFormatting>
  <conditionalFormatting sqref="G54">
    <cfRule type="expression" dxfId="163" priority="51" stopIfTrue="1">
      <formula>#REF!="Freelancer"</formula>
    </cfRule>
    <cfRule type="expression" dxfId="162" priority="52" stopIfTrue="1">
      <formula>#REF!="DTC Int. Staff"</formula>
    </cfRule>
  </conditionalFormatting>
  <conditionalFormatting sqref="G54">
    <cfRule type="expression" dxfId="161" priority="49" stopIfTrue="1">
      <formula>$F$5="Freelancer"</formula>
    </cfRule>
    <cfRule type="expression" dxfId="160" priority="50" stopIfTrue="1">
      <formula>$F$5="DTC Int. Staff"</formula>
    </cfRule>
  </conditionalFormatting>
  <conditionalFormatting sqref="G66:G67">
    <cfRule type="expression" dxfId="159" priority="47" stopIfTrue="1">
      <formula>#REF!="Freelancer"</formula>
    </cfRule>
    <cfRule type="expression" dxfId="158" priority="48" stopIfTrue="1">
      <formula>#REF!="DTC Int. Staff"</formula>
    </cfRule>
  </conditionalFormatting>
  <conditionalFormatting sqref="G66:G67">
    <cfRule type="expression" dxfId="157" priority="45" stopIfTrue="1">
      <formula>$F$5="Freelancer"</formula>
    </cfRule>
    <cfRule type="expression" dxfId="156" priority="46" stopIfTrue="1">
      <formula>$F$5="DTC Int. Staff"</formula>
    </cfRule>
  </conditionalFormatting>
  <conditionalFormatting sqref="G55">
    <cfRule type="expression" dxfId="155" priority="13" stopIfTrue="1">
      <formula>$F$5="Freelancer"</formula>
    </cfRule>
    <cfRule type="expression" dxfId="154" priority="14" stopIfTrue="1">
      <formula>$F$5="DTC Int. Staff"</formula>
    </cfRule>
  </conditionalFormatting>
  <conditionalFormatting sqref="G76:G78">
    <cfRule type="expression" dxfId="153" priority="43" stopIfTrue="1">
      <formula>#REF!="Freelancer"</formula>
    </cfRule>
    <cfRule type="expression" dxfId="152" priority="44" stopIfTrue="1">
      <formula>#REF!="DTC Int. Staff"</formula>
    </cfRule>
  </conditionalFormatting>
  <conditionalFormatting sqref="G76:G78">
    <cfRule type="expression" dxfId="151" priority="41" stopIfTrue="1">
      <formula>$F$5="Freelancer"</formula>
    </cfRule>
    <cfRule type="expression" dxfId="150" priority="42" stopIfTrue="1">
      <formula>$F$5="DTC Int. Staff"</formula>
    </cfRule>
  </conditionalFormatting>
  <conditionalFormatting sqref="G81:G83">
    <cfRule type="expression" dxfId="149" priority="39" stopIfTrue="1">
      <formula>#REF!="Freelancer"</formula>
    </cfRule>
    <cfRule type="expression" dxfId="148" priority="40" stopIfTrue="1">
      <formula>#REF!="DTC Int. Staff"</formula>
    </cfRule>
  </conditionalFormatting>
  <conditionalFormatting sqref="G81:G83">
    <cfRule type="expression" dxfId="147" priority="37" stopIfTrue="1">
      <formula>$F$5="Freelancer"</formula>
    </cfRule>
    <cfRule type="expression" dxfId="146" priority="38" stopIfTrue="1">
      <formula>$F$5="DTC Int. Staff"</formula>
    </cfRule>
  </conditionalFormatting>
  <conditionalFormatting sqref="G86:G87">
    <cfRule type="expression" dxfId="145" priority="35" stopIfTrue="1">
      <formula>#REF!="Freelancer"</formula>
    </cfRule>
    <cfRule type="expression" dxfId="144" priority="36" stopIfTrue="1">
      <formula>#REF!="DTC Int. Staff"</formula>
    </cfRule>
  </conditionalFormatting>
  <conditionalFormatting sqref="G86:G87">
    <cfRule type="expression" dxfId="143" priority="33" stopIfTrue="1">
      <formula>$F$5="Freelancer"</formula>
    </cfRule>
    <cfRule type="expression" dxfId="142" priority="34" stopIfTrue="1">
      <formula>$F$5="DTC Int. Staff"</formula>
    </cfRule>
  </conditionalFormatting>
  <conditionalFormatting sqref="G93:G94">
    <cfRule type="expression" dxfId="141" priority="31" stopIfTrue="1">
      <formula>#REF!="Freelancer"</formula>
    </cfRule>
    <cfRule type="expression" dxfId="140" priority="32" stopIfTrue="1">
      <formula>#REF!="DTC Int. Staff"</formula>
    </cfRule>
  </conditionalFormatting>
  <conditionalFormatting sqref="G93:G94">
    <cfRule type="expression" dxfId="139" priority="29" stopIfTrue="1">
      <formula>$F$5="Freelancer"</formula>
    </cfRule>
    <cfRule type="expression" dxfId="138" priority="30" stopIfTrue="1">
      <formula>$F$5="DTC Int. Staff"</formula>
    </cfRule>
  </conditionalFormatting>
  <conditionalFormatting sqref="G103:G105">
    <cfRule type="expression" dxfId="137" priority="27" stopIfTrue="1">
      <formula>#REF!="Freelancer"</formula>
    </cfRule>
    <cfRule type="expression" dxfId="136" priority="28" stopIfTrue="1">
      <formula>#REF!="DTC Int. Staff"</formula>
    </cfRule>
  </conditionalFormatting>
  <conditionalFormatting sqref="G103:G105">
    <cfRule type="expression" dxfId="135" priority="25" stopIfTrue="1">
      <formula>$F$5="Freelancer"</formula>
    </cfRule>
    <cfRule type="expression" dxfId="134" priority="26" stopIfTrue="1">
      <formula>$F$5="DTC Int. Staff"</formula>
    </cfRule>
  </conditionalFormatting>
  <conditionalFormatting sqref="G114">
    <cfRule type="expression" dxfId="133" priority="19" stopIfTrue="1">
      <formula>#REF!="Freelancer"</formula>
    </cfRule>
    <cfRule type="expression" dxfId="132" priority="20" stopIfTrue="1">
      <formula>#REF!="DTC Int. Staff"</formula>
    </cfRule>
  </conditionalFormatting>
  <conditionalFormatting sqref="G114">
    <cfRule type="expression" dxfId="131" priority="17" stopIfTrue="1">
      <formula>$F$5="Freelancer"</formula>
    </cfRule>
    <cfRule type="expression" dxfId="130" priority="18" stopIfTrue="1">
      <formula>$F$5="DTC Int. Staff"</formula>
    </cfRule>
  </conditionalFormatting>
  <conditionalFormatting sqref="G55">
    <cfRule type="expression" dxfId="129" priority="15" stopIfTrue="1">
      <formula>#REF!="Freelancer"</formula>
    </cfRule>
    <cfRule type="expression" dxfId="128" priority="16" stopIfTrue="1">
      <formula>#REF!="DTC Int. Staff"</formula>
    </cfRule>
  </conditionalFormatting>
  <conditionalFormatting sqref="G115">
    <cfRule type="expression" dxfId="127" priority="11" stopIfTrue="1">
      <formula>#REF!="Freelancer"</formula>
    </cfRule>
    <cfRule type="expression" dxfId="126" priority="12" stopIfTrue="1">
      <formula>#REF!="DTC Int. Staff"</formula>
    </cfRule>
  </conditionalFormatting>
  <conditionalFormatting sqref="G115">
    <cfRule type="expression" dxfId="125" priority="9" stopIfTrue="1">
      <formula>$F$5="Freelancer"</formula>
    </cfRule>
    <cfRule type="expression" dxfId="124" priority="10" stopIfTrue="1">
      <formula>$F$5="DTC Int. Staff"</formula>
    </cfRule>
  </conditionalFormatting>
  <conditionalFormatting sqref="G121">
    <cfRule type="expression" dxfId="123" priority="7" stopIfTrue="1">
      <formula>#REF!="Freelancer"</formula>
    </cfRule>
    <cfRule type="expression" dxfId="122" priority="8" stopIfTrue="1">
      <formula>#REF!="DTC Int. Staff"</formula>
    </cfRule>
  </conditionalFormatting>
  <conditionalFormatting sqref="G121">
    <cfRule type="expression" dxfId="121" priority="5" stopIfTrue="1">
      <formula>$F$5="Freelancer"</formula>
    </cfRule>
    <cfRule type="expression" dxfId="120" priority="6" stopIfTrue="1">
      <formula>$F$5="DTC Int. Staff"</formula>
    </cfRule>
  </conditionalFormatting>
  <conditionalFormatting sqref="G50">
    <cfRule type="expression" dxfId="119" priority="3" stopIfTrue="1">
      <formula>#REF!="Freelancer"</formula>
    </cfRule>
    <cfRule type="expression" dxfId="118" priority="4" stopIfTrue="1">
      <formula>#REF!="DTC Int. Staff"</formula>
    </cfRule>
  </conditionalFormatting>
  <conditionalFormatting sqref="G50">
    <cfRule type="expression" dxfId="117" priority="1" stopIfTrue="1">
      <formula>$F$5="Freelancer"</formula>
    </cfRule>
    <cfRule type="expression" dxfId="11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74"/>
  <sheetViews>
    <sheetView showGridLines="0" topLeftCell="D115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44440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44440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44440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44440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44441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44441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44441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44441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44442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44442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44442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44442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44442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44443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44444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44445</v>
      </c>
      <c r="F28" s="35"/>
      <c r="G28" s="36"/>
      <c r="H28" s="50"/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44445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D32" si="6">D29</f>
        <v>Mo</v>
      </c>
      <c r="E30" s="34">
        <f t="shared" ref="E30:E32" si="7">E29</f>
        <v>44445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7"/>
        <v>44445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7"/>
        <v>44445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44446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44446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8">D34</f>
        <v>Tue</v>
      </c>
      <c r="E35" s="45">
        <f t="shared" si="8"/>
        <v>44446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8"/>
        <v>Tue</v>
      </c>
      <c r="E36" s="45">
        <f t="shared" si="8"/>
        <v>44446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8"/>
        <v>Tue</v>
      </c>
      <c r="E37" s="45">
        <f t="shared" si="8"/>
        <v>44446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44447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Wed</v>
      </c>
      <c r="E39" s="34">
        <f t="shared" si="9"/>
        <v>44447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Wed</v>
      </c>
      <c r="E40" s="34">
        <f t="shared" si="9"/>
        <v>44447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Wed</v>
      </c>
      <c r="E41" s="34">
        <f t="shared" si="9"/>
        <v>44447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Wed</v>
      </c>
      <c r="E42" s="34">
        <f t="shared" si="9"/>
        <v>44447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44448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44448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Thu</v>
      </c>
      <c r="E45" s="45">
        <f t="shared" si="10"/>
        <v>44448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Thu</v>
      </c>
      <c r="E46" s="45">
        <f t="shared" si="10"/>
        <v>44448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Thu</v>
      </c>
      <c r="E47" s="45">
        <f t="shared" si="10"/>
        <v>44448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44449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44449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Fri</v>
      </c>
      <c r="E50" s="34">
        <f t="shared" si="11"/>
        <v>44449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Fri</v>
      </c>
      <c r="E51" s="34">
        <f t="shared" si="11"/>
        <v>44449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Fri</v>
      </c>
      <c r="E52" s="34">
        <f t="shared" si="11"/>
        <v>44449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44450</v>
      </c>
      <c r="F53" s="46"/>
      <c r="G53" s="47"/>
      <c r="H53" s="48"/>
      <c r="I53" s="47"/>
      <c r="J53" s="86"/>
    </row>
    <row r="54" spans="1:10" s="108" customFormat="1" ht="22.5" customHeight="1" x14ac:dyDescent="0.25">
      <c r="A54" s="107" t="str">
        <f t="shared" si="0"/>
        <v/>
      </c>
      <c r="B54" s="108">
        <f t="shared" si="1"/>
        <v>7</v>
      </c>
      <c r="C54" s="109"/>
      <c r="D54" s="77" t="str">
        <f t="shared" si="5"/>
        <v>Sun</v>
      </c>
      <c r="E54" s="45">
        <f>+E53+1</f>
        <v>44451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44452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44452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D59" si="12">D56</f>
        <v>Mo</v>
      </c>
      <c r="E57" s="34">
        <f t="shared" ref="E57:E59" si="13">E56</f>
        <v>44452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2"/>
        <v>Mo</v>
      </c>
      <c r="E58" s="34">
        <f t="shared" si="13"/>
        <v>44452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2"/>
        <v>Mo</v>
      </c>
      <c r="E59" s="34">
        <f t="shared" si="13"/>
        <v>44452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44453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44453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4">D61</f>
        <v>Tue</v>
      </c>
      <c r="E62" s="45">
        <f t="shared" si="14"/>
        <v>44453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4"/>
        <v>Tue</v>
      </c>
      <c r="E63" s="45">
        <f t="shared" si="14"/>
        <v>44453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4"/>
        <v>Tue</v>
      </c>
      <c r="E64" s="45">
        <f t="shared" si="14"/>
        <v>44453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44454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44454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5">D66</f>
        <v>Wed</v>
      </c>
      <c r="E67" s="34">
        <f t="shared" si="15"/>
        <v>44454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5"/>
        <v>Wed</v>
      </c>
      <c r="E68" s="34">
        <f t="shared" si="15"/>
        <v>44454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5"/>
        <v>Wed</v>
      </c>
      <c r="E69" s="34">
        <f t="shared" si="15"/>
        <v>44454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44455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44455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6">D71</f>
        <v>Thu</v>
      </c>
      <c r="E72" s="45">
        <f t="shared" si="16"/>
        <v>44455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6"/>
        <v>Thu</v>
      </c>
      <c r="E73" s="45">
        <f t="shared" si="16"/>
        <v>44455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6"/>
        <v>Thu</v>
      </c>
      <c r="E74" s="45">
        <f t="shared" si="16"/>
        <v>44455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44456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44456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7">D76</f>
        <v>Fri</v>
      </c>
      <c r="E77" s="34">
        <f t="shared" si="17"/>
        <v>44456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7"/>
        <v>Fri</v>
      </c>
      <c r="E78" s="34">
        <f t="shared" si="17"/>
        <v>44456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7"/>
        <v>Fri</v>
      </c>
      <c r="E79" s="34">
        <f t="shared" si="17"/>
        <v>44456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8">+E75+1</f>
        <v>44457</v>
      </c>
      <c r="F80" s="46"/>
      <c r="G80" s="47"/>
      <c r="H80" s="48"/>
      <c r="I80" s="47"/>
      <c r="J80" s="86"/>
    </row>
    <row r="81" spans="1:10" s="108" customFormat="1" ht="22.5" customHeight="1" x14ac:dyDescent="0.25">
      <c r="A81" s="107" t="str">
        <f t="shared" si="0"/>
        <v/>
      </c>
      <c r="B81" s="108">
        <f t="shared" si="1"/>
        <v>7</v>
      </c>
      <c r="C81" s="109"/>
      <c r="D81" s="77" t="str">
        <f t="shared" si="5"/>
        <v>Sun</v>
      </c>
      <c r="E81" s="45">
        <f>+E80+1</f>
        <v>44458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44459</v>
      </c>
      <c r="F82" s="35"/>
      <c r="G82" s="36"/>
      <c r="H82" s="43"/>
      <c r="I82" s="36"/>
      <c r="J82" s="85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44459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D86" si="19">D83</f>
        <v>Mo</v>
      </c>
      <c r="E84" s="34">
        <f t="shared" ref="E84:E86" si="20">E83</f>
        <v>44459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9"/>
        <v>Mo</v>
      </c>
      <c r="E85" s="34">
        <f t="shared" si="20"/>
        <v>44459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9"/>
        <v>Mo</v>
      </c>
      <c r="E86" s="34">
        <f t="shared" si="20"/>
        <v>44459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44460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44460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1">D88</f>
        <v>Tue</v>
      </c>
      <c r="E89" s="45">
        <f t="shared" si="21"/>
        <v>44460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1"/>
        <v>Tue</v>
      </c>
      <c r="E90" s="45">
        <f t="shared" si="21"/>
        <v>44460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1"/>
        <v>Tue</v>
      </c>
      <c r="E91" s="45">
        <f t="shared" si="21"/>
        <v>44460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44461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44461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2">D93</f>
        <v>Wed</v>
      </c>
      <c r="E94" s="34">
        <f t="shared" si="22"/>
        <v>44461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2"/>
        <v>Wed</v>
      </c>
      <c r="E95" s="34">
        <f t="shared" si="22"/>
        <v>44461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2"/>
        <v>Wed</v>
      </c>
      <c r="E96" s="34">
        <f t="shared" si="22"/>
        <v>44461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2"/>
        <v>Wed</v>
      </c>
      <c r="E97" s="34">
        <f t="shared" si="22"/>
        <v>44461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44462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44462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3">D99</f>
        <v>Thu</v>
      </c>
      <c r="E100" s="45">
        <f t="shared" si="23"/>
        <v>44462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3"/>
        <v>Thu</v>
      </c>
      <c r="E101" s="45">
        <f t="shared" si="23"/>
        <v>44462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3"/>
        <v>Thu</v>
      </c>
      <c r="E102" s="45">
        <f t="shared" si="23"/>
        <v>44462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 t="shared" si="5"/>
        <v>Fri</v>
      </c>
      <c r="E103" s="34">
        <f>+E98+1</f>
        <v>44463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44463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4">D104</f>
        <v>Fri</v>
      </c>
      <c r="E105" s="34">
        <f t="shared" si="24"/>
        <v>44463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4"/>
        <v>Fri</v>
      </c>
      <c r="E106" s="34">
        <f t="shared" si="24"/>
        <v>44463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4"/>
        <v>Fri</v>
      </c>
      <c r="E107" s="34">
        <f t="shared" si="24"/>
        <v>44463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5">+E103+1</f>
        <v>44464</v>
      </c>
      <c r="F108" s="46"/>
      <c r="G108" s="47"/>
      <c r="H108" s="48"/>
      <c r="I108" s="47"/>
      <c r="J108" s="86"/>
    </row>
    <row r="109" spans="1:10" s="108" customFormat="1" ht="22.5" customHeight="1" x14ac:dyDescent="0.25">
      <c r="A109" s="107" t="str">
        <f t="shared" si="0"/>
        <v/>
      </c>
      <c r="B109" s="108">
        <f t="shared" si="1"/>
        <v>7</v>
      </c>
      <c r="C109" s="109"/>
      <c r="D109" s="77" t="str">
        <f t="shared" si="5"/>
        <v>Sun</v>
      </c>
      <c r="E109" s="45">
        <f>+E108+1</f>
        <v>44465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44466</v>
      </c>
      <c r="F110" s="35"/>
      <c r="G110" s="36"/>
      <c r="H110" s="43"/>
      <c r="I110" s="36"/>
      <c r="J110" s="85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44466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D114" si="26">D111</f>
        <v>Mo</v>
      </c>
      <c r="E112" s="34">
        <f t="shared" ref="E112:E114" si="27">E111</f>
        <v>44466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6"/>
        <v>Mo</v>
      </c>
      <c r="E113" s="34">
        <f t="shared" si="27"/>
        <v>44466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6"/>
        <v>Mo</v>
      </c>
      <c r="E114" s="34">
        <f t="shared" si="27"/>
        <v>44466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44467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44467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8">D116</f>
        <v>Tue</v>
      </c>
      <c r="E117" s="45">
        <f t="shared" si="28"/>
        <v>44467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8"/>
        <v>Tue</v>
      </c>
      <c r="E118" s="45">
        <f t="shared" si="28"/>
        <v>44467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8"/>
        <v>Tue</v>
      </c>
      <c r="E119" s="45">
        <f t="shared" si="28"/>
        <v>44467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44468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44468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9">D121</f>
        <v>Wed</v>
      </c>
      <c r="E122" s="34">
        <f t="shared" si="29"/>
        <v>44468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9"/>
        <v>Wed</v>
      </c>
      <c r="E123" s="34">
        <f t="shared" si="29"/>
        <v>44468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9"/>
        <v>Wed</v>
      </c>
      <c r="E124" s="34">
        <f t="shared" si="29"/>
        <v>44468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44469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4" t="str">
        <f>D125</f>
        <v>Thu</v>
      </c>
      <c r="E126" s="95">
        <f>E125</f>
        <v>44469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E129" si="30">D126</f>
        <v>Thu</v>
      </c>
      <c r="E127" s="95">
        <f t="shared" si="30"/>
        <v>44469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30"/>
        <v>Thu</v>
      </c>
      <c r="E128" s="95">
        <f t="shared" si="30"/>
        <v>44469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 t="shared" si="30"/>
        <v>Thu</v>
      </c>
      <c r="E129" s="101">
        <f t="shared" si="30"/>
        <v>44469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115" priority="21" stopIfTrue="1">
      <formula>IF($A11=1,B11,)</formula>
    </cfRule>
    <cfRule type="expression" dxfId="114" priority="22" stopIfTrue="1">
      <formula>IF($A11="",B11,)</formula>
    </cfRule>
  </conditionalFormatting>
  <conditionalFormatting sqref="E11:E15">
    <cfRule type="expression" dxfId="113" priority="23" stopIfTrue="1">
      <formula>IF($A11="",B11,"")</formula>
    </cfRule>
  </conditionalFormatting>
  <conditionalFormatting sqref="E16:E124">
    <cfRule type="expression" dxfId="112" priority="24" stopIfTrue="1">
      <formula>IF($A16&lt;&gt;1,B16,"")</formula>
    </cfRule>
  </conditionalFormatting>
  <conditionalFormatting sqref="D11:D124">
    <cfRule type="expression" dxfId="111" priority="25" stopIfTrue="1">
      <formula>IF($A11="",B11,)</formula>
    </cfRule>
  </conditionalFormatting>
  <conditionalFormatting sqref="G11:G20 G26:G80 G82:G119">
    <cfRule type="expression" dxfId="110" priority="26" stopIfTrue="1">
      <formula>#REF!="Freelancer"</formula>
    </cfRule>
    <cfRule type="expression" dxfId="109" priority="27" stopIfTrue="1">
      <formula>#REF!="DTC Int. Staff"</formula>
    </cfRule>
  </conditionalFormatting>
  <conditionalFormatting sqref="G115:G119 G87:G108 G26 G33:G53 G60:G80">
    <cfRule type="expression" dxfId="108" priority="19" stopIfTrue="1">
      <formula>$F$5="Freelancer"</formula>
    </cfRule>
    <cfRule type="expression" dxfId="107" priority="20" stopIfTrue="1">
      <formula>$F$5="DTC Int. Staff"</formula>
    </cfRule>
  </conditionalFormatting>
  <conditionalFormatting sqref="G16:G20">
    <cfRule type="expression" dxfId="106" priority="17" stopIfTrue="1">
      <formula>#REF!="Freelancer"</formula>
    </cfRule>
    <cfRule type="expression" dxfId="105" priority="18" stopIfTrue="1">
      <formula>#REF!="DTC Int. Staff"</formula>
    </cfRule>
  </conditionalFormatting>
  <conditionalFormatting sqref="G16:G20">
    <cfRule type="expression" dxfId="104" priority="15" stopIfTrue="1">
      <formula>$F$5="Freelancer"</formula>
    </cfRule>
    <cfRule type="expression" dxfId="103" priority="16" stopIfTrue="1">
      <formula>$F$5="DTC Int. Staff"</formula>
    </cfRule>
  </conditionalFormatting>
  <conditionalFormatting sqref="G21:G25">
    <cfRule type="expression" dxfId="102" priority="13" stopIfTrue="1">
      <formula>#REF!="Freelancer"</formula>
    </cfRule>
    <cfRule type="expression" dxfId="101" priority="14" stopIfTrue="1">
      <formula>#REF!="DTC Int. Staff"</formula>
    </cfRule>
  </conditionalFormatting>
  <conditionalFormatting sqref="G21:G25">
    <cfRule type="expression" dxfId="100" priority="11" stopIfTrue="1">
      <formula>$F$5="Freelancer"</formula>
    </cfRule>
    <cfRule type="expression" dxfId="99" priority="12" stopIfTrue="1">
      <formula>$F$5="DTC Int. Staff"</formula>
    </cfRule>
  </conditionalFormatting>
  <conditionalFormatting sqref="C125:C129">
    <cfRule type="expression" dxfId="98" priority="8" stopIfTrue="1">
      <formula>IF($A125=1,B125,)</formula>
    </cfRule>
    <cfRule type="expression" dxfId="97" priority="9" stopIfTrue="1">
      <formula>IF($A125="",B125,)</formula>
    </cfRule>
  </conditionalFormatting>
  <conditionalFormatting sqref="D125:D129">
    <cfRule type="expression" dxfId="96" priority="10" stopIfTrue="1">
      <formula>IF($A125="",B125,)</formula>
    </cfRule>
  </conditionalFormatting>
  <conditionalFormatting sqref="E125:E129">
    <cfRule type="expression" dxfId="95" priority="7" stopIfTrue="1">
      <formula>IF($A125&lt;&gt;1,B125,"")</formula>
    </cfRule>
  </conditionalFormatting>
  <conditionalFormatting sqref="G55:G59">
    <cfRule type="expression" dxfId="94" priority="5" stopIfTrue="1">
      <formula>$F$5="Freelancer"</formula>
    </cfRule>
    <cfRule type="expression" dxfId="93" priority="6" stopIfTrue="1">
      <formula>$F$5="DTC Int. Staff"</formula>
    </cfRule>
  </conditionalFormatting>
  <conditionalFormatting sqref="G81">
    <cfRule type="expression" dxfId="92" priority="3" stopIfTrue="1">
      <formula>#REF!="Freelancer"</formula>
    </cfRule>
    <cfRule type="expression" dxfId="91" priority="4" stopIfTrue="1">
      <formula>#REF!="DTC Int. Staff"</formula>
    </cfRule>
  </conditionalFormatting>
  <conditionalFormatting sqref="G81">
    <cfRule type="expression" dxfId="90" priority="1" stopIfTrue="1">
      <formula>$F$5="Freelancer"</formula>
    </cfRule>
    <cfRule type="expression" dxfId="89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opLeftCell="D7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44470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44473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E22" si="5">D19</f>
        <v>Mo</v>
      </c>
      <c r="E20" s="34">
        <f t="shared" si="5"/>
        <v>44473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44474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44475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44476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44480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1">D50</f>
        <v>Tue</v>
      </c>
      <c r="E51" s="45">
        <f t="shared" si="11"/>
        <v>44481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Tue</v>
      </c>
      <c r="E52" s="45">
        <f t="shared" si="11"/>
        <v>44481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44483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44484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44487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44488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44488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44489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Wed</v>
      </c>
      <c r="E85" s="34">
        <f t="shared" si="17"/>
        <v>44489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Wed</v>
      </c>
      <c r="E86" s="34">
        <f t="shared" si="17"/>
        <v>44489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44490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Thu</v>
      </c>
      <c r="E89" s="45">
        <f t="shared" si="18"/>
        <v>44490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Thu</v>
      </c>
      <c r="E90" s="45">
        <f t="shared" si="18"/>
        <v>44490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Thu</v>
      </c>
      <c r="E91" s="45">
        <f t="shared" si="18"/>
        <v>44490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44491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44494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44495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44496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44497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44498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Fri</v>
      </c>
      <c r="E123" s="34">
        <f t="shared" si="25"/>
        <v>44498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J1"/>
    <mergeCell ref="D4:E4"/>
  </mergeCells>
  <conditionalFormatting sqref="C11:C124">
    <cfRule type="expression" dxfId="88" priority="25" stopIfTrue="1">
      <formula>IF($A11=1,B11,)</formula>
    </cfRule>
    <cfRule type="expression" dxfId="87" priority="26" stopIfTrue="1">
      <formula>IF($A11="",B11,)</formula>
    </cfRule>
  </conditionalFormatting>
  <conditionalFormatting sqref="E11:E15">
    <cfRule type="expression" dxfId="86" priority="27" stopIfTrue="1">
      <formula>IF($A11="",B11,"")</formula>
    </cfRule>
  </conditionalFormatting>
  <conditionalFormatting sqref="E16:E124">
    <cfRule type="expression" dxfId="85" priority="28" stopIfTrue="1">
      <formula>IF($A16&lt;&gt;1,B16,"")</formula>
    </cfRule>
  </conditionalFormatting>
  <conditionalFormatting sqref="D11:D124">
    <cfRule type="expression" dxfId="84" priority="29" stopIfTrue="1">
      <formula>IF($A11="",B11,)</formula>
    </cfRule>
  </conditionalFormatting>
  <conditionalFormatting sqref="G11:G16 G82:G119 G18:G76">
    <cfRule type="expression" dxfId="83" priority="30" stopIfTrue="1">
      <formula>#REF!="Freelancer"</formula>
    </cfRule>
    <cfRule type="expression" dxfId="82" priority="31" stopIfTrue="1">
      <formula>#REF!="DTC Int. Staff"</formula>
    </cfRule>
  </conditionalFormatting>
  <conditionalFormatting sqref="G115:G119 G87:G104 G18:G22 G33:G49 G60:G76">
    <cfRule type="expression" dxfId="81" priority="23" stopIfTrue="1">
      <formula>$F$5="Freelancer"</formula>
    </cfRule>
    <cfRule type="expression" dxfId="80" priority="24" stopIfTrue="1">
      <formula>$F$5="DTC Int. Staff"</formula>
    </cfRule>
  </conditionalFormatting>
  <conditionalFormatting sqref="G16">
    <cfRule type="expression" dxfId="79" priority="21" stopIfTrue="1">
      <formula>#REF!="Freelancer"</formula>
    </cfRule>
    <cfRule type="expression" dxfId="78" priority="22" stopIfTrue="1">
      <formula>#REF!="DTC Int. Staff"</formula>
    </cfRule>
  </conditionalFormatting>
  <conditionalFormatting sqref="G16">
    <cfRule type="expression" dxfId="77" priority="19" stopIfTrue="1">
      <formula>$F$5="Freelancer"</formula>
    </cfRule>
    <cfRule type="expression" dxfId="76" priority="20" stopIfTrue="1">
      <formula>$F$5="DTC Int. Staff"</formula>
    </cfRule>
  </conditionalFormatting>
  <conditionalFormatting sqref="G17">
    <cfRule type="expression" dxfId="75" priority="17" stopIfTrue="1">
      <formula>#REF!="Freelancer"</formula>
    </cfRule>
    <cfRule type="expression" dxfId="74" priority="18" stopIfTrue="1">
      <formula>#REF!="DTC Int. Staff"</formula>
    </cfRule>
  </conditionalFormatting>
  <conditionalFormatting sqref="G17">
    <cfRule type="expression" dxfId="73" priority="15" stopIfTrue="1">
      <formula>$F$5="Freelancer"</formula>
    </cfRule>
    <cfRule type="expression" dxfId="72" priority="16" stopIfTrue="1">
      <formula>$F$5="DTC Int. Staff"</formula>
    </cfRule>
  </conditionalFormatting>
  <conditionalFormatting sqref="C126">
    <cfRule type="expression" dxfId="71" priority="12" stopIfTrue="1">
      <formula>IF($A126=1,B126,)</formula>
    </cfRule>
    <cfRule type="expression" dxfId="70" priority="13" stopIfTrue="1">
      <formula>IF($A126="",B126,)</formula>
    </cfRule>
  </conditionalFormatting>
  <conditionalFormatting sqref="D126">
    <cfRule type="expression" dxfId="69" priority="14" stopIfTrue="1">
      <formula>IF($A126="",B126,)</formula>
    </cfRule>
  </conditionalFormatting>
  <conditionalFormatting sqref="C125">
    <cfRule type="expression" dxfId="68" priority="9" stopIfTrue="1">
      <formula>IF($A125=1,B125,)</formula>
    </cfRule>
    <cfRule type="expression" dxfId="67" priority="10" stopIfTrue="1">
      <formula>IF($A125="",B125,)</formula>
    </cfRule>
  </conditionalFormatting>
  <conditionalFormatting sqref="D125">
    <cfRule type="expression" dxfId="66" priority="11" stopIfTrue="1">
      <formula>IF($A125="",B125,)</formula>
    </cfRule>
  </conditionalFormatting>
  <conditionalFormatting sqref="E125">
    <cfRule type="expression" dxfId="65" priority="8" stopIfTrue="1">
      <formula>IF($A125&lt;&gt;1,B125,"")</formula>
    </cfRule>
  </conditionalFormatting>
  <conditionalFormatting sqref="E126">
    <cfRule type="expression" dxfId="64" priority="7" stopIfTrue="1">
      <formula>IF($A126&lt;&gt;1,B126,"")</formula>
    </cfRule>
  </conditionalFormatting>
  <conditionalFormatting sqref="G55:G59">
    <cfRule type="expression" dxfId="63" priority="5" stopIfTrue="1">
      <formula>$F$5="Freelancer"</formula>
    </cfRule>
    <cfRule type="expression" dxfId="62" priority="6" stopIfTrue="1">
      <formula>$F$5="DTC Int. Staff"</formula>
    </cfRule>
  </conditionalFormatting>
  <conditionalFormatting sqref="G77:G81">
    <cfRule type="expression" dxfId="61" priority="3" stopIfTrue="1">
      <formula>#REF!="Freelancer"</formula>
    </cfRule>
    <cfRule type="expression" dxfId="60" priority="4" stopIfTrue="1">
      <formula>#REF!="DTC Int. Staff"</formula>
    </cfRule>
  </conditionalFormatting>
  <conditionalFormatting sqref="G77:G81">
    <cfRule type="expression" dxfId="59" priority="1" stopIfTrue="1">
      <formula>$F$5="Freelancer"</formula>
    </cfRule>
    <cfRule type="expression" dxfId="5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7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44502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44504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44505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Mo</v>
      </c>
      <c r="E39" s="34">
        <f t="shared" si="9"/>
        <v>44508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44515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44516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44517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6">D76</f>
        <v>Wed</v>
      </c>
      <c r="E77" s="34">
        <f t="shared" si="16"/>
        <v>44517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44518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44519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44522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Mo</v>
      </c>
      <c r="E94" s="34">
        <f t="shared" si="19"/>
        <v>44522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44523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44524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44525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44526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44529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4" t="str">
        <f>D125</f>
        <v>Tue</v>
      </c>
      <c r="E126" s="95">
        <f>E125</f>
        <v>44530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E129" si="25">D126</f>
        <v>Tue</v>
      </c>
      <c r="E127" s="95">
        <f t="shared" si="25"/>
        <v>44530</v>
      </c>
      <c r="F127" s="96"/>
      <c r="G127" s="97"/>
      <c r="H127" s="98"/>
      <c r="I127" s="97"/>
      <c r="J127" s="99"/>
    </row>
    <row r="128" spans="1:10" ht="22.5" customHeight="1" x14ac:dyDescent="0.25">
      <c r="A128" s="31"/>
      <c r="C128" s="76"/>
      <c r="D128" s="94" t="str">
        <f t="shared" si="25"/>
        <v>Tue</v>
      </c>
      <c r="E128" s="95">
        <f t="shared" si="25"/>
        <v>44530</v>
      </c>
      <c r="F128" s="96"/>
      <c r="G128" s="97"/>
      <c r="H128" s="98"/>
      <c r="I128" s="97"/>
      <c r="J128" s="99"/>
    </row>
    <row r="129" spans="1:10" ht="22.5" customHeight="1" thickBot="1" x14ac:dyDescent="0.3">
      <c r="A129" s="31"/>
      <c r="C129" s="76"/>
      <c r="D129" s="118" t="str">
        <f t="shared" si="25"/>
        <v>Tue</v>
      </c>
      <c r="E129" s="101">
        <f t="shared" si="25"/>
        <v>44530</v>
      </c>
      <c r="F129" s="102"/>
      <c r="G129" s="103"/>
      <c r="H129" s="104"/>
      <c r="I129" s="103"/>
      <c r="J129" s="105"/>
    </row>
    <row r="130" spans="1:10" ht="22.5" customHeight="1" x14ac:dyDescent="0.25">
      <c r="A130" s="31">
        <f t="shared" si="0"/>
        <v>1</v>
      </c>
      <c r="B130" s="8">
        <v>3</v>
      </c>
      <c r="C130" s="76"/>
    </row>
    <row r="131" spans="1:10" ht="22.5" customHeight="1" x14ac:dyDescent="0.25">
      <c r="A131" s="31"/>
      <c r="C131" s="76"/>
    </row>
    <row r="132" spans="1:10" ht="22.5" customHeight="1" x14ac:dyDescent="0.25">
      <c r="A132" s="31"/>
      <c r="C132" s="76"/>
    </row>
    <row r="133" spans="1:10" ht="22.5" customHeight="1" x14ac:dyDescent="0.25">
      <c r="A133" s="31"/>
      <c r="C133" s="76"/>
    </row>
    <row r="134" spans="1:10" ht="22.5" customHeight="1" thickBot="1" x14ac:dyDescent="0.3">
      <c r="A134" s="31"/>
      <c r="C134" s="83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57" priority="25" stopIfTrue="1">
      <formula>IF($A11=1,B11,)</formula>
    </cfRule>
    <cfRule type="expression" dxfId="56" priority="26" stopIfTrue="1">
      <formula>IF($A11="",B11,)</formula>
    </cfRule>
  </conditionalFormatting>
  <conditionalFormatting sqref="E11:E15">
    <cfRule type="expression" dxfId="55" priority="27" stopIfTrue="1">
      <formula>IF($A11="",B11,"")</formula>
    </cfRule>
  </conditionalFormatting>
  <conditionalFormatting sqref="E26:E124">
    <cfRule type="expression" dxfId="54" priority="28" stopIfTrue="1">
      <formula>IF($A26&lt;&gt;1,B26,"")</formula>
    </cfRule>
  </conditionalFormatting>
  <conditionalFormatting sqref="D11:D15 D26:D124">
    <cfRule type="expression" dxfId="53" priority="29" stopIfTrue="1">
      <formula>IF($A11="",B11,)</formula>
    </cfRule>
  </conditionalFormatting>
  <conditionalFormatting sqref="G11:G20 G26:G84 G90:G119">
    <cfRule type="expression" dxfId="52" priority="30" stopIfTrue="1">
      <formula>#REF!="Freelancer"</formula>
    </cfRule>
    <cfRule type="expression" dxfId="51" priority="31" stopIfTrue="1">
      <formula>#REF!="DTC Int. Staff"</formula>
    </cfRule>
  </conditionalFormatting>
  <conditionalFormatting sqref="G119 G26:G30 G37:G57 G64:G84 G91:G112">
    <cfRule type="expression" dxfId="50" priority="23" stopIfTrue="1">
      <formula>$F$5="Freelancer"</formula>
    </cfRule>
    <cfRule type="expression" dxfId="49" priority="24" stopIfTrue="1">
      <formula>$F$5="DTC Int. Staff"</formula>
    </cfRule>
  </conditionalFormatting>
  <conditionalFormatting sqref="G16:G20">
    <cfRule type="expression" dxfId="48" priority="21" stopIfTrue="1">
      <formula>#REF!="Freelancer"</formula>
    </cfRule>
    <cfRule type="expression" dxfId="47" priority="22" stopIfTrue="1">
      <formula>#REF!="DTC Int. Staff"</formula>
    </cfRule>
  </conditionalFormatting>
  <conditionalFormatting sqref="G16:G20">
    <cfRule type="expression" dxfId="46" priority="19" stopIfTrue="1">
      <formula>$F$5="Freelancer"</formula>
    </cfRule>
    <cfRule type="expression" dxfId="45" priority="20" stopIfTrue="1">
      <formula>$F$5="DTC Int. Staff"</formula>
    </cfRule>
  </conditionalFormatting>
  <conditionalFormatting sqref="G21:G25">
    <cfRule type="expression" dxfId="44" priority="17" stopIfTrue="1">
      <formula>#REF!="Freelancer"</formula>
    </cfRule>
    <cfRule type="expression" dxfId="43" priority="18" stopIfTrue="1">
      <formula>#REF!="DTC Int. Staff"</formula>
    </cfRule>
  </conditionalFormatting>
  <conditionalFormatting sqref="G21:G25">
    <cfRule type="expression" dxfId="42" priority="15" stopIfTrue="1">
      <formula>$F$5="Freelancer"</formula>
    </cfRule>
    <cfRule type="expression" dxfId="41" priority="16" stopIfTrue="1">
      <formula>$F$5="DTC Int. Staff"</formula>
    </cfRule>
  </conditionalFormatting>
  <conditionalFormatting sqref="C125:C129">
    <cfRule type="expression" dxfId="40" priority="12" stopIfTrue="1">
      <formula>IF($A125=1,B125,)</formula>
    </cfRule>
    <cfRule type="expression" dxfId="39" priority="13" stopIfTrue="1">
      <formula>IF($A125="",B125,)</formula>
    </cfRule>
  </conditionalFormatting>
  <conditionalFormatting sqref="D125:D129">
    <cfRule type="expression" dxfId="38" priority="14" stopIfTrue="1">
      <formula>IF($A125="",B125,)</formula>
    </cfRule>
  </conditionalFormatting>
  <conditionalFormatting sqref="E125:E129">
    <cfRule type="expression" dxfId="37" priority="11" stopIfTrue="1">
      <formula>IF($A125&lt;&gt;1,B125,"")</formula>
    </cfRule>
  </conditionalFormatting>
  <conditionalFormatting sqref="G63">
    <cfRule type="expression" dxfId="36" priority="9" stopIfTrue="1">
      <formula>$F$5="Freelancer"</formula>
    </cfRule>
    <cfRule type="expression" dxfId="35" priority="10" stopIfTrue="1">
      <formula>$F$5="DTC Int. Staff"</formula>
    </cfRule>
  </conditionalFormatting>
  <conditionalFormatting sqref="G85:G89">
    <cfRule type="expression" dxfId="34" priority="7" stopIfTrue="1">
      <formula>#REF!="Freelancer"</formula>
    </cfRule>
    <cfRule type="expression" dxfId="33" priority="8" stopIfTrue="1">
      <formula>#REF!="DTC Int. Staff"</formula>
    </cfRule>
  </conditionalFormatting>
  <conditionalFormatting sqref="G85:G89">
    <cfRule type="expression" dxfId="32" priority="5" stopIfTrue="1">
      <formula>$F$5="Freelancer"</formula>
    </cfRule>
    <cfRule type="expression" dxfId="31" priority="6" stopIfTrue="1">
      <formula>$F$5="DTC Int. Staff"</formula>
    </cfRule>
  </conditionalFormatting>
  <conditionalFormatting sqref="E17:E20">
    <cfRule type="expression" dxfId="30" priority="3" stopIfTrue="1">
      <formula>IF($A17="",B17,"")</formula>
    </cfRule>
  </conditionalFormatting>
  <conditionalFormatting sqref="D17:D20">
    <cfRule type="expression" dxfId="29" priority="4" stopIfTrue="1">
      <formula>IF($A17="",B17,)</formula>
    </cfRule>
  </conditionalFormatting>
  <conditionalFormatting sqref="E22:E25">
    <cfRule type="expression" dxfId="28" priority="1" stopIfTrue="1">
      <formula>IF($A22="",B22,"")</formula>
    </cfRule>
  </conditionalFormatting>
  <conditionalFormatting sqref="D22:D25">
    <cfRule type="expression" dxfId="27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opLeftCell="D1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SUM(J10:J145)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44531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44533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/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0">D49</f>
        <v>Fri</v>
      </c>
      <c r="E50" s="34">
        <f t="shared" si="10"/>
        <v>44540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08" customFormat="1" ht="22.5" customHeight="1" x14ac:dyDescent="0.25">
      <c r="A54" s="107" t="str">
        <f t="shared" si="0"/>
        <v/>
      </c>
      <c r="B54" s="108">
        <f t="shared" si="1"/>
        <v>7</v>
      </c>
      <c r="C54" s="109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44543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44544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44545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08" customFormat="1" ht="22.5" customHeight="1" x14ac:dyDescent="0.25">
      <c r="A81" s="107" t="str">
        <f t="shared" si="0"/>
        <v/>
      </c>
      <c r="B81" s="108">
        <f t="shared" si="1"/>
        <v>7</v>
      </c>
      <c r="C81" s="109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/>
      <c r="G82" s="36"/>
      <c r="H82" s="43"/>
      <c r="I82" s="36"/>
      <c r="J82" s="85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44550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44551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44552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44553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08" customFormat="1" ht="22.5" customHeight="1" x14ac:dyDescent="0.25">
      <c r="A109" s="107" t="str">
        <f t="shared" si="0"/>
        <v/>
      </c>
      <c r="B109" s="108">
        <f t="shared" si="1"/>
        <v>7</v>
      </c>
      <c r="C109" s="109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/>
      <c r="G110" s="36"/>
      <c r="H110" s="43"/>
      <c r="I110" s="36"/>
      <c r="J110" s="85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44557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44559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4" t="str">
        <f>D125</f>
        <v>Thu</v>
      </c>
      <c r="E126" s="95">
        <f>E125</f>
        <v>44560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E129" si="26">D126</f>
        <v>Thu</v>
      </c>
      <c r="E127" s="95">
        <f t="shared" si="26"/>
        <v>44560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26"/>
        <v>Thu</v>
      </c>
      <c r="E128" s="95">
        <f t="shared" si="26"/>
        <v>44560</v>
      </c>
      <c r="F128" s="96"/>
      <c r="G128" s="97"/>
      <c r="H128" s="98"/>
      <c r="I128" s="97"/>
      <c r="J128" s="99"/>
    </row>
    <row r="129" spans="1:10" ht="21.75" customHeight="1" x14ac:dyDescent="0.25">
      <c r="A129" s="31"/>
      <c r="C129" s="116"/>
      <c r="D129" s="94" t="str">
        <f t="shared" si="26"/>
        <v>Thu</v>
      </c>
      <c r="E129" s="95">
        <f t="shared" si="26"/>
        <v>44560</v>
      </c>
      <c r="F129" s="96"/>
      <c r="G129" s="97"/>
      <c r="H129" s="98"/>
      <c r="I129" s="97"/>
      <c r="J129" s="99"/>
    </row>
    <row r="130" spans="1:10" ht="21.75" customHeight="1" x14ac:dyDescent="0.25">
      <c r="A130" s="31"/>
      <c r="C130" s="116"/>
      <c r="D130" s="94" t="str">
        <f>IF(B103=1,"Mo",IF(B103=2,"Tue",IF(B103=3,"Wed",IF(B103=4,"Thu",IF(B103=5,"Fri",IF(B103=6,"Sat",IF(B103=7,"Sun","")))))))</f>
        <v>Fri</v>
      </c>
      <c r="E130" s="95">
        <f>IF(MONTH(E125+1)&gt;MONTH(E125),"",E125+1)</f>
        <v>44561</v>
      </c>
      <c r="F130" s="96"/>
      <c r="G130" s="97"/>
      <c r="H130" s="98"/>
      <c r="I130" s="97"/>
      <c r="J130" s="99"/>
    </row>
    <row r="131" spans="1:10" ht="21.75" customHeight="1" x14ac:dyDescent="0.25">
      <c r="A131" s="31"/>
      <c r="C131" s="116"/>
      <c r="D131" s="94" t="str">
        <f>D130</f>
        <v>Fri</v>
      </c>
      <c r="E131" s="95">
        <f>E130</f>
        <v>44561</v>
      </c>
      <c r="F131" s="96"/>
      <c r="G131" s="97"/>
      <c r="H131" s="98"/>
      <c r="I131" s="97"/>
      <c r="J131" s="99"/>
    </row>
    <row r="132" spans="1:10" ht="21.75" customHeight="1" x14ac:dyDescent="0.25">
      <c r="A132" s="31"/>
      <c r="C132" s="116"/>
      <c r="D132" s="94" t="str">
        <f t="shared" ref="D132:D134" si="27">D131</f>
        <v>Fri</v>
      </c>
      <c r="E132" s="95">
        <f t="shared" ref="E132:E134" si="28">E131</f>
        <v>44561</v>
      </c>
      <c r="F132" s="96"/>
      <c r="G132" s="97"/>
      <c r="H132" s="98"/>
      <c r="I132" s="97"/>
      <c r="J132" s="99"/>
    </row>
    <row r="133" spans="1:10" ht="21.75" customHeight="1" x14ac:dyDescent="0.25">
      <c r="A133" s="31"/>
      <c r="C133" s="116"/>
      <c r="D133" s="94" t="str">
        <f t="shared" si="27"/>
        <v>Fri</v>
      </c>
      <c r="E133" s="95">
        <f t="shared" si="28"/>
        <v>44561</v>
      </c>
      <c r="F133" s="96"/>
      <c r="G133" s="97"/>
      <c r="H133" s="98"/>
      <c r="I133" s="97"/>
      <c r="J133" s="99"/>
    </row>
    <row r="134" spans="1:10" ht="21.75" customHeight="1" thickBot="1" x14ac:dyDescent="0.3">
      <c r="A134" s="31"/>
      <c r="C134" s="81"/>
      <c r="D134" s="118" t="str">
        <f t="shared" si="27"/>
        <v>Fri</v>
      </c>
      <c r="E134" s="101">
        <f t="shared" si="28"/>
        <v>44561</v>
      </c>
      <c r="F134" s="102"/>
      <c r="G134" s="103"/>
      <c r="H134" s="104"/>
      <c r="I134" s="103"/>
      <c r="J134" s="105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conditionalFormatting sqref="C11:C124">
    <cfRule type="expression" dxfId="26" priority="21" stopIfTrue="1">
      <formula>IF($A11=1,B11,)</formula>
    </cfRule>
    <cfRule type="expression" dxfId="25" priority="22" stopIfTrue="1">
      <formula>IF($A11="",B11,)</formula>
    </cfRule>
  </conditionalFormatting>
  <conditionalFormatting sqref="E11:E15">
    <cfRule type="expression" dxfId="24" priority="23" stopIfTrue="1">
      <formula>IF($A11="",B11,"")</formula>
    </cfRule>
  </conditionalFormatting>
  <conditionalFormatting sqref="E16:E124">
    <cfRule type="expression" dxfId="23" priority="24" stopIfTrue="1">
      <formula>IF($A16&lt;&gt;1,B16,"")</formula>
    </cfRule>
  </conditionalFormatting>
  <conditionalFormatting sqref="D11:D124">
    <cfRule type="expression" dxfId="22" priority="25" stopIfTrue="1">
      <formula>IF($A11="",B11,)</formula>
    </cfRule>
  </conditionalFormatting>
  <conditionalFormatting sqref="G11:G20 G26:G80 G82:G119">
    <cfRule type="expression" dxfId="21" priority="26" stopIfTrue="1">
      <formula>#REF!="Freelancer"</formula>
    </cfRule>
    <cfRule type="expression" dxfId="20" priority="27" stopIfTrue="1">
      <formula>#REF!="DTC Int. Staff"</formula>
    </cfRule>
  </conditionalFormatting>
  <conditionalFormatting sqref="G115:G119 G87:G108 G26 G33:G53 G60:G80">
    <cfRule type="expression" dxfId="19" priority="19" stopIfTrue="1">
      <formula>$F$5="Freelancer"</formula>
    </cfRule>
    <cfRule type="expression" dxfId="18" priority="20" stopIfTrue="1">
      <formula>$F$5="DTC Int. Staff"</formula>
    </cfRule>
  </conditionalFormatting>
  <conditionalFormatting sqref="G16:G20">
    <cfRule type="expression" dxfId="17" priority="17" stopIfTrue="1">
      <formula>#REF!="Freelancer"</formula>
    </cfRule>
    <cfRule type="expression" dxfId="16" priority="18" stopIfTrue="1">
      <formula>#REF!="DTC Int. Staff"</formula>
    </cfRule>
  </conditionalFormatting>
  <conditionalFormatting sqref="G16:G20">
    <cfRule type="expression" dxfId="15" priority="15" stopIfTrue="1">
      <formula>$F$5="Freelancer"</formula>
    </cfRule>
    <cfRule type="expression" dxfId="14" priority="16" stopIfTrue="1">
      <formula>$F$5="DTC Int. Staff"</formula>
    </cfRule>
  </conditionalFormatting>
  <conditionalFormatting sqref="G21:G25">
    <cfRule type="expression" dxfId="13" priority="13" stopIfTrue="1">
      <formula>#REF!="Freelancer"</formula>
    </cfRule>
    <cfRule type="expression" dxfId="12" priority="14" stopIfTrue="1">
      <formula>#REF!="DTC Int. Staff"</formula>
    </cfRule>
  </conditionalFormatting>
  <conditionalFormatting sqref="G21:G25">
    <cfRule type="expression" dxfId="11" priority="11" stopIfTrue="1">
      <formula>$F$5="Freelancer"</formula>
    </cfRule>
    <cfRule type="expression" dxfId="10" priority="12" stopIfTrue="1">
      <formula>$F$5="DTC Int. Staff"</formula>
    </cfRule>
  </conditionalFormatting>
  <conditionalFormatting sqref="C125:C134">
    <cfRule type="expression" dxfId="9" priority="8" stopIfTrue="1">
      <formula>IF($A125=1,B125,)</formula>
    </cfRule>
    <cfRule type="expression" dxfId="8" priority="9" stopIfTrue="1">
      <formula>IF($A125="",B125,)</formula>
    </cfRule>
  </conditionalFormatting>
  <conditionalFormatting sqref="D125:D134">
    <cfRule type="expression" dxfId="7" priority="10" stopIfTrue="1">
      <formula>IF($A125="",B125,)</formula>
    </cfRule>
  </conditionalFormatting>
  <conditionalFormatting sqref="E125:E134">
    <cfRule type="expression" dxfId="6" priority="7" stopIfTrue="1">
      <formula>IF($A125&lt;&gt;1,B125,"")</formula>
    </cfRule>
  </conditionalFormatting>
  <conditionalFormatting sqref="G55:G5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81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81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Time-NB</cp:lastModifiedBy>
  <dcterms:created xsi:type="dcterms:W3CDTF">2006-02-12T14:53:28Z</dcterms:created>
  <dcterms:modified xsi:type="dcterms:W3CDTF">2021-09-14T05:09:12Z</dcterms:modified>
</cp:coreProperties>
</file>