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3ECE1F9-BD3E-4E38-958A-8637675C1114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50" l="1"/>
  <c r="D41" i="50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40" i="50"/>
  <c r="E11" i="50"/>
  <c r="B11" i="50" s="1"/>
  <c r="D11" i="50" s="1"/>
  <c r="I8" i="50"/>
  <c r="J8" i="50" s="1"/>
  <c r="F5" i="50"/>
  <c r="F4" i="50"/>
  <c r="F3" i="50"/>
  <c r="D43" i="46"/>
  <c r="A43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14" i="50"/>
  <c r="E15" i="50"/>
  <c r="A13" i="50"/>
  <c r="A14" i="46"/>
  <c r="D14" i="46"/>
  <c r="B15" i="46"/>
  <c r="E16" i="46"/>
  <c r="E17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16" i="50"/>
  <c r="B15" i="50"/>
  <c r="D14" i="50"/>
  <c r="A14" i="50"/>
  <c r="D15" i="46"/>
  <c r="D16" i="46" s="1"/>
  <c r="A15" i="46"/>
  <c r="B17" i="46"/>
  <c r="E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15" i="50"/>
  <c r="A15" i="50"/>
  <c r="E17" i="50"/>
  <c r="B16" i="50"/>
  <c r="B18" i="46"/>
  <c r="E19" i="46"/>
  <c r="D17" i="46"/>
  <c r="A17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16" i="50"/>
  <c r="A16" i="50"/>
  <c r="B17" i="50"/>
  <c r="E18" i="50"/>
  <c r="B19" i="46"/>
  <c r="E20" i="46"/>
  <c r="D18" i="46"/>
  <c r="A1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18" i="50"/>
  <c r="E19" i="50"/>
  <c r="A17" i="50"/>
  <c r="D17" i="50"/>
  <c r="B20" i="46"/>
  <c r="E21" i="46"/>
  <c r="D19" i="46"/>
  <c r="A19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B19" i="50"/>
  <c r="E20" i="50"/>
  <c r="A18" i="50"/>
  <c r="D18" i="50"/>
  <c r="D20" i="46"/>
  <c r="A20" i="46"/>
  <c r="E22" i="46"/>
  <c r="B21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19" i="50"/>
  <c r="D19" i="50"/>
  <c r="B20" i="50"/>
  <c r="E21" i="50"/>
  <c r="D21" i="46"/>
  <c r="A21" i="46"/>
  <c r="B22" i="46"/>
  <c r="E23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B21" i="50"/>
  <c r="E22" i="50"/>
  <c r="A20" i="50"/>
  <c r="D20" i="50"/>
  <c r="E24" i="46"/>
  <c r="B23" i="46"/>
  <c r="D22" i="46"/>
  <c r="A22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23" i="50"/>
  <c r="B22" i="50"/>
  <c r="A21" i="50"/>
  <c r="D21" i="50"/>
  <c r="A23" i="46"/>
  <c r="D23" i="46"/>
  <c r="E25" i="46"/>
  <c r="B24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22" i="50"/>
  <c r="D22" i="50"/>
  <c r="E24" i="50"/>
  <c r="B23" i="50"/>
  <c r="A24" i="46"/>
  <c r="D24" i="46"/>
  <c r="E26" i="46"/>
  <c r="B25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23" i="50"/>
  <c r="A23" i="50"/>
  <c r="E25" i="50"/>
  <c r="B24" i="50"/>
  <c r="A25" i="46"/>
  <c r="D25" i="46"/>
  <c r="E27" i="46"/>
  <c r="B26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24" i="50"/>
  <c r="D24" i="50"/>
  <c r="E26" i="50"/>
  <c r="B25" i="50"/>
  <c r="E28" i="46"/>
  <c r="B27" i="46"/>
  <c r="A26" i="46"/>
  <c r="D26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25" i="50"/>
  <c r="A25" i="50"/>
  <c r="E27" i="50"/>
  <c r="B26" i="50"/>
  <c r="E29" i="46"/>
  <c r="B28" i="46"/>
  <c r="A27" i="46"/>
  <c r="D27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26" i="50"/>
  <c r="D26" i="50"/>
  <c r="E28" i="50"/>
  <c r="B27" i="50"/>
  <c r="A28" i="46"/>
  <c r="D28" i="46"/>
  <c r="E30" i="46"/>
  <c r="B29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27" i="50"/>
  <c r="A27" i="50"/>
  <c r="E29" i="50"/>
  <c r="B28" i="50"/>
  <c r="D29" i="46"/>
  <c r="A29" i="46"/>
  <c r="E31" i="46"/>
  <c r="B30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30" i="50"/>
  <c r="D28" i="50"/>
  <c r="A28" i="50"/>
  <c r="B29" i="50"/>
  <c r="A30" i="46"/>
  <c r="D30" i="46"/>
  <c r="B31" i="46"/>
  <c r="E32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30" i="50"/>
  <c r="D30" i="50" s="1"/>
  <c r="A29" i="50"/>
  <c r="D29" i="50"/>
  <c r="E31" i="50"/>
  <c r="E33" i="46"/>
  <c r="B32" i="46"/>
  <c r="A31" i="46"/>
  <c r="D31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30" i="50"/>
  <c r="B31" i="50"/>
  <c r="E32" i="50"/>
  <c r="D32" i="46"/>
  <c r="A32" i="46"/>
  <c r="B33" i="46"/>
  <c r="E34" i="46"/>
  <c r="E35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32" i="50"/>
  <c r="E33" i="50"/>
  <c r="D31" i="50"/>
  <c r="A31" i="50"/>
  <c r="B34" i="46"/>
  <c r="E36" i="46"/>
  <c r="A33" i="46"/>
  <c r="D33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B33" i="50"/>
  <c r="E34" i="50"/>
  <c r="D32" i="50"/>
  <c r="A32" i="50"/>
  <c r="E37" i="46"/>
  <c r="B36" i="46"/>
  <c r="D34" i="46"/>
  <c r="D35" i="46" s="1"/>
  <c r="A34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40" i="50"/>
  <c r="D33" i="50"/>
  <c r="E35" i="50"/>
  <c r="B34" i="50"/>
  <c r="A33" i="50"/>
  <c r="D36" i="46"/>
  <c r="A36" i="46"/>
  <c r="E38" i="46"/>
  <c r="B37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34" i="50"/>
  <c r="B35" i="50"/>
  <c r="E36" i="50"/>
  <c r="A34" i="50"/>
  <c r="A37" i="46"/>
  <c r="D37" i="46"/>
  <c r="E39" i="46"/>
  <c r="B38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35" i="50"/>
  <c r="D35" i="50"/>
  <c r="E37" i="50"/>
  <c r="B36" i="50"/>
  <c r="A38" i="46"/>
  <c r="D38" i="46"/>
  <c r="E40" i="46"/>
  <c r="B39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36" i="50"/>
  <c r="D36" i="50"/>
  <c r="E38" i="50"/>
  <c r="B37" i="50"/>
  <c r="A39" i="46"/>
  <c r="D39" i="46"/>
  <c r="E41" i="46"/>
  <c r="B41" i="46"/>
  <c r="B40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37" i="50"/>
  <c r="A37" i="50"/>
  <c r="E39" i="50"/>
  <c r="B39" i="50"/>
  <c r="B38" i="50"/>
  <c r="A41" i="46"/>
  <c r="D41" i="46"/>
  <c r="D42" i="46" s="1"/>
  <c r="E43" i="46"/>
  <c r="E44" i="46" s="1"/>
  <c r="B44" i="46" s="1"/>
  <c r="E42" i="46"/>
  <c r="A40" i="46"/>
  <c r="D40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4" i="46" l="1"/>
  <c r="A44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39" i="50"/>
  <c r="A39" i="50"/>
  <c r="E40" i="50"/>
  <c r="D38" i="50"/>
  <c r="A3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<sst xmlns="http://schemas.openxmlformats.org/spreadsheetml/2006/main" count="320" uniqueCount="77">
  <si>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</si>
  <si>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</si>
  <si>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</si>
  <si>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</si>
  <si>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</si>
  <si>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</si>
  <si>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</si>
  <si>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</si>
  <si>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</si>
  <si>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</si>
  <si>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</si>
  <si>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</si>
  <si>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</si>
  <si>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</si>
  <si>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</si>
  <si>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</si>
  <si>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</si>
  <si>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</si>
  <si>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</si>
  <si>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</si>
  <si>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</si>
  <si>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</si>
  <si>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</si>
  <si>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</si>
  <si>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</si>
  <si>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</si>
  <si>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</si>
  <si>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</si>
  <si>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</si>
  <si>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</si>
  <si>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</si>
  <si>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</si>
  <si>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</si>
  <si>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</si>
  <si>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</si>
  <si>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</si>
  <si>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</si>
  <si>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</si>
  <si>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</si>
  <si>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</si>
  <si>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</si>
  <si>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</si>
  <si>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</si>
  <si>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</si>
  <si>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</si>
  <si>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</si>
  <si>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</si>
  <si>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</si>
  <si>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</si>
  <si>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</si>
  <si>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Bunthita</t>
  </si>
  <si>
    <t>Samai</t>
  </si>
  <si>
    <t>TIME147</t>
  </si>
  <si>
    <t>TIME-202090</t>
  </si>
  <si>
    <t>Home</t>
  </si>
  <si>
    <t>Monthly Meeting with Client, Minutes of meeting</t>
  </si>
  <si>
    <t>Desk research</t>
  </si>
  <si>
    <t>Print, Deliver Reports etc.</t>
  </si>
  <si>
    <t>TIME</t>
  </si>
  <si>
    <t>TIME-202098</t>
  </si>
  <si>
    <t>Desk research, Interview document</t>
  </si>
  <si>
    <t>Desk research, Interview preparation</t>
  </si>
  <si>
    <t>Desk research, SWOT, TOWS</t>
  </si>
  <si>
    <t>Update detailed reports, Coordinate In progress</t>
  </si>
  <si>
    <t>Holiday</t>
  </si>
  <si>
    <t>Interview preparation, Backup notes</t>
  </si>
  <si>
    <t>Internal Interview with Executive</t>
  </si>
  <si>
    <t>Minutes of Meeting, wrap up key message</t>
  </si>
  <si>
    <t>Interview, Meeting Notes</t>
  </si>
  <si>
    <t>Business Leave</t>
  </si>
  <si>
    <t>Meeting Note</t>
  </si>
  <si>
    <t>Desk research, Presentation</t>
  </si>
  <si>
    <t>Desk research, Presentation, Attendee List</t>
  </si>
  <si>
    <t>Presentation, Attendee List, Seminar Prep.</t>
  </si>
  <si>
    <t>Seminar</t>
  </si>
  <si>
    <t>Desk research, Interview</t>
  </si>
  <si>
    <t>Focus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</si>
</sst>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24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13" t="s">
        <v>24</v>
      </c>
      <c r="C2" s="114"/>
      <c r="D2" s="114"/>
      <c r="E2" s="114"/>
      <c r="F2" s="114"/>
      <c r="G2" s="115"/>
      <c r="H2" s="2"/>
      <c r="I2" s="2"/>
    </row>
    <row r="3" spans="2:9" x14ac:dyDescent="0.3">
      <c r="B3" s="7" t="s">
        <v>25</v>
      </c>
      <c r="C3" s="131" t="s">
        <v>50</v>
      </c>
      <c r="D3" s="132"/>
      <c r="E3" s="132"/>
      <c r="F3" s="132"/>
      <c r="G3" s="133"/>
      <c r="H3" s="3"/>
      <c r="I3" s="3"/>
    </row>
    <row r="4" spans="2:9" x14ac:dyDescent="0.3">
      <c r="B4" s="6" t="s">
        <v>26</v>
      </c>
      <c r="C4" s="134" t="s">
        <v>51</v>
      </c>
      <c r="D4" s="135"/>
      <c r="E4" s="135"/>
      <c r="F4" s="135"/>
      <c r="G4" s="136"/>
      <c r="H4" s="3"/>
      <c r="I4" s="3"/>
    </row>
    <row r="5" spans="2:9" x14ac:dyDescent="0.3">
      <c r="B5" s="6" t="s">
        <v>27</v>
      </c>
      <c r="C5" s="134" t="s">
        <v>52</v>
      </c>
      <c r="D5" s="135"/>
      <c r="E5" s="135"/>
      <c r="F5" s="135"/>
      <c r="G5" s="136"/>
      <c r="H5" s="3"/>
      <c r="I5" s="3"/>
    </row>
    <row r="7" spans="2:9" ht="32.25" customHeight="1" x14ac:dyDescent="0.3">
      <c r="B7" s="145" t="s">
        <v>31</v>
      </c>
      <c r="C7" s="146"/>
      <c r="D7" s="146"/>
      <c r="E7" s="146"/>
      <c r="F7" s="146"/>
      <c r="G7" s="147"/>
      <c r="H7" s="3"/>
      <c r="I7" s="3"/>
    </row>
    <row r="8" spans="2:9" x14ac:dyDescent="0.3">
      <c r="B8" s="116" t="s">
        <v>28</v>
      </c>
      <c r="C8" s="117"/>
      <c r="D8" s="117"/>
      <c r="E8" s="117"/>
      <c r="F8" s="117"/>
      <c r="G8" s="118"/>
      <c r="H8" s="3"/>
      <c r="I8" s="3"/>
    </row>
    <row r="9" spans="2:9" x14ac:dyDescent="0.3">
      <c r="B9" s="142" t="s">
        <v>29</v>
      </c>
      <c r="C9" s="143"/>
      <c r="D9" s="143"/>
      <c r="E9" s="143"/>
      <c r="F9" s="143"/>
      <c r="G9" s="144"/>
      <c r="H9" s="3"/>
      <c r="I9" s="3"/>
    </row>
    <row r="10" spans="2:9" x14ac:dyDescent="0.3">
      <c r="B10" s="125" t="s">
        <v>30</v>
      </c>
      <c r="C10" s="126"/>
      <c r="D10" s="126"/>
      <c r="E10" s="126"/>
      <c r="F10" s="126"/>
      <c r="G10" s="127"/>
      <c r="H10" s="3"/>
      <c r="I10" s="3"/>
    </row>
    <row r="12" spans="2:9" x14ac:dyDescent="0.3">
      <c r="B12" s="58" t="s">
        <v>46</v>
      </c>
      <c r="C12" s="137" t="s">
        <v>16</v>
      </c>
      <c r="D12" s="138"/>
      <c r="E12" s="138"/>
      <c r="F12" s="138"/>
      <c r="G12" s="138"/>
      <c r="H12" s="4"/>
      <c r="I12" s="4"/>
    </row>
    <row r="13" spans="2:9" ht="19.5" customHeight="1" x14ac:dyDescent="0.3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">
      <c r="B14" s="7" t="s">
        <v>23</v>
      </c>
      <c r="C14" s="125"/>
      <c r="D14" s="126"/>
      <c r="E14" s="126"/>
      <c r="F14" s="126"/>
      <c r="G14" s="127"/>
      <c r="H14" s="4"/>
      <c r="I14" s="4"/>
    </row>
    <row r="15" spans="2:9" ht="18.75" customHeight="1" x14ac:dyDescent="0.3">
      <c r="B15" s="60">
        <v>9002</v>
      </c>
      <c r="C15" s="139" t="s">
        <v>45</v>
      </c>
      <c r="D15" s="140"/>
      <c r="E15" s="140"/>
      <c r="F15" s="140"/>
      <c r="G15" s="141"/>
      <c r="H15" s="4"/>
      <c r="I15" s="4"/>
    </row>
    <row r="16" spans="2:9" ht="18.75" customHeight="1" x14ac:dyDescent="0.3">
      <c r="B16" s="61"/>
      <c r="C16" s="148" t="s">
        <v>43</v>
      </c>
      <c r="D16" s="149"/>
      <c r="E16" s="149"/>
      <c r="F16" s="149"/>
      <c r="G16" s="150"/>
      <c r="H16" s="4"/>
      <c r="I16" s="4"/>
    </row>
    <row r="17" spans="2:9" ht="18.75" customHeight="1" x14ac:dyDescent="0.3">
      <c r="B17" s="7" t="s">
        <v>15</v>
      </c>
      <c r="C17" s="151" t="s">
        <v>44</v>
      </c>
      <c r="D17" s="152"/>
      <c r="E17" s="152"/>
      <c r="F17" s="152"/>
      <c r="G17" s="153"/>
      <c r="H17" s="4"/>
      <c r="I17" s="4"/>
    </row>
    <row r="18" spans="2:9" ht="19.5" customHeight="1" x14ac:dyDescent="0.3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 x14ac:dyDescent="0.3">
      <c r="B19" s="63" t="s">
        <v>17</v>
      </c>
      <c r="C19" s="119"/>
      <c r="D19" s="120"/>
      <c r="E19" s="120"/>
      <c r="F19" s="120"/>
      <c r="G19" s="121"/>
      <c r="H19" s="4"/>
      <c r="I19" s="4"/>
    </row>
    <row r="20" spans="2:9" ht="19.5" customHeight="1" x14ac:dyDescent="0.3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 x14ac:dyDescent="0.3">
      <c r="B21" s="63" t="s">
        <v>17</v>
      </c>
      <c r="C21" s="119"/>
      <c r="D21" s="120"/>
      <c r="E21" s="120"/>
      <c r="F21" s="120"/>
      <c r="G21" s="121"/>
      <c r="H21" s="4"/>
      <c r="I21" s="4"/>
    </row>
    <row r="22" spans="2:9" ht="19.5" customHeight="1" x14ac:dyDescent="0.3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">
      <c r="B23" s="7" t="s">
        <v>32</v>
      </c>
      <c r="C23" s="125"/>
      <c r="D23" s="126"/>
      <c r="E23" s="126"/>
      <c r="F23" s="126"/>
      <c r="G23" s="127"/>
    </row>
    <row r="24" spans="2:9" ht="19.5" customHeight="1" x14ac:dyDescent="0.3">
      <c r="B24" s="60">
        <v>9006</v>
      </c>
      <c r="C24" s="128" t="s">
        <v>40</v>
      </c>
      <c r="D24" s="129"/>
      <c r="E24" s="129"/>
      <c r="F24" s="129"/>
      <c r="G24" s="130"/>
    </row>
    <row r="25" spans="2:9" x14ac:dyDescent="0.3">
      <c r="B25" s="7" t="s">
        <v>22</v>
      </c>
      <c r="C25" s="119"/>
      <c r="D25" s="120"/>
      <c r="E25" s="120"/>
      <c r="F25" s="120"/>
      <c r="G25" s="121"/>
    </row>
    <row r="26" spans="2:9" ht="19.5" customHeight="1" x14ac:dyDescent="0.3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">
      <c r="B27" s="7" t="s">
        <v>9</v>
      </c>
      <c r="C27" s="125"/>
      <c r="D27" s="126"/>
      <c r="E27" s="126"/>
      <c r="F27" s="126"/>
      <c r="G27" s="127"/>
    </row>
    <row r="28" spans="2:9" ht="19.5" customHeight="1" x14ac:dyDescent="0.3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">
      <c r="B29" s="7" t="s">
        <v>10</v>
      </c>
      <c r="C29" s="125"/>
      <c r="D29" s="126"/>
      <c r="E29" s="126"/>
      <c r="F29" s="126"/>
      <c r="G29" s="127"/>
    </row>
    <row r="30" spans="2:9" ht="15" customHeight="1" x14ac:dyDescent="0.3">
      <c r="B30" s="60">
        <v>9009</v>
      </c>
      <c r="C30" s="128" t="s">
        <v>47</v>
      </c>
      <c r="D30" s="129"/>
      <c r="E30" s="129"/>
      <c r="F30" s="129"/>
      <c r="G30" s="130"/>
    </row>
    <row r="31" spans="2:9" x14ac:dyDescent="0.3">
      <c r="B31" s="61"/>
      <c r="C31" s="154" t="s">
        <v>48</v>
      </c>
      <c r="D31" s="155"/>
      <c r="E31" s="155"/>
      <c r="F31" s="155"/>
      <c r="G31" s="156"/>
    </row>
    <row r="32" spans="2:9" ht="19.5" customHeight="1" x14ac:dyDescent="0.3">
      <c r="B32" s="7" t="s">
        <v>21</v>
      </c>
      <c r="C32" s="119" t="s">
        <v>49</v>
      </c>
      <c r="D32" s="120"/>
      <c r="E32" s="120"/>
      <c r="F32" s="120"/>
      <c r="G32" s="121"/>
    </row>
    <row r="33" spans="2:7" ht="19.5" customHeight="1" x14ac:dyDescent="0.3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">
      <c r="B34" s="7" t="s">
        <v>11</v>
      </c>
      <c r="C34" s="125"/>
      <c r="D34" s="126"/>
      <c r="E34" s="126"/>
      <c r="F34" s="126"/>
      <c r="G34" s="127"/>
    </row>
    <row r="35" spans="2:7" ht="19.5" customHeight="1" x14ac:dyDescent="0.3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">
      <c r="B36" s="7" t="s">
        <v>12</v>
      </c>
      <c r="C36" s="125"/>
      <c r="D36" s="126"/>
      <c r="E36" s="126"/>
      <c r="F36" s="126"/>
      <c r="G36" s="127"/>
    </row>
    <row r="37" spans="2:7" ht="19.5" customHeight="1" x14ac:dyDescent="0.3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">
      <c r="B38" s="64" t="s">
        <v>13</v>
      </c>
      <c r="C38" s="151"/>
      <c r="D38" s="152"/>
      <c r="E38" s="152"/>
      <c r="F38" s="152"/>
      <c r="G38" s="153"/>
    </row>
    <row r="39" spans="2:7" ht="19.5" customHeight="1" x14ac:dyDescent="0.3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">
      <c r="B40" s="64" t="s">
        <v>14</v>
      </c>
      <c r="C40" s="125"/>
      <c r="D40" s="126"/>
      <c r="E40" s="126"/>
      <c r="F40" s="126"/>
      <c r="G40" s="12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2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0" priority="29" stopIfTrue="1">
      <formula>IF($A11=1,B11,)</formula>
    </cfRule>
    <cfRule type="expression" dxfId="379" priority="30" stopIfTrue="1">
      <formula>IF($A11="",B11,)</formula>
    </cfRule>
  </conditionalFormatting>
  <conditionalFormatting sqref="E11:E15">
    <cfRule type="expression" dxfId="378" priority="31" stopIfTrue="1">
      <formula>IF($A11="",B11,"")</formula>
    </cfRule>
  </conditionalFormatting>
  <conditionalFormatting sqref="E16:E124">
    <cfRule type="expression" dxfId="377" priority="32" stopIfTrue="1">
      <formula>IF($A16&lt;&gt;1,B16,"")</formula>
    </cfRule>
  </conditionalFormatting>
  <conditionalFormatting sqref="D11:D124">
    <cfRule type="expression" dxfId="376" priority="33" stopIfTrue="1">
      <formula>IF($A11="",B11,)</formula>
    </cfRule>
  </conditionalFormatting>
  <conditionalFormatting sqref="G11:G16 G82:G119 G18:G76">
    <cfRule type="expression" dxfId="375" priority="34" stopIfTrue="1">
      <formula>#REF!="Freelancer"</formula>
    </cfRule>
    <cfRule type="expression" dxfId="374" priority="35" stopIfTrue="1">
      <formula>#REF!="DTC Int. Staff"</formula>
    </cfRule>
  </conditionalFormatting>
  <conditionalFormatting sqref="G115:G119 G87:G104 G18:G22 G33:G49 G60:G76">
    <cfRule type="expression" dxfId="373" priority="27" stopIfTrue="1">
      <formula>$F$5="Freelancer"</formula>
    </cfRule>
    <cfRule type="expression" dxfId="372" priority="28" stopIfTrue="1">
      <formula>$F$5="DTC Int. Staff"</formula>
    </cfRule>
  </conditionalFormatting>
  <conditionalFormatting sqref="G16">
    <cfRule type="expression" dxfId="371" priority="25" stopIfTrue="1">
      <formula>#REF!="Freelancer"</formula>
    </cfRule>
    <cfRule type="expression" dxfId="370" priority="26" stopIfTrue="1">
      <formula>#REF!="DTC Int. Staff"</formula>
    </cfRule>
  </conditionalFormatting>
  <conditionalFormatting sqref="G16">
    <cfRule type="expression" dxfId="369" priority="23" stopIfTrue="1">
      <formula>$F$5="Freelancer"</formula>
    </cfRule>
    <cfRule type="expression" dxfId="368" priority="24" stopIfTrue="1">
      <formula>$F$5="DTC Int. Staff"</formula>
    </cfRule>
  </conditionalFormatting>
  <conditionalFormatting sqref="G17">
    <cfRule type="expression" dxfId="367" priority="21" stopIfTrue="1">
      <formula>#REF!="Freelancer"</formula>
    </cfRule>
    <cfRule type="expression" dxfId="366" priority="22" stopIfTrue="1">
      <formula>#REF!="DTC Int. Staff"</formula>
    </cfRule>
  </conditionalFormatting>
  <conditionalFormatting sqref="G17">
    <cfRule type="expression" dxfId="365" priority="19" stopIfTrue="1">
      <formula>$F$5="Freelancer"</formula>
    </cfRule>
    <cfRule type="expression" dxfId="364" priority="20" stopIfTrue="1">
      <formula>$F$5="DTC Int. Staff"</formula>
    </cfRule>
  </conditionalFormatting>
  <conditionalFormatting sqref="C126">
    <cfRule type="expression" dxfId="363" priority="16" stopIfTrue="1">
      <formula>IF($A126=1,B126,)</formula>
    </cfRule>
    <cfRule type="expression" dxfId="362" priority="17" stopIfTrue="1">
      <formula>IF($A126="",B126,)</formula>
    </cfRule>
  </conditionalFormatting>
  <conditionalFormatting sqref="D126">
    <cfRule type="expression" dxfId="361" priority="18" stopIfTrue="1">
      <formula>IF($A126="",B126,)</formula>
    </cfRule>
  </conditionalFormatting>
  <conditionalFormatting sqref="C125">
    <cfRule type="expression" dxfId="360" priority="13" stopIfTrue="1">
      <formula>IF($A125=1,B125,)</formula>
    </cfRule>
    <cfRule type="expression" dxfId="359" priority="14" stopIfTrue="1">
      <formula>IF($A125="",B125,)</formula>
    </cfRule>
  </conditionalFormatting>
  <conditionalFormatting sqref="D125">
    <cfRule type="expression" dxfId="358" priority="15" stopIfTrue="1">
      <formula>IF($A125="",B125,)</formula>
    </cfRule>
  </conditionalFormatting>
  <conditionalFormatting sqref="E125">
    <cfRule type="expression" dxfId="357" priority="12" stopIfTrue="1">
      <formula>IF($A125&lt;&gt;1,B125,"")</formula>
    </cfRule>
  </conditionalFormatting>
  <conditionalFormatting sqref="E126">
    <cfRule type="expression" dxfId="356" priority="11" stopIfTrue="1">
      <formula>IF($A126&lt;&gt;1,B126,"")</formula>
    </cfRule>
  </conditionalFormatting>
  <conditionalFormatting sqref="G55:G59">
    <cfRule type="expression" dxfId="355" priority="9" stopIfTrue="1">
      <formula>$F$5="Freelancer"</formula>
    </cfRule>
    <cfRule type="expression" dxfId="354" priority="10" stopIfTrue="1">
      <formula>$F$5="DTC Int. Staff"</formula>
    </cfRule>
  </conditionalFormatting>
  <conditionalFormatting sqref="G77:G81">
    <cfRule type="expression" dxfId="353" priority="7" stopIfTrue="1">
      <formula>#REF!="Freelancer"</formula>
    </cfRule>
    <cfRule type="expression" dxfId="352" priority="8" stopIfTrue="1">
      <formula>#REF!="DTC Int. Staff"</formula>
    </cfRule>
  </conditionalFormatting>
  <conditionalFormatting sqref="G77:G81">
    <cfRule type="expression" dxfId="351" priority="5" stopIfTrue="1">
      <formula>$F$5="Freelancer"</formula>
    </cfRule>
    <cfRule type="expression" dxfId="35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49" priority="42" stopIfTrue="1">
      <formula>IF($A11=1,B11,)</formula>
    </cfRule>
    <cfRule type="expression" dxfId="348" priority="43" stopIfTrue="1">
      <formula>IF($A11="",B11,)</formula>
    </cfRule>
  </conditionalFormatting>
  <conditionalFormatting sqref="E11:E15">
    <cfRule type="expression" dxfId="347" priority="44" stopIfTrue="1">
      <formula>IF($A11="",B11,"")</formula>
    </cfRule>
  </conditionalFormatting>
  <conditionalFormatting sqref="E17:E20 E26:E43 E48 E53:E70 E75 E80:E98 E103 E108:E119">
    <cfRule type="expression" dxfId="346" priority="45" stopIfTrue="1">
      <formula>IF($A17&lt;&gt;1,B17,"")</formula>
    </cfRule>
  </conditionalFormatting>
  <conditionalFormatting sqref="D11:D15 D26:D43 D48 D53:D70 D75 D80:D98 D103 D108:D119 D17:D20">
    <cfRule type="expression" dxfId="345" priority="46" stopIfTrue="1">
      <formula>IF($A11="",B11,)</formula>
    </cfRule>
  </conditionalFormatting>
  <conditionalFormatting sqref="G11:G20 G26:G84 G90:G119">
    <cfRule type="expression" dxfId="344" priority="47" stopIfTrue="1">
      <formula>#REF!="Freelancer"</formula>
    </cfRule>
    <cfRule type="expression" dxfId="343" priority="48" stopIfTrue="1">
      <formula>#REF!="DTC Int. Staff"</formula>
    </cfRule>
  </conditionalFormatting>
  <conditionalFormatting sqref="G119 G26:G30 G37:G57 G64:G84 G91:G112">
    <cfRule type="expression" dxfId="342" priority="40" stopIfTrue="1">
      <formula>$F$5="Freelancer"</formula>
    </cfRule>
    <cfRule type="expression" dxfId="341" priority="41" stopIfTrue="1">
      <formula>$F$5="DTC Int. Staff"</formula>
    </cfRule>
  </conditionalFormatting>
  <conditionalFormatting sqref="G16:G20">
    <cfRule type="expression" dxfId="340" priority="38" stopIfTrue="1">
      <formula>#REF!="Freelancer"</formula>
    </cfRule>
    <cfRule type="expression" dxfId="339" priority="39" stopIfTrue="1">
      <formula>#REF!="DTC Int. Staff"</formula>
    </cfRule>
  </conditionalFormatting>
  <conditionalFormatting sqref="G16:G20">
    <cfRule type="expression" dxfId="338" priority="36" stopIfTrue="1">
      <formula>$F$5="Freelancer"</formula>
    </cfRule>
    <cfRule type="expression" dxfId="337" priority="37" stopIfTrue="1">
      <formula>$F$5="DTC Int. Staff"</formula>
    </cfRule>
  </conditionalFormatting>
  <conditionalFormatting sqref="G21:G25">
    <cfRule type="expression" dxfId="336" priority="34" stopIfTrue="1">
      <formula>#REF!="Freelancer"</formula>
    </cfRule>
    <cfRule type="expression" dxfId="335" priority="35" stopIfTrue="1">
      <formula>#REF!="DTC Int. Staff"</formula>
    </cfRule>
  </conditionalFormatting>
  <conditionalFormatting sqref="G21:G25">
    <cfRule type="expression" dxfId="334" priority="32" stopIfTrue="1">
      <formula>$F$5="Freelancer"</formula>
    </cfRule>
    <cfRule type="expression" dxfId="333" priority="33" stopIfTrue="1">
      <formula>$F$5="DTC Int. Staff"</formula>
    </cfRule>
  </conditionalFormatting>
  <conditionalFormatting sqref="G63">
    <cfRule type="expression" dxfId="332" priority="22" stopIfTrue="1">
      <formula>$F$5="Freelancer"</formula>
    </cfRule>
    <cfRule type="expression" dxfId="331" priority="23" stopIfTrue="1">
      <formula>$F$5="DTC Int. Staff"</formula>
    </cfRule>
  </conditionalFormatting>
  <conditionalFormatting sqref="G85:G89">
    <cfRule type="expression" dxfId="330" priority="20" stopIfTrue="1">
      <formula>#REF!="Freelancer"</formula>
    </cfRule>
    <cfRule type="expression" dxfId="329" priority="21" stopIfTrue="1">
      <formula>#REF!="DTC Int. Staff"</formula>
    </cfRule>
  </conditionalFormatting>
  <conditionalFormatting sqref="G85:G89">
    <cfRule type="expression" dxfId="328" priority="18" stopIfTrue="1">
      <formula>$F$5="Freelancer"</formula>
    </cfRule>
    <cfRule type="expression" dxfId="327" priority="19" stopIfTrue="1">
      <formula>$F$5="DTC Int. Staff"</formula>
    </cfRule>
  </conditionalFormatting>
  <conditionalFormatting sqref="E22:E25">
    <cfRule type="expression" dxfId="326" priority="16" stopIfTrue="1">
      <formula>IF($A22&lt;&gt;1,B22,"")</formula>
    </cfRule>
  </conditionalFormatting>
  <conditionalFormatting sqref="D22:D25">
    <cfRule type="expression" dxfId="325" priority="17" stopIfTrue="1">
      <formula>IF($A22="",B22,)</formula>
    </cfRule>
  </conditionalFormatting>
  <conditionalFormatting sqref="E44:E47">
    <cfRule type="expression" dxfId="324" priority="14" stopIfTrue="1">
      <formula>IF($A44&lt;&gt;1,B44,"")</formula>
    </cfRule>
  </conditionalFormatting>
  <conditionalFormatting sqref="D44:D47">
    <cfRule type="expression" dxfId="323" priority="15" stopIfTrue="1">
      <formula>IF($A44="",B44,)</formula>
    </cfRule>
  </conditionalFormatting>
  <conditionalFormatting sqref="E49:E52">
    <cfRule type="expression" dxfId="322" priority="12" stopIfTrue="1">
      <formula>IF($A49&lt;&gt;1,B49,"")</formula>
    </cfRule>
  </conditionalFormatting>
  <conditionalFormatting sqref="D49:D52">
    <cfRule type="expression" dxfId="321" priority="13" stopIfTrue="1">
      <formula>IF($A49="",B49,)</formula>
    </cfRule>
  </conditionalFormatting>
  <conditionalFormatting sqref="E71:E74">
    <cfRule type="expression" dxfId="320" priority="10" stopIfTrue="1">
      <formula>IF($A71&lt;&gt;1,B71,"")</formula>
    </cfRule>
  </conditionalFormatting>
  <conditionalFormatting sqref="D71:D74">
    <cfRule type="expression" dxfId="319" priority="11" stopIfTrue="1">
      <formula>IF($A71="",B71,)</formula>
    </cfRule>
  </conditionalFormatting>
  <conditionalFormatting sqref="E76:E79">
    <cfRule type="expression" dxfId="318" priority="8" stopIfTrue="1">
      <formula>IF($A76&lt;&gt;1,B76,"")</formula>
    </cfRule>
  </conditionalFormatting>
  <conditionalFormatting sqref="D76:D79">
    <cfRule type="expression" dxfId="317" priority="9" stopIfTrue="1">
      <formula>IF($A76="",B76,)</formula>
    </cfRule>
  </conditionalFormatting>
  <conditionalFormatting sqref="E93">
    <cfRule type="timePeriod" dxfId="31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5" priority="5" stopIfTrue="1">
      <formula>IF($A99&lt;&gt;1,B99,"")</formula>
    </cfRule>
  </conditionalFormatting>
  <conditionalFormatting sqref="D99:D102">
    <cfRule type="expression" dxfId="314" priority="6" stopIfTrue="1">
      <formula>IF($A99="",B99,)</formula>
    </cfRule>
  </conditionalFormatting>
  <conditionalFormatting sqref="E99:E102">
    <cfRule type="timePeriod" dxfId="31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2" priority="2" stopIfTrue="1">
      <formula>IF($A104&lt;&gt;1,B104,"")</formula>
    </cfRule>
  </conditionalFormatting>
  <conditionalFormatting sqref="D104:D107">
    <cfRule type="expression" dxfId="311" priority="3" stopIfTrue="1">
      <formula>IF($A104="",B104,)</formula>
    </cfRule>
  </conditionalFormatting>
  <conditionalFormatting sqref="E104:E107">
    <cfRule type="timePeriod" dxfId="31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9" priority="29" stopIfTrue="1">
      <formula>IF($A11=1,B11,)</formula>
    </cfRule>
    <cfRule type="expression" dxfId="308" priority="30" stopIfTrue="1">
      <formula>IF($A11="",B11,)</formula>
    </cfRule>
  </conditionalFormatting>
  <conditionalFormatting sqref="E11:E15">
    <cfRule type="expression" dxfId="307" priority="31" stopIfTrue="1">
      <formula>IF($A11="",B11,"")</formula>
    </cfRule>
  </conditionalFormatting>
  <conditionalFormatting sqref="E130:E134 E26:E124">
    <cfRule type="expression" dxfId="306" priority="32" stopIfTrue="1">
      <formula>IF($A26&lt;&gt;1,B26,"")</formula>
    </cfRule>
  </conditionalFormatting>
  <conditionalFormatting sqref="D130:D134 D11:D15 D26:D124">
    <cfRule type="expression" dxfId="305" priority="33" stopIfTrue="1">
      <formula>IF($A11="",B11,)</formula>
    </cfRule>
  </conditionalFormatting>
  <conditionalFormatting sqref="G11:G20 G26:G84 G90:G119">
    <cfRule type="expression" dxfId="304" priority="34" stopIfTrue="1">
      <formula>#REF!="Freelancer"</formula>
    </cfRule>
    <cfRule type="expression" dxfId="303" priority="35" stopIfTrue="1">
      <formula>#REF!="DTC Int. Staff"</formula>
    </cfRule>
  </conditionalFormatting>
  <conditionalFormatting sqref="G119 G26:G30 G37:G57 G64:G84 G91:G112">
    <cfRule type="expression" dxfId="302" priority="27" stopIfTrue="1">
      <formula>$F$5="Freelancer"</formula>
    </cfRule>
    <cfRule type="expression" dxfId="301" priority="28" stopIfTrue="1">
      <formula>$F$5="DTC Int. Staff"</formula>
    </cfRule>
  </conditionalFormatting>
  <conditionalFormatting sqref="G16:G20">
    <cfRule type="expression" dxfId="300" priority="25" stopIfTrue="1">
      <formula>#REF!="Freelancer"</formula>
    </cfRule>
    <cfRule type="expression" dxfId="299" priority="26" stopIfTrue="1">
      <formula>#REF!="DTC Int. Staff"</formula>
    </cfRule>
  </conditionalFormatting>
  <conditionalFormatting sqref="G16:G20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21:G25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21:G25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C125:C129">
    <cfRule type="expression" dxfId="292" priority="13" stopIfTrue="1">
      <formula>IF($A125=1,B125,)</formula>
    </cfRule>
    <cfRule type="expression" dxfId="291" priority="14" stopIfTrue="1">
      <formula>IF($A125="",B125,)</formula>
    </cfRule>
  </conditionalFormatting>
  <conditionalFormatting sqref="D125:D129">
    <cfRule type="expression" dxfId="290" priority="15" stopIfTrue="1">
      <formula>IF($A125="",B125,)</formula>
    </cfRule>
  </conditionalFormatting>
  <conditionalFormatting sqref="E125:E129">
    <cfRule type="expression" dxfId="289" priority="12" stopIfTrue="1">
      <formula>IF($A125&lt;&gt;1,B125,"")</formula>
    </cfRule>
  </conditionalFormatting>
  <conditionalFormatting sqref="G63">
    <cfRule type="expression" dxfId="288" priority="9" stopIfTrue="1">
      <formula>$F$5="Freelancer"</formula>
    </cfRule>
    <cfRule type="expression" dxfId="287" priority="10" stopIfTrue="1">
      <formula>$F$5="DTC Int. Staff"</formula>
    </cfRule>
  </conditionalFormatting>
  <conditionalFormatting sqref="G85:G89">
    <cfRule type="expression" dxfId="286" priority="7" stopIfTrue="1">
      <formula>#REF!="Freelancer"</formula>
    </cfRule>
    <cfRule type="expression" dxfId="285" priority="8" stopIfTrue="1">
      <formula>#REF!="DTC Int. Staff"</formula>
    </cfRule>
  </conditionalFormatting>
  <conditionalFormatting sqref="G85:G89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E17:E20">
    <cfRule type="expression" dxfId="282" priority="3" stopIfTrue="1">
      <formula>IF($A17="",B17,"")</formula>
    </cfRule>
  </conditionalFormatting>
  <conditionalFormatting sqref="D17:D20">
    <cfRule type="expression" dxfId="281" priority="4" stopIfTrue="1">
      <formula>IF($A17="",B17,)</formula>
    </cfRule>
  </conditionalFormatting>
  <conditionalFormatting sqref="E22:E25">
    <cfRule type="expression" dxfId="280" priority="1" stopIfTrue="1">
      <formula>IF($A22="",B22,"")</formula>
    </cfRule>
  </conditionalFormatting>
  <conditionalFormatting sqref="D22:D25">
    <cfRule type="expression" dxfId="2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8" priority="25" stopIfTrue="1">
      <formula>IF($A11=1,B11,)</formula>
    </cfRule>
    <cfRule type="expression" dxfId="277" priority="26" stopIfTrue="1">
      <formula>IF($A11="",B11,)</formula>
    </cfRule>
  </conditionalFormatting>
  <conditionalFormatting sqref="E11:E15">
    <cfRule type="expression" dxfId="276" priority="27" stopIfTrue="1">
      <formula>IF($A11="",B11,"")</formula>
    </cfRule>
  </conditionalFormatting>
  <conditionalFormatting sqref="E16:E128">
    <cfRule type="expression" dxfId="275" priority="28" stopIfTrue="1">
      <formula>IF($A16&lt;&gt;1,B16,"")</formula>
    </cfRule>
  </conditionalFormatting>
  <conditionalFormatting sqref="D11:D128">
    <cfRule type="expression" dxfId="274" priority="29" stopIfTrue="1">
      <formula>IF($A11="",B11,)</formula>
    </cfRule>
  </conditionalFormatting>
  <conditionalFormatting sqref="G11:G20 G82:G123 G22:G76">
    <cfRule type="expression" dxfId="273" priority="30" stopIfTrue="1">
      <formula>#REF!="Freelancer"</formula>
    </cfRule>
    <cfRule type="expression" dxfId="272" priority="31" stopIfTrue="1">
      <formula>#REF!="DTC Int. Staff"</formula>
    </cfRule>
  </conditionalFormatting>
  <conditionalFormatting sqref="G119:G123 G87:G108 G22 G33:G49 G60:G76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6:G20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6:G20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2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2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C129:C133">
    <cfRule type="expression" dxfId="261" priority="9" stopIfTrue="1">
      <formula>IF($A129=1,B129,)</formula>
    </cfRule>
    <cfRule type="expression" dxfId="260" priority="10" stopIfTrue="1">
      <formula>IF($A129="",B129,)</formula>
    </cfRule>
  </conditionalFormatting>
  <conditionalFormatting sqref="D129:D133">
    <cfRule type="expression" dxfId="259" priority="11" stopIfTrue="1">
      <formula>IF($A129="",B129,)</formula>
    </cfRule>
  </conditionalFormatting>
  <conditionalFormatting sqref="E129:E133">
    <cfRule type="expression" dxfId="258" priority="8" stopIfTrue="1">
      <formula>IF($A129&lt;&gt;1,B129,"")</formula>
    </cfRule>
  </conditionalFormatting>
  <conditionalFormatting sqref="G55:G5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77:G81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77:G81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51" priority="25" stopIfTrue="1">
      <formula>IF($A11=1,B11,)</formula>
    </cfRule>
    <cfRule type="expression" dxfId="250" priority="26" stopIfTrue="1">
      <formula>IF($A11="",B11,)</formula>
    </cfRule>
  </conditionalFormatting>
  <conditionalFormatting sqref="E11">
    <cfRule type="expression" dxfId="249" priority="27" stopIfTrue="1">
      <formula>IF($A11="",B11,"")</formula>
    </cfRule>
  </conditionalFormatting>
  <conditionalFormatting sqref="E12:E119">
    <cfRule type="expression" dxfId="248" priority="28" stopIfTrue="1">
      <formula>IF($A12&lt;&gt;1,B12,"")</formula>
    </cfRule>
  </conditionalFormatting>
  <conditionalFormatting sqref="D11:D119">
    <cfRule type="expression" dxfId="247" priority="29" stopIfTrue="1">
      <formula>IF($A11="",B11,)</formula>
    </cfRule>
  </conditionalFormatting>
  <conditionalFormatting sqref="G11:G12 G18:G76 G82:G118">
    <cfRule type="expression" dxfId="246" priority="30" stopIfTrue="1">
      <formula>#REF!="Freelancer"</formula>
    </cfRule>
    <cfRule type="expression" dxfId="245" priority="31" stopIfTrue="1">
      <formula>#REF!="DTC Int. Staff"</formula>
    </cfRule>
  </conditionalFormatting>
  <conditionalFormatting sqref="G114:G118 G18:G22 G33:G49 G60:G76 G87:G103">
    <cfRule type="expression" dxfId="244" priority="23" stopIfTrue="1">
      <formula>$F$5="Freelancer"</formula>
    </cfRule>
    <cfRule type="expression" dxfId="243" priority="24" stopIfTrue="1">
      <formula>$F$5="DTC Int. Staff"</formula>
    </cfRule>
  </conditionalFormatting>
  <conditionalFormatting sqref="G1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12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3:G1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3:G17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C121:C125">
    <cfRule type="expression" dxfId="234" priority="12" stopIfTrue="1">
      <formula>IF($A121=1,B121,)</formula>
    </cfRule>
    <cfRule type="expression" dxfId="233" priority="13" stopIfTrue="1">
      <formula>IF($A121="",B121,)</formula>
    </cfRule>
  </conditionalFormatting>
  <conditionalFormatting sqref="D121:D125">
    <cfRule type="expression" dxfId="232" priority="14" stopIfTrue="1">
      <formula>IF($A121="",B121,)</formula>
    </cfRule>
  </conditionalFormatting>
  <conditionalFormatting sqref="C120">
    <cfRule type="expression" dxfId="231" priority="9" stopIfTrue="1">
      <formula>IF($A120=1,B120,)</formula>
    </cfRule>
    <cfRule type="expression" dxfId="230" priority="10" stopIfTrue="1">
      <formula>IF($A120="",B120,)</formula>
    </cfRule>
  </conditionalFormatting>
  <conditionalFormatting sqref="D120">
    <cfRule type="expression" dxfId="229" priority="11" stopIfTrue="1">
      <formula>IF($A120="",B120,)</formula>
    </cfRule>
  </conditionalFormatting>
  <conditionalFormatting sqref="E120">
    <cfRule type="expression" dxfId="228" priority="8" stopIfTrue="1">
      <formula>IF($A120&lt;&gt;1,B120,"")</formula>
    </cfRule>
  </conditionalFormatting>
  <conditionalFormatting sqref="E121:E125">
    <cfRule type="expression" dxfId="227" priority="7" stopIfTrue="1">
      <formula>IF($A121&lt;&gt;1,B121,"")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55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20" priority="25" stopIfTrue="1">
      <formula>IF($A11=1,B11,)</formula>
    </cfRule>
    <cfRule type="expression" dxfId="219" priority="26" stopIfTrue="1">
      <formula>IF($A11="",B11,)</formula>
    </cfRule>
  </conditionalFormatting>
  <conditionalFormatting sqref="E11:E15">
    <cfRule type="expression" dxfId="218" priority="27" stopIfTrue="1">
      <formula>IF($A11="",B11,"")</formula>
    </cfRule>
  </conditionalFormatting>
  <conditionalFormatting sqref="E16:E124">
    <cfRule type="expression" dxfId="217" priority="28" stopIfTrue="1">
      <formula>IF($A16&lt;&gt;1,B16,"")</formula>
    </cfRule>
  </conditionalFormatting>
  <conditionalFormatting sqref="D11:D124">
    <cfRule type="expression" dxfId="216" priority="29" stopIfTrue="1">
      <formula>IF($A11="",B11,)</formula>
    </cfRule>
  </conditionalFormatting>
  <conditionalFormatting sqref="G11:G20 G26:G84 G86:G119">
    <cfRule type="expression" dxfId="215" priority="30" stopIfTrue="1">
      <formula>#REF!="Freelancer"</formula>
    </cfRule>
    <cfRule type="expression" dxfId="214" priority="31" stopIfTrue="1">
      <formula>#REF!="DTC Int. Staff"</formula>
    </cfRule>
  </conditionalFormatting>
  <conditionalFormatting sqref="G115:G119 G87:G112 G26:G30 G33:G57 G60:G84">
    <cfRule type="expression" dxfId="213" priority="23" stopIfTrue="1">
      <formula>$F$5="Freelancer"</formula>
    </cfRule>
    <cfRule type="expression" dxfId="212" priority="24" stopIfTrue="1">
      <formula>$F$5="DTC Int. Staff"</formula>
    </cfRule>
  </conditionalFormatting>
  <conditionalFormatting sqref="G16:G20">
    <cfRule type="expression" dxfId="211" priority="21" stopIfTrue="1">
      <formula>#REF!="Freelancer"</formula>
    </cfRule>
    <cfRule type="expression" dxfId="210" priority="22" stopIfTrue="1">
      <formula>#REF!="DTC Int. Staff"</formula>
    </cfRule>
  </conditionalFormatting>
  <conditionalFormatting sqref="G16:G20">
    <cfRule type="expression" dxfId="209" priority="19" stopIfTrue="1">
      <formula>$F$5="Freelancer"</formula>
    </cfRule>
    <cfRule type="expression" dxfId="208" priority="20" stopIfTrue="1">
      <formula>$F$5="DTC Int. Staff"</formula>
    </cfRule>
  </conditionalFormatting>
  <conditionalFormatting sqref="G21:G25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21:G25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C125:C129">
    <cfRule type="expression" dxfId="203" priority="9" stopIfTrue="1">
      <formula>IF($A125=1,B125,)</formula>
    </cfRule>
    <cfRule type="expression" dxfId="202" priority="10" stopIfTrue="1">
      <formula>IF($A125="",B125,)</formula>
    </cfRule>
  </conditionalFormatting>
  <conditionalFormatting sqref="D125:D129">
    <cfRule type="expression" dxfId="201" priority="11" stopIfTrue="1">
      <formula>IF($A125="",B125,)</formula>
    </cfRule>
  </conditionalFormatting>
  <conditionalFormatting sqref="E125:E129">
    <cfRule type="expression" dxfId="200" priority="8" stopIfTrue="1">
      <formula>IF($A125&lt;&gt;1,B125,"")</formula>
    </cfRule>
  </conditionalFormatting>
  <conditionalFormatting sqref="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8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85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8"/>
  <sheetViews>
    <sheetView showGridLines="0" topLeftCell="D22" zoomScale="90" zoomScaleNormal="90" workbookViewId="0">
      <selection activeCell="F43" sqref="F4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55</v>
      </c>
      <c r="I11" s="36" t="s">
        <v>54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46" t="s">
        <v>53</v>
      </c>
      <c r="G12" s="47">
        <v>9001</v>
      </c>
      <c r="H12" s="48" t="s">
        <v>56</v>
      </c>
      <c r="I12" s="47" t="s">
        <v>54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40" si="2">IF(B14=1,"Mo",IF(B14=2,"Tue",IF(B14=3,"Wed",IF(B14=4,"Thu",IF(B14=5,"Fri",IF(B14=6,"Sat",IF(B14=7,"Sun","")))))))</f>
        <v>Sun</v>
      </c>
      <c r="E14" s="34">
        <f t="shared" ref="E14:E29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46" t="s">
        <v>53</v>
      </c>
      <c r="G15" s="47">
        <v>9001</v>
      </c>
      <c r="H15" s="48" t="s">
        <v>57</v>
      </c>
      <c r="I15" s="47" t="s">
        <v>58</v>
      </c>
      <c r="J15" s="49">
        <v>2</v>
      </c>
    </row>
    <row r="16" spans="1:10" ht="22.5" customHeight="1" x14ac:dyDescent="0.25">
      <c r="A16" s="31"/>
      <c r="C16" s="40"/>
      <c r="D16" s="44" t="str">
        <f>D15</f>
        <v>Mo</v>
      </c>
      <c r="E16" s="45">
        <f>E15</f>
        <v>44382</v>
      </c>
      <c r="F16" s="46" t="s">
        <v>59</v>
      </c>
      <c r="G16" s="47">
        <v>9001</v>
      </c>
      <c r="H16" s="48" t="s">
        <v>56</v>
      </c>
      <c r="I16" s="47" t="s">
        <v>58</v>
      </c>
      <c r="J16" s="49">
        <v>6</v>
      </c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40"/>
      <c r="D17" s="33" t="str">
        <f t="shared" si="2"/>
        <v>Tue</v>
      </c>
      <c r="E17" s="34">
        <f>+E15+1</f>
        <v>44383</v>
      </c>
      <c r="F17" s="35" t="s">
        <v>59</v>
      </c>
      <c r="G17" s="36">
        <v>9001</v>
      </c>
      <c r="H17" s="50" t="s">
        <v>60</v>
      </c>
      <c r="I17" s="36" t="s">
        <v>54</v>
      </c>
      <c r="J17" s="38">
        <v>8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40"/>
      <c r="D18" s="44" t="str">
        <f t="shared" si="2"/>
        <v>Wed</v>
      </c>
      <c r="E18" s="45">
        <f>+E17+1</f>
        <v>44384</v>
      </c>
      <c r="F18" s="46" t="s">
        <v>59</v>
      </c>
      <c r="G18" s="47">
        <v>9001</v>
      </c>
      <c r="H18" s="48" t="s">
        <v>56</v>
      </c>
      <c r="I18" s="47" t="s">
        <v>58</v>
      </c>
      <c r="J18" s="49">
        <v>8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>IF(B19=1,"Mo",IF(B19=2,"Tue",IF(B19=3,"Wed",IF(B19=4,"Thu",IF(B19=5,"Fri",IF(B19=6,"Sat",IF(B19=7,"Sun","")))))))</f>
        <v>Thu</v>
      </c>
      <c r="E19" s="34">
        <f>+E18+1</f>
        <v>44385</v>
      </c>
      <c r="F19" s="35" t="s">
        <v>59</v>
      </c>
      <c r="G19" s="36">
        <v>9001</v>
      </c>
      <c r="H19" s="43" t="s">
        <v>56</v>
      </c>
      <c r="I19" s="36" t="s">
        <v>54</v>
      </c>
      <c r="J19" s="38">
        <v>8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+E19+1</f>
        <v>44386</v>
      </c>
      <c r="F20" s="46" t="s">
        <v>59</v>
      </c>
      <c r="G20" s="47">
        <v>9001</v>
      </c>
      <c r="H20" s="48" t="s">
        <v>61</v>
      </c>
      <c r="I20" s="47" t="s">
        <v>54</v>
      </c>
      <c r="J20" s="49">
        <v>8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44387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si="2"/>
        <v>Sun</v>
      </c>
      <c r="E22" s="34">
        <f t="shared" si="3"/>
        <v>44388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2"/>
        <v>Mo</v>
      </c>
      <c r="E23" s="45">
        <f t="shared" ref="E23:E28" si="4">+E22+1</f>
        <v>44389</v>
      </c>
      <c r="F23" s="46" t="s">
        <v>59</v>
      </c>
      <c r="G23" s="47">
        <v>9001</v>
      </c>
      <c r="H23" s="90" t="s">
        <v>56</v>
      </c>
      <c r="I23" s="47" t="s">
        <v>54</v>
      </c>
      <c r="J23" s="49">
        <v>8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2"/>
        <v>Tue</v>
      </c>
      <c r="E24" s="34">
        <f t="shared" si="4"/>
        <v>44390</v>
      </c>
      <c r="F24" s="35" t="s">
        <v>59</v>
      </c>
      <c r="G24" s="36">
        <v>9001</v>
      </c>
      <c r="H24" s="43" t="s">
        <v>56</v>
      </c>
      <c r="I24" s="36" t="s">
        <v>54</v>
      </c>
      <c r="J24" s="38">
        <v>8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44" t="str">
        <f t="shared" si="2"/>
        <v>Wed</v>
      </c>
      <c r="E25" s="45">
        <f t="shared" si="4"/>
        <v>44391</v>
      </c>
      <c r="F25" s="46" t="s">
        <v>59</v>
      </c>
      <c r="G25" s="47">
        <v>9001</v>
      </c>
      <c r="H25" s="48" t="s">
        <v>56</v>
      </c>
      <c r="I25" s="47" t="s">
        <v>54</v>
      </c>
      <c r="J25" s="49">
        <v>8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si="2"/>
        <v>Thu</v>
      </c>
      <c r="E26" s="34">
        <f t="shared" si="4"/>
        <v>44392</v>
      </c>
      <c r="F26" s="35" t="s">
        <v>59</v>
      </c>
      <c r="G26" s="36">
        <v>9001</v>
      </c>
      <c r="H26" s="43" t="s">
        <v>62</v>
      </c>
      <c r="I26" s="36" t="s">
        <v>54</v>
      </c>
      <c r="J26" s="38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40"/>
      <c r="D27" s="44" t="str">
        <f t="shared" si="2"/>
        <v>Fri</v>
      </c>
      <c r="E27" s="45">
        <f t="shared" si="4"/>
        <v>44393</v>
      </c>
      <c r="F27" s="46" t="s">
        <v>59</v>
      </c>
      <c r="G27" s="47">
        <v>9001</v>
      </c>
      <c r="H27" s="48" t="s">
        <v>56</v>
      </c>
      <c r="I27" s="47" t="s">
        <v>54</v>
      </c>
      <c r="J27" s="49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2"/>
        <v>Sat</v>
      </c>
      <c r="E28" s="34">
        <f t="shared" si="4"/>
        <v>44394</v>
      </c>
      <c r="F28" s="35"/>
      <c r="G28" s="36"/>
      <c r="H28" s="43"/>
      <c r="I28" s="36"/>
      <c r="J28" s="38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40"/>
      <c r="D29" s="33" t="str">
        <f t="shared" si="2"/>
        <v>Sun</v>
      </c>
      <c r="E29" s="34">
        <f t="shared" si="3"/>
        <v>44395</v>
      </c>
      <c r="F29" s="35"/>
      <c r="G29" s="36"/>
      <c r="H29" s="43"/>
      <c r="I29" s="36"/>
      <c r="J29" s="38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40"/>
      <c r="D30" s="44" t="str">
        <f t="shared" si="2"/>
        <v>Mo</v>
      </c>
      <c r="E30" s="45">
        <f>+E29+1</f>
        <v>44396</v>
      </c>
      <c r="F30" s="46" t="s">
        <v>59</v>
      </c>
      <c r="G30" s="47">
        <v>9001</v>
      </c>
      <c r="H30" s="48" t="s">
        <v>56</v>
      </c>
      <c r="I30" s="47" t="s">
        <v>54</v>
      </c>
      <c r="J30" s="49">
        <v>8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40"/>
      <c r="D31" s="33" t="str">
        <f t="shared" si="2"/>
        <v>Tue</v>
      </c>
      <c r="E31" s="34">
        <f>+E30+1</f>
        <v>44397</v>
      </c>
      <c r="F31" s="35" t="s">
        <v>59</v>
      </c>
      <c r="G31" s="36">
        <v>9001</v>
      </c>
      <c r="H31" s="43" t="s">
        <v>56</v>
      </c>
      <c r="I31" s="36" t="s">
        <v>54</v>
      </c>
      <c r="J31" s="38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40"/>
      <c r="D32" s="44" t="str">
        <f t="shared" si="2"/>
        <v>Wed</v>
      </c>
      <c r="E32" s="45">
        <f>+E31+1</f>
        <v>44398</v>
      </c>
      <c r="F32" s="46" t="s">
        <v>59</v>
      </c>
      <c r="G32" s="47">
        <v>9001</v>
      </c>
      <c r="H32" s="48" t="s">
        <v>56</v>
      </c>
      <c r="I32" s="47" t="s">
        <v>54</v>
      </c>
      <c r="J32" s="49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2"/>
        <v>Thu</v>
      </c>
      <c r="E33" s="34">
        <f>+E32+1</f>
        <v>44399</v>
      </c>
      <c r="F33" s="35" t="s">
        <v>59</v>
      </c>
      <c r="G33" s="36">
        <v>9001</v>
      </c>
      <c r="H33" s="43" t="s">
        <v>62</v>
      </c>
      <c r="I33" s="36" t="s">
        <v>54</v>
      </c>
      <c r="J33" s="38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40"/>
      <c r="D34" s="44" t="str">
        <f t="shared" si="2"/>
        <v>Fri</v>
      </c>
      <c r="E34" s="45">
        <f>+E33+1</f>
        <v>44400</v>
      </c>
      <c r="F34" s="46" t="s">
        <v>59</v>
      </c>
      <c r="G34" s="47">
        <v>9001</v>
      </c>
      <c r="H34" s="48" t="s">
        <v>56</v>
      </c>
      <c r="I34" s="47" t="s">
        <v>54</v>
      </c>
      <c r="J34" s="49">
        <v>5</v>
      </c>
    </row>
    <row r="35" spans="1:10" ht="22.5" customHeight="1" x14ac:dyDescent="0.25">
      <c r="A35" s="31"/>
      <c r="C35" s="40"/>
      <c r="D35" s="44" t="str">
        <f>D34</f>
        <v>Fri</v>
      </c>
      <c r="E35" s="45">
        <f>E34</f>
        <v>44400</v>
      </c>
      <c r="F35" s="46" t="s">
        <v>53</v>
      </c>
      <c r="G35" s="47">
        <v>9001</v>
      </c>
      <c r="H35" s="48" t="s">
        <v>63</v>
      </c>
      <c r="I35" s="47" t="s">
        <v>54</v>
      </c>
      <c r="J35" s="49">
        <v>5</v>
      </c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2"/>
        <v>Sat</v>
      </c>
      <c r="E36" s="34">
        <f>+E34+1</f>
        <v>44401</v>
      </c>
      <c r="F36" s="35"/>
      <c r="G36" s="36"/>
      <c r="H36" s="43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40"/>
      <c r="D37" s="33" t="str">
        <f t="shared" si="2"/>
        <v>Sun</v>
      </c>
      <c r="E37" s="34">
        <f t="shared" ref="E37" si="5">+E36+1</f>
        <v>44402</v>
      </c>
      <c r="F37" s="35"/>
      <c r="G37" s="36"/>
      <c r="H37" s="43"/>
      <c r="I37" s="36"/>
      <c r="J37" s="38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 t="shared" si="2"/>
        <v>Mo</v>
      </c>
      <c r="E38" s="45">
        <f>+E37+1</f>
        <v>44403</v>
      </c>
      <c r="F38" s="46"/>
      <c r="G38" s="47"/>
      <c r="H38" s="48" t="s">
        <v>64</v>
      </c>
      <c r="I38" s="47"/>
      <c r="J38" s="49"/>
    </row>
    <row r="39" spans="1:10" ht="22.5" customHeight="1" x14ac:dyDescent="0.25">
      <c r="A39" s="31">
        <f t="shared" si="0"/>
        <v>1</v>
      </c>
      <c r="B39" s="8">
        <f t="shared" si="1"/>
        <v>2</v>
      </c>
      <c r="C39" s="40"/>
      <c r="D39" s="33" t="str">
        <f t="shared" si="2"/>
        <v>Tue</v>
      </c>
      <c r="E39" s="34">
        <f>+E38+1</f>
        <v>44404</v>
      </c>
      <c r="F39" s="35" t="s">
        <v>59</v>
      </c>
      <c r="G39" s="36">
        <v>9001</v>
      </c>
      <c r="H39" s="43" t="s">
        <v>65</v>
      </c>
      <c r="I39" s="36" t="s">
        <v>54</v>
      </c>
      <c r="J39" s="38">
        <v>8</v>
      </c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40"/>
      <c r="D40" s="44" t="str">
        <f t="shared" si="2"/>
        <v>Wed</v>
      </c>
      <c r="E40" s="45">
        <f>+E39+1</f>
        <v>44405</v>
      </c>
      <c r="F40" s="46"/>
      <c r="G40" s="47"/>
      <c r="H40" s="48" t="s">
        <v>64</v>
      </c>
      <c r="I40" s="47"/>
      <c r="J40" s="49"/>
    </row>
    <row r="41" spans="1:10" ht="22.5" customHeight="1" x14ac:dyDescent="0.25">
      <c r="A41" s="31">
        <f t="shared" si="0"/>
        <v>1</v>
      </c>
      <c r="B41" s="8">
        <f>WEEKDAY(E40+1,2)</f>
        <v>4</v>
      </c>
      <c r="C41" s="40"/>
      <c r="D41" s="33" t="str">
        <f>IF(B41=1,"Mo",IF(B41=2,"Tue",IF(B41=3,"Wed",IF(B41=4,"Thu",IF(B41=5,"Fri",IF(B41=6,"Sat",IF(B41=7,"Sun","")))))))</f>
        <v>Thu</v>
      </c>
      <c r="E41" s="34">
        <f>IF(MONTH(E40+1)&gt;MONTH(E40),"",E40+1)</f>
        <v>44406</v>
      </c>
      <c r="F41" s="35" t="s">
        <v>59</v>
      </c>
      <c r="G41" s="36">
        <v>9001</v>
      </c>
      <c r="H41" s="43" t="s">
        <v>66</v>
      </c>
      <c r="I41" s="36" t="s">
        <v>54</v>
      </c>
      <c r="J41" s="38">
        <v>6</v>
      </c>
    </row>
    <row r="42" spans="1:10" ht="22.5" customHeight="1" x14ac:dyDescent="0.25">
      <c r="A42" s="31"/>
      <c r="C42" s="40"/>
      <c r="D42" s="33" t="str">
        <f>D41</f>
        <v>Thu</v>
      </c>
      <c r="E42" s="34">
        <f>E41</f>
        <v>44406</v>
      </c>
      <c r="F42" s="35" t="s">
        <v>59</v>
      </c>
      <c r="G42" s="36">
        <v>9001</v>
      </c>
      <c r="H42" s="43" t="s">
        <v>67</v>
      </c>
      <c r="I42" s="36" t="s">
        <v>54</v>
      </c>
      <c r="J42" s="38">
        <v>3</v>
      </c>
    </row>
    <row r="43" spans="1:10" ht="21" customHeight="1" x14ac:dyDescent="0.25">
      <c r="A43" s="31">
        <f t="shared" si="0"/>
        <v>1</v>
      </c>
      <c r="B43" s="8"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IF(MONTH(E41+1)&gt;MONTH(E41),"",E41+1)</f>
        <v>44407</v>
      </c>
      <c r="F43" s="46" t="s">
        <v>59</v>
      </c>
      <c r="G43" s="47">
        <v>9001</v>
      </c>
      <c r="H43" s="48" t="s">
        <v>56</v>
      </c>
      <c r="I43" s="47" t="s">
        <v>54</v>
      </c>
      <c r="J43" s="49">
        <v>8</v>
      </c>
    </row>
    <row r="44" spans="1:10" ht="22.5" customHeight="1" x14ac:dyDescent="0.25">
      <c r="A44" s="31" t="str">
        <f t="shared" ref="A44" si="6">IF(OR(C44="f",C44="u",C44="F",C44="U"),"",IF(OR(B44=1,B44=2,B44=3,B44=4,B44=5),1,""))</f>
        <v/>
      </c>
      <c r="B44" s="8">
        <f t="shared" ref="B44" si="7">WEEKDAY(E44,2)</f>
        <v>6</v>
      </c>
      <c r="C44" s="40"/>
      <c r="D44" s="33" t="str">
        <f t="shared" ref="D44" si="8">IF(B44=1,"Mo",IF(B44=2,"Tue",IF(B44=3,"Wed",IF(B44=4,"Thu",IF(B44=5,"Fri",IF(B44=6,"Sat",IF(B44=7,"Sun","")))))))</f>
        <v>Sat</v>
      </c>
      <c r="E44" s="34">
        <f>+E43+1</f>
        <v>44408</v>
      </c>
      <c r="F44" s="35"/>
      <c r="G44" s="36"/>
      <c r="H44" s="43"/>
      <c r="I44" s="36"/>
      <c r="J44" s="38"/>
    </row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</sheetData>
  <mergeCells count="2">
    <mergeCell ref="D1:J1"/>
    <mergeCell ref="D4:E4"/>
  </mergeCells>
  <conditionalFormatting sqref="C11:C43">
    <cfRule type="expression" dxfId="193" priority="41" stopIfTrue="1">
      <formula>IF($A11=1,B11,)</formula>
    </cfRule>
    <cfRule type="expression" dxfId="192" priority="42" stopIfTrue="1">
      <formula>IF($A11="",B11,)</formula>
    </cfRule>
  </conditionalFormatting>
  <conditionalFormatting sqref="E11">
    <cfRule type="expression" dxfId="191" priority="43" stopIfTrue="1">
      <formula>IF($A11="",B11,"")</formula>
    </cfRule>
  </conditionalFormatting>
  <conditionalFormatting sqref="E12:E43">
    <cfRule type="expression" dxfId="190" priority="44" stopIfTrue="1">
      <formula>IF($A12&lt;&gt;1,B12,"")</formula>
    </cfRule>
  </conditionalFormatting>
  <conditionalFormatting sqref="D11:D43">
    <cfRule type="expression" dxfId="189" priority="45" stopIfTrue="1">
      <formula>IF($A11="",B11,)</formula>
    </cfRule>
  </conditionalFormatting>
  <conditionalFormatting sqref="G11:G12 G14:G29 G31:G38 G40">
    <cfRule type="expression" dxfId="188" priority="46" stopIfTrue="1">
      <formula>#REF!="Freelancer"</formula>
    </cfRule>
    <cfRule type="expression" dxfId="187" priority="47" stopIfTrue="1">
      <formula>#REF!="DTC Int. Staff"</formula>
    </cfRule>
  </conditionalFormatting>
  <conditionalFormatting sqref="G40 G14 G18:G22 G25:G29 G32:G37">
    <cfRule type="expression" dxfId="186" priority="39" stopIfTrue="1">
      <formula>$F$5="Freelancer"</formula>
    </cfRule>
    <cfRule type="expression" dxfId="185" priority="40" stopIfTrue="1">
      <formula>$F$5="DTC Int. Staff"</formula>
    </cfRule>
  </conditionalFormatting>
  <conditionalFormatting sqref="G12">
    <cfRule type="expression" dxfId="184" priority="37" stopIfTrue="1">
      <formula>#REF!="Freelancer"</formula>
    </cfRule>
    <cfRule type="expression" dxfId="183" priority="38" stopIfTrue="1">
      <formula>#REF!="DTC Int. Staff"</formula>
    </cfRule>
  </conditionalFormatting>
  <conditionalFormatting sqref="G12">
    <cfRule type="expression" dxfId="182" priority="35" stopIfTrue="1">
      <formula>$F$5="Freelancer"</formula>
    </cfRule>
    <cfRule type="expression" dxfId="181" priority="36" stopIfTrue="1">
      <formula>$F$5="DTC Int. Staff"</formula>
    </cfRule>
  </conditionalFormatting>
  <conditionalFormatting sqref="G13">
    <cfRule type="expression" dxfId="180" priority="33" stopIfTrue="1">
      <formula>#REF!="Freelancer"</formula>
    </cfRule>
    <cfRule type="expression" dxfId="179" priority="34" stopIfTrue="1">
      <formula>#REF!="DTC Int. Staff"</formula>
    </cfRule>
  </conditionalFormatting>
  <conditionalFormatting sqref="G13">
    <cfRule type="expression" dxfId="178" priority="31" stopIfTrue="1">
      <formula>$F$5="Freelancer"</formula>
    </cfRule>
    <cfRule type="expression" dxfId="177" priority="32" stopIfTrue="1">
      <formula>$F$5="DTC Int. Staff"</formula>
    </cfRule>
  </conditionalFormatting>
  <conditionalFormatting sqref="G24">
    <cfRule type="expression" dxfId="176" priority="25" stopIfTrue="1">
      <formula>$F$5="Freelancer"</formula>
    </cfRule>
    <cfRule type="expression" dxfId="175" priority="26" stopIfTrue="1">
      <formula>$F$5="DTC Int. Staff"</formula>
    </cfRule>
  </conditionalFormatting>
  <conditionalFormatting sqref="G30">
    <cfRule type="expression" dxfId="174" priority="23" stopIfTrue="1">
      <formula>#REF!="Freelancer"</formula>
    </cfRule>
    <cfRule type="expression" dxfId="173" priority="24" stopIfTrue="1">
      <formula>#REF!="DTC Int. Staff"</formula>
    </cfRule>
  </conditionalFormatting>
  <conditionalFormatting sqref="G30">
    <cfRule type="expression" dxfId="172" priority="21" stopIfTrue="1">
      <formula>$F$5="Freelancer"</formula>
    </cfRule>
    <cfRule type="expression" dxfId="171" priority="22" stopIfTrue="1">
      <formula>$F$5="DTC Int. Staff"</formula>
    </cfRule>
  </conditionalFormatting>
  <conditionalFormatting sqref="G44">
    <cfRule type="expression" dxfId="170" priority="13" stopIfTrue="1">
      <formula>$F$5="Freelancer"</formula>
    </cfRule>
    <cfRule type="expression" dxfId="169" priority="14" stopIfTrue="1">
      <formula>$F$5="DTC Int. Staff"</formula>
    </cfRule>
  </conditionalFormatting>
  <conditionalFormatting sqref="C44">
    <cfRule type="expression" dxfId="168" priority="15" stopIfTrue="1">
      <formula>IF($A44=1,B44,)</formula>
    </cfRule>
    <cfRule type="expression" dxfId="167" priority="16" stopIfTrue="1">
      <formula>IF($A44="",B44,)</formula>
    </cfRule>
  </conditionalFormatting>
  <conditionalFormatting sqref="E44">
    <cfRule type="expression" dxfId="166" priority="17" stopIfTrue="1">
      <formula>IF($A44&lt;&gt;1,B44,"")</formula>
    </cfRule>
  </conditionalFormatting>
  <conditionalFormatting sqref="D44">
    <cfRule type="expression" dxfId="165" priority="18" stopIfTrue="1">
      <formula>IF($A44="",B44,)</formula>
    </cfRule>
  </conditionalFormatting>
  <conditionalFormatting sqref="G44">
    <cfRule type="expression" dxfId="164" priority="19" stopIfTrue="1">
      <formula>#REF!="Freelancer"</formula>
    </cfRule>
    <cfRule type="expression" dxfId="163" priority="20" stopIfTrue="1">
      <formula>#REF!="DTC Int. Staff"</formula>
    </cfRule>
  </conditionalFormatting>
  <conditionalFormatting sqref="G39">
    <cfRule type="expression" dxfId="162" priority="11" stopIfTrue="1">
      <formula>#REF!="Freelancer"</formula>
    </cfRule>
    <cfRule type="expression" dxfId="161" priority="12" stopIfTrue="1">
      <formula>#REF!="DTC Int. Staff"</formula>
    </cfRule>
  </conditionalFormatting>
  <conditionalFormatting sqref="G39">
    <cfRule type="expression" dxfId="160" priority="9" stopIfTrue="1">
      <formula>$F$5="Freelancer"</formula>
    </cfRule>
    <cfRule type="expression" dxfId="159" priority="10" stopIfTrue="1">
      <formula>$F$5="DTC Int. Staff"</formula>
    </cfRule>
  </conditionalFormatting>
  <conditionalFormatting sqref="G41">
    <cfRule type="expression" dxfId="158" priority="7" stopIfTrue="1">
      <formula>#REF!="Freelancer"</formula>
    </cfRule>
    <cfRule type="expression" dxfId="157" priority="8" stopIfTrue="1">
      <formula>#REF!="DTC Int. Staff"</formula>
    </cfRule>
  </conditionalFormatting>
  <conditionalFormatting sqref="G41">
    <cfRule type="expression" dxfId="156" priority="5" stopIfTrue="1">
      <formula>$F$5="Freelancer"</formula>
    </cfRule>
    <cfRule type="expression" dxfId="155" priority="6" stopIfTrue="1">
      <formula>$F$5="DTC Int. Staff"</formula>
    </cfRule>
  </conditionalFormatting>
  <conditionalFormatting sqref="G42">
    <cfRule type="expression" dxfId="154" priority="3" stopIfTrue="1">
      <formula>#REF!="Freelancer"</formula>
    </cfRule>
    <cfRule type="expression" dxfId="153" priority="4" stopIfTrue="1">
      <formula>#REF!="DTC Int. Staff"</formula>
    </cfRule>
  </conditionalFormatting>
  <conditionalFormatting sqref="G42">
    <cfRule type="expression" dxfId="152" priority="1" stopIfTrue="1">
      <formula>$F$5="Freelancer"</formula>
    </cfRule>
    <cfRule type="expression" dxfId="1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6"/>
  <sheetViews>
    <sheetView showGridLines="0" tabSelected="1" topLeftCell="D4" zoomScale="90" zoomScaleNormal="90" workbookViewId="0">
      <selection activeCell="J42" sqref="J4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165</v>
      </c>
      <c r="J8" s="25">
        <f>I8/8</f>
        <v>20.625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59</v>
      </c>
      <c r="G12" s="66">
        <v>9001</v>
      </c>
      <c r="H12" s="67" t="s">
        <v>68</v>
      </c>
      <c r="I12" s="66" t="s">
        <v>58</v>
      </c>
      <c r="J12" s="87">
        <v>10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>+E12+1</f>
        <v>44411</v>
      </c>
      <c r="F13" s="46" t="s">
        <v>59</v>
      </c>
      <c r="G13" s="47">
        <v>9001</v>
      </c>
      <c r="H13" s="48" t="s">
        <v>56</v>
      </c>
      <c r="I13" s="47" t="s">
        <v>58</v>
      </c>
      <c r="J13" s="86">
        <v>8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38" si="2">IF(B14=1,"Mo",IF(B14=2,"Tue",IF(B14=3,"Wed",IF(B14=4,"Thu",IF(B14=5,"Fri",IF(B14=6,"Sat",IF(B14=7,"Sun","")))))))</f>
        <v>Wed</v>
      </c>
      <c r="E14" s="34">
        <f>+E13+1</f>
        <v>44412</v>
      </c>
      <c r="F14" s="65"/>
      <c r="G14" s="66"/>
      <c r="H14" s="67" t="s">
        <v>69</v>
      </c>
      <c r="I14" s="66"/>
      <c r="J14" s="87">
        <v>0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2"/>
        <v>Thu</v>
      </c>
      <c r="E15" s="45">
        <f>+E14+1</f>
        <v>44413</v>
      </c>
      <c r="F15" s="46" t="s">
        <v>53</v>
      </c>
      <c r="G15" s="47">
        <v>9001</v>
      </c>
      <c r="H15" s="48" t="s">
        <v>70</v>
      </c>
      <c r="I15" s="47" t="s">
        <v>58</v>
      </c>
      <c r="J15" s="86">
        <v>8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2"/>
        <v>Fri</v>
      </c>
      <c r="E16" s="34">
        <f>+E15+1</f>
        <v>44414</v>
      </c>
      <c r="F16" s="65" t="s">
        <v>59</v>
      </c>
      <c r="G16" s="36">
        <v>9001</v>
      </c>
      <c r="H16" s="50" t="s">
        <v>56</v>
      </c>
      <c r="I16" s="36" t="s">
        <v>58</v>
      </c>
      <c r="J16" s="85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2"/>
        <v>Sat</v>
      </c>
      <c r="E17" s="45">
        <f>+E16+1</f>
        <v>44415</v>
      </c>
      <c r="F17" s="46"/>
      <c r="G17" s="47"/>
      <c r="H17" s="48"/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>+E17+1</f>
        <v>44416</v>
      </c>
      <c r="F18" s="46"/>
      <c r="G18" s="47"/>
      <c r="H18" s="48"/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>+E18+1</f>
        <v>44417</v>
      </c>
      <c r="F19" s="65" t="s">
        <v>59</v>
      </c>
      <c r="G19" s="36">
        <v>9001</v>
      </c>
      <c r="H19" s="50" t="s">
        <v>56</v>
      </c>
      <c r="I19" s="36" t="s">
        <v>58</v>
      </c>
      <c r="J19" s="85">
        <v>8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>+E19+1</f>
        <v>44418</v>
      </c>
      <c r="F20" s="46" t="s">
        <v>59</v>
      </c>
      <c r="G20" s="47">
        <v>9001</v>
      </c>
      <c r="H20" s="48" t="s">
        <v>56</v>
      </c>
      <c r="I20" s="47" t="s">
        <v>58</v>
      </c>
      <c r="J20" s="86">
        <v>8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2"/>
        <v>Wed</v>
      </c>
      <c r="E21" s="34">
        <f>+E20+1</f>
        <v>44419</v>
      </c>
      <c r="F21" s="65" t="s">
        <v>59</v>
      </c>
      <c r="G21" s="36">
        <v>9001</v>
      </c>
      <c r="H21" s="50" t="s">
        <v>56</v>
      </c>
      <c r="I21" s="36" t="s">
        <v>58</v>
      </c>
      <c r="J21" s="85">
        <v>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2"/>
        <v>Thu</v>
      </c>
      <c r="E22" s="45">
        <f>+E21+1</f>
        <v>44420</v>
      </c>
      <c r="F22" s="48"/>
      <c r="G22" s="48"/>
      <c r="H22" s="48" t="s">
        <v>64</v>
      </c>
      <c r="I22" s="48"/>
      <c r="J22" s="86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2"/>
        <v>Fri</v>
      </c>
      <c r="E23" s="34">
        <f>+E22+1</f>
        <v>44421</v>
      </c>
      <c r="F23" s="65" t="s">
        <v>59</v>
      </c>
      <c r="G23" s="66">
        <v>9001</v>
      </c>
      <c r="H23" s="67" t="s">
        <v>71</v>
      </c>
      <c r="I23" s="66" t="s">
        <v>58</v>
      </c>
      <c r="J23" s="87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2"/>
        <v>Sat</v>
      </c>
      <c r="E24" s="45">
        <f>+E23+1</f>
        <v>44422</v>
      </c>
      <c r="F24" s="46"/>
      <c r="G24" s="47"/>
      <c r="H24" s="48"/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2"/>
        <v>Sun</v>
      </c>
      <c r="E25" s="34">
        <f>+E24+1</f>
        <v>44423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2"/>
        <v>Mo</v>
      </c>
      <c r="E26" s="34">
        <f>+E25+1</f>
        <v>44424</v>
      </c>
      <c r="F26" s="65" t="s">
        <v>53</v>
      </c>
      <c r="G26" s="66">
        <v>9001</v>
      </c>
      <c r="H26" s="67" t="s">
        <v>72</v>
      </c>
      <c r="I26" s="66" t="s">
        <v>58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2"/>
        <v>Tue</v>
      </c>
      <c r="E27" s="45">
        <f>+E26+1</f>
        <v>44425</v>
      </c>
      <c r="F27" s="46" t="s">
        <v>53</v>
      </c>
      <c r="G27" s="47">
        <v>9001</v>
      </c>
      <c r="H27" s="48" t="s">
        <v>71</v>
      </c>
      <c r="I27" s="47" t="s">
        <v>58</v>
      </c>
      <c r="J27" s="86">
        <v>8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2"/>
        <v>Wed</v>
      </c>
      <c r="E28" s="34">
        <f>+E27+1</f>
        <v>44426</v>
      </c>
      <c r="F28" s="65" t="s">
        <v>59</v>
      </c>
      <c r="G28" s="66">
        <v>9001</v>
      </c>
      <c r="H28" s="67" t="s">
        <v>56</v>
      </c>
      <c r="I28" s="66" t="s">
        <v>58</v>
      </c>
      <c r="J28" s="87">
        <v>8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2"/>
        <v>Thu</v>
      </c>
      <c r="E29" s="45">
        <f>+E28+1</f>
        <v>44427</v>
      </c>
      <c r="F29" s="46" t="s">
        <v>53</v>
      </c>
      <c r="G29" s="47">
        <v>9001</v>
      </c>
      <c r="H29" s="48" t="s">
        <v>73</v>
      </c>
      <c r="I29" s="47" t="s">
        <v>58</v>
      </c>
      <c r="J29" s="86">
        <v>8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2"/>
        <v>Fri</v>
      </c>
      <c r="E30" s="34">
        <f>+E29+1</f>
        <v>44428</v>
      </c>
      <c r="F30" s="35" t="s">
        <v>53</v>
      </c>
      <c r="G30" s="36">
        <v>9001</v>
      </c>
      <c r="H30" s="43" t="s">
        <v>74</v>
      </c>
      <c r="I30" s="36" t="s">
        <v>58</v>
      </c>
      <c r="J30" s="85">
        <v>10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2"/>
        <v>Sat</v>
      </c>
      <c r="E31" s="45">
        <f>+E30+1</f>
        <v>44429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 t="shared" si="2"/>
        <v>Sun</v>
      </c>
      <c r="E32" s="45">
        <f>+E31+1</f>
        <v>44430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>+E32+1</f>
        <v>44431</v>
      </c>
      <c r="F33" s="35" t="s">
        <v>53</v>
      </c>
      <c r="G33" s="36">
        <v>9001</v>
      </c>
      <c r="H33" s="43" t="s">
        <v>70</v>
      </c>
      <c r="I33" s="36" t="s">
        <v>58</v>
      </c>
      <c r="J33" s="85">
        <v>8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>+E33+1</f>
        <v>44432</v>
      </c>
      <c r="F34" s="46" t="s">
        <v>59</v>
      </c>
      <c r="G34" s="47">
        <v>9001</v>
      </c>
      <c r="H34" s="48" t="s">
        <v>75</v>
      </c>
      <c r="I34" s="47" t="s">
        <v>58</v>
      </c>
      <c r="J34" s="86">
        <v>8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2"/>
        <v>Wed</v>
      </c>
      <c r="E35" s="34">
        <f>+E34+1</f>
        <v>44433</v>
      </c>
      <c r="F35" s="65" t="s">
        <v>59</v>
      </c>
      <c r="G35" s="66">
        <v>9001</v>
      </c>
      <c r="H35" s="67" t="s">
        <v>75</v>
      </c>
      <c r="I35" s="66" t="s">
        <v>58</v>
      </c>
      <c r="J35" s="87">
        <v>8</v>
      </c>
    </row>
    <row r="36" spans="1:10" ht="22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2"/>
        <v>Thu</v>
      </c>
      <c r="E36" s="45">
        <f>+E35+1</f>
        <v>44434</v>
      </c>
      <c r="F36" s="46" t="s">
        <v>59</v>
      </c>
      <c r="G36" s="47">
        <v>9001</v>
      </c>
      <c r="H36" s="48" t="s">
        <v>75</v>
      </c>
      <c r="I36" s="47" t="s">
        <v>58</v>
      </c>
      <c r="J36" s="86">
        <v>8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76"/>
      <c r="D37" s="74" t="str">
        <f t="shared" si="2"/>
        <v>Fri</v>
      </c>
      <c r="E37" s="34">
        <f>+E36+1</f>
        <v>44435</v>
      </c>
      <c r="F37" s="35" t="s">
        <v>59</v>
      </c>
      <c r="G37" s="36">
        <v>9001</v>
      </c>
      <c r="H37" s="43" t="s">
        <v>75</v>
      </c>
      <c r="I37" s="36" t="s">
        <v>58</v>
      </c>
      <c r="J37" s="85">
        <v>8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7" t="str">
        <f t="shared" si="2"/>
        <v>Sat</v>
      </c>
      <c r="E38" s="45">
        <f>+E37+1</f>
        <v>44436</v>
      </c>
      <c r="F38" s="46"/>
      <c r="G38" s="47"/>
      <c r="H38" s="51"/>
      <c r="I38" s="47"/>
      <c r="J38" s="86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46"/>
      <c r="G39" s="47"/>
      <c r="H39" s="48"/>
      <c r="I39" s="47"/>
      <c r="J39" s="86"/>
    </row>
    <row r="40" spans="1:10" ht="22.5" customHeight="1" x14ac:dyDescent="0.25">
      <c r="A40" s="31">
        <f t="shared" si="0"/>
        <v>1</v>
      </c>
      <c r="B40" s="8">
        <v>3</v>
      </c>
      <c r="C40" s="76"/>
      <c r="D40" s="74" t="str">
        <f>IF(B33=1,"Mo",IF(B33=2,"Tue",IF(B33=3,"Wed",IF(B33=4,"Thu",IF(B33=5,"Fri",IF(B33=6,"Sat",IF(B33=7,"Sun","")))))))</f>
        <v>Mo</v>
      </c>
      <c r="E40" s="34">
        <f>IF(MONTH(E39+1)&gt;MONTH(E39),"",E39+1)</f>
        <v>44438</v>
      </c>
      <c r="F40" s="65" t="s">
        <v>59</v>
      </c>
      <c r="G40" s="66">
        <v>9001</v>
      </c>
      <c r="H40" s="67" t="s">
        <v>75</v>
      </c>
      <c r="I40" s="66" t="s">
        <v>58</v>
      </c>
      <c r="J40" s="87">
        <v>8</v>
      </c>
    </row>
    <row r="41" spans="1:10" ht="21.75" customHeight="1" thickBot="1" x14ac:dyDescent="0.3">
      <c r="A41" s="31"/>
      <c r="C41" s="81"/>
      <c r="D41" s="77" t="str">
        <f>IF(B34=1,"Mo",IF(B34=2,"Tue",IF(B34=3,"Wed",IF(B34=4,"Thu",IF(B34=5,"Fri",IF(B34=6,"Sat",IF(B34=7,"Sun","")))))))</f>
        <v>Tue</v>
      </c>
      <c r="E41" s="45">
        <f>IF(MONTH(E40+1)&gt;MONTH(E40),"",E40+1)</f>
        <v>44439</v>
      </c>
      <c r="F41" s="103" t="s">
        <v>59</v>
      </c>
      <c r="G41" s="104">
        <v>9001</v>
      </c>
      <c r="H41" s="162" t="s">
        <v>76</v>
      </c>
      <c r="I41" s="104" t="s">
        <v>58</v>
      </c>
      <c r="J41" s="106">
        <v>9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41">
    <cfRule type="expression" dxfId="150" priority="39" stopIfTrue="1">
      <formula>IF($A11=1,B11,)</formula>
    </cfRule>
    <cfRule type="expression" dxfId="149" priority="40" stopIfTrue="1">
      <formula>IF($A11="",B11,)</formula>
    </cfRule>
  </conditionalFormatting>
  <conditionalFormatting sqref="E11">
    <cfRule type="expression" dxfId="148" priority="41" stopIfTrue="1">
      <formula>IF($A11="",B11,"")</formula>
    </cfRule>
  </conditionalFormatting>
  <conditionalFormatting sqref="E12:E41">
    <cfRule type="expression" dxfId="147" priority="42" stopIfTrue="1">
      <formula>IF($A12&lt;&gt;1,B12,"")</formula>
    </cfRule>
  </conditionalFormatting>
  <conditionalFormatting sqref="D11:D41">
    <cfRule type="expression" dxfId="146" priority="43" stopIfTrue="1">
      <formula>IF($A11="",B11,)</formula>
    </cfRule>
  </conditionalFormatting>
  <conditionalFormatting sqref="G11:G12 G14:G18 G24:G28 G30:G32 G34:G38">
    <cfRule type="expression" dxfId="145" priority="44" stopIfTrue="1">
      <formula>#REF!="Freelancer"</formula>
    </cfRule>
    <cfRule type="expression" dxfId="144" priority="45" stopIfTrue="1">
      <formula>#REF!="DTC Int. Staff"</formula>
    </cfRule>
  </conditionalFormatting>
  <conditionalFormatting sqref="G38 G14 G31:G32 G17:G18 G24:G28 G34:G35">
    <cfRule type="expression" dxfId="143" priority="37" stopIfTrue="1">
      <formula>$F$5="Freelancer"</formula>
    </cfRule>
    <cfRule type="expression" dxfId="142" priority="38" stopIfTrue="1">
      <formula>$F$5="DTC Int. Staff"</formula>
    </cfRule>
  </conditionalFormatting>
  <conditionalFormatting sqref="G12">
    <cfRule type="expression" dxfId="141" priority="35" stopIfTrue="1">
      <formula>#REF!="Freelancer"</formula>
    </cfRule>
    <cfRule type="expression" dxfId="140" priority="36" stopIfTrue="1">
      <formula>#REF!="DTC Int. Staff"</formula>
    </cfRule>
  </conditionalFormatting>
  <conditionalFormatting sqref="G12">
    <cfRule type="expression" dxfId="139" priority="33" stopIfTrue="1">
      <formula>$F$5="Freelancer"</formula>
    </cfRule>
    <cfRule type="expression" dxfId="138" priority="34" stopIfTrue="1">
      <formula>$F$5="DTC Int. Staff"</formula>
    </cfRule>
  </conditionalFormatting>
  <conditionalFormatting sqref="G13">
    <cfRule type="expression" dxfId="137" priority="31" stopIfTrue="1">
      <formula>#REF!="Freelancer"</formula>
    </cfRule>
    <cfRule type="expression" dxfId="136" priority="32" stopIfTrue="1">
      <formula>#REF!="DTC Int. Staff"</formula>
    </cfRule>
  </conditionalFormatting>
  <conditionalFormatting sqref="G13">
    <cfRule type="expression" dxfId="135" priority="29" stopIfTrue="1">
      <formula>$F$5="Freelancer"</formula>
    </cfRule>
    <cfRule type="expression" dxfId="134" priority="30" stopIfTrue="1">
      <formula>$F$5="DTC Int. Staff"</formula>
    </cfRule>
  </conditionalFormatting>
  <conditionalFormatting sqref="G19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20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20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21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23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23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29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29">
    <cfRule type="expression" dxfId="119" priority="3" stopIfTrue="1">
      <formula>$F$5="Freelancer"</formula>
    </cfRule>
    <cfRule type="expression" dxfId="118" priority="4" stopIfTrue="1">
      <formula>$F$5="DTC Int. Staff"</formula>
    </cfRule>
  </conditionalFormatting>
  <conditionalFormatting sqref="G33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2021-08-31T02:25:08Z</dcterms:modified>
</cp:coreProperties>
</file>