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มีน\TimeSheet 2021\H2 2021\"/>
    </mc:Choice>
  </mc:AlternateContent>
  <xr:revisionPtr revIDLastSave="0" documentId="13_ncr:1_{B204D2F5-8B88-4AFD-866F-6F7E218B162A}" xr6:coauthVersionLast="47" xr6:coauthVersionMax="47" xr10:uidLastSave="{00000000-0000-0000-0000-000000000000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J8" i="45"/>
  <c r="I8" i="45"/>
  <c r="A100" i="44"/>
  <c r="E11" i="44"/>
  <c r="B10" i="44" s="1"/>
  <c r="I8" i="44"/>
  <c r="J8" i="44" s="1"/>
  <c r="D87" i="43"/>
  <c r="D88" i="43" s="1"/>
  <c r="D89" i="43" s="1"/>
  <c r="D90" i="43" s="1"/>
  <c r="D91" i="43" s="1"/>
  <c r="A87" i="43"/>
  <c r="E11" i="43"/>
  <c r="E16" i="43" s="1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A12" i="44"/>
  <c r="E27" i="47"/>
  <c r="E28" i="47" s="1"/>
  <c r="E29" i="47" s="1"/>
  <c r="E30" i="47" s="1"/>
  <c r="E31" i="47"/>
  <c r="B26" i="47"/>
  <c r="A21" i="43"/>
  <c r="D21" i="43"/>
  <c r="E16" i="44"/>
  <c r="E17" i="44" s="1"/>
  <c r="B15" i="44"/>
  <c r="E18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31" i="43" s="1"/>
  <c r="E30" i="43"/>
  <c r="B23" i="43"/>
  <c r="D26" i="48"/>
  <c r="A26" i="48"/>
  <c r="B18" i="44"/>
  <c r="E19" i="44"/>
  <c r="E20" i="44" s="1"/>
  <c r="E21" i="44" s="1"/>
  <c r="E22" i="44" s="1"/>
  <c r="E23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5" i="44"/>
  <c r="D16" i="44" s="1"/>
  <c r="D17" i="44" s="1"/>
  <c r="A15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25" i="43" l="1"/>
  <c r="E27" i="43"/>
  <c r="B28" i="46"/>
  <c r="E29" i="46"/>
  <c r="E30" i="46" s="1"/>
  <c r="E31" i="46" s="1"/>
  <c r="E32" i="46" s="1"/>
  <c r="E33" i="46"/>
  <c r="B23" i="44"/>
  <c r="E24" i="44"/>
  <c r="E25" i="44" s="1"/>
  <c r="E26" i="44" s="1"/>
  <c r="E27" i="44"/>
  <c r="E32" i="43"/>
  <c r="E33" i="43"/>
  <c r="B30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18" i="44"/>
  <c r="D19" i="44" s="1"/>
  <c r="D20" i="44" s="1"/>
  <c r="D21" i="44" s="1"/>
  <c r="D22" i="44" s="1"/>
  <c r="A18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5" i="43" l="1"/>
  <c r="D27" i="43"/>
  <c r="E26" i="43"/>
  <c r="E29" i="43" s="1"/>
  <c r="E28" i="43"/>
  <c r="E28" i="44"/>
  <c r="E29" i="44" s="1"/>
  <c r="B27" i="44"/>
  <c r="E30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3" i="44"/>
  <c r="D24" i="44" s="1"/>
  <c r="D25" i="44" s="1"/>
  <c r="D26" i="44" s="1"/>
  <c r="A23" i="44"/>
  <c r="A30" i="43"/>
  <c r="D30" i="43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26" i="43" l="1"/>
  <c r="D29" i="43" s="1"/>
  <c r="D28" i="43"/>
  <c r="D33" i="48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7" i="43"/>
  <c r="E38" i="43" s="1"/>
  <c r="E39" i="43" s="1"/>
  <c r="E40" i="43"/>
  <c r="B36" i="43"/>
  <c r="E31" i="44"/>
  <c r="B30" i="44"/>
  <c r="B38" i="46"/>
  <c r="E39" i="46"/>
  <c r="E40" i="46" s="1"/>
  <c r="E41" i="46" s="1"/>
  <c r="E42" i="46" s="1"/>
  <c r="E43" i="46"/>
  <c r="D27" i="44"/>
  <c r="D28" i="44" s="1"/>
  <c r="D29" i="44" s="1"/>
  <c r="A27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6" i="43" l="1"/>
  <c r="D37" i="43" s="1"/>
  <c r="D38" i="43" s="1"/>
  <c r="D39" i="43" s="1"/>
  <c r="A36" i="43"/>
  <c r="E56" i="45"/>
  <c r="E57" i="45" s="1"/>
  <c r="E58" i="45" s="1"/>
  <c r="E59" i="45" s="1"/>
  <c r="B55" i="45"/>
  <c r="E60" i="45"/>
  <c r="B43" i="46"/>
  <c r="E44" i="46"/>
  <c r="E41" i="43"/>
  <c r="E42" i="43" s="1"/>
  <c r="E44" i="43"/>
  <c r="B40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0" i="44"/>
  <c r="A30" i="44"/>
  <c r="B31" i="44"/>
  <c r="E32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3" i="43" l="1"/>
  <c r="D31" i="44"/>
  <c r="A31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0" i="43"/>
  <c r="D40" i="43"/>
  <c r="D41" i="43" s="1"/>
  <c r="D42" i="43" s="1"/>
  <c r="B48" i="48"/>
  <c r="E49" i="48"/>
  <c r="E50" i="48" s="1"/>
  <c r="E51" i="48" s="1"/>
  <c r="E52" i="48" s="1"/>
  <c r="E53" i="48"/>
  <c r="B44" i="43"/>
  <c r="E45" i="43"/>
  <c r="E36" i="44"/>
  <c r="E33" i="44"/>
  <c r="E34" i="44" s="1"/>
  <c r="E35" i="44" s="1"/>
  <c r="B32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3" i="43" l="1"/>
  <c r="A32" i="44"/>
  <c r="D32" i="44"/>
  <c r="D33" i="44" s="1"/>
  <c r="D34" i="44" s="1"/>
  <c r="D35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46" i="43"/>
  <c r="B45" i="43"/>
  <c r="A44" i="43"/>
  <c r="D44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37" i="44"/>
  <c r="E38" i="44" s="1"/>
  <c r="E39" i="44"/>
  <c r="B36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5" i="43"/>
  <c r="D45" i="43"/>
  <c r="D53" i="48"/>
  <c r="A53" i="48"/>
  <c r="E40" i="44"/>
  <c r="E41" i="44" s="1"/>
  <c r="E42" i="44" s="1"/>
  <c r="E43" i="44"/>
  <c r="B3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36" i="44"/>
  <c r="D36" i="44"/>
  <c r="D37" i="44" s="1"/>
  <c r="D38" i="44" s="1"/>
  <c r="E50" i="43"/>
  <c r="B46" i="43"/>
  <c r="E47" i="43"/>
  <c r="E48" i="43" s="1"/>
  <c r="E49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44" i="44"/>
  <c r="B43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46" i="43"/>
  <c r="D47" i="43" s="1"/>
  <c r="D48" i="43" s="1"/>
  <c r="D49" i="43" s="1"/>
  <c r="A46" i="43"/>
  <c r="D70" i="45"/>
  <c r="D71" i="45" s="1"/>
  <c r="D72" i="45" s="1"/>
  <c r="D73" i="45" s="1"/>
  <c r="D74" i="45" s="1"/>
  <c r="A70" i="45"/>
  <c r="E53" i="43"/>
  <c r="B50" i="43"/>
  <c r="E51" i="43"/>
  <c r="E52" i="43" s="1"/>
  <c r="A39" i="44"/>
  <c r="D39" i="44"/>
  <c r="D40" i="44" s="1"/>
  <c r="D41" i="44" s="1"/>
  <c r="D42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45" i="44"/>
  <c r="B44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0" i="43"/>
  <c r="D51" i="43" s="1"/>
  <c r="D52" i="43" s="1"/>
  <c r="A50" i="43"/>
  <c r="A63" i="47"/>
  <c r="D63" i="47"/>
  <c r="E65" i="46"/>
  <c r="E61" i="46"/>
  <c r="E62" i="46" s="1"/>
  <c r="E63" i="46" s="1"/>
  <c r="E64" i="46" s="1"/>
  <c r="B60" i="46"/>
  <c r="E55" i="43"/>
  <c r="B53" i="43"/>
  <c r="E54" i="43"/>
  <c r="E65" i="47"/>
  <c r="B64" i="47"/>
  <c r="A43" i="44"/>
  <c r="D43" i="44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44" i="44"/>
  <c r="D44" i="44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46" i="44"/>
  <c r="B45" i="44"/>
  <c r="D53" i="43"/>
  <c r="D54" i="43" s="1"/>
  <c r="A53" i="43"/>
  <c r="E82" i="45"/>
  <c r="B81" i="45"/>
  <c r="A60" i="48"/>
  <c r="D60" i="48"/>
  <c r="D61" i="48" s="1"/>
  <c r="D62" i="48" s="1"/>
  <c r="D63" i="48" s="1"/>
  <c r="D64" i="48" s="1"/>
  <c r="E58" i="43"/>
  <c r="B55" i="43"/>
  <c r="E56" i="43"/>
  <c r="E57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55" i="43"/>
  <c r="D56" i="43" s="1"/>
  <c r="D57" i="43" s="1"/>
  <c r="A55" i="43"/>
  <c r="E60" i="43"/>
  <c r="B58" i="43"/>
  <c r="E59" i="43"/>
  <c r="A65" i="48"/>
  <c r="D65" i="48"/>
  <c r="D66" i="48" s="1"/>
  <c r="D67" i="48" s="1"/>
  <c r="D68" i="48" s="1"/>
  <c r="D69" i="48" s="1"/>
  <c r="A45" i="44"/>
  <c r="D45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47" i="44"/>
  <c r="B46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46" i="44" l="1"/>
  <c r="A46" i="44"/>
  <c r="B47" i="44"/>
  <c r="E52" i="44"/>
  <c r="E48" i="44"/>
  <c r="E49" i="44" s="1"/>
  <c r="E50" i="44" s="1"/>
  <c r="E51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58" i="43"/>
  <c r="D59" i="43" s="1"/>
  <c r="A58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61" i="43"/>
  <c r="B60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60" i="43" l="1"/>
  <c r="A60" i="43"/>
  <c r="B72" i="46"/>
  <c r="E77" i="46"/>
  <c r="E73" i="46"/>
  <c r="E74" i="46" s="1"/>
  <c r="E75" i="46" s="1"/>
  <c r="E76" i="46" s="1"/>
  <c r="B52" i="44"/>
  <c r="E56" i="44"/>
  <c r="E53" i="44"/>
  <c r="E54" i="44" s="1"/>
  <c r="E55" i="44" s="1"/>
  <c r="B61" i="43"/>
  <c r="E62" i="43"/>
  <c r="D75" i="47"/>
  <c r="D76" i="47" s="1"/>
  <c r="D77" i="47" s="1"/>
  <c r="D78" i="47" s="1"/>
  <c r="D79" i="47" s="1"/>
  <c r="A75" i="47"/>
  <c r="D47" i="44"/>
  <c r="D48" i="44" s="1"/>
  <c r="D49" i="44" s="1"/>
  <c r="D50" i="44" s="1"/>
  <c r="D51" i="44" s="1"/>
  <c r="A47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52" i="44" l="1"/>
  <c r="D53" i="44" s="1"/>
  <c r="D54" i="44" s="1"/>
  <c r="D55" i="44" s="1"/>
  <c r="A52" i="44"/>
  <c r="B62" i="43"/>
  <c r="E63" i="43"/>
  <c r="E64" i="43"/>
  <c r="D61" i="43"/>
  <c r="A61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60" i="44"/>
  <c r="B56" i="44"/>
  <c r="E57" i="44"/>
  <c r="E58" i="44" s="1"/>
  <c r="E59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64" i="43"/>
  <c r="E65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56" i="44"/>
  <c r="D57" i="44" s="1"/>
  <c r="D58" i="44" s="1"/>
  <c r="D59" i="44" s="1"/>
  <c r="A56" i="44"/>
  <c r="E64" i="44"/>
  <c r="B60" i="44"/>
  <c r="E61" i="44"/>
  <c r="E62" i="44" s="1"/>
  <c r="E63" i="44" s="1"/>
  <c r="A62" i="43"/>
  <c r="D62" i="43"/>
  <c r="D63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64" i="43"/>
  <c r="D64" i="43"/>
  <c r="B65" i="43"/>
  <c r="E66" i="43"/>
  <c r="E67" i="43" s="1"/>
  <c r="E68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60" i="44"/>
  <c r="D61" i="44" s="1"/>
  <c r="D62" i="44" s="1"/>
  <c r="D63" i="44" s="1"/>
  <c r="A60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64" i="44"/>
  <c r="E70" i="44"/>
  <c r="E65" i="44"/>
  <c r="E66" i="44" s="1"/>
  <c r="E67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69" i="44" l="1"/>
  <c r="E68" i="44"/>
  <c r="B92" i="46"/>
  <c r="E93" i="46"/>
  <c r="E94" i="46" s="1"/>
  <c r="E95" i="46" s="1"/>
  <c r="E96" i="46" s="1"/>
  <c r="E97" i="46" s="1"/>
  <c r="E98" i="46"/>
  <c r="E71" i="44"/>
  <c r="B70" i="44"/>
  <c r="A87" i="46"/>
  <c r="D87" i="46"/>
  <c r="D88" i="46" s="1"/>
  <c r="D89" i="46" s="1"/>
  <c r="D90" i="46" s="1"/>
  <c r="D91" i="46" s="1"/>
  <c r="A65" i="43"/>
  <c r="D65" i="43"/>
  <c r="D66" i="43" s="1"/>
  <c r="D67" i="43" s="1"/>
  <c r="D64" i="44"/>
  <c r="D65" i="44" s="1"/>
  <c r="D66" i="44" s="1"/>
  <c r="D67" i="44" s="1"/>
  <c r="A64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68" i="43"/>
  <c r="E71" i="43"/>
  <c r="E69" i="43"/>
  <c r="E70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69" i="44" l="1"/>
  <c r="D68" i="44"/>
  <c r="D70" i="44"/>
  <c r="A70" i="44"/>
  <c r="A68" i="43"/>
  <c r="D68" i="43"/>
  <c r="D69" i="43" s="1"/>
  <c r="D70" i="43" s="1"/>
  <c r="D109" i="45"/>
  <c r="A109" i="45"/>
  <c r="B98" i="48"/>
  <c r="E99" i="48"/>
  <c r="E100" i="48" s="1"/>
  <c r="E101" i="48" s="1"/>
  <c r="E102" i="48" s="1"/>
  <c r="E103" i="48"/>
  <c r="E72" i="44"/>
  <c r="B71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72" i="43"/>
  <c r="E73" i="43" s="1"/>
  <c r="E74" i="43" s="1"/>
  <c r="E75" i="43"/>
  <c r="B71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71" i="43"/>
  <c r="D72" i="43" s="1"/>
  <c r="D73" i="43" s="1"/>
  <c r="D74" i="43" s="1"/>
  <c r="A71" i="43"/>
  <c r="E116" i="45"/>
  <c r="E117" i="45" s="1"/>
  <c r="E118" i="45" s="1"/>
  <c r="E119" i="45" s="1"/>
  <c r="E120" i="45"/>
  <c r="B120" i="45"/>
  <c r="B115" i="45"/>
  <c r="A71" i="44"/>
  <c r="D71" i="44"/>
  <c r="E76" i="43"/>
  <c r="B75" i="43"/>
  <c r="B72" i="44"/>
  <c r="E73" i="44"/>
  <c r="E74" i="44" s="1"/>
  <c r="E75" i="44" s="1"/>
  <c r="E78" i="44"/>
  <c r="E82" i="44" s="1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E77" i="44" l="1"/>
  <c r="E76" i="44"/>
  <c r="B78" i="44"/>
  <c r="E79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72" i="44"/>
  <c r="D73" i="44" s="1"/>
  <c r="D74" i="44" s="1"/>
  <c r="D75" i="44" s="1"/>
  <c r="D100" i="44"/>
  <c r="D101" i="44" s="1"/>
  <c r="D102" i="44" s="1"/>
  <c r="D103" i="44" s="1"/>
  <c r="D104" i="44" s="1"/>
  <c r="A72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75" i="43"/>
  <c r="D75" i="43"/>
  <c r="D103" i="47"/>
  <c r="D104" i="47" s="1"/>
  <c r="D105" i="47" s="1"/>
  <c r="D106" i="47" s="1"/>
  <c r="D107" i="47" s="1"/>
  <c r="A103" i="47"/>
  <c r="E77" i="43"/>
  <c r="B76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E80" i="44" l="1"/>
  <c r="E81" i="44" s="1"/>
  <c r="E83" i="44"/>
  <c r="D77" i="44"/>
  <c r="D76" i="44"/>
  <c r="D100" i="46"/>
  <c r="D101" i="46" s="1"/>
  <c r="D102" i="46" s="1"/>
  <c r="D103" i="46" s="1"/>
  <c r="D104" i="46" s="1"/>
  <c r="A100" i="46"/>
  <c r="E78" i="43"/>
  <c r="B77" i="43"/>
  <c r="B82" i="44"/>
  <c r="D82" i="44" s="1"/>
  <c r="E84" i="44"/>
  <c r="E85" i="44" s="1"/>
  <c r="E86" i="44" s="1"/>
  <c r="E90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76" i="43"/>
  <c r="D76" i="43"/>
  <c r="D108" i="48"/>
  <c r="A108" i="48"/>
  <c r="E114" i="47"/>
  <c r="E115" i="47" s="1"/>
  <c r="E116" i="47" s="1"/>
  <c r="E117" i="47" s="1"/>
  <c r="E118" i="47"/>
  <c r="B113" i="47"/>
  <c r="D105" i="44"/>
  <c r="D78" i="44"/>
  <c r="D79" i="44" s="1"/>
  <c r="D80" i="44" s="1"/>
  <c r="D81" i="44" s="1"/>
  <c r="A7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89" i="44" l="1"/>
  <c r="E87" i="44"/>
  <c r="E88" i="44" s="1"/>
  <c r="D83" i="44"/>
  <c r="D84" i="44"/>
  <c r="D85" i="44" s="1"/>
  <c r="D86" i="44" s="1"/>
  <c r="D106" i="44"/>
  <c r="D107" i="44" s="1"/>
  <c r="D109" i="48"/>
  <c r="A109" i="48"/>
  <c r="D77" i="43"/>
  <c r="A77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81" i="43"/>
  <c r="B78" i="43"/>
  <c r="E79" i="43"/>
  <c r="E80" i="43" s="1"/>
  <c r="E95" i="44"/>
  <c r="B90" i="44"/>
  <c r="E91" i="44"/>
  <c r="E92" i="44" s="1"/>
  <c r="E93" i="44" s="1"/>
  <c r="E94" i="44" s="1"/>
  <c r="A82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D89" i="44" l="1"/>
  <c r="D87" i="44"/>
  <c r="D88" i="44" s="1"/>
  <c r="E120" i="46"/>
  <c r="E116" i="46"/>
  <c r="E117" i="46" s="1"/>
  <c r="E118" i="46" s="1"/>
  <c r="E119" i="46" s="1"/>
  <c r="B120" i="46"/>
  <c r="B115" i="46"/>
  <c r="E82" i="43"/>
  <c r="B82" i="43"/>
  <c r="B81" i="43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90" i="44"/>
  <c r="D91" i="44" s="1"/>
  <c r="D92" i="44" s="1"/>
  <c r="D93" i="44" s="1"/>
  <c r="D94" i="44" s="1"/>
  <c r="A90" i="44"/>
  <c r="D78" i="43"/>
  <c r="D79" i="43" s="1"/>
  <c r="D80" i="43" s="1"/>
  <c r="A78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95" i="44"/>
  <c r="E98" i="44"/>
  <c r="E96" i="44"/>
  <c r="E9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82" i="43"/>
  <c r="D83" i="43" s="1"/>
  <c r="D84" i="43" s="1"/>
  <c r="D85" i="43" s="1"/>
  <c r="D86" i="43" s="1"/>
  <c r="A82" i="43"/>
  <c r="B99" i="44"/>
  <c r="B98" i="44"/>
  <c r="E99" i="44"/>
  <c r="E100" i="44" s="1"/>
  <c r="E101" i="44" s="1"/>
  <c r="E102" i="44" s="1"/>
  <c r="E103" i="44" s="1"/>
  <c r="E104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87" i="43"/>
  <c r="E92" i="43" s="1"/>
  <c r="B92" i="43" s="1"/>
  <c r="E83" i="43"/>
  <c r="D95" i="44"/>
  <c r="D96" i="44" s="1"/>
  <c r="D97" i="44" s="1"/>
  <c r="A95" i="44"/>
  <c r="E125" i="47"/>
  <c r="E126" i="47" s="1"/>
  <c r="E127" i="47" s="1"/>
  <c r="E128" i="47" s="1"/>
  <c r="E129" i="47" s="1"/>
  <c r="E121" i="47"/>
  <c r="E122" i="47" s="1"/>
  <c r="E123" i="47" s="1"/>
  <c r="E124" i="47" s="1"/>
  <c r="D81" i="43"/>
  <c r="A81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05" i="44" l="1"/>
  <c r="D98" i="44"/>
  <c r="A98" i="44"/>
  <c r="E84" i="43"/>
  <c r="E85" i="43" s="1"/>
  <c r="E86" i="43" s="1"/>
  <c r="E91" i="43" s="1"/>
  <c r="E88" i="43"/>
  <c r="D99" i="44"/>
  <c r="A99" i="44"/>
  <c r="D92" i="43"/>
  <c r="A92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06" i="44" l="1"/>
  <c r="E107" i="44" s="1"/>
  <c r="E89" i="43"/>
  <c r="E90" i="43" l="1"/>
</calcChain>
</file>

<file path=xl/sharedStrings.xml><?xml version="1.0" encoding="utf-8"?>
<sst xmlns="http://schemas.openxmlformats.org/spreadsheetml/2006/main" count="851" uniqueCount="248">
  <si>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</si>
  <si>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</si>
  <si>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</si>
  <si>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</si>
  <si>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</si>
  <si>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</si>
  <si>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</si>
  <si>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</si>
  <si>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</si>
  <si>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</si>
  <si>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</si>
  <si>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</si>
  <si>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</si>
  <si>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</si>
  <si>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</si>
  <si>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</si>
  <si>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</si>
  <si>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</si>
  <si>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</si>
  <si>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</si>
  <si>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</si>
  <si>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</si>
  <si>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</si>
  <si>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</si>
  <si>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</si>
  <si>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</si>
  <si>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</si>
  <si>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</si>
  <si>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</si>
  <si>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</si>
  <si>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</si>
  <si>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</si>
  <si>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</si>
  <si>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</si>
  <si>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</si>
  <si>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</si>
  <si>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</si>
  <si>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</si>
  <si>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</si>
  <si>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</si>
  <si>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</si>
  <si>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</si>
  <si>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</si>
  <si>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</si>
  <si>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</si>
  <si>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</si>
  <si>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</si>
  <si>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</si>
  <si>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</si>
  <si>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</si>
  <si>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</si>
  <si>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</si>
  <si>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</si>
  <si>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</si>
  <si>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</si>
  <si>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</si>
  <si>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</si>
  <si>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</si>
  <si>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</si>
  <si>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</si>
  <si>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</si>
  <si>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</si>
  <si>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</si>
  <si>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</si>
  <si>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</si>
  <si>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</si>
  <si>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</si>
  <si>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</si>
  <si>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</si>
  <si>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</si>
  <si>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</si>
  <si>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</si>
  <si>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</si>
  <si>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</si>
  <si>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</si>
  <si>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</si>
  <si>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</si>
  <si>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</si>
  <si>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 xml:space="preserve">ทดสอบระบบกับลูกค้า Electrolux </t>
  </si>
  <si>
    <t>work from home</t>
  </si>
  <si>
    <t>ประชุมทีม BD</t>
  </si>
  <si>
    <t xml:space="preserve">ส่งเมลล์ และ vdo ย้อนหลังให้กับผู้ที่ขาดเรียน หลักสูตร Digital Marketing &amp; PR รุ่นที่ 3 วันที่ 1 </t>
  </si>
  <si>
    <t>นัดบรีฟกับคุณขจร หลักสูตร Digital Marketing &amp; PR รุ่นที่ 3 วันที่ 2</t>
  </si>
  <si>
    <t>เตรียมรายชื่อ และเอกสารประกอบการเรียน หลักสูตร Digital Marketing ททท ชุมพร</t>
  </si>
  <si>
    <t>คิดคำถาม Quiz ของ Electrolux</t>
  </si>
  <si>
    <t>ทำ Content หลักสูตร Digital Mindset ของ Electrolux</t>
  </si>
  <si>
    <t>ปรับ Individual Report Assessment ของระดับผู้ปฎิบัติการ</t>
  </si>
  <si>
    <t>บรีฟ Content หลักสูตร Digital Mindset ของ Electrolux</t>
  </si>
  <si>
    <t xml:space="preserve">อัพเดต Ranking ของอาจารย์ และ Facilitator </t>
  </si>
  <si>
    <t>นัดบรีฟกับคุณสุนาถ หลักสูตร Digital Marketing &amp; PR รุ่นที่ 3 วันที่ 2</t>
  </si>
  <si>
    <t>นัดบรีฟกับคุณแบค์ หลักสูตร Digital Marketing ททท ชุมพร</t>
  </si>
  <si>
    <t xml:space="preserve">ตามผู้ยังไม่ได้ประเมิน Digital Assessment </t>
  </si>
  <si>
    <t xml:space="preserve">ทำ Slide Assessment </t>
  </si>
  <si>
    <t>นัดบรีฟ Digital Assessment กับปริม และเบล</t>
  </si>
  <si>
    <t xml:space="preserve">อัพ Canvas ลง Mural </t>
  </si>
  <si>
    <t>นัดคุยกับพี่เมย์ทำ Content หลักสูตร Digital Mindset ของ Electrolux</t>
  </si>
  <si>
    <t xml:space="preserve">เป็น Facilitator ของหลักสูตร Digital Marketing &amp; PR รุ่นที่ 3 </t>
  </si>
  <si>
    <t>ดูแลหลักสูตร Digital Marketing &amp; PR รุ่นที่ 3 วันที่ 3</t>
  </si>
  <si>
    <t>ดูแลหลักสูตร Digital Marketing &amp; PR รุ่นที่ 3 วันที่ 2</t>
  </si>
  <si>
    <t>Tue</t>
  </si>
  <si>
    <t>ดูแลหลักสูตร Digital Marketing ททท ชุมพร</t>
  </si>
  <si>
    <t>เป็น Facilitator ของหลักสูตร Digital Marketing ททท ชุมพร</t>
  </si>
  <si>
    <t xml:space="preserve">สรุปแบบประเมิน หลักสูตร  Digital Marketing &amp; PR รุ่นที่ 3 </t>
  </si>
  <si>
    <t>สรุปแบบประเมิน หลักสูตร  Digital Marketing  ททท ชุมพร</t>
  </si>
  <si>
    <t>เข้าร่วมประชุมการนำเสนอลูกค้า GPSC</t>
  </si>
  <si>
    <t xml:space="preserve">ประชุมทีม BD </t>
  </si>
  <si>
    <t>FTE L&amp;D Program (Week4)- Data Collection Techniques</t>
  </si>
  <si>
    <t xml:space="preserve">อัพเดต Digital Assessment </t>
  </si>
  <si>
    <t>อัพเดตแบบประเมินให้ลูกค้า หลักสูตร Digital Marketing  ททท ชุมพร</t>
  </si>
  <si>
    <t>แก้ Content หลักสูตร Digital Mindset ของ Electrolux</t>
  </si>
  <si>
    <t>Final Review กับพี่ต้องหลักสูตร Digital Mindset ของ Electrolux</t>
  </si>
  <si>
    <t>ปรับคะแนน Digital Assessment</t>
  </si>
  <si>
    <t>นัดบรีฟกับปริมและเบล เพื่อแบ่งงาน Assessment report</t>
  </si>
  <si>
    <t>บรีฟ Facilitator หลักสูตร Digital Mindset ของ Electrolux</t>
  </si>
  <si>
    <t>ช่วยซัพพอตหลักสูตร Digital Mindset ของ Electrolux</t>
  </si>
  <si>
    <t>Report Assessment</t>
  </si>
  <si>
    <t>Update Report Assessmen กับทีม</t>
  </si>
  <si>
    <r>
      <t>ปรับแก้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Report Assessment</t>
    </r>
  </si>
  <si>
    <t>ปรับแก้ Report Assessment</t>
  </si>
  <si>
    <t>วางแผนกับหัวหน้างาน บท 5 แผนการพัฒนาทักษะความรู้ความเข้าใจด้านดิจิทัล</t>
  </si>
  <si>
    <t>นัดบรีฟทำ Content หลักสูตร Digital Mindset ของ SCGP</t>
  </si>
  <si>
    <t>เริ่มหา Use case</t>
  </si>
  <si>
    <t>วางโครงหลักสูตร Transformation Project Ideas และ BMC &amp; Pitching Preparation ของ SCGP</t>
  </si>
  <si>
    <t>Update Digital Assessment กับพี่โดม</t>
  </si>
  <si>
    <t>Update Digital Assessment กับหัวหน้างาน</t>
  </si>
  <si>
    <t>โทรสัมภาษณ์ผู้ประเมินเพิ่มเติม เพื่อหาเหตุผลในการประเมินที่ลดลงทั้งหมด 40 คนกับเบล</t>
  </si>
  <si>
    <t>อัพเดตผลที่ได้ และทำแบบสรุป</t>
  </si>
  <si>
    <t>วันหยุดชดเชยอาสาฬหบูชา</t>
  </si>
  <si>
    <t>วันเฉลิมพระชนมพรรษา ร.10</t>
  </si>
  <si>
    <t>ปรับแก้คะแนนเนื่องจากมีผู้ประเมินคะแนนใหม่</t>
  </si>
  <si>
    <t>รวบรวม Individual Report 260 คน พร้อมทำสารบัญ</t>
  </si>
  <si>
    <t xml:space="preserve">เพิ่มเติม Assessment Report บท 5 จนเสร็จสมบูรณ์ </t>
  </si>
  <si>
    <t>ทำสารบัญ และ สารบัญรูป</t>
  </si>
  <si>
    <t>ดูแลหลักสูตร Digital Marketing and Digital PR รุ่น 3 วันที่ 4</t>
  </si>
  <si>
    <t xml:space="preserve">เขียนใบ Cover เตรียมส่งมอบงวดงาน หลักสูตร Digital Marketing and Digital PR รุ่น 3 </t>
  </si>
  <si>
    <t>นัดบรีฟพร้อมแบ่งงานทำ Content ของ SCGP</t>
  </si>
  <si>
    <t>สรุปผลประเมิน หลักสูตร Digital Marketing and Digital PR รุ่น 3 วันที่ 3 - 4</t>
  </si>
  <si>
    <t>ทำ Content หลักสูตร Data-Driven ของ SCGP</t>
  </si>
  <si>
    <t xml:space="preserve">นัดบรีฟ Facilitator </t>
  </si>
  <si>
    <t>Office</t>
  </si>
  <si>
    <t>สิริลักษณา</t>
  </si>
  <si>
    <t>สิธิวรพรรณ</t>
  </si>
  <si>
    <t>นำข้อมูลอัพลงโฟลเดอร์ให้เป็นปัจจุบันทุกโปรเจคที่ดูแล</t>
  </si>
  <si>
    <t xml:space="preserve">TIME-202015 </t>
  </si>
  <si>
    <t>เป็น Facilitator หลักสูตร Digital Mindset ของ Electrolux</t>
  </si>
  <si>
    <t>TD-202105</t>
  </si>
  <si>
    <t>นัดบรีฟเรื่องทำ Content กับปริม และเบล ของ Electrolux</t>
  </si>
  <si>
    <t>TIME-202019</t>
  </si>
  <si>
    <t>TIME-202067</t>
  </si>
  <si>
    <t>TD-202103</t>
  </si>
  <si>
    <t>ประชุมกับหัวหน้างาน เรื่อง ประเมินพนักงาน Probation</t>
  </si>
  <si>
    <t>TIME158</t>
  </si>
  <si>
    <t>รวมคะแนน Maturity และทำ Report / Slide Assessment</t>
  </si>
  <si>
    <t>Update Slide หลักสูตร Digital Optimization ของ SCGP</t>
  </si>
  <si>
    <t>ปรับแก้ และวางแผนบท 5 Report / Slide Assessment</t>
  </si>
  <si>
    <t>Update Slide Digital Mindset ของ SCGP 5 วันกับพี่ต้อง</t>
  </si>
  <si>
    <t>Final Update Digital Assessment Report / Slide</t>
  </si>
  <si>
    <t>ปรับแก้ Digital Assessment Report / Slide</t>
  </si>
  <si>
    <t>อัพเดต Content กับอาจารย์เอก</t>
  </si>
  <si>
    <t>ปรับสไลด์ หลักสูตร Data-Driven ของ SCGP</t>
  </si>
  <si>
    <t>อัพเดต Content กับพี่ต้อง</t>
  </si>
  <si>
    <t>Support SCGP Digital Mindset</t>
  </si>
  <si>
    <t>เป็น Facilitator หลักสูตร SCGP Digital Mindset</t>
  </si>
  <si>
    <t>อัพเดต Content กับอาจารย์เปี๊ยก</t>
  </si>
  <si>
    <t>หา Use case หลักสูตร Data-Driven ของ SCGP</t>
  </si>
  <si>
    <t>Support SCGP Agile Organization</t>
  </si>
  <si>
    <t>เป็น Facilitator หลักสูตร SCGP Agile Organization</t>
  </si>
  <si>
    <t>ประชุม ONDE Program Certification</t>
  </si>
  <si>
    <t>บรีฟงาน ONDE Program Certification กับพี่เมย์</t>
  </si>
  <si>
    <t>เพิ่ม Use Case หลักสูตร Data-Driven ของ SCGP</t>
  </si>
  <si>
    <t>ทำ CV + บุคคลากรในโครงการ ONDE Program Certification</t>
  </si>
  <si>
    <t xml:space="preserve">ตามล่าลายเซ็นคนทั้งโครงการ </t>
  </si>
  <si>
    <t>บรีฟ Workshop SCGP Day 4-5</t>
  </si>
  <si>
    <t>Support SCGP Transformation Project Ideas</t>
  </si>
  <si>
    <t>เป็น Facilitator SCGP Transformation Project Ideas</t>
  </si>
  <si>
    <t xml:space="preserve">อัพเดต CV กับพี่เมย์ </t>
  </si>
  <si>
    <t>Support SCGP BMC &amp; Pitching Preparation</t>
  </si>
  <si>
    <t>เป็น Facilitator SCGP BMC &amp; Pitching Preparation</t>
  </si>
  <si>
    <t>Re-check CV โครงการ ONDE Program Certification</t>
  </si>
  <si>
    <t>ปรับเปลี่ยน CV ในโครงการ ONDE Program Certification</t>
  </si>
  <si>
    <t>ช่วยปริ้นเอกสารโครงการ ONDE Program Certification</t>
  </si>
  <si>
    <t>เข้าเล่มเอกสาร โครงการ ONDE Program Certification</t>
  </si>
  <si>
    <t>ประทับตราบนเอกสาร โครงการ ONDE Program Certification</t>
  </si>
  <si>
    <t>เตรียมส่งเอกสารให้ ททท</t>
  </si>
  <si>
    <t>วันแม่</t>
  </si>
  <si>
    <t>ลากิจ</t>
  </si>
  <si>
    <t>-</t>
  </si>
  <si>
    <t>เตรียม Link Zoom หลักสูตร GCIO</t>
  </si>
  <si>
    <t>เตรียม Link Zoom หลักสูตร NBTC</t>
  </si>
  <si>
    <t>เตรียม Link Zoom สำหรับ Coaching SCGP</t>
  </si>
  <si>
    <t>ยิงนัดให้โค้ชทุกท่าน SCGP</t>
  </si>
  <si>
    <t>Coaching Day 1 (Group2) Keep Kool (SCGP)</t>
  </si>
  <si>
    <t xml:space="preserve">บรีฟ Sale force </t>
  </si>
  <si>
    <t>บรีฟงาน TCG Proposal</t>
  </si>
  <si>
    <t>ทำหนังสือเชิญ</t>
  </si>
  <si>
    <t xml:space="preserve">ทำ Slide Proposal </t>
  </si>
  <si>
    <t>อัพเดต TCG Proposal</t>
  </si>
  <si>
    <t>ทำ Slide ระยะเวลาของแผนงาน</t>
  </si>
  <si>
    <t>ปรับแก้  TCG Proposal กับ หนังสือเชิญ</t>
  </si>
  <si>
    <t xml:space="preserve">เตรียมหลักสูตร GCIO </t>
  </si>
  <si>
    <t>บรีฟ NBTC Digital</t>
  </si>
  <si>
    <t>Coaching Day 1 (Group1) RubFung App SCGP</t>
  </si>
  <si>
    <t>Coaching Day 1 (Group7) Dashboard on web SCGP</t>
  </si>
  <si>
    <t xml:space="preserve">เตรียมสไลด์ TCG </t>
  </si>
  <si>
    <t>Kick-off TCG Workshop กับทีม Consult</t>
  </si>
  <si>
    <t>Situation Analysis SWOT Five Forces</t>
  </si>
  <si>
    <t>Coaching Day 1 : English Program(Group 3) SCGP</t>
  </si>
  <si>
    <t>บรีฟ Mural กับทีม Consult</t>
  </si>
  <si>
    <t>นัดวันอาจารย์ TCG Workshop</t>
  </si>
  <si>
    <t xml:space="preserve">สรุปจ่ายค่าวิทยากร </t>
  </si>
  <si>
    <t>Project Calulation</t>
  </si>
  <si>
    <t>Kick Off TCG Financial Gate Platform Workshop กับพี่ต้อง</t>
  </si>
  <si>
    <t>Kick Off TCG Financial Gate Platform Workshop กับดร.สันติสุข</t>
  </si>
  <si>
    <t>Kick-off GCIO Workshop กับพี่ก๋วย</t>
  </si>
  <si>
    <t>Coaching Day 2 (Group2) Keep Kool (SCGP)</t>
  </si>
  <si>
    <t>FTE L&amp;D Program-Data Analysis (Week5)</t>
  </si>
  <si>
    <t>อัพเดต BD Accounts (Mae Team)</t>
  </si>
  <si>
    <t xml:space="preserve">ประชุมทีม TCG </t>
  </si>
  <si>
    <t>Kick Off TCG Financial Gate Platform Workshop กับ อ.ธนาวิชญ์</t>
  </si>
  <si>
    <t>อัพเดต Project Calulation</t>
  </si>
  <si>
    <t>ปรับแก้หนังสือเชิญ NBTC</t>
  </si>
  <si>
    <t>ทำ Company Profile ให้กับ MRTA</t>
  </si>
  <si>
    <t>ทำสรุปค่าใช้จ่าย TCG</t>
  </si>
  <si>
    <t>FTE L&amp;D Program- Result Presentation&amp;Communication</t>
  </si>
  <si>
    <t>Kick-off with TCG customers</t>
  </si>
  <si>
    <t>BD Accounts (Cont.)</t>
  </si>
  <si>
    <t>Coaching Day 2 : English Program(Group 3) SCGP</t>
  </si>
  <si>
    <t>ปรับ Company Profile ให้กับ MRTA</t>
  </si>
  <si>
    <t>Coaching Day 2 (Group7) Dashboard on web (SCGP)</t>
  </si>
  <si>
    <t>ทำหนังสือยืนราคา โครงการ ONDE Program Certification</t>
  </si>
  <si>
    <t>GCIO Content</t>
  </si>
  <si>
    <t>ทำสัญญาจ้างที่ปรึกษา โครงการ TCG</t>
  </si>
  <si>
    <t>Research การจัดซื้อจัดจ้างของ MRTA</t>
  </si>
  <si>
    <t xml:space="preserve">ทำสไลด์ CV วิทยากรให้กับ GCIO </t>
  </si>
  <si>
    <t>ปรับสัญญาจ้างที่ปรึกษา โครงการ TCG</t>
  </si>
  <si>
    <t>ประสานงานเรื่องหลักฐาน และรายละเอียดการโอนเงินกับ Partner (TCG)</t>
  </si>
  <si>
    <t>Work From Home</t>
  </si>
  <si>
    <t xml:space="preserve">Cold Call หาลูกค้าเก่า </t>
  </si>
  <si>
    <t>ประชุมโครงการ TCG กับพี่ต้องและทีม</t>
  </si>
  <si>
    <t>อัพเดต Cold Call หาลูกค้าเก่า กับทีม</t>
  </si>
  <si>
    <t>TIME-202148</t>
  </si>
  <si>
    <t>TIME-202134</t>
  </si>
  <si>
    <t>TIME-201959</t>
  </si>
  <si>
    <t>TD-202110</t>
  </si>
  <si>
    <t xml:space="preserve">เตรียม Cold Call หาลูกค้าเก่า </t>
  </si>
  <si>
    <t xml:space="preserve">TD-202105 </t>
  </si>
  <si>
    <t>TD-202106,
TIME-202148,
TIME-201959,
TD-202110,
TD-202105</t>
  </si>
  <si>
    <t>TD Sales force &amp; Project Calculation กับทีมและพี่โดม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</si>
</sst>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7" fillId="0" borderId="0"/>
  </cellStyleXfs>
  <cellXfs count="296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7" borderId="10" xfId="0" applyFont="1" applyFill="1" applyBorder="1" applyAlignment="1">
      <alignment horizontal="left"/>
    </xf>
    <xf numFmtId="0" fontId="13" fillId="7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9" borderId="30" xfId="0" applyNumberFormat="1" applyFont="1" applyFill="1" applyBorder="1" applyAlignment="1" applyProtection="1">
      <alignment horizontal="center" vertical="center"/>
    </xf>
    <xf numFmtId="14" fontId="11" fillId="9" borderId="33" xfId="0" applyNumberFormat="1" applyFont="1" applyFill="1" applyBorder="1" applyAlignment="1" applyProtection="1">
      <alignment horizontal="center" vertical="center"/>
    </xf>
    <xf numFmtId="0" fontId="11" fillId="9" borderId="11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2" fontId="11" fillId="9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10" borderId="9" xfId="0" applyFont="1" applyFill="1" applyBorder="1" applyAlignment="1">
      <alignment horizontal="center" vertical="center" wrapText="1"/>
    </xf>
    <xf numFmtId="17" fontId="8" fillId="11" borderId="22" xfId="0" applyNumberFormat="1" applyFont="1" applyFill="1" applyBorder="1" applyAlignment="1" applyProtection="1">
      <alignment horizontal="center" vertical="center"/>
      <protection locked="0"/>
    </xf>
    <xf numFmtId="0" fontId="13" fillId="7" borderId="20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left"/>
    </xf>
    <xf numFmtId="0" fontId="13" fillId="7" borderId="2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3" fillId="7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5" borderId="33" xfId="0" applyNumberFormat="1" applyFont="1" applyFill="1" applyBorder="1" applyAlignment="1" applyProtection="1">
      <alignment horizontal="center" vertical="center"/>
    </xf>
    <xf numFmtId="20" fontId="11" fillId="9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20" fontId="11" fillId="9" borderId="36" xfId="0" applyNumberFormat="1" applyFont="1" applyFill="1" applyBorder="1" applyAlignment="1" applyProtection="1">
      <alignment horizontal="center" vertical="center"/>
    </xf>
    <xf numFmtId="14" fontId="11" fillId="9" borderId="36" xfId="0" applyNumberFormat="1" applyFont="1" applyFill="1" applyBorder="1" applyAlignment="1" applyProtection="1">
      <alignment horizontal="center" vertical="center"/>
    </xf>
    <xf numFmtId="0" fontId="11" fillId="9" borderId="15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vertical="center" wrapText="1"/>
      <protection locked="0"/>
    </xf>
    <xf numFmtId="14" fontId="11" fillId="9" borderId="34" xfId="0" applyNumberFormat="1" applyFont="1" applyFill="1" applyBorder="1" applyAlignment="1" applyProtection="1">
      <alignment horizontal="center" vertical="center"/>
    </xf>
    <xf numFmtId="0" fontId="11" fillId="9" borderId="27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vertical="center" wrapText="1"/>
      <protection locked="0"/>
    </xf>
    <xf numFmtId="0" fontId="8" fillId="11" borderId="23" xfId="0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vertical="center"/>
      <protection locked="0"/>
    </xf>
    <xf numFmtId="20" fontId="11" fillId="9" borderId="34" xfId="0" applyNumberFormat="1" applyFont="1" applyFill="1" applyBorder="1" applyAlignment="1" applyProtection="1">
      <alignment horizontal="center" vertical="center"/>
    </xf>
    <xf numFmtId="2" fontId="11" fillId="9" borderId="24" xfId="0" applyNumberFormat="1" applyFont="1" applyFill="1" applyBorder="1" applyAlignment="1" applyProtection="1">
      <alignment horizontal="center" vertical="center"/>
      <protection locked="0"/>
    </xf>
    <xf numFmtId="0" fontId="11" fillId="9" borderId="3" xfId="0" applyFont="1" applyFill="1" applyBorder="1" applyAlignment="1" applyProtection="1">
      <alignment vertical="center"/>
      <protection locked="0"/>
    </xf>
    <xf numFmtId="0" fontId="11" fillId="9" borderId="25" xfId="0" applyFont="1" applyFill="1" applyBorder="1" applyAlignment="1" applyProtection="1">
      <alignment vertical="center"/>
      <protection locked="0"/>
    </xf>
    <xf numFmtId="0" fontId="11" fillId="0" borderId="29" xfId="0" applyFont="1" applyFill="1" applyBorder="1" applyAlignment="1" applyProtection="1">
      <alignment horizontal="center" vertical="center" textRotation="90" wrapText="1"/>
      <protection locked="0"/>
    </xf>
    <xf numFmtId="0" fontId="11" fillId="0" borderId="3" xfId="0" applyFont="1" applyFill="1" applyBorder="1" applyAlignment="1" applyProtection="1">
      <alignment vertical="center"/>
      <protection locked="0"/>
    </xf>
    <xf numFmtId="0" fontId="11" fillId="0" borderId="25" xfId="0" applyFont="1" applyFill="1" applyBorder="1" applyAlignment="1" applyProtection="1">
      <alignment vertical="center"/>
      <protection locked="0"/>
    </xf>
    <xf numFmtId="20" fontId="11" fillId="9" borderId="31" xfId="0" applyNumberFormat="1" applyFont="1" applyFill="1" applyBorder="1" applyAlignment="1" applyProtection="1">
      <alignment horizontal="center" vertical="center"/>
    </xf>
    <xf numFmtId="0" fontId="11" fillId="0" borderId="27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left" vertical="center" wrapText="1"/>
      <protection locked="0"/>
    </xf>
    <xf numFmtId="2" fontId="11" fillId="0" borderId="24" xfId="0" applyNumberFormat="1" applyFont="1" applyFill="1" applyBorder="1" applyAlignment="1" applyProtection="1">
      <alignment horizontal="center" vertical="center"/>
      <protection locked="0"/>
    </xf>
    <xf numFmtId="0" fontId="8" fillId="4" borderId="39" xfId="0" applyFont="1" applyFill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9" borderId="8" xfId="0" applyFont="1" applyFill="1" applyBorder="1" applyAlignment="1" applyProtection="1">
      <alignment horizontal="center" vertical="center"/>
      <protection locked="0"/>
    </xf>
    <xf numFmtId="0" fontId="11" fillId="0" borderId="40" xfId="0" applyFont="1" applyBorder="1" applyAlignment="1" applyProtection="1">
      <alignment horizontal="center" vertical="center"/>
      <protection locked="0"/>
    </xf>
    <xf numFmtId="0" fontId="11" fillId="0" borderId="0" xfId="2" applyFont="1" applyAlignment="1" applyProtection="1">
      <alignment vertical="center"/>
      <protection locked="0"/>
    </xf>
    <xf numFmtId="0" fontId="13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3" fillId="0" borderId="8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1" fillId="0" borderId="10" xfId="2" applyFont="1" applyBorder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3" fillId="0" borderId="0" xfId="2" applyFont="1" applyAlignment="1">
      <alignment vertical="center"/>
    </xf>
    <xf numFmtId="0" fontId="13" fillId="0" borderId="11" xfId="2" applyFont="1" applyBorder="1" applyAlignment="1">
      <alignment vertical="center"/>
    </xf>
    <xf numFmtId="0" fontId="13" fillId="0" borderId="0" xfId="2" applyFont="1" applyAlignment="1">
      <alignment horizontal="left" vertical="top"/>
    </xf>
    <xf numFmtId="0" fontId="11" fillId="0" borderId="0" xfId="2" applyFont="1" applyAlignment="1" applyProtection="1">
      <alignment horizontal="center" vertical="top" wrapText="1"/>
      <protection locked="0"/>
    </xf>
    <xf numFmtId="0" fontId="11" fillId="0" borderId="0" xfId="2" applyFont="1" applyAlignment="1">
      <alignment horizontal="center" vertical="top" wrapText="1"/>
    </xf>
    <xf numFmtId="43" fontId="11" fillId="0" borderId="14" xfId="2" applyNumberFormat="1" applyFont="1" applyBorder="1" applyAlignment="1">
      <alignment vertical="center"/>
    </xf>
    <xf numFmtId="0" fontId="11" fillId="0" borderId="12" xfId="2" applyFont="1" applyBorder="1" applyAlignment="1" applyProtection="1">
      <alignment horizontal="center" vertical="center" textRotation="90" wrapText="1"/>
      <protection locked="0"/>
    </xf>
    <xf numFmtId="17" fontId="8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22" xfId="2" applyNumberFormat="1" applyFont="1" applyFill="1" applyBorder="1" applyAlignment="1" applyProtection="1">
      <alignment horizontal="center" vertical="center"/>
      <protection locked="0"/>
    </xf>
    <xf numFmtId="0" fontId="8" fillId="4" borderId="22" xfId="2" applyFont="1" applyFill="1" applyBorder="1" applyAlignment="1">
      <alignment horizontal="center" vertical="center"/>
    </xf>
    <xf numFmtId="0" fontId="8" fillId="11" borderId="23" xfId="2" applyFont="1" applyFill="1" applyBorder="1" applyAlignment="1">
      <alignment horizontal="center" vertical="center"/>
    </xf>
    <xf numFmtId="20" fontId="11" fillId="2" borderId="1" xfId="2" applyNumberFormat="1" applyFont="1" applyFill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>
      <alignment horizontal="center" vertical="center"/>
    </xf>
    <xf numFmtId="14" fontId="11" fillId="0" borderId="33" xfId="2" applyNumberFormat="1" applyFont="1" applyBorder="1" applyAlignment="1">
      <alignment horizontal="center" vertical="center"/>
    </xf>
    <xf numFmtId="0" fontId="11" fillId="0" borderId="11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2" fontId="11" fillId="0" borderId="10" xfId="2" applyNumberFormat="1" applyFont="1" applyBorder="1" applyAlignment="1" applyProtection="1">
      <alignment horizontal="center" vertical="center"/>
      <protection locked="0"/>
    </xf>
    <xf numFmtId="0" fontId="11" fillId="0" borderId="3" xfId="2" applyFont="1" applyBorder="1" applyAlignment="1" applyProtection="1">
      <alignment vertical="center"/>
      <protection locked="0"/>
    </xf>
    <xf numFmtId="20" fontId="11" fillId="2" borderId="35" xfId="2" applyNumberFormat="1" applyFont="1" applyFill="1" applyBorder="1" applyAlignment="1" applyProtection="1">
      <alignment horizontal="center" vertical="center"/>
      <protection locked="0"/>
    </xf>
    <xf numFmtId="20" fontId="11" fillId="2" borderId="2" xfId="2" applyNumberFormat="1" applyFont="1" applyFill="1" applyBorder="1" applyAlignment="1" applyProtection="1">
      <alignment horizontal="center" vertical="center"/>
      <protection locked="0"/>
    </xf>
    <xf numFmtId="20" fontId="11" fillId="9" borderId="30" xfId="2" applyNumberFormat="1" applyFont="1" applyFill="1" applyBorder="1" applyAlignment="1">
      <alignment horizontal="center" vertical="center"/>
    </xf>
    <xf numFmtId="14" fontId="11" fillId="9" borderId="33" xfId="2" applyNumberFormat="1" applyFont="1" applyFill="1" applyBorder="1" applyAlignment="1">
      <alignment horizontal="center" vertical="center"/>
    </xf>
    <xf numFmtId="0" fontId="11" fillId="9" borderId="11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" fontId="11" fillId="9" borderId="10" xfId="2" applyNumberFormat="1" applyFont="1" applyFill="1" applyBorder="1" applyAlignment="1" applyProtection="1">
      <alignment horizontal="center" vertical="center"/>
      <protection locked="0"/>
    </xf>
    <xf numFmtId="0" fontId="11" fillId="9" borderId="3" xfId="2" applyFont="1" applyFill="1" applyBorder="1" applyAlignment="1" applyProtection="1">
      <alignment vertical="center"/>
      <protection locked="0"/>
    </xf>
    <xf numFmtId="20" fontId="11" fillId="5" borderId="30" xfId="2" applyNumberFormat="1" applyFont="1" applyFill="1" applyBorder="1" applyAlignment="1">
      <alignment horizontal="center" vertical="center"/>
    </xf>
    <xf numFmtId="14" fontId="11" fillId="5" borderId="33" xfId="2" applyNumberFormat="1" applyFont="1" applyFill="1" applyBorder="1" applyAlignment="1">
      <alignment horizontal="center" vertical="center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0" fontId="15" fillId="9" borderId="10" xfId="2" applyFont="1" applyFill="1" applyBorder="1" applyAlignment="1" applyProtection="1">
      <alignment horizontal="left" vertical="center" wrapText="1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20" fontId="11" fillId="0" borderId="2" xfId="2" applyNumberFormat="1" applyFont="1" applyBorder="1" applyAlignment="1" applyProtection="1">
      <alignment horizontal="center" vertical="center"/>
      <protection locked="0"/>
    </xf>
    <xf numFmtId="20" fontId="11" fillId="0" borderId="31" xfId="2" applyNumberFormat="1" applyFont="1" applyBorder="1" applyAlignment="1">
      <alignment horizontal="center" vertical="center"/>
    </xf>
    <xf numFmtId="14" fontId="11" fillId="0" borderId="34" xfId="2" applyNumberFormat="1" applyFont="1" applyBorder="1" applyAlignment="1">
      <alignment horizontal="center" vertical="center"/>
    </xf>
    <xf numFmtId="0" fontId="11" fillId="0" borderId="27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vertical="center" wrapText="1"/>
      <protection locked="0"/>
    </xf>
    <xf numFmtId="2" fontId="11" fillId="0" borderId="24" xfId="2" applyNumberFormat="1" applyFont="1" applyBorder="1" applyAlignment="1" applyProtection="1">
      <alignment horizontal="center" vertical="center"/>
      <protection locked="0"/>
    </xf>
    <xf numFmtId="0" fontId="11" fillId="0" borderId="25" xfId="2" applyFont="1" applyBorder="1" applyAlignment="1" applyProtection="1">
      <alignment vertical="center"/>
      <protection locked="0"/>
    </xf>
    <xf numFmtId="0" fontId="11" fillId="0" borderId="37" xfId="2" applyFont="1" applyBorder="1" applyAlignment="1" applyProtection="1">
      <alignment horizontal="center" vertical="center" textRotation="90" wrapText="1"/>
      <protection locked="0"/>
    </xf>
    <xf numFmtId="17" fontId="8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43" xfId="2" applyNumberFormat="1" applyFont="1" applyFill="1" applyBorder="1" applyAlignment="1" applyProtection="1">
      <alignment horizontal="center" vertical="center"/>
      <protection locked="0"/>
    </xf>
    <xf numFmtId="0" fontId="8" fillId="4" borderId="43" xfId="2" applyFont="1" applyFill="1" applyBorder="1" applyAlignment="1">
      <alignment horizontal="center" vertical="center"/>
    </xf>
    <xf numFmtId="0" fontId="8" fillId="4" borderId="44" xfId="2" applyFont="1" applyFill="1" applyBorder="1" applyAlignment="1">
      <alignment horizontal="center" vertical="center"/>
    </xf>
    <xf numFmtId="0" fontId="8" fillId="11" borderId="45" xfId="2" applyFont="1" applyFill="1" applyBorder="1" applyAlignment="1">
      <alignment horizontal="center" vertical="center"/>
    </xf>
    <xf numFmtId="20" fontId="11" fillId="2" borderId="29" xfId="2" applyNumberFormat="1" applyFont="1" applyFill="1" applyBorder="1" applyAlignment="1" applyProtection="1">
      <alignment horizontal="center" vertical="center"/>
      <protection locked="0"/>
    </xf>
    <xf numFmtId="20" fontId="11" fillId="9" borderId="46" xfId="2" applyNumberFormat="1" applyFont="1" applyFill="1" applyBorder="1" applyAlignment="1">
      <alignment horizontal="center" vertical="center"/>
    </xf>
    <xf numFmtId="14" fontId="11" fillId="9" borderId="46" xfId="2" applyNumberFormat="1" applyFont="1" applyFill="1" applyBorder="1" applyAlignment="1">
      <alignment horizontal="center" vertical="center"/>
    </xf>
    <xf numFmtId="0" fontId="11" fillId="9" borderId="19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horizontal="center" vertical="center"/>
      <protection locked="0"/>
    </xf>
    <xf numFmtId="0" fontId="13" fillId="9" borderId="21" xfId="2" applyFont="1" applyFill="1" applyBorder="1" applyAlignment="1" applyProtection="1">
      <alignment vertical="center" wrapText="1"/>
      <protection locked="0"/>
    </xf>
    <xf numFmtId="2" fontId="11" fillId="9" borderId="18" xfId="2" applyNumberFormat="1" applyFont="1" applyFill="1" applyBorder="1" applyAlignment="1" applyProtection="1">
      <alignment horizontal="center" vertical="center"/>
      <protection locked="0"/>
    </xf>
    <xf numFmtId="0" fontId="11" fillId="9" borderId="47" xfId="2" applyFont="1" applyFill="1" applyBorder="1" applyAlignment="1" applyProtection="1">
      <alignment vertical="center"/>
      <protection locked="0"/>
    </xf>
    <xf numFmtId="20" fontId="11" fillId="2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3" xfId="2" applyNumberFormat="1" applyFont="1" applyBorder="1" applyAlignment="1">
      <alignment horizontal="center" vertical="center"/>
    </xf>
    <xf numFmtId="2" fontId="11" fillId="0" borderId="8" xfId="2" applyNumberFormat="1" applyFont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 applyProtection="1">
      <alignment horizontal="center" vertical="center"/>
      <protection locked="0"/>
    </xf>
    <xf numFmtId="20" fontId="11" fillId="9" borderId="33" xfId="2" applyNumberFormat="1" applyFont="1" applyFill="1" applyBorder="1" applyAlignment="1">
      <alignment horizontal="center" vertical="center"/>
    </xf>
    <xf numFmtId="2" fontId="11" fillId="9" borderId="8" xfId="2" applyNumberFormat="1" applyFont="1" applyFill="1" applyBorder="1" applyAlignment="1" applyProtection="1">
      <alignment horizontal="center" vertical="center"/>
      <protection locked="0"/>
    </xf>
    <xf numFmtId="0" fontId="11" fillId="9" borderId="0" xfId="2" applyFont="1" applyFill="1" applyAlignment="1" applyProtection="1">
      <alignment vertical="center"/>
      <protection locked="0"/>
    </xf>
    <xf numFmtId="20" fontId="11" fillId="9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6" xfId="2" applyNumberFormat="1" applyFont="1" applyBorder="1" applyAlignment="1">
      <alignment horizontal="center" vertical="center"/>
    </xf>
    <xf numFmtId="14" fontId="11" fillId="0" borderId="36" xfId="2" applyNumberFormat="1" applyFont="1" applyBorder="1" applyAlignment="1">
      <alignment horizontal="center" vertical="center"/>
    </xf>
    <xf numFmtId="0" fontId="11" fillId="0" borderId="15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vertical="center" wrapText="1"/>
      <protection locked="0"/>
    </xf>
    <xf numFmtId="2" fontId="11" fillId="0" borderId="9" xfId="2" applyNumberFormat="1" applyFont="1" applyBorder="1" applyAlignment="1" applyProtection="1">
      <alignment horizontal="center" vertical="center"/>
      <protection locked="0"/>
    </xf>
    <xf numFmtId="20" fontId="11" fillId="2" borderId="48" xfId="2" applyNumberFormat="1" applyFont="1" applyFill="1" applyBorder="1" applyAlignment="1" applyProtection="1">
      <alignment horizontal="center" vertical="center"/>
      <protection locked="0"/>
    </xf>
    <xf numFmtId="20" fontId="11" fillId="9" borderId="36" xfId="2" applyNumberFormat="1" applyFont="1" applyFill="1" applyBorder="1" applyAlignment="1">
      <alignment horizontal="center" vertical="center"/>
    </xf>
    <xf numFmtId="14" fontId="11" fillId="9" borderId="36" xfId="2" applyNumberFormat="1" applyFont="1" applyFill="1" applyBorder="1" applyAlignment="1">
      <alignment horizontal="center" vertical="center"/>
    </xf>
    <xf numFmtId="0" fontId="11" fillId="9" borderId="15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vertical="center" wrapText="1"/>
      <protection locked="0"/>
    </xf>
    <xf numFmtId="2" fontId="11" fillId="9" borderId="9" xfId="2" applyNumberFormat="1" applyFont="1" applyFill="1" applyBorder="1" applyAlignment="1" applyProtection="1">
      <alignment horizontal="center" vertical="center"/>
      <protection locked="0"/>
    </xf>
    <xf numFmtId="20" fontId="11" fillId="2" borderId="31" xfId="2" applyNumberFormat="1" applyFont="1" applyFill="1" applyBorder="1" applyAlignment="1" applyProtection="1">
      <alignment horizontal="center" vertical="center"/>
      <protection locked="0"/>
    </xf>
    <xf numFmtId="20" fontId="11" fillId="9" borderId="34" xfId="2" applyNumberFormat="1" applyFont="1" applyFill="1" applyBorder="1" applyAlignment="1">
      <alignment horizontal="center" vertical="center"/>
    </xf>
    <xf numFmtId="14" fontId="11" fillId="9" borderId="34" xfId="2" applyNumberFormat="1" applyFont="1" applyFill="1" applyBorder="1" applyAlignment="1">
      <alignment horizontal="center" vertical="center"/>
    </xf>
    <xf numFmtId="0" fontId="11" fillId="9" borderId="27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horizontal="center" vertical="center"/>
      <protection locked="0"/>
    </xf>
    <xf numFmtId="0" fontId="13" fillId="9" borderId="24" xfId="2" applyFont="1" applyFill="1" applyBorder="1" applyAlignment="1" applyProtection="1">
      <alignment vertical="center" wrapText="1"/>
      <protection locked="0"/>
    </xf>
    <xf numFmtId="2" fontId="11" fillId="9" borderId="40" xfId="2" applyNumberFormat="1" applyFont="1" applyFill="1" applyBorder="1" applyAlignment="1" applyProtection="1">
      <alignment horizontal="center" vertical="center"/>
      <protection locked="0"/>
    </xf>
    <xf numFmtId="0" fontId="11" fillId="9" borderId="25" xfId="2" applyFont="1" applyFill="1" applyBorder="1" applyAlignment="1" applyProtection="1">
      <alignment vertical="center"/>
      <protection locked="0"/>
    </xf>
    <xf numFmtId="20" fontId="11" fillId="0" borderId="46" xfId="2" applyNumberFormat="1" applyFont="1" applyBorder="1" applyAlignment="1">
      <alignment horizontal="center" vertical="center"/>
    </xf>
    <xf numFmtId="14" fontId="11" fillId="0" borderId="46" xfId="2" applyNumberFormat="1" applyFont="1" applyBorder="1" applyAlignment="1">
      <alignment horizontal="center" vertical="center"/>
    </xf>
    <xf numFmtId="0" fontId="11" fillId="0" borderId="19" xfId="2" applyFont="1" applyBorder="1" applyAlignment="1" applyProtection="1">
      <alignment horizontal="center" vertical="center"/>
      <protection locked="0"/>
    </xf>
    <xf numFmtId="0" fontId="11" fillId="0" borderId="21" xfId="2" applyFont="1" applyBorder="1" applyAlignment="1" applyProtection="1">
      <alignment horizontal="center" vertical="center"/>
      <protection locked="0"/>
    </xf>
    <xf numFmtId="0" fontId="13" fillId="0" borderId="21" xfId="2" applyFont="1" applyBorder="1" applyAlignment="1" applyProtection="1">
      <alignment vertical="center" wrapText="1"/>
      <protection locked="0"/>
    </xf>
    <xf numFmtId="2" fontId="11" fillId="0" borderId="18" xfId="2" applyNumberFormat="1" applyFont="1" applyBorder="1" applyAlignment="1" applyProtection="1">
      <alignment horizontal="center" vertical="center"/>
      <protection locked="0"/>
    </xf>
    <xf numFmtId="0" fontId="11" fillId="0" borderId="47" xfId="2" applyFont="1" applyBorder="1" applyAlignment="1" applyProtection="1">
      <alignment vertical="center"/>
      <protection locked="0"/>
    </xf>
    <xf numFmtId="20" fontId="11" fillId="2" borderId="38" xfId="2" applyNumberFormat="1" applyFont="1" applyFill="1" applyBorder="1" applyAlignment="1" applyProtection="1">
      <alignment horizontal="center" vertical="center"/>
      <protection locked="0"/>
    </xf>
    <xf numFmtId="20" fontId="11" fillId="9" borderId="31" xfId="2" applyNumberFormat="1" applyFont="1" applyFill="1" applyBorder="1" applyAlignment="1">
      <alignment horizontal="center" vertical="center"/>
    </xf>
    <xf numFmtId="2" fontId="11" fillId="9" borderId="24" xfId="2" applyNumberFormat="1" applyFont="1" applyFill="1" applyBorder="1" applyAlignment="1" applyProtection="1">
      <alignment horizontal="center" vertical="center"/>
      <protection locked="0"/>
    </xf>
    <xf numFmtId="0" fontId="8" fillId="4" borderId="39" xfId="2" applyFont="1" applyFill="1" applyBorder="1" applyAlignment="1">
      <alignment horizontal="center" vertical="center"/>
    </xf>
    <xf numFmtId="0" fontId="15" fillId="0" borderId="10" xfId="2" applyFont="1" applyBorder="1" applyAlignment="1" applyProtection="1">
      <alignment horizontal="left" vertical="center" wrapText="1"/>
      <protection locked="0"/>
    </xf>
    <xf numFmtId="20" fontId="11" fillId="0" borderId="34" xfId="2" applyNumberFormat="1" applyFont="1" applyBorder="1" applyAlignment="1">
      <alignment horizontal="center" vertical="center"/>
    </xf>
    <xf numFmtId="0" fontId="13" fillId="0" borderId="24" xfId="2" applyFont="1" applyBorder="1" applyAlignment="1" applyProtection="1">
      <alignment vertical="center" wrapText="1"/>
      <protection locked="0"/>
    </xf>
    <xf numFmtId="2" fontId="11" fillId="0" borderId="40" xfId="2" applyNumberFormat="1" applyFont="1" applyBorder="1" applyAlignment="1" applyProtection="1">
      <alignment horizontal="center" vertical="center"/>
      <protection locked="0"/>
    </xf>
    <xf numFmtId="20" fontId="11" fillId="2" borderId="49" xfId="2" applyNumberFormat="1" applyFont="1" applyFill="1" applyBorder="1" applyAlignment="1" applyProtection="1">
      <alignment horizontal="center" vertical="center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3" fillId="9" borderId="10" xfId="2" applyFont="1" applyFill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1" fillId="0" borderId="0" xfId="2" applyFont="1" applyAlignment="1" applyProtection="1">
      <alignment horizontal="center" vertical="center"/>
      <protection locked="0"/>
    </xf>
    <xf numFmtId="0" fontId="11" fillId="0" borderId="3" xfId="2" applyFont="1" applyBorder="1" applyAlignment="1" applyProtection="1">
      <alignment horizontal="center" vertical="center"/>
      <protection locked="0"/>
    </xf>
    <xf numFmtId="0" fontId="11" fillId="9" borderId="3" xfId="2" applyFont="1" applyFill="1" applyBorder="1" applyAlignment="1" applyProtection="1">
      <alignment horizontal="center" vertical="center"/>
      <protection locked="0"/>
    </xf>
    <xf numFmtId="0" fontId="11" fillId="0" borderId="25" xfId="2" applyFont="1" applyBorder="1" applyAlignment="1" applyProtection="1">
      <alignment horizontal="center" vertical="center"/>
      <protection locked="0"/>
    </xf>
    <xf numFmtId="0" fontId="10" fillId="8" borderId="5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6" borderId="18" xfId="0" applyFont="1" applyFill="1" applyBorder="1" applyAlignment="1">
      <alignment horizontal="left"/>
    </xf>
    <xf numFmtId="0" fontId="13" fillId="6" borderId="14" xfId="0" applyFont="1" applyFill="1" applyBorder="1" applyAlignment="1">
      <alignment horizontal="left"/>
    </xf>
    <xf numFmtId="0" fontId="13" fillId="6" borderId="19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11" xfId="0" applyFont="1" applyFill="1" applyBorder="1" applyAlignment="1">
      <alignment horizontal="left"/>
    </xf>
    <xf numFmtId="0" fontId="8" fillId="10" borderId="9" xfId="0" applyFont="1" applyFill="1" applyBorder="1" applyAlignment="1">
      <alignment horizontal="left" vertical="center"/>
    </xf>
    <xf numFmtId="0" fontId="8" fillId="10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13" fillId="0" borderId="4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1" fillId="9" borderId="10" xfId="2" quotePrefix="1" applyFont="1" applyFill="1" applyBorder="1" applyAlignment="1" applyProtection="1">
      <alignment horizontal="center" vertical="center"/>
      <protection locked="0"/>
    </xf>
    <xf numFmtId="2" fontId="11" fillId="9" borderId="8" xfId="2" quotePrefix="1" applyNumberFormat="1" applyFont="1" applyFill="1" applyBorder="1" applyAlignment="1" applyProtection="1">
      <alignment horizontal="center" vertical="center"/>
      <protection locked="0"/>
    </xf>
    <xf numFmtId="2" fontId="11" fillId="0" borderId="8" xfId="2" quotePrefix="1" applyNumberFormat="1" applyFont="1" applyBorder="1" applyAlignment="1" applyProtection="1">
      <alignment horizontal="center" vertical="center"/>
      <protection locked="0"/>
    </xf>
    <xf numFmtId="0" fontId="11" fillId="0" borderId="10" xfId="2" quotePrefix="1" applyFont="1" applyBorder="1" applyAlignment="1" applyProtection="1">
      <alignment horizontal="center" vertical="center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1" fillId="0" borderId="20" xfId="2" applyFont="1" applyBorder="1" applyAlignment="1" applyProtection="1">
      <alignment vertical="center" wrapText="1"/>
      <protection locked="0"/>
    </xf>
    <xf numFmtId="0" fontId="11" fillId="9" borderId="47" xfId="2" applyFont="1" applyFill="1" applyBorder="1" applyAlignment="1" applyProtection="1">
      <alignment horizontal="center" vertical="center"/>
      <protection locked="0"/>
    </xf>
    <xf numFmtId="0" fontId="13" fillId="9" borderId="3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vertical="center" wrapText="1"/>
      <protection locked="0"/>
    </xf>
    <xf numFmtId="0" fontId="11" fillId="0" borderId="11" xfId="2" applyFont="1" applyBorder="1" applyAlignment="1" applyProtection="1">
      <alignment horizontal="center" vertical="center" wrapText="1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36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zoomScaleNormal="100" workbookViewId="0">
      <selection activeCell="B9" sqref="B9:G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31" t="s">
        <v>24</v>
      </c>
      <c r="C2" s="232"/>
      <c r="D2" s="232"/>
      <c r="E2" s="232"/>
      <c r="F2" s="232"/>
      <c r="G2" s="233"/>
      <c r="H2" s="2"/>
      <c r="I2" s="2"/>
    </row>
    <row r="3" spans="2:9" x14ac:dyDescent="0.35">
      <c r="B3" s="7" t="s">
        <v>25</v>
      </c>
      <c r="C3" s="249" t="s">
        <v>45</v>
      </c>
      <c r="D3" s="250"/>
      <c r="E3" s="250"/>
      <c r="F3" s="250"/>
      <c r="G3" s="251"/>
      <c r="H3" s="3"/>
      <c r="I3" s="3"/>
    </row>
    <row r="4" spans="2:9" x14ac:dyDescent="0.35">
      <c r="B4" s="6" t="s">
        <v>26</v>
      </c>
      <c r="C4" s="252" t="s">
        <v>46</v>
      </c>
      <c r="D4" s="253"/>
      <c r="E4" s="253"/>
      <c r="F4" s="253"/>
      <c r="G4" s="254"/>
      <c r="H4" s="3"/>
      <c r="I4" s="3"/>
    </row>
    <row r="5" spans="2:9" x14ac:dyDescent="0.35">
      <c r="B5" s="6" t="s">
        <v>27</v>
      </c>
      <c r="C5" s="252" t="s">
        <v>47</v>
      </c>
      <c r="D5" s="253"/>
      <c r="E5" s="253"/>
      <c r="F5" s="253"/>
      <c r="G5" s="254"/>
      <c r="H5" s="3"/>
      <c r="I5" s="3"/>
    </row>
    <row r="7" spans="2:9" ht="32.25" customHeight="1" x14ac:dyDescent="0.35">
      <c r="B7" s="263" t="s">
        <v>31</v>
      </c>
      <c r="C7" s="264"/>
      <c r="D7" s="264"/>
      <c r="E7" s="264"/>
      <c r="F7" s="264"/>
      <c r="G7" s="265"/>
      <c r="H7" s="3"/>
      <c r="I7" s="3"/>
    </row>
    <row r="8" spans="2:9" x14ac:dyDescent="0.35">
      <c r="B8" s="234" t="s">
        <v>28</v>
      </c>
      <c r="C8" s="235"/>
      <c r="D8" s="235"/>
      <c r="E8" s="235"/>
      <c r="F8" s="235"/>
      <c r="G8" s="236"/>
      <c r="H8" s="3"/>
      <c r="I8" s="3"/>
    </row>
    <row r="9" spans="2:9" x14ac:dyDescent="0.35">
      <c r="B9" s="260" t="s">
        <v>29</v>
      </c>
      <c r="C9" s="261"/>
      <c r="D9" s="261"/>
      <c r="E9" s="261"/>
      <c r="F9" s="261"/>
      <c r="G9" s="262"/>
      <c r="H9" s="3"/>
      <c r="I9" s="3"/>
    </row>
    <row r="10" spans="2:9" x14ac:dyDescent="0.35">
      <c r="B10" s="243" t="s">
        <v>30</v>
      </c>
      <c r="C10" s="244"/>
      <c r="D10" s="244"/>
      <c r="E10" s="244"/>
      <c r="F10" s="244"/>
      <c r="G10" s="245"/>
      <c r="H10" s="3"/>
      <c r="I10" s="3"/>
    </row>
    <row r="12" spans="2:9" x14ac:dyDescent="0.35">
      <c r="B12" s="58" t="s">
        <v>49</v>
      </c>
      <c r="C12" s="255" t="s">
        <v>16</v>
      </c>
      <c r="D12" s="256"/>
      <c r="E12" s="256"/>
      <c r="F12" s="256"/>
      <c r="G12" s="256"/>
      <c r="H12" s="4"/>
      <c r="I12" s="4"/>
    </row>
    <row r="13" spans="2:9" ht="19.5" customHeight="1" x14ac:dyDescent="0.35">
      <c r="B13" s="60">
        <v>9001</v>
      </c>
      <c r="C13" s="240" t="s">
        <v>36</v>
      </c>
      <c r="D13" s="241"/>
      <c r="E13" s="241"/>
      <c r="F13" s="241"/>
      <c r="G13" s="242"/>
      <c r="H13" s="4"/>
      <c r="I13" s="4"/>
    </row>
    <row r="14" spans="2:9" ht="19.5" customHeight="1" x14ac:dyDescent="0.35">
      <c r="B14" s="7" t="s">
        <v>23</v>
      </c>
      <c r="C14" s="243"/>
      <c r="D14" s="244"/>
      <c r="E14" s="244"/>
      <c r="F14" s="244"/>
      <c r="G14" s="245"/>
      <c r="H14" s="4"/>
      <c r="I14" s="4"/>
    </row>
    <row r="15" spans="2:9" ht="18.75" customHeight="1" x14ac:dyDescent="0.35">
      <c r="B15" s="60">
        <v>9002</v>
      </c>
      <c r="C15" s="257" t="s">
        <v>48</v>
      </c>
      <c r="D15" s="258"/>
      <c r="E15" s="258"/>
      <c r="F15" s="258"/>
      <c r="G15" s="259"/>
      <c r="H15" s="4"/>
      <c r="I15" s="4"/>
    </row>
    <row r="16" spans="2:9" ht="18.75" customHeight="1" x14ac:dyDescent="0.35">
      <c r="B16" s="61"/>
      <c r="C16" s="266" t="s">
        <v>43</v>
      </c>
      <c r="D16" s="267"/>
      <c r="E16" s="267"/>
      <c r="F16" s="267"/>
      <c r="G16" s="268"/>
      <c r="H16" s="4"/>
      <c r="I16" s="4"/>
    </row>
    <row r="17" spans="2:9" ht="18.75" customHeight="1" x14ac:dyDescent="0.35">
      <c r="B17" s="7" t="s">
        <v>15</v>
      </c>
      <c r="C17" s="269" t="s">
        <v>44</v>
      </c>
      <c r="D17" s="270"/>
      <c r="E17" s="270"/>
      <c r="F17" s="270"/>
      <c r="G17" s="271"/>
      <c r="H17" s="4"/>
      <c r="I17" s="4"/>
    </row>
    <row r="18" spans="2:9" ht="19.5" customHeight="1" x14ac:dyDescent="0.35">
      <c r="B18" s="62">
        <v>9003</v>
      </c>
      <c r="C18" s="246" t="s">
        <v>37</v>
      </c>
      <c r="D18" s="247"/>
      <c r="E18" s="247"/>
      <c r="F18" s="247"/>
      <c r="G18" s="248"/>
      <c r="H18" s="4"/>
      <c r="I18" s="4"/>
    </row>
    <row r="19" spans="2:9" x14ac:dyDescent="0.35">
      <c r="B19" s="63" t="s">
        <v>17</v>
      </c>
      <c r="C19" s="237"/>
      <c r="D19" s="238"/>
      <c r="E19" s="238"/>
      <c r="F19" s="238"/>
      <c r="G19" s="239"/>
      <c r="H19" s="4"/>
      <c r="I19" s="4"/>
    </row>
    <row r="20" spans="2:9" ht="19.5" customHeight="1" x14ac:dyDescent="0.35">
      <c r="B20" s="62">
        <v>9004</v>
      </c>
      <c r="C20" s="246" t="s">
        <v>42</v>
      </c>
      <c r="D20" s="247"/>
      <c r="E20" s="247"/>
      <c r="F20" s="247"/>
      <c r="G20" s="248"/>
      <c r="H20" s="4"/>
      <c r="I20" s="4"/>
    </row>
    <row r="21" spans="2:9" ht="19.5" customHeight="1" x14ac:dyDescent="0.35">
      <c r="B21" s="63" t="s">
        <v>17</v>
      </c>
      <c r="C21" s="237"/>
      <c r="D21" s="238"/>
      <c r="E21" s="238"/>
      <c r="F21" s="238"/>
      <c r="G21" s="239"/>
      <c r="H21" s="4"/>
      <c r="I21" s="4"/>
    </row>
    <row r="22" spans="2:9" ht="19.5" customHeight="1" x14ac:dyDescent="0.35">
      <c r="B22" s="60">
        <v>9005</v>
      </c>
      <c r="C22" s="240" t="s">
        <v>41</v>
      </c>
      <c r="D22" s="241"/>
      <c r="E22" s="241"/>
      <c r="F22" s="241"/>
      <c r="G22" s="242"/>
    </row>
    <row r="23" spans="2:9" ht="19.5" customHeight="1" x14ac:dyDescent="0.35">
      <c r="B23" s="7" t="s">
        <v>32</v>
      </c>
      <c r="C23" s="243"/>
      <c r="D23" s="244"/>
      <c r="E23" s="244"/>
      <c r="F23" s="244"/>
      <c r="G23" s="245"/>
    </row>
    <row r="24" spans="2:9" ht="19.5" customHeight="1" x14ac:dyDescent="0.35">
      <c r="B24" s="60">
        <v>9006</v>
      </c>
      <c r="C24" s="246" t="s">
        <v>40</v>
      </c>
      <c r="D24" s="247"/>
      <c r="E24" s="247"/>
      <c r="F24" s="247"/>
      <c r="G24" s="248"/>
    </row>
    <row r="25" spans="2:9" x14ac:dyDescent="0.35">
      <c r="B25" s="7" t="s">
        <v>22</v>
      </c>
      <c r="C25" s="237"/>
      <c r="D25" s="238"/>
      <c r="E25" s="238"/>
      <c r="F25" s="238"/>
      <c r="G25" s="239"/>
    </row>
    <row r="26" spans="2:9" ht="19.5" customHeight="1" x14ac:dyDescent="0.35">
      <c r="B26" s="60">
        <v>9007</v>
      </c>
      <c r="C26" s="240" t="s">
        <v>39</v>
      </c>
      <c r="D26" s="241"/>
      <c r="E26" s="241"/>
      <c r="F26" s="241"/>
      <c r="G26" s="242"/>
    </row>
    <row r="27" spans="2:9" ht="19.5" customHeight="1" x14ac:dyDescent="0.35">
      <c r="B27" s="7" t="s">
        <v>9</v>
      </c>
      <c r="C27" s="243"/>
      <c r="D27" s="244"/>
      <c r="E27" s="244"/>
      <c r="F27" s="244"/>
      <c r="G27" s="245"/>
    </row>
    <row r="28" spans="2:9" ht="19.5" customHeight="1" x14ac:dyDescent="0.35">
      <c r="B28" s="60">
        <v>9008</v>
      </c>
      <c r="C28" s="240" t="s">
        <v>38</v>
      </c>
      <c r="D28" s="241"/>
      <c r="E28" s="241"/>
      <c r="F28" s="241"/>
      <c r="G28" s="242"/>
    </row>
    <row r="29" spans="2:9" ht="19.5" customHeight="1" x14ac:dyDescent="0.35">
      <c r="B29" s="7" t="s">
        <v>10</v>
      </c>
      <c r="C29" s="243"/>
      <c r="D29" s="244"/>
      <c r="E29" s="244"/>
      <c r="F29" s="244"/>
      <c r="G29" s="245"/>
    </row>
    <row r="30" spans="2:9" ht="15" customHeight="1" x14ac:dyDescent="0.35">
      <c r="B30" s="60">
        <v>9009</v>
      </c>
      <c r="C30" s="246" t="s">
        <v>76</v>
      </c>
      <c r="D30" s="247"/>
      <c r="E30" s="247"/>
      <c r="F30" s="247"/>
      <c r="G30" s="248"/>
    </row>
    <row r="31" spans="2:9" x14ac:dyDescent="0.35">
      <c r="B31" s="61"/>
      <c r="C31" s="272" t="s">
        <v>77</v>
      </c>
      <c r="D31" s="273"/>
      <c r="E31" s="273"/>
      <c r="F31" s="273"/>
      <c r="G31" s="274"/>
    </row>
    <row r="32" spans="2:9" ht="19.5" customHeight="1" x14ac:dyDescent="0.35">
      <c r="B32" s="7" t="s">
        <v>21</v>
      </c>
      <c r="C32" s="237" t="s">
        <v>75</v>
      </c>
      <c r="D32" s="238"/>
      <c r="E32" s="238"/>
      <c r="F32" s="238"/>
      <c r="G32" s="239"/>
    </row>
    <row r="33" spans="2:7" ht="19.5" customHeight="1" x14ac:dyDescent="0.35">
      <c r="B33" s="60">
        <v>9010</v>
      </c>
      <c r="C33" s="240" t="s">
        <v>18</v>
      </c>
      <c r="D33" s="241"/>
      <c r="E33" s="241"/>
      <c r="F33" s="241"/>
      <c r="G33" s="242"/>
    </row>
    <row r="34" spans="2:7" ht="19.5" customHeight="1" x14ac:dyDescent="0.35">
      <c r="B34" s="7" t="s">
        <v>11</v>
      </c>
      <c r="C34" s="243"/>
      <c r="D34" s="244"/>
      <c r="E34" s="244"/>
      <c r="F34" s="244"/>
      <c r="G34" s="245"/>
    </row>
    <row r="35" spans="2:7" ht="19.5" customHeight="1" x14ac:dyDescent="0.35">
      <c r="B35" s="60">
        <v>9013</v>
      </c>
      <c r="C35" s="240" t="s">
        <v>19</v>
      </c>
      <c r="D35" s="241"/>
      <c r="E35" s="241"/>
      <c r="F35" s="241"/>
      <c r="G35" s="242"/>
    </row>
    <row r="36" spans="2:7" ht="19.5" customHeight="1" x14ac:dyDescent="0.35">
      <c r="B36" s="7" t="s">
        <v>12</v>
      </c>
      <c r="C36" s="243"/>
      <c r="D36" s="244"/>
      <c r="E36" s="244"/>
      <c r="F36" s="244"/>
      <c r="G36" s="245"/>
    </row>
    <row r="37" spans="2:7" ht="19.5" customHeight="1" x14ac:dyDescent="0.35">
      <c r="B37" s="60">
        <v>9014</v>
      </c>
      <c r="C37" s="240" t="s">
        <v>13</v>
      </c>
      <c r="D37" s="241"/>
      <c r="E37" s="241"/>
      <c r="F37" s="241"/>
      <c r="G37" s="242"/>
    </row>
    <row r="38" spans="2:7" ht="19.5" customHeight="1" x14ac:dyDescent="0.35">
      <c r="B38" s="64" t="s">
        <v>13</v>
      </c>
      <c r="C38" s="269"/>
      <c r="D38" s="270"/>
      <c r="E38" s="270"/>
      <c r="F38" s="270"/>
      <c r="G38" s="271"/>
    </row>
    <row r="39" spans="2:7" ht="19.5" customHeight="1" x14ac:dyDescent="0.35">
      <c r="B39" s="60">
        <v>9015</v>
      </c>
      <c r="C39" s="240" t="s">
        <v>20</v>
      </c>
      <c r="D39" s="241"/>
      <c r="E39" s="241"/>
      <c r="F39" s="241"/>
      <c r="G39" s="242"/>
    </row>
    <row r="40" spans="2:7" ht="19.5" customHeight="1" x14ac:dyDescent="0.35">
      <c r="B40" s="64" t="s">
        <v>14</v>
      </c>
      <c r="C40" s="243"/>
      <c r="D40" s="244"/>
      <c r="E40" s="244"/>
      <c r="F40" s="244"/>
      <c r="G40" s="245"/>
    </row>
    <row r="43" spans="2:7" x14ac:dyDescent="0.35">
      <c r="B43" s="58" t="s">
        <v>50</v>
      </c>
      <c r="C43" s="255" t="s">
        <v>16</v>
      </c>
      <c r="D43" s="256"/>
      <c r="E43" s="256"/>
      <c r="F43" s="256"/>
      <c r="G43" s="256"/>
    </row>
    <row r="44" spans="2:7" x14ac:dyDescent="0.35">
      <c r="B44" s="60" t="s">
        <v>51</v>
      </c>
      <c r="C44" s="240" t="s">
        <v>52</v>
      </c>
      <c r="D44" s="241"/>
      <c r="E44" s="241"/>
      <c r="F44" s="241"/>
      <c r="G44" s="242"/>
    </row>
    <row r="45" spans="2:7" x14ac:dyDescent="0.35">
      <c r="B45" s="7" t="s">
        <v>53</v>
      </c>
      <c r="C45" s="243"/>
      <c r="D45" s="244"/>
      <c r="E45" s="244"/>
      <c r="F45" s="244"/>
      <c r="G45" s="245"/>
    </row>
    <row r="46" spans="2:7" x14ac:dyDescent="0.35">
      <c r="B46" s="61" t="s">
        <v>54</v>
      </c>
      <c r="C46" s="257" t="s">
        <v>55</v>
      </c>
      <c r="D46" s="258"/>
      <c r="E46" s="258"/>
      <c r="F46" s="258"/>
      <c r="G46" s="259"/>
    </row>
    <row r="47" spans="2:7" x14ac:dyDescent="0.35">
      <c r="B47" s="7" t="s">
        <v>56</v>
      </c>
      <c r="C47" s="269"/>
      <c r="D47" s="270"/>
      <c r="E47" s="270"/>
      <c r="F47" s="270"/>
      <c r="G47" s="271"/>
    </row>
    <row r="48" spans="2:7" x14ac:dyDescent="0.35">
      <c r="B48" s="62" t="s">
        <v>57</v>
      </c>
      <c r="C48" s="240" t="s">
        <v>58</v>
      </c>
      <c r="D48" s="241"/>
      <c r="E48" s="241"/>
      <c r="F48" s="241"/>
      <c r="G48" s="242"/>
    </row>
    <row r="49" spans="2:7" x14ac:dyDescent="0.35">
      <c r="B49" s="63" t="s">
        <v>59</v>
      </c>
      <c r="C49" s="243"/>
      <c r="D49" s="244"/>
      <c r="E49" s="244"/>
      <c r="F49" s="244"/>
      <c r="G49" s="245"/>
    </row>
    <row r="50" spans="2:7" x14ac:dyDescent="0.35">
      <c r="B50" s="62" t="s">
        <v>60</v>
      </c>
      <c r="C50" s="240" t="s">
        <v>61</v>
      </c>
      <c r="D50" s="241"/>
      <c r="E50" s="241"/>
      <c r="F50" s="241"/>
      <c r="G50" s="242"/>
    </row>
    <row r="51" spans="2:7" x14ac:dyDescent="0.35">
      <c r="B51" s="63" t="s">
        <v>62</v>
      </c>
      <c r="C51" s="243"/>
      <c r="D51" s="244"/>
      <c r="E51" s="244"/>
      <c r="F51" s="244"/>
      <c r="G51" s="245"/>
    </row>
    <row r="52" spans="2:7" x14ac:dyDescent="0.35">
      <c r="B52" s="60" t="s">
        <v>63</v>
      </c>
      <c r="C52" s="240" t="s">
        <v>64</v>
      </c>
      <c r="D52" s="241"/>
      <c r="E52" s="241"/>
      <c r="F52" s="241"/>
      <c r="G52" s="242"/>
    </row>
    <row r="53" spans="2:7" x14ac:dyDescent="0.35">
      <c r="B53" s="7" t="s">
        <v>65</v>
      </c>
      <c r="C53" s="243"/>
      <c r="D53" s="244"/>
      <c r="E53" s="244"/>
      <c r="F53" s="244"/>
      <c r="G53" s="245"/>
    </row>
    <row r="54" spans="2:7" x14ac:dyDescent="0.35">
      <c r="B54" s="60" t="s">
        <v>66</v>
      </c>
      <c r="C54" s="240" t="s">
        <v>67</v>
      </c>
      <c r="D54" s="241"/>
      <c r="E54" s="241"/>
      <c r="F54" s="241"/>
      <c r="G54" s="242"/>
    </row>
    <row r="55" spans="2:7" x14ac:dyDescent="0.35">
      <c r="B55" s="7" t="s">
        <v>68</v>
      </c>
      <c r="C55" s="243"/>
      <c r="D55" s="244"/>
      <c r="E55" s="244"/>
      <c r="F55" s="244"/>
      <c r="G55" s="245"/>
    </row>
    <row r="56" spans="2:7" x14ac:dyDescent="0.35">
      <c r="B56" s="60" t="s">
        <v>69</v>
      </c>
      <c r="C56" s="240" t="s">
        <v>70</v>
      </c>
      <c r="D56" s="241"/>
      <c r="E56" s="241"/>
      <c r="F56" s="241"/>
      <c r="G56" s="242"/>
    </row>
    <row r="57" spans="2:7" x14ac:dyDescent="0.35">
      <c r="B57" s="7" t="s">
        <v>71</v>
      </c>
      <c r="C57" s="243"/>
      <c r="D57" s="244"/>
      <c r="E57" s="244"/>
      <c r="F57" s="244"/>
      <c r="G57" s="245"/>
    </row>
    <row r="58" spans="2:7" x14ac:dyDescent="0.35">
      <c r="B58" s="60" t="s">
        <v>72</v>
      </c>
      <c r="C58" s="240" t="s">
        <v>73</v>
      </c>
      <c r="D58" s="241"/>
      <c r="E58" s="241"/>
      <c r="F58" s="241"/>
      <c r="G58" s="242"/>
    </row>
    <row r="59" spans="2:7" x14ac:dyDescent="0.35">
      <c r="B59" s="7" t="s">
        <v>74</v>
      </c>
      <c r="C59" s="243"/>
      <c r="D59" s="244"/>
      <c r="E59" s="244"/>
      <c r="F59" s="244"/>
      <c r="G59" s="245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1" zoomScale="90" zoomScaleNormal="90" workbookViewId="0">
      <selection activeCell="G3" activeCellId="1" sqref="F3:F5 G2:G3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283" t="s">
        <v>8</v>
      </c>
      <c r="E4" s="284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/>
      <c r="I11" s="209"/>
      <c r="J11" s="211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283" t="s">
        <v>8</v>
      </c>
      <c r="E4" s="284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2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283" t="s">
        <v>8</v>
      </c>
      <c r="E4" s="284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3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3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3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7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8" t="str">
        <f t="shared" si="25"/>
        <v>Tue</v>
      </c>
      <c r="E129" s="156">
        <f t="shared" si="25"/>
        <v>44530</v>
      </c>
      <c r="F129" s="157"/>
      <c r="G129" s="158"/>
      <c r="H129" s="219"/>
      <c r="I129" s="158"/>
      <c r="J129" s="220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" zoomScale="90" zoomScaleNormal="90" workbookViewId="0">
      <selection activeCell="H7" sqref="H7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283" t="s">
        <v>8</v>
      </c>
      <c r="E4" s="284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1"/>
      <c r="D134" s="218" t="str">
        <f t="shared" si="27"/>
        <v>Fri</v>
      </c>
      <c r="E134" s="156">
        <f t="shared" si="27"/>
        <v>44561</v>
      </c>
      <c r="F134" s="157"/>
      <c r="G134" s="158"/>
      <c r="H134" s="219"/>
      <c r="I134" s="158"/>
      <c r="J134" s="220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5" t="s">
        <v>8</v>
      </c>
      <c r="E4" s="27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61" priority="29" stopIfTrue="1">
      <formula>IF($A11=1,B11,)</formula>
    </cfRule>
    <cfRule type="expression" dxfId="360" priority="30" stopIfTrue="1">
      <formula>IF($A11="",B11,)</formula>
    </cfRule>
  </conditionalFormatting>
  <conditionalFormatting sqref="E11:E15">
    <cfRule type="expression" dxfId="359" priority="31" stopIfTrue="1">
      <formula>IF($A11="",B11,"")</formula>
    </cfRule>
  </conditionalFormatting>
  <conditionalFormatting sqref="E16:E124">
    <cfRule type="expression" dxfId="358" priority="32" stopIfTrue="1">
      <formula>IF($A16&lt;&gt;1,B16,"")</formula>
    </cfRule>
  </conditionalFormatting>
  <conditionalFormatting sqref="D11:D124">
    <cfRule type="expression" dxfId="357" priority="33" stopIfTrue="1">
      <formula>IF($A11="",B11,)</formula>
    </cfRule>
  </conditionalFormatting>
  <conditionalFormatting sqref="G11:G16 G82:G119 G18:G76">
    <cfRule type="expression" dxfId="356" priority="34" stopIfTrue="1">
      <formula>#REF!="Freelancer"</formula>
    </cfRule>
    <cfRule type="expression" dxfId="355" priority="35" stopIfTrue="1">
      <formula>#REF!="DTC Int. Staff"</formula>
    </cfRule>
  </conditionalFormatting>
  <conditionalFormatting sqref="G115:G119 G87:G104 G18:G22 G33:G49 G60:G76">
    <cfRule type="expression" dxfId="354" priority="27" stopIfTrue="1">
      <formula>$F$5="Freelancer"</formula>
    </cfRule>
    <cfRule type="expression" dxfId="353" priority="28" stopIfTrue="1">
      <formula>$F$5="DTC Int. Staff"</formula>
    </cfRule>
  </conditionalFormatting>
  <conditionalFormatting sqref="G16">
    <cfRule type="expression" dxfId="352" priority="25" stopIfTrue="1">
      <formula>#REF!="Freelancer"</formula>
    </cfRule>
    <cfRule type="expression" dxfId="351" priority="26" stopIfTrue="1">
      <formula>#REF!="DTC Int. Staff"</formula>
    </cfRule>
  </conditionalFormatting>
  <conditionalFormatting sqref="G16">
    <cfRule type="expression" dxfId="350" priority="23" stopIfTrue="1">
      <formula>$F$5="Freelancer"</formula>
    </cfRule>
    <cfRule type="expression" dxfId="349" priority="24" stopIfTrue="1">
      <formula>$F$5="DTC Int. Staff"</formula>
    </cfRule>
  </conditionalFormatting>
  <conditionalFormatting sqref="G17">
    <cfRule type="expression" dxfId="348" priority="21" stopIfTrue="1">
      <formula>#REF!="Freelancer"</formula>
    </cfRule>
    <cfRule type="expression" dxfId="347" priority="22" stopIfTrue="1">
      <formula>#REF!="DTC Int. Staff"</formula>
    </cfRule>
  </conditionalFormatting>
  <conditionalFormatting sqref="G17">
    <cfRule type="expression" dxfId="346" priority="19" stopIfTrue="1">
      <formula>$F$5="Freelancer"</formula>
    </cfRule>
    <cfRule type="expression" dxfId="345" priority="20" stopIfTrue="1">
      <formula>$F$5="DTC Int. Staff"</formula>
    </cfRule>
  </conditionalFormatting>
  <conditionalFormatting sqref="C126">
    <cfRule type="expression" dxfId="344" priority="16" stopIfTrue="1">
      <formula>IF($A126=1,B126,)</formula>
    </cfRule>
    <cfRule type="expression" dxfId="343" priority="17" stopIfTrue="1">
      <formula>IF($A126="",B126,)</formula>
    </cfRule>
  </conditionalFormatting>
  <conditionalFormatting sqref="D126">
    <cfRule type="expression" dxfId="342" priority="18" stopIfTrue="1">
      <formula>IF($A126="",B126,)</formula>
    </cfRule>
  </conditionalFormatting>
  <conditionalFormatting sqref="C125">
    <cfRule type="expression" dxfId="341" priority="13" stopIfTrue="1">
      <formula>IF($A125=1,B125,)</formula>
    </cfRule>
    <cfRule type="expression" dxfId="340" priority="14" stopIfTrue="1">
      <formula>IF($A125="",B125,)</formula>
    </cfRule>
  </conditionalFormatting>
  <conditionalFormatting sqref="D125">
    <cfRule type="expression" dxfId="339" priority="15" stopIfTrue="1">
      <formula>IF($A125="",B125,)</formula>
    </cfRule>
  </conditionalFormatting>
  <conditionalFormatting sqref="E125">
    <cfRule type="expression" dxfId="338" priority="12" stopIfTrue="1">
      <formula>IF($A125&lt;&gt;1,B125,"")</formula>
    </cfRule>
  </conditionalFormatting>
  <conditionalFormatting sqref="E126">
    <cfRule type="expression" dxfId="337" priority="11" stopIfTrue="1">
      <formula>IF($A126&lt;&gt;1,B126,"")</formula>
    </cfRule>
  </conditionalFormatting>
  <conditionalFormatting sqref="G55:G59">
    <cfRule type="expression" dxfId="336" priority="9" stopIfTrue="1">
      <formula>$F$5="Freelancer"</formula>
    </cfRule>
    <cfRule type="expression" dxfId="335" priority="10" stopIfTrue="1">
      <formula>$F$5="DTC Int. Staff"</formula>
    </cfRule>
  </conditionalFormatting>
  <conditionalFormatting sqref="G77:G81">
    <cfRule type="expression" dxfId="334" priority="7" stopIfTrue="1">
      <formula>#REF!="Freelancer"</formula>
    </cfRule>
    <cfRule type="expression" dxfId="333" priority="8" stopIfTrue="1">
      <formula>#REF!="DTC Int. Staff"</formula>
    </cfRule>
  </conditionalFormatting>
  <conditionalFormatting sqref="G77:G81">
    <cfRule type="expression" dxfId="332" priority="5" stopIfTrue="1">
      <formula>$F$5="Freelancer"</formula>
    </cfRule>
    <cfRule type="expression" dxfId="33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5" t="s">
        <v>8</v>
      </c>
      <c r="E4" s="27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30" priority="43" stopIfTrue="1">
      <formula>IF($A11=1,B11,)</formula>
    </cfRule>
    <cfRule type="expression" dxfId="329" priority="44" stopIfTrue="1">
      <formula>IF($A11="",B11,)</formula>
    </cfRule>
  </conditionalFormatting>
  <conditionalFormatting sqref="E11:E15">
    <cfRule type="expression" dxfId="328" priority="45" stopIfTrue="1">
      <formula>IF($A11="",B11,"")</formula>
    </cfRule>
  </conditionalFormatting>
  <conditionalFormatting sqref="E26:E43 E48 E53:E70 E75 E102 E107:E118 E80:E97">
    <cfRule type="expression" dxfId="327" priority="46" stopIfTrue="1">
      <formula>IF($A26&lt;&gt;1,B26,"")</formula>
    </cfRule>
  </conditionalFormatting>
  <conditionalFormatting sqref="D11:D15 D26:D43 D48 D53:D70 D75 D102 D107:D118 D80:D97">
    <cfRule type="expression" dxfId="326" priority="47" stopIfTrue="1">
      <formula>IF($A11="",B11,)</formula>
    </cfRule>
  </conditionalFormatting>
  <conditionalFormatting sqref="G11:G20 G26:G84 G90:G118">
    <cfRule type="expression" dxfId="325" priority="48" stopIfTrue="1">
      <formula>#REF!="Freelancer"</formula>
    </cfRule>
    <cfRule type="expression" dxfId="324" priority="49" stopIfTrue="1">
      <formula>#REF!="DTC Int. Staff"</formula>
    </cfRule>
  </conditionalFormatting>
  <conditionalFormatting sqref="G118 G26:G30 G37:G57 G64:G84 G91:G111">
    <cfRule type="expression" dxfId="323" priority="41" stopIfTrue="1">
      <formula>$F$5="Freelancer"</formula>
    </cfRule>
    <cfRule type="expression" dxfId="322" priority="42" stopIfTrue="1">
      <formula>$F$5="DTC Int. Staff"</formula>
    </cfRule>
  </conditionalFormatting>
  <conditionalFormatting sqref="G16:G20">
    <cfRule type="expression" dxfId="321" priority="39" stopIfTrue="1">
      <formula>#REF!="Freelancer"</formula>
    </cfRule>
    <cfRule type="expression" dxfId="320" priority="40" stopIfTrue="1">
      <formula>#REF!="DTC Int. Staff"</formula>
    </cfRule>
  </conditionalFormatting>
  <conditionalFormatting sqref="G16:G20">
    <cfRule type="expression" dxfId="319" priority="37" stopIfTrue="1">
      <formula>$F$5="Freelancer"</formula>
    </cfRule>
    <cfRule type="expression" dxfId="318" priority="38" stopIfTrue="1">
      <formula>$F$5="DTC Int. Staff"</formula>
    </cfRule>
  </conditionalFormatting>
  <conditionalFormatting sqref="G21:G25">
    <cfRule type="expression" dxfId="317" priority="35" stopIfTrue="1">
      <formula>#REF!="Freelancer"</formula>
    </cfRule>
    <cfRule type="expression" dxfId="316" priority="36" stopIfTrue="1">
      <formula>#REF!="DTC Int. Staff"</formula>
    </cfRule>
  </conditionalFormatting>
  <conditionalFormatting sqref="G21:G25">
    <cfRule type="expression" dxfId="315" priority="33" stopIfTrue="1">
      <formula>$F$5="Freelancer"</formula>
    </cfRule>
    <cfRule type="expression" dxfId="314" priority="34" stopIfTrue="1">
      <formula>$F$5="DTC Int. Staff"</formula>
    </cfRule>
  </conditionalFormatting>
  <conditionalFormatting sqref="G63">
    <cfRule type="expression" dxfId="313" priority="23" stopIfTrue="1">
      <formula>$F$5="Freelancer"</formula>
    </cfRule>
    <cfRule type="expression" dxfId="312" priority="24" stopIfTrue="1">
      <formula>$F$5="DTC Int. Staff"</formula>
    </cfRule>
  </conditionalFormatting>
  <conditionalFormatting sqref="G85:G89">
    <cfRule type="expression" dxfId="311" priority="21" stopIfTrue="1">
      <formula>#REF!="Freelancer"</formula>
    </cfRule>
    <cfRule type="expression" dxfId="310" priority="22" stopIfTrue="1">
      <formula>#REF!="DTC Int. Staff"</formula>
    </cfRule>
  </conditionalFormatting>
  <conditionalFormatting sqref="G85:G89">
    <cfRule type="expression" dxfId="309" priority="19" stopIfTrue="1">
      <formula>$F$5="Freelancer"</formula>
    </cfRule>
    <cfRule type="expression" dxfId="308" priority="20" stopIfTrue="1">
      <formula>$F$5="DTC Int. Staff"</formula>
    </cfRule>
  </conditionalFormatting>
  <conditionalFormatting sqref="E17:E20">
    <cfRule type="expression" dxfId="307" priority="17" stopIfTrue="1">
      <formula>IF($A17="",B17,"")</formula>
    </cfRule>
  </conditionalFormatting>
  <conditionalFormatting sqref="D17:D20">
    <cfRule type="expression" dxfId="306" priority="18" stopIfTrue="1">
      <formula>IF($A17="",B17,)</formula>
    </cfRule>
  </conditionalFormatting>
  <conditionalFormatting sqref="E22:E25">
    <cfRule type="expression" dxfId="305" priority="15" stopIfTrue="1">
      <formula>IF($A22="",B22,"")</formula>
    </cfRule>
  </conditionalFormatting>
  <conditionalFormatting sqref="D22:D25">
    <cfRule type="expression" dxfId="304" priority="16" stopIfTrue="1">
      <formula>IF($A22="",B22,)</formula>
    </cfRule>
  </conditionalFormatting>
  <conditionalFormatting sqref="E44:E47">
    <cfRule type="expression" dxfId="303" priority="13" stopIfTrue="1">
      <formula>IF($A44="",B44,"")</formula>
    </cfRule>
  </conditionalFormatting>
  <conditionalFormatting sqref="D44:D47">
    <cfRule type="expression" dxfId="302" priority="14" stopIfTrue="1">
      <formula>IF($A44="",B44,)</formula>
    </cfRule>
  </conditionalFormatting>
  <conditionalFormatting sqref="E49:E52">
    <cfRule type="expression" dxfId="301" priority="11" stopIfTrue="1">
      <formula>IF($A49="",B49,"")</formula>
    </cfRule>
  </conditionalFormatting>
  <conditionalFormatting sqref="D49:D52">
    <cfRule type="expression" dxfId="300" priority="12" stopIfTrue="1">
      <formula>IF($A49="",B49,)</formula>
    </cfRule>
  </conditionalFormatting>
  <conditionalFormatting sqref="E71:E74">
    <cfRule type="expression" dxfId="299" priority="9" stopIfTrue="1">
      <formula>IF($A71="",B71,"")</formula>
    </cfRule>
  </conditionalFormatting>
  <conditionalFormatting sqref="D71:D74">
    <cfRule type="expression" dxfId="298" priority="10" stopIfTrue="1">
      <formula>IF($A71="",B71,)</formula>
    </cfRule>
  </conditionalFormatting>
  <conditionalFormatting sqref="E76:E79">
    <cfRule type="expression" dxfId="297" priority="7" stopIfTrue="1">
      <formula>IF($A76="",B76,"")</formula>
    </cfRule>
  </conditionalFormatting>
  <conditionalFormatting sqref="D76:D79">
    <cfRule type="expression" dxfId="296" priority="8" stopIfTrue="1">
      <formula>IF($A76="",B76,)</formula>
    </cfRule>
  </conditionalFormatting>
  <conditionalFormatting sqref="E98:E101">
    <cfRule type="expression" dxfId="295" priority="5" stopIfTrue="1">
      <formula>IF($A98="",B98,"")</formula>
    </cfRule>
  </conditionalFormatting>
  <conditionalFormatting sqref="D98:D101">
    <cfRule type="expression" dxfId="294" priority="6" stopIfTrue="1">
      <formula>IF($A98="",B98,)</formula>
    </cfRule>
  </conditionalFormatting>
  <conditionalFormatting sqref="E98">
    <cfRule type="timePeriod" dxfId="293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292" priority="2" stopIfTrue="1">
      <formula>IF($A103="",B103,"")</formula>
    </cfRule>
  </conditionalFormatting>
  <conditionalFormatting sqref="D103:D106">
    <cfRule type="expression" dxfId="291" priority="3" stopIfTrue="1">
      <formula>IF($A103="",B103,)</formula>
    </cfRule>
  </conditionalFormatting>
  <conditionalFormatting sqref="E103:E106">
    <cfRule type="timePeriod" dxfId="290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5" t="s">
        <v>8</v>
      </c>
      <c r="E4" s="27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289" priority="29" stopIfTrue="1">
      <formula>IF($A11=1,B11,)</formula>
    </cfRule>
    <cfRule type="expression" dxfId="288" priority="30" stopIfTrue="1">
      <formula>IF($A11="",B11,)</formula>
    </cfRule>
  </conditionalFormatting>
  <conditionalFormatting sqref="E11:E15">
    <cfRule type="expression" dxfId="287" priority="31" stopIfTrue="1">
      <formula>IF($A11="",B11,"")</formula>
    </cfRule>
  </conditionalFormatting>
  <conditionalFormatting sqref="E130:E134 E26:E124">
    <cfRule type="expression" dxfId="286" priority="32" stopIfTrue="1">
      <formula>IF($A26&lt;&gt;1,B26,"")</formula>
    </cfRule>
  </conditionalFormatting>
  <conditionalFormatting sqref="D130:D134 D11:D15 D26:D124">
    <cfRule type="expression" dxfId="285" priority="33" stopIfTrue="1">
      <formula>IF($A11="",B11,)</formula>
    </cfRule>
  </conditionalFormatting>
  <conditionalFormatting sqref="G11:G20 G26:G84 G90:G119">
    <cfRule type="expression" dxfId="284" priority="34" stopIfTrue="1">
      <formula>#REF!="Freelancer"</formula>
    </cfRule>
    <cfRule type="expression" dxfId="283" priority="35" stopIfTrue="1">
      <formula>#REF!="DTC Int. Staff"</formula>
    </cfRule>
  </conditionalFormatting>
  <conditionalFormatting sqref="G119 G26:G30 G37:G57 G64:G84 G91:G112">
    <cfRule type="expression" dxfId="282" priority="27" stopIfTrue="1">
      <formula>$F$5="Freelancer"</formula>
    </cfRule>
    <cfRule type="expression" dxfId="281" priority="28" stopIfTrue="1">
      <formula>$F$5="DTC Int. Staff"</formula>
    </cfRule>
  </conditionalFormatting>
  <conditionalFormatting sqref="G16:G20">
    <cfRule type="expression" dxfId="280" priority="25" stopIfTrue="1">
      <formula>#REF!="Freelancer"</formula>
    </cfRule>
    <cfRule type="expression" dxfId="279" priority="26" stopIfTrue="1">
      <formula>#REF!="DTC Int. Staff"</formula>
    </cfRule>
  </conditionalFormatting>
  <conditionalFormatting sqref="G16:G20">
    <cfRule type="expression" dxfId="278" priority="23" stopIfTrue="1">
      <formula>$F$5="Freelancer"</formula>
    </cfRule>
    <cfRule type="expression" dxfId="277" priority="24" stopIfTrue="1">
      <formula>$F$5="DTC Int. Staff"</formula>
    </cfRule>
  </conditionalFormatting>
  <conditionalFormatting sqref="G21:G25">
    <cfRule type="expression" dxfId="276" priority="21" stopIfTrue="1">
      <formula>#REF!="Freelancer"</formula>
    </cfRule>
    <cfRule type="expression" dxfId="275" priority="22" stopIfTrue="1">
      <formula>#REF!="DTC Int. Staff"</formula>
    </cfRule>
  </conditionalFormatting>
  <conditionalFormatting sqref="G21:G25">
    <cfRule type="expression" dxfId="274" priority="19" stopIfTrue="1">
      <formula>$F$5="Freelancer"</formula>
    </cfRule>
    <cfRule type="expression" dxfId="273" priority="20" stopIfTrue="1">
      <formula>$F$5="DTC Int. Staff"</formula>
    </cfRule>
  </conditionalFormatting>
  <conditionalFormatting sqref="C125:C129">
    <cfRule type="expression" dxfId="272" priority="13" stopIfTrue="1">
      <formula>IF($A125=1,B125,)</formula>
    </cfRule>
    <cfRule type="expression" dxfId="271" priority="14" stopIfTrue="1">
      <formula>IF($A125="",B125,)</formula>
    </cfRule>
  </conditionalFormatting>
  <conditionalFormatting sqref="D125:D129">
    <cfRule type="expression" dxfId="270" priority="15" stopIfTrue="1">
      <formula>IF($A125="",B125,)</formula>
    </cfRule>
  </conditionalFormatting>
  <conditionalFormatting sqref="E125:E129">
    <cfRule type="expression" dxfId="269" priority="12" stopIfTrue="1">
      <formula>IF($A125&lt;&gt;1,B125,"")</formula>
    </cfRule>
  </conditionalFormatting>
  <conditionalFormatting sqref="G63">
    <cfRule type="expression" dxfId="268" priority="9" stopIfTrue="1">
      <formula>$F$5="Freelancer"</formula>
    </cfRule>
    <cfRule type="expression" dxfId="267" priority="10" stopIfTrue="1">
      <formula>$F$5="DTC Int. Staff"</formula>
    </cfRule>
  </conditionalFormatting>
  <conditionalFormatting sqref="G85:G89">
    <cfRule type="expression" dxfId="266" priority="7" stopIfTrue="1">
      <formula>#REF!="Freelancer"</formula>
    </cfRule>
    <cfRule type="expression" dxfId="265" priority="8" stopIfTrue="1">
      <formula>#REF!="DTC Int. Staff"</formula>
    </cfRule>
  </conditionalFormatting>
  <conditionalFormatting sqref="G85:G89">
    <cfRule type="expression" dxfId="264" priority="5" stopIfTrue="1">
      <formula>$F$5="Freelancer"</formula>
    </cfRule>
    <cfRule type="expression" dxfId="263" priority="6" stopIfTrue="1">
      <formula>$F$5="DTC Int. Staff"</formula>
    </cfRule>
  </conditionalFormatting>
  <conditionalFormatting sqref="E17:E20">
    <cfRule type="expression" dxfId="262" priority="3" stopIfTrue="1">
      <formula>IF($A17="",B17,"")</formula>
    </cfRule>
  </conditionalFormatting>
  <conditionalFormatting sqref="D17:D20">
    <cfRule type="expression" dxfId="261" priority="4" stopIfTrue="1">
      <formula>IF($A17="",B17,)</formula>
    </cfRule>
  </conditionalFormatting>
  <conditionalFormatting sqref="E22:E25">
    <cfRule type="expression" dxfId="260" priority="1" stopIfTrue="1">
      <formula>IF($A22="",B22,"")</formula>
    </cfRule>
  </conditionalFormatting>
  <conditionalFormatting sqref="D22:D25">
    <cfRule type="expression" dxfId="25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5" t="s">
        <v>8</v>
      </c>
      <c r="E4" s="27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58" priority="25" stopIfTrue="1">
      <formula>IF($A11=1,B11,)</formula>
    </cfRule>
    <cfRule type="expression" dxfId="257" priority="26" stopIfTrue="1">
      <formula>IF($A11="",B11,)</formula>
    </cfRule>
  </conditionalFormatting>
  <conditionalFormatting sqref="E11:E15">
    <cfRule type="expression" dxfId="256" priority="27" stopIfTrue="1">
      <formula>IF($A11="",B11,"")</formula>
    </cfRule>
  </conditionalFormatting>
  <conditionalFormatting sqref="E16:E128">
    <cfRule type="expression" dxfId="255" priority="28" stopIfTrue="1">
      <formula>IF($A16&lt;&gt;1,B16,"")</formula>
    </cfRule>
  </conditionalFormatting>
  <conditionalFormatting sqref="D11:D128">
    <cfRule type="expression" dxfId="254" priority="29" stopIfTrue="1">
      <formula>IF($A11="",B11,)</formula>
    </cfRule>
  </conditionalFormatting>
  <conditionalFormatting sqref="G11:G20 G82:G123 G22:G76">
    <cfRule type="expression" dxfId="253" priority="30" stopIfTrue="1">
      <formula>#REF!="Freelancer"</formula>
    </cfRule>
    <cfRule type="expression" dxfId="252" priority="31" stopIfTrue="1">
      <formula>#REF!="DTC Int. Staff"</formula>
    </cfRule>
  </conditionalFormatting>
  <conditionalFormatting sqref="G119:G123 G87:G108 G22 G33:G49 G60:G76">
    <cfRule type="expression" dxfId="251" priority="23" stopIfTrue="1">
      <formula>$F$5="Freelancer"</formula>
    </cfRule>
    <cfRule type="expression" dxfId="250" priority="24" stopIfTrue="1">
      <formula>$F$5="DTC Int. Staff"</formula>
    </cfRule>
  </conditionalFormatting>
  <conditionalFormatting sqref="G16:G20">
    <cfRule type="expression" dxfId="249" priority="21" stopIfTrue="1">
      <formula>#REF!="Freelancer"</formula>
    </cfRule>
    <cfRule type="expression" dxfId="248" priority="22" stopIfTrue="1">
      <formula>#REF!="DTC Int. Staff"</formula>
    </cfRule>
  </conditionalFormatting>
  <conditionalFormatting sqref="G16:G20">
    <cfRule type="expression" dxfId="247" priority="19" stopIfTrue="1">
      <formula>$F$5="Freelancer"</formula>
    </cfRule>
    <cfRule type="expression" dxfId="246" priority="20" stopIfTrue="1">
      <formula>$F$5="DTC Int. Staff"</formula>
    </cfRule>
  </conditionalFormatting>
  <conditionalFormatting sqref="G21">
    <cfRule type="expression" dxfId="245" priority="17" stopIfTrue="1">
      <formula>#REF!="Freelancer"</formula>
    </cfRule>
    <cfRule type="expression" dxfId="244" priority="18" stopIfTrue="1">
      <formula>#REF!="DTC Int. Staff"</formula>
    </cfRule>
  </conditionalFormatting>
  <conditionalFormatting sqref="G21">
    <cfRule type="expression" dxfId="243" priority="15" stopIfTrue="1">
      <formula>$F$5="Freelancer"</formula>
    </cfRule>
    <cfRule type="expression" dxfId="242" priority="16" stopIfTrue="1">
      <formula>$F$5="DTC Int. Staff"</formula>
    </cfRule>
  </conditionalFormatting>
  <conditionalFormatting sqref="C129:C133">
    <cfRule type="expression" dxfId="241" priority="9" stopIfTrue="1">
      <formula>IF($A129=1,B129,)</formula>
    </cfRule>
    <cfRule type="expression" dxfId="240" priority="10" stopIfTrue="1">
      <formula>IF($A129="",B129,)</formula>
    </cfRule>
  </conditionalFormatting>
  <conditionalFormatting sqref="D129:D133">
    <cfRule type="expression" dxfId="239" priority="11" stopIfTrue="1">
      <formula>IF($A129="",B129,)</formula>
    </cfRule>
  </conditionalFormatting>
  <conditionalFormatting sqref="E129:E133">
    <cfRule type="expression" dxfId="238" priority="8" stopIfTrue="1">
      <formula>IF($A129&lt;&gt;1,B129,"")</formula>
    </cfRule>
  </conditionalFormatting>
  <conditionalFormatting sqref="G55:G59">
    <cfRule type="expression" dxfId="237" priority="5" stopIfTrue="1">
      <formula>$F$5="Freelancer"</formula>
    </cfRule>
    <cfRule type="expression" dxfId="236" priority="6" stopIfTrue="1">
      <formula>$F$5="DTC Int. Staff"</formula>
    </cfRule>
  </conditionalFormatting>
  <conditionalFormatting sqref="G77:G81">
    <cfRule type="expression" dxfId="235" priority="3" stopIfTrue="1">
      <formula>#REF!="Freelancer"</formula>
    </cfRule>
    <cfRule type="expression" dxfId="234" priority="4" stopIfTrue="1">
      <formula>#REF!="DTC Int. Staff"</formula>
    </cfRule>
  </conditionalFormatting>
  <conditionalFormatting sqref="G77:G81">
    <cfRule type="expression" dxfId="233" priority="1" stopIfTrue="1">
      <formula>$F$5="Freelancer"</formula>
    </cfRule>
    <cfRule type="expression" dxfId="2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5" t="s">
        <v>8</v>
      </c>
      <c r="E4" s="27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31" priority="25" stopIfTrue="1">
      <formula>IF($A11=1,B11,)</formula>
    </cfRule>
    <cfRule type="expression" dxfId="230" priority="26" stopIfTrue="1">
      <formula>IF($A11="",B11,)</formula>
    </cfRule>
  </conditionalFormatting>
  <conditionalFormatting sqref="E11">
    <cfRule type="expression" dxfId="229" priority="27" stopIfTrue="1">
      <formula>IF($A11="",B11,"")</formula>
    </cfRule>
  </conditionalFormatting>
  <conditionalFormatting sqref="E12:E119">
    <cfRule type="expression" dxfId="228" priority="28" stopIfTrue="1">
      <formula>IF($A12&lt;&gt;1,B12,"")</formula>
    </cfRule>
  </conditionalFormatting>
  <conditionalFormatting sqref="D11:D119">
    <cfRule type="expression" dxfId="227" priority="29" stopIfTrue="1">
      <formula>IF($A11="",B11,)</formula>
    </cfRule>
  </conditionalFormatting>
  <conditionalFormatting sqref="G11:G12 G18:G76 G82:G118">
    <cfRule type="expression" dxfId="226" priority="30" stopIfTrue="1">
      <formula>#REF!="Freelancer"</formula>
    </cfRule>
    <cfRule type="expression" dxfId="225" priority="31" stopIfTrue="1">
      <formula>#REF!="DTC Int. Staff"</formula>
    </cfRule>
  </conditionalFormatting>
  <conditionalFormatting sqref="G114:G118 G18:G22 G33:G49 G60:G76 G87:G103">
    <cfRule type="expression" dxfId="224" priority="23" stopIfTrue="1">
      <formula>$F$5="Freelancer"</formula>
    </cfRule>
    <cfRule type="expression" dxfId="223" priority="24" stopIfTrue="1">
      <formula>$F$5="DTC Int. Staff"</formula>
    </cfRule>
  </conditionalFormatting>
  <conditionalFormatting sqref="G12">
    <cfRule type="expression" dxfId="222" priority="21" stopIfTrue="1">
      <formula>#REF!="Freelancer"</formula>
    </cfRule>
    <cfRule type="expression" dxfId="221" priority="22" stopIfTrue="1">
      <formula>#REF!="DTC Int. Staff"</formula>
    </cfRule>
  </conditionalFormatting>
  <conditionalFormatting sqref="G12">
    <cfRule type="expression" dxfId="220" priority="19" stopIfTrue="1">
      <formula>$F$5="Freelancer"</formula>
    </cfRule>
    <cfRule type="expression" dxfId="219" priority="20" stopIfTrue="1">
      <formula>$F$5="DTC Int. Staff"</formula>
    </cfRule>
  </conditionalFormatting>
  <conditionalFormatting sqref="G13:G17">
    <cfRule type="expression" dxfId="218" priority="17" stopIfTrue="1">
      <formula>#REF!="Freelancer"</formula>
    </cfRule>
    <cfRule type="expression" dxfId="217" priority="18" stopIfTrue="1">
      <formula>#REF!="DTC Int. Staff"</formula>
    </cfRule>
  </conditionalFormatting>
  <conditionalFormatting sqref="G13:G17">
    <cfRule type="expression" dxfId="216" priority="15" stopIfTrue="1">
      <formula>$F$5="Freelancer"</formula>
    </cfRule>
    <cfRule type="expression" dxfId="215" priority="16" stopIfTrue="1">
      <formula>$F$5="DTC Int. Staff"</formula>
    </cfRule>
  </conditionalFormatting>
  <conditionalFormatting sqref="C121:C125">
    <cfRule type="expression" dxfId="214" priority="12" stopIfTrue="1">
      <formula>IF($A121=1,B121,)</formula>
    </cfRule>
    <cfRule type="expression" dxfId="213" priority="13" stopIfTrue="1">
      <formula>IF($A121="",B121,)</formula>
    </cfRule>
  </conditionalFormatting>
  <conditionalFormatting sqref="D121:D125">
    <cfRule type="expression" dxfId="212" priority="14" stopIfTrue="1">
      <formula>IF($A121="",B121,)</formula>
    </cfRule>
  </conditionalFormatting>
  <conditionalFormatting sqref="C120">
    <cfRule type="expression" dxfId="211" priority="9" stopIfTrue="1">
      <formula>IF($A120=1,B120,)</formula>
    </cfRule>
    <cfRule type="expression" dxfId="210" priority="10" stopIfTrue="1">
      <formula>IF($A120="",B120,)</formula>
    </cfRule>
  </conditionalFormatting>
  <conditionalFormatting sqref="D120">
    <cfRule type="expression" dxfId="209" priority="11" stopIfTrue="1">
      <formula>IF($A120="",B120,)</formula>
    </cfRule>
  </conditionalFormatting>
  <conditionalFormatting sqref="E120">
    <cfRule type="expression" dxfId="208" priority="8" stopIfTrue="1">
      <formula>IF($A120&lt;&gt;1,B120,"")</formula>
    </cfRule>
  </conditionalFormatting>
  <conditionalFormatting sqref="E121:E125">
    <cfRule type="expression" dxfId="207" priority="7" stopIfTrue="1">
      <formula>IF($A121&lt;&gt;1,B121,"")</formula>
    </cfRule>
  </conditionalFormatting>
  <conditionalFormatting sqref="G55:G59">
    <cfRule type="expression" dxfId="206" priority="5" stopIfTrue="1">
      <formula>$F$5="Freelancer"</formula>
    </cfRule>
    <cfRule type="expression" dxfId="205" priority="6" stopIfTrue="1">
      <formula>$F$5="DTC Int. Staff"</formula>
    </cfRule>
  </conditionalFormatting>
  <conditionalFormatting sqref="G77:G81">
    <cfRule type="expression" dxfId="204" priority="3" stopIfTrue="1">
      <formula>#REF!="Freelancer"</formula>
    </cfRule>
    <cfRule type="expression" dxfId="203" priority="4" stopIfTrue="1">
      <formula>#REF!="DTC Int. Staff"</formula>
    </cfRule>
  </conditionalFormatting>
  <conditionalFormatting sqref="G77:G81">
    <cfRule type="expression" dxfId="202" priority="1" stopIfTrue="1">
      <formula>$F$5="Freelancer"</formula>
    </cfRule>
    <cfRule type="expression" dxfId="2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37" zoomScale="90" zoomScaleNormal="90" workbookViewId="0">
      <selection activeCell="F42" sqref="F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77" t="s">
        <v>5</v>
      </c>
      <c r="E1" s="278"/>
      <c r="F1" s="278"/>
      <c r="G1" s="278"/>
      <c r="H1" s="278"/>
      <c r="I1" s="278"/>
      <c r="J1" s="278"/>
      <c r="K1" s="2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5" t="s">
        <v>8</v>
      </c>
      <c r="E4" s="27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00" priority="25" stopIfTrue="1">
      <formula>IF($A11=1,B11,)</formula>
    </cfRule>
    <cfRule type="expression" dxfId="199" priority="26" stopIfTrue="1">
      <formula>IF($A11="",B11,)</formula>
    </cfRule>
  </conditionalFormatting>
  <conditionalFormatting sqref="E11:E15">
    <cfRule type="expression" dxfId="198" priority="27" stopIfTrue="1">
      <formula>IF($A11="",B11,"")</formula>
    </cfRule>
  </conditionalFormatting>
  <conditionalFormatting sqref="E16:E124">
    <cfRule type="expression" dxfId="197" priority="28" stopIfTrue="1">
      <formula>IF($A16&lt;&gt;1,B16,"")</formula>
    </cfRule>
  </conditionalFormatting>
  <conditionalFormatting sqref="D11:D124">
    <cfRule type="expression" dxfId="196" priority="29" stopIfTrue="1">
      <formula>IF($A11="",B11,)</formula>
    </cfRule>
  </conditionalFormatting>
  <conditionalFormatting sqref="G11:G20 G26:G84 G86:G119">
    <cfRule type="expression" dxfId="195" priority="30" stopIfTrue="1">
      <formula>#REF!="Freelancer"</formula>
    </cfRule>
    <cfRule type="expression" dxfId="194" priority="31" stopIfTrue="1">
      <formula>#REF!="DTC Int. Staff"</formula>
    </cfRule>
  </conditionalFormatting>
  <conditionalFormatting sqref="G115:G119 G87:G112 G26:G30 G33:G57 G60:G84">
    <cfRule type="expression" dxfId="193" priority="23" stopIfTrue="1">
      <formula>$F$5="Freelancer"</formula>
    </cfRule>
    <cfRule type="expression" dxfId="192" priority="24" stopIfTrue="1">
      <formula>$F$5="DTC Int. Staff"</formula>
    </cfRule>
  </conditionalFormatting>
  <conditionalFormatting sqref="G16:G20">
    <cfRule type="expression" dxfId="191" priority="21" stopIfTrue="1">
      <formula>#REF!="Freelancer"</formula>
    </cfRule>
    <cfRule type="expression" dxfId="190" priority="22" stopIfTrue="1">
      <formula>#REF!="DTC Int. Staff"</formula>
    </cfRule>
  </conditionalFormatting>
  <conditionalFormatting sqref="G16:G20">
    <cfRule type="expression" dxfId="189" priority="19" stopIfTrue="1">
      <formula>$F$5="Freelancer"</formula>
    </cfRule>
    <cfRule type="expression" dxfId="188" priority="20" stopIfTrue="1">
      <formula>$F$5="DTC Int. Staff"</formula>
    </cfRule>
  </conditionalFormatting>
  <conditionalFormatting sqref="G21:G25">
    <cfRule type="expression" dxfId="187" priority="17" stopIfTrue="1">
      <formula>#REF!="Freelancer"</formula>
    </cfRule>
    <cfRule type="expression" dxfId="186" priority="18" stopIfTrue="1">
      <formula>#REF!="DTC Int. Staff"</formula>
    </cfRule>
  </conditionalFormatting>
  <conditionalFormatting sqref="G21:G25">
    <cfRule type="expression" dxfId="185" priority="15" stopIfTrue="1">
      <formula>$F$5="Freelancer"</formula>
    </cfRule>
    <cfRule type="expression" dxfId="184" priority="16" stopIfTrue="1">
      <formula>$F$5="DTC Int. Staff"</formula>
    </cfRule>
  </conditionalFormatting>
  <conditionalFormatting sqref="C125:C129">
    <cfRule type="expression" dxfId="183" priority="9" stopIfTrue="1">
      <formula>IF($A125=1,B125,)</formula>
    </cfRule>
    <cfRule type="expression" dxfId="182" priority="10" stopIfTrue="1">
      <formula>IF($A125="",B125,)</formula>
    </cfRule>
  </conditionalFormatting>
  <conditionalFormatting sqref="D125:D129">
    <cfRule type="expression" dxfId="181" priority="11" stopIfTrue="1">
      <formula>IF($A125="",B125,)</formula>
    </cfRule>
  </conditionalFormatting>
  <conditionalFormatting sqref="E125:E129">
    <cfRule type="expression" dxfId="180" priority="8" stopIfTrue="1">
      <formula>IF($A125&lt;&gt;1,B125,"")</formula>
    </cfRule>
  </conditionalFormatting>
  <conditionalFormatting sqref="G59">
    <cfRule type="expression" dxfId="179" priority="5" stopIfTrue="1">
      <formula>$F$5="Freelancer"</formula>
    </cfRule>
    <cfRule type="expression" dxfId="178" priority="6" stopIfTrue="1">
      <formula>$F$5="DTC Int. Staff"</formula>
    </cfRule>
  </conditionalFormatting>
  <conditionalFormatting sqref="G85">
    <cfRule type="expression" dxfId="177" priority="3" stopIfTrue="1">
      <formula>#REF!="Freelancer"</formula>
    </cfRule>
    <cfRule type="expression" dxfId="176" priority="4" stopIfTrue="1">
      <formula>#REF!="DTC Int. Staff"</formula>
    </cfRule>
  </conditionalFormatting>
  <conditionalFormatting sqref="G85">
    <cfRule type="expression" dxfId="175" priority="1" stopIfTrue="1">
      <formula>$F$5="Freelancer"</formula>
    </cfRule>
    <cfRule type="expression" dxfId="1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36"/>
  <sheetViews>
    <sheetView showGridLines="0" topLeftCell="D7" zoomScale="60" zoomScaleNormal="60" workbookViewId="0">
      <selection activeCell="G11" sqref="G1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5.6328125" style="111" customWidth="1"/>
    <col min="10" max="10" width="13.81640625" style="111" customWidth="1"/>
    <col min="11" max="11" width="11.81640625" style="227" bestFit="1" customWidth="1"/>
    <col min="12" max="16384" width="11.453125" style="111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283" t="s">
        <v>8</v>
      </c>
      <c r="E4" s="284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SUM(J10:J102)</f>
        <v>201</v>
      </c>
      <c r="J8" s="123">
        <f>I8/8</f>
        <v>25.125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87" si="0">IF(OR(C11="f",C11="u",C11="F",C11="U"),"",IF(OR(B11=1,B11=2,B11=3,B11=4,B11=5),1,""))</f>
        <v>1</v>
      </c>
      <c r="B11" s="111">
        <f t="shared" ref="B11:B81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 t="s">
        <v>143</v>
      </c>
      <c r="G11" s="135">
        <v>9002</v>
      </c>
      <c r="H11" s="151" t="s">
        <v>78</v>
      </c>
      <c r="I11" s="135" t="s">
        <v>79</v>
      </c>
      <c r="J11" s="137">
        <v>1</v>
      </c>
      <c r="K11" s="228" t="s">
        <v>60</v>
      </c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 t="s">
        <v>145</v>
      </c>
      <c r="G12" s="135">
        <v>9002</v>
      </c>
      <c r="H12" s="151" t="s">
        <v>82</v>
      </c>
      <c r="I12" s="135" t="s">
        <v>79</v>
      </c>
      <c r="J12" s="137">
        <v>1</v>
      </c>
      <c r="K12" s="228" t="s">
        <v>60</v>
      </c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51" t="s">
        <v>80</v>
      </c>
      <c r="I13" s="135" t="s">
        <v>79</v>
      </c>
      <c r="J13" s="137">
        <v>1</v>
      </c>
      <c r="K13" s="22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 t="s">
        <v>147</v>
      </c>
      <c r="G14" s="135">
        <v>9002</v>
      </c>
      <c r="H14" s="151" t="s">
        <v>93</v>
      </c>
      <c r="I14" s="135" t="s">
        <v>79</v>
      </c>
      <c r="J14" s="137">
        <v>2</v>
      </c>
      <c r="K14" s="228" t="s">
        <v>60</v>
      </c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 t="s">
        <v>145</v>
      </c>
      <c r="G15" s="135">
        <v>9002</v>
      </c>
      <c r="H15" s="151" t="s">
        <v>81</v>
      </c>
      <c r="I15" s="135" t="s">
        <v>79</v>
      </c>
      <c r="J15" s="137">
        <v>1</v>
      </c>
      <c r="K15" s="228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145</v>
      </c>
      <c r="G16" s="144">
        <v>9002</v>
      </c>
      <c r="H16" s="145" t="s">
        <v>83</v>
      </c>
      <c r="I16" s="144" t="s">
        <v>79</v>
      </c>
      <c r="J16" s="146">
        <v>1</v>
      </c>
      <c r="K16" s="229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 t="s">
        <v>143</v>
      </c>
      <c r="G17" s="144">
        <v>9002</v>
      </c>
      <c r="H17" s="145" t="s">
        <v>84</v>
      </c>
      <c r="I17" s="144" t="s">
        <v>79</v>
      </c>
      <c r="J17" s="146">
        <v>2</v>
      </c>
      <c r="K17" s="229" t="s">
        <v>60</v>
      </c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 t="s">
        <v>143</v>
      </c>
      <c r="G18" s="144">
        <v>9002</v>
      </c>
      <c r="H18" s="145" t="s">
        <v>87</v>
      </c>
      <c r="I18" s="144" t="s">
        <v>79</v>
      </c>
      <c r="J18" s="146">
        <v>2</v>
      </c>
      <c r="K18" s="229" t="s">
        <v>60</v>
      </c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 t="s">
        <v>147</v>
      </c>
      <c r="G19" s="144">
        <v>9002</v>
      </c>
      <c r="H19" s="145" t="s">
        <v>86</v>
      </c>
      <c r="I19" s="144" t="s">
        <v>79</v>
      </c>
      <c r="J19" s="146">
        <v>2</v>
      </c>
      <c r="K19" s="229" t="s">
        <v>60</v>
      </c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 t="s">
        <v>148</v>
      </c>
      <c r="G20" s="144">
        <v>9002</v>
      </c>
      <c r="H20" s="145" t="s">
        <v>88</v>
      </c>
      <c r="I20" s="144" t="s">
        <v>79</v>
      </c>
      <c r="J20" s="146">
        <v>1</v>
      </c>
      <c r="K20" s="229" t="s">
        <v>60</v>
      </c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22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81" si="4">IF(B22=1,"Mo",IF(B22=2,"Tue",IF(B22=3,"Wed",IF(B22=4,"Thu",IF(B22=5,"Fri",IF(B22=6,"Sat",IF(B22=7,"Sun","")))))))</f>
        <v>Sun</v>
      </c>
      <c r="E22" s="133">
        <f t="shared" ref="E22:E61" si="5">+E21+1</f>
        <v>44381</v>
      </c>
      <c r="F22" s="134"/>
      <c r="G22" s="135"/>
      <c r="H22" s="136"/>
      <c r="I22" s="135"/>
      <c r="J22" s="137"/>
      <c r="K22" s="22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 t="s">
        <v>145</v>
      </c>
      <c r="G23" s="144">
        <v>9002</v>
      </c>
      <c r="H23" s="145" t="s">
        <v>89</v>
      </c>
      <c r="I23" s="144" t="s">
        <v>79</v>
      </c>
      <c r="J23" s="146">
        <v>1</v>
      </c>
      <c r="K23" s="229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 t="s">
        <v>145</v>
      </c>
      <c r="G24" s="144">
        <v>9002</v>
      </c>
      <c r="H24" s="145" t="s">
        <v>90</v>
      </c>
      <c r="I24" s="144" t="s">
        <v>79</v>
      </c>
      <c r="J24" s="146">
        <v>1</v>
      </c>
      <c r="K24" s="229" t="s">
        <v>60</v>
      </c>
    </row>
    <row r="25" spans="1:11" ht="22.5" customHeight="1" x14ac:dyDescent="0.25">
      <c r="C25" s="140"/>
      <c r="D25" s="141" t="str">
        <f t="shared" ref="D25:E26" si="6">D24</f>
        <v>Mo</v>
      </c>
      <c r="E25" s="142">
        <f t="shared" si="6"/>
        <v>44382</v>
      </c>
      <c r="F25" s="143" t="s">
        <v>143</v>
      </c>
      <c r="G25" s="144">
        <v>9002</v>
      </c>
      <c r="H25" s="145" t="s">
        <v>95</v>
      </c>
      <c r="I25" s="144" t="s">
        <v>79</v>
      </c>
      <c r="J25" s="146">
        <v>2</v>
      </c>
      <c r="K25" s="229" t="s">
        <v>60</v>
      </c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 t="s">
        <v>147</v>
      </c>
      <c r="G26" s="144">
        <v>9002</v>
      </c>
      <c r="H26" s="145" t="s">
        <v>91</v>
      </c>
      <c r="I26" s="144" t="s">
        <v>79</v>
      </c>
      <c r="J26" s="146">
        <v>2</v>
      </c>
      <c r="K26" s="229" t="s">
        <v>60</v>
      </c>
    </row>
    <row r="27" spans="1:11" ht="22.5" customHeight="1" x14ac:dyDescent="0.25">
      <c r="C27" s="140"/>
      <c r="D27" s="141" t="str">
        <f t="shared" ref="D27:E27" si="7">D24</f>
        <v>Mo</v>
      </c>
      <c r="E27" s="142">
        <f t="shared" si="7"/>
        <v>44382</v>
      </c>
      <c r="F27" s="143" t="s">
        <v>143</v>
      </c>
      <c r="G27" s="144">
        <v>9002</v>
      </c>
      <c r="H27" s="145" t="s">
        <v>146</v>
      </c>
      <c r="I27" s="144" t="s">
        <v>79</v>
      </c>
      <c r="J27" s="146">
        <v>1</v>
      </c>
      <c r="K27" s="229" t="s">
        <v>60</v>
      </c>
    </row>
    <row r="28" spans="1:11" ht="22.5" customHeight="1" x14ac:dyDescent="0.25">
      <c r="C28" s="140"/>
      <c r="D28" s="141" t="str">
        <f t="shared" ref="D28:E28" si="8">D25</f>
        <v>Mo</v>
      </c>
      <c r="E28" s="142">
        <f t="shared" si="8"/>
        <v>44382</v>
      </c>
      <c r="F28" s="143" t="s">
        <v>145</v>
      </c>
      <c r="G28" s="144">
        <v>9002</v>
      </c>
      <c r="H28" s="145" t="s">
        <v>94</v>
      </c>
      <c r="I28" s="144" t="s">
        <v>79</v>
      </c>
      <c r="J28" s="146">
        <v>1</v>
      </c>
      <c r="K28" s="229" t="s">
        <v>60</v>
      </c>
    </row>
    <row r="29" spans="1:11" ht="22.5" customHeight="1" x14ac:dyDescent="0.25">
      <c r="C29" s="140"/>
      <c r="D29" s="141" t="str">
        <f>D26</f>
        <v>Mo</v>
      </c>
      <c r="E29" s="142">
        <f>E26</f>
        <v>44382</v>
      </c>
      <c r="F29" s="143" t="s">
        <v>147</v>
      </c>
      <c r="G29" s="144">
        <v>9002</v>
      </c>
      <c r="H29" s="145" t="s">
        <v>92</v>
      </c>
      <c r="I29" s="144" t="s">
        <v>79</v>
      </c>
      <c r="J29" s="146">
        <v>2</v>
      </c>
      <c r="K29" s="229" t="s">
        <v>60</v>
      </c>
    </row>
    <row r="30" spans="1:11" ht="22.5" customHeight="1" x14ac:dyDescent="0.25">
      <c r="A30" s="111">
        <f t="shared" si="0"/>
        <v>1</v>
      </c>
      <c r="B30" s="111">
        <f t="shared" si="1"/>
        <v>2</v>
      </c>
      <c r="C30" s="140"/>
      <c r="D30" s="132" t="str">
        <f t="shared" si="4"/>
        <v>Tue</v>
      </c>
      <c r="E30" s="133">
        <f>+E23+1</f>
        <v>44383</v>
      </c>
      <c r="F30" s="134" t="s">
        <v>145</v>
      </c>
      <c r="G30" s="135">
        <v>9002</v>
      </c>
      <c r="H30" s="222" t="s">
        <v>98</v>
      </c>
      <c r="I30" s="135" t="s">
        <v>139</v>
      </c>
      <c r="J30" s="137">
        <v>6</v>
      </c>
      <c r="K30" s="228" t="s">
        <v>60</v>
      </c>
    </row>
    <row r="31" spans="1:11" ht="22.5" customHeight="1" x14ac:dyDescent="0.25">
      <c r="C31" s="140"/>
      <c r="D31" s="132" t="s">
        <v>99</v>
      </c>
      <c r="E31" s="133">
        <f>+E24+1</f>
        <v>44383</v>
      </c>
      <c r="F31" s="134" t="s">
        <v>145</v>
      </c>
      <c r="G31" s="135">
        <v>9002</v>
      </c>
      <c r="H31" s="222" t="s">
        <v>96</v>
      </c>
      <c r="I31" s="135" t="s">
        <v>139</v>
      </c>
      <c r="J31" s="137">
        <v>2</v>
      </c>
      <c r="K31" s="228" t="s">
        <v>60</v>
      </c>
    </row>
    <row r="32" spans="1:11" ht="22.5" customHeight="1" x14ac:dyDescent="0.25">
      <c r="C32" s="140"/>
      <c r="D32" s="132" t="str">
        <f>D30</f>
        <v>Tue</v>
      </c>
      <c r="E32" s="133">
        <f>E30</f>
        <v>44383</v>
      </c>
      <c r="F32" s="134" t="s">
        <v>143</v>
      </c>
      <c r="G32" s="135">
        <v>9002</v>
      </c>
      <c r="H32" s="226" t="s">
        <v>85</v>
      </c>
      <c r="I32" s="135" t="s">
        <v>139</v>
      </c>
      <c r="J32" s="137">
        <v>5</v>
      </c>
      <c r="K32" s="228" t="s">
        <v>60</v>
      </c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+E30+1</f>
        <v>44384</v>
      </c>
      <c r="F33" s="143" t="s">
        <v>145</v>
      </c>
      <c r="G33" s="144">
        <v>9002</v>
      </c>
      <c r="H33" s="223" t="s">
        <v>97</v>
      </c>
      <c r="I33" s="144" t="s">
        <v>79</v>
      </c>
      <c r="J33" s="146">
        <v>6</v>
      </c>
      <c r="K33" s="229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 t="s">
        <v>145</v>
      </c>
      <c r="G34" s="144">
        <v>9002</v>
      </c>
      <c r="H34" s="145" t="s">
        <v>83</v>
      </c>
      <c r="I34" s="144" t="s">
        <v>79</v>
      </c>
      <c r="J34" s="146">
        <v>2</v>
      </c>
      <c r="K34" s="229" t="s">
        <v>60</v>
      </c>
    </row>
    <row r="35" spans="1:11" ht="22.5" customHeight="1" x14ac:dyDescent="0.25">
      <c r="C35" s="140"/>
      <c r="D35" s="141" t="str">
        <f t="shared" ref="D35:E35" si="9">D34</f>
        <v>Wed</v>
      </c>
      <c r="E35" s="142">
        <f t="shared" si="9"/>
        <v>44384</v>
      </c>
      <c r="F35" s="143" t="s">
        <v>143</v>
      </c>
      <c r="G35" s="144">
        <v>9002</v>
      </c>
      <c r="H35" s="145" t="s">
        <v>85</v>
      </c>
      <c r="I35" s="144" t="s">
        <v>79</v>
      </c>
      <c r="J35" s="146">
        <v>4</v>
      </c>
      <c r="K35" s="229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4</v>
      </c>
      <c r="C36" s="140"/>
      <c r="D36" s="132" t="str">
        <f>IF(B36=1,"Mo",IF(B36=2,"Tue",IF(B36=3,"Wed",IF(B36=4,"Thu",IF(B36=5,"Fri",IF(B36=6,"Sat",IF(B36=7,"Sun","")))))))</f>
        <v>Thu</v>
      </c>
      <c r="E36" s="133">
        <f>+E33+1</f>
        <v>44385</v>
      </c>
      <c r="F36" s="134" t="s">
        <v>145</v>
      </c>
      <c r="G36" s="135">
        <v>9002</v>
      </c>
      <c r="H36" s="151" t="s">
        <v>100</v>
      </c>
      <c r="I36" s="135" t="s">
        <v>79</v>
      </c>
      <c r="J36" s="137">
        <v>6</v>
      </c>
      <c r="K36" s="228" t="s">
        <v>60</v>
      </c>
    </row>
    <row r="37" spans="1:11" ht="22.5" customHeight="1" x14ac:dyDescent="0.25">
      <c r="C37" s="140"/>
      <c r="D37" s="132" t="str">
        <f t="shared" ref="D37:E39" si="10">D36</f>
        <v>Thu</v>
      </c>
      <c r="E37" s="133">
        <f t="shared" si="10"/>
        <v>44385</v>
      </c>
      <c r="F37" s="134" t="s">
        <v>145</v>
      </c>
      <c r="G37" s="135">
        <v>9002</v>
      </c>
      <c r="H37" s="151" t="s">
        <v>101</v>
      </c>
      <c r="I37" s="135" t="s">
        <v>79</v>
      </c>
      <c r="J37" s="137">
        <v>3</v>
      </c>
      <c r="K37" s="228" t="s">
        <v>60</v>
      </c>
    </row>
    <row r="38" spans="1:11" ht="22.5" customHeight="1" x14ac:dyDescent="0.25">
      <c r="C38" s="140"/>
      <c r="D38" s="132" t="str">
        <f t="shared" si="10"/>
        <v>Thu</v>
      </c>
      <c r="E38" s="133">
        <f t="shared" si="10"/>
        <v>44385</v>
      </c>
      <c r="F38" s="134" t="s">
        <v>147</v>
      </c>
      <c r="G38" s="135">
        <v>9002</v>
      </c>
      <c r="H38" s="151" t="s">
        <v>91</v>
      </c>
      <c r="I38" s="135" t="s">
        <v>79</v>
      </c>
      <c r="J38" s="137">
        <v>2</v>
      </c>
      <c r="K38" s="228" t="s">
        <v>60</v>
      </c>
    </row>
    <row r="39" spans="1:11" ht="22.5" customHeight="1" x14ac:dyDescent="0.25">
      <c r="C39" s="140"/>
      <c r="D39" s="132" t="str">
        <f t="shared" si="10"/>
        <v>Thu</v>
      </c>
      <c r="E39" s="133">
        <f t="shared" si="10"/>
        <v>44385</v>
      </c>
      <c r="F39" s="134" t="s">
        <v>143</v>
      </c>
      <c r="G39" s="135">
        <v>9002</v>
      </c>
      <c r="H39" s="151" t="s">
        <v>85</v>
      </c>
      <c r="I39" s="135" t="s">
        <v>79</v>
      </c>
      <c r="J39" s="137">
        <v>4</v>
      </c>
      <c r="K39" s="228" t="s">
        <v>60</v>
      </c>
    </row>
    <row r="40" spans="1:11" ht="22.5" customHeight="1" x14ac:dyDescent="0.25">
      <c r="A40" s="111">
        <f t="shared" si="0"/>
        <v>1</v>
      </c>
      <c r="B40" s="111">
        <f t="shared" si="1"/>
        <v>5</v>
      </c>
      <c r="C40" s="140"/>
      <c r="D40" s="141" t="str">
        <f>IF(B40=1,"Mo",IF(B40=2,"Tue",IF(B40=3,"Wed",IF(B40=4,"Thu",IF(B40=5,"Fri",IF(B40=6,"Sat",IF(B40=7,"Sun","")))))))</f>
        <v>Fri</v>
      </c>
      <c r="E40" s="142">
        <f>+E36+1</f>
        <v>44386</v>
      </c>
      <c r="F40" s="143" t="s">
        <v>145</v>
      </c>
      <c r="G40" s="144">
        <v>9002</v>
      </c>
      <c r="H40" s="145" t="s">
        <v>102</v>
      </c>
      <c r="I40" s="144" t="s">
        <v>139</v>
      </c>
      <c r="J40" s="146">
        <v>1</v>
      </c>
      <c r="K40" s="229" t="s">
        <v>60</v>
      </c>
    </row>
    <row r="41" spans="1:11" ht="22.5" customHeight="1" x14ac:dyDescent="0.25">
      <c r="C41" s="140"/>
      <c r="D41" s="141" t="str">
        <f>D40</f>
        <v>Fri</v>
      </c>
      <c r="E41" s="142">
        <f>E40</f>
        <v>44386</v>
      </c>
      <c r="F41" s="143" t="s">
        <v>145</v>
      </c>
      <c r="G41" s="144">
        <v>9002</v>
      </c>
      <c r="H41" s="145" t="s">
        <v>103</v>
      </c>
      <c r="I41" s="144" t="s">
        <v>139</v>
      </c>
      <c r="J41" s="146">
        <v>1</v>
      </c>
      <c r="K41" s="229" t="s">
        <v>60</v>
      </c>
    </row>
    <row r="42" spans="1:11" ht="22.5" customHeight="1" x14ac:dyDescent="0.25">
      <c r="C42" s="140"/>
      <c r="D42" s="141" t="str">
        <f t="shared" ref="D42:E42" si="11">D41</f>
        <v>Fri</v>
      </c>
      <c r="E42" s="142">
        <f t="shared" si="11"/>
        <v>44386</v>
      </c>
      <c r="F42" s="143"/>
      <c r="G42" s="144">
        <v>9004</v>
      </c>
      <c r="H42" s="145" t="s">
        <v>104</v>
      </c>
      <c r="I42" s="144" t="s">
        <v>139</v>
      </c>
      <c r="J42" s="146">
        <v>1</v>
      </c>
      <c r="K42" s="229" t="s">
        <v>60</v>
      </c>
    </row>
    <row r="43" spans="1:11" ht="22.5" customHeight="1" x14ac:dyDescent="0.25">
      <c r="C43" s="140"/>
      <c r="D43" s="141" t="str">
        <f>D42</f>
        <v>Fri</v>
      </c>
      <c r="E43" s="142">
        <f>E42</f>
        <v>44386</v>
      </c>
      <c r="F43" s="143"/>
      <c r="G43" s="144"/>
      <c r="H43" s="145" t="s">
        <v>105</v>
      </c>
      <c r="I43" s="144" t="s">
        <v>139</v>
      </c>
      <c r="J43" s="146">
        <v>1</v>
      </c>
      <c r="K43" s="229"/>
    </row>
    <row r="44" spans="1:11" ht="22.5" customHeight="1" x14ac:dyDescent="0.25">
      <c r="A44" s="111" t="str">
        <f t="shared" si="0"/>
        <v/>
      </c>
      <c r="B44" s="111">
        <f t="shared" si="1"/>
        <v>6</v>
      </c>
      <c r="C44" s="140"/>
      <c r="D44" s="132" t="str">
        <f>IF(B44=1,"Mo",IF(B44=2,"Tue",IF(B44=3,"Wed",IF(B44=4,"Thu",IF(B44=5,"Fri",IF(B44=6,"Sat",IF(B44=7,"Sun","")))))))</f>
        <v>Sat</v>
      </c>
      <c r="E44" s="133">
        <f>+E40+1</f>
        <v>44387</v>
      </c>
      <c r="F44" s="134"/>
      <c r="G44" s="135"/>
      <c r="H44" s="136"/>
      <c r="I44" s="135"/>
      <c r="J44" s="137"/>
      <c r="K44" s="228"/>
    </row>
    <row r="45" spans="1:11" ht="22.5" customHeight="1" x14ac:dyDescent="0.25">
      <c r="A45" s="111" t="str">
        <f t="shared" si="0"/>
        <v/>
      </c>
      <c r="B45" s="111">
        <f t="shared" si="1"/>
        <v>7</v>
      </c>
      <c r="C45" s="140"/>
      <c r="D45" s="132" t="str">
        <f t="shared" si="4"/>
        <v>Sun</v>
      </c>
      <c r="E45" s="133">
        <f t="shared" si="5"/>
        <v>44388</v>
      </c>
      <c r="F45" s="134"/>
      <c r="G45" s="135"/>
      <c r="H45" s="151"/>
      <c r="I45" s="135"/>
      <c r="J45" s="137"/>
      <c r="K45" s="228"/>
    </row>
    <row r="46" spans="1:11" ht="22.5" customHeight="1" x14ac:dyDescent="0.25">
      <c r="A46" s="111">
        <f t="shared" si="0"/>
        <v>1</v>
      </c>
      <c r="B46" s="111">
        <f t="shared" si="1"/>
        <v>1</v>
      </c>
      <c r="C46" s="140"/>
      <c r="D46" s="141" t="str">
        <f t="shared" si="4"/>
        <v>Mo</v>
      </c>
      <c r="E46" s="142">
        <f>+E45+1</f>
        <v>44389</v>
      </c>
      <c r="F46" s="143"/>
      <c r="G46" s="144">
        <v>9009</v>
      </c>
      <c r="H46" s="223" t="s">
        <v>106</v>
      </c>
      <c r="I46" s="144" t="s">
        <v>79</v>
      </c>
      <c r="J46" s="146">
        <v>3</v>
      </c>
      <c r="K46" s="229"/>
    </row>
    <row r="47" spans="1:11" ht="22.5" customHeight="1" x14ac:dyDescent="0.25">
      <c r="C47" s="140"/>
      <c r="D47" s="141" t="str">
        <f t="shared" ref="D47:E49" si="12">D46</f>
        <v>Mo</v>
      </c>
      <c r="E47" s="142">
        <f t="shared" si="12"/>
        <v>44389</v>
      </c>
      <c r="F47" s="143" t="s">
        <v>147</v>
      </c>
      <c r="G47" s="144">
        <v>9002</v>
      </c>
      <c r="H47" s="223" t="s">
        <v>107</v>
      </c>
      <c r="I47" s="144" t="s">
        <v>79</v>
      </c>
      <c r="J47" s="146">
        <v>2</v>
      </c>
      <c r="K47" s="229" t="s">
        <v>60</v>
      </c>
    </row>
    <row r="48" spans="1:11" ht="22.5" customHeight="1" x14ac:dyDescent="0.25">
      <c r="C48" s="140"/>
      <c r="D48" s="141" t="str">
        <f t="shared" si="12"/>
        <v>Mo</v>
      </c>
      <c r="E48" s="142">
        <f t="shared" si="12"/>
        <v>44389</v>
      </c>
      <c r="F48" s="143" t="s">
        <v>143</v>
      </c>
      <c r="G48" s="144">
        <v>9002</v>
      </c>
      <c r="H48" s="224" t="s">
        <v>85</v>
      </c>
      <c r="I48" s="144" t="s">
        <v>79</v>
      </c>
      <c r="J48" s="146">
        <v>6</v>
      </c>
      <c r="K48" s="229" t="s">
        <v>60</v>
      </c>
    </row>
    <row r="49" spans="1:11" ht="22.5" customHeight="1" x14ac:dyDescent="0.25">
      <c r="C49" s="140"/>
      <c r="D49" s="141" t="str">
        <f t="shared" si="12"/>
        <v>Mo</v>
      </c>
      <c r="E49" s="142">
        <f t="shared" si="12"/>
        <v>44389</v>
      </c>
      <c r="F49" s="143" t="s">
        <v>145</v>
      </c>
      <c r="G49" s="144">
        <v>9002</v>
      </c>
      <c r="H49" s="224" t="s">
        <v>108</v>
      </c>
      <c r="I49" s="144" t="s">
        <v>79</v>
      </c>
      <c r="J49" s="146">
        <v>1</v>
      </c>
      <c r="K49" s="229" t="s">
        <v>60</v>
      </c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32" t="str">
        <f t="shared" si="4"/>
        <v>Tue</v>
      </c>
      <c r="E50" s="133">
        <f>+E46+1</f>
        <v>44390</v>
      </c>
      <c r="F50" s="134" t="s">
        <v>147</v>
      </c>
      <c r="G50" s="135">
        <v>9002</v>
      </c>
      <c r="H50" s="151" t="s">
        <v>152</v>
      </c>
      <c r="I50" s="135" t="s">
        <v>79</v>
      </c>
      <c r="J50" s="137">
        <v>4</v>
      </c>
      <c r="K50" s="228" t="s">
        <v>60</v>
      </c>
    </row>
    <row r="51" spans="1:11" ht="22.5" customHeight="1" x14ac:dyDescent="0.25">
      <c r="C51" s="140"/>
      <c r="D51" s="132" t="str">
        <f>D50</f>
        <v>Tue</v>
      </c>
      <c r="E51" s="133">
        <f>E50</f>
        <v>44390</v>
      </c>
      <c r="F51" s="134" t="s">
        <v>143</v>
      </c>
      <c r="G51" s="135">
        <v>9002</v>
      </c>
      <c r="H51" s="151" t="s">
        <v>109</v>
      </c>
      <c r="I51" s="135" t="s">
        <v>79</v>
      </c>
      <c r="J51" s="137">
        <v>6</v>
      </c>
      <c r="K51" s="228" t="s">
        <v>60</v>
      </c>
    </row>
    <row r="52" spans="1:11" ht="22.5" customHeight="1" x14ac:dyDescent="0.25">
      <c r="C52" s="140"/>
      <c r="D52" s="132" t="str">
        <f t="shared" ref="D52:E52" si="13">D51</f>
        <v>Tue</v>
      </c>
      <c r="E52" s="133">
        <f t="shared" si="13"/>
        <v>44390</v>
      </c>
      <c r="F52" s="134"/>
      <c r="G52" s="135"/>
      <c r="H52" s="151" t="s">
        <v>150</v>
      </c>
      <c r="I52" s="135" t="s">
        <v>79</v>
      </c>
      <c r="J52" s="137">
        <v>1</v>
      </c>
      <c r="K52" s="228"/>
    </row>
    <row r="53" spans="1:11" ht="22.5" customHeight="1" x14ac:dyDescent="0.25">
      <c r="A53" s="111">
        <f t="shared" si="0"/>
        <v>1</v>
      </c>
      <c r="B53" s="111">
        <f t="shared" si="1"/>
        <v>3</v>
      </c>
      <c r="C53" s="140"/>
      <c r="D53" s="141" t="str">
        <f t="shared" si="4"/>
        <v>Wed</v>
      </c>
      <c r="E53" s="142">
        <f>+E50+1</f>
        <v>44391</v>
      </c>
      <c r="F53" s="143" t="s">
        <v>143</v>
      </c>
      <c r="G53" s="144">
        <v>9002</v>
      </c>
      <c r="H53" s="151" t="s">
        <v>109</v>
      </c>
      <c r="I53" s="144" t="s">
        <v>79</v>
      </c>
      <c r="J53" s="146">
        <v>6</v>
      </c>
      <c r="K53" s="229" t="s">
        <v>60</v>
      </c>
    </row>
    <row r="54" spans="1:11" ht="22.5" customHeight="1" x14ac:dyDescent="0.25">
      <c r="C54" s="140"/>
      <c r="D54" s="141" t="str">
        <f>D53</f>
        <v>Wed</v>
      </c>
      <c r="E54" s="142">
        <f>E53</f>
        <v>44391</v>
      </c>
      <c r="F54" s="143" t="s">
        <v>143</v>
      </c>
      <c r="G54" s="144">
        <v>9002</v>
      </c>
      <c r="H54" s="151" t="s">
        <v>110</v>
      </c>
      <c r="I54" s="144" t="s">
        <v>79</v>
      </c>
      <c r="J54" s="146">
        <v>1</v>
      </c>
      <c r="K54" s="229" t="s">
        <v>60</v>
      </c>
    </row>
    <row r="55" spans="1:11" ht="22.5" customHeight="1" x14ac:dyDescent="0.25">
      <c r="A55" s="111">
        <f t="shared" si="0"/>
        <v>1</v>
      </c>
      <c r="B55" s="111">
        <f t="shared" si="1"/>
        <v>4</v>
      </c>
      <c r="C55" s="140"/>
      <c r="D55" s="132" t="str">
        <f t="shared" si="4"/>
        <v>Thu</v>
      </c>
      <c r="E55" s="133">
        <f>+E53+1</f>
        <v>44392</v>
      </c>
      <c r="F55" s="134" t="s">
        <v>147</v>
      </c>
      <c r="G55" s="135">
        <v>9002</v>
      </c>
      <c r="H55" s="151" t="s">
        <v>111</v>
      </c>
      <c r="I55" s="135" t="s">
        <v>79</v>
      </c>
      <c r="J55" s="137">
        <v>6</v>
      </c>
      <c r="K55" s="228" t="s">
        <v>60</v>
      </c>
    </row>
    <row r="56" spans="1:11" ht="22.5" customHeight="1" x14ac:dyDescent="0.25">
      <c r="C56" s="140"/>
      <c r="D56" s="132" t="str">
        <f>D55</f>
        <v>Thu</v>
      </c>
      <c r="E56" s="133">
        <f>E55</f>
        <v>44392</v>
      </c>
      <c r="F56" s="134" t="s">
        <v>147</v>
      </c>
      <c r="G56" s="135">
        <v>9002</v>
      </c>
      <c r="H56" s="151" t="s">
        <v>112</v>
      </c>
      <c r="I56" s="135" t="s">
        <v>79</v>
      </c>
      <c r="J56" s="137">
        <v>2</v>
      </c>
      <c r="K56" s="228" t="s">
        <v>60</v>
      </c>
    </row>
    <row r="57" spans="1:11" ht="22.5" customHeight="1" x14ac:dyDescent="0.25">
      <c r="C57" s="140"/>
      <c r="D57" s="132" t="str">
        <f t="shared" ref="D57:E57" si="14">D56</f>
        <v>Thu</v>
      </c>
      <c r="E57" s="133">
        <f t="shared" si="14"/>
        <v>44392</v>
      </c>
      <c r="F57" s="134" t="s">
        <v>143</v>
      </c>
      <c r="G57" s="135">
        <v>9002</v>
      </c>
      <c r="H57" s="151" t="s">
        <v>113</v>
      </c>
      <c r="I57" s="135" t="s">
        <v>79</v>
      </c>
      <c r="J57" s="137">
        <v>1</v>
      </c>
      <c r="K57" s="228" t="s">
        <v>60</v>
      </c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40"/>
      <c r="D58" s="141" t="str">
        <f t="shared" si="4"/>
        <v>Fri</v>
      </c>
      <c r="E58" s="142">
        <f>+E55+1</f>
        <v>44393</v>
      </c>
      <c r="F58" s="143" t="s">
        <v>143</v>
      </c>
      <c r="G58" s="144">
        <v>9002</v>
      </c>
      <c r="H58" s="145" t="s">
        <v>114</v>
      </c>
      <c r="I58" s="144" t="s">
        <v>79</v>
      </c>
      <c r="J58" s="146">
        <v>6</v>
      </c>
      <c r="K58" s="229" t="s">
        <v>60</v>
      </c>
    </row>
    <row r="59" spans="1:11" ht="22.5" customHeight="1" x14ac:dyDescent="0.25">
      <c r="C59" s="140"/>
      <c r="D59" s="141" t="str">
        <f>D58</f>
        <v>Fri</v>
      </c>
      <c r="E59" s="142">
        <f>E58</f>
        <v>44393</v>
      </c>
      <c r="F59" s="143" t="s">
        <v>143</v>
      </c>
      <c r="G59" s="144">
        <v>9002</v>
      </c>
      <c r="H59" s="145" t="s">
        <v>144</v>
      </c>
      <c r="I59" s="144" t="s">
        <v>79</v>
      </c>
      <c r="J59" s="146">
        <v>3</v>
      </c>
      <c r="K59" s="229" t="s">
        <v>60</v>
      </c>
    </row>
    <row r="60" spans="1:11" ht="22.5" customHeight="1" x14ac:dyDescent="0.25">
      <c r="A60" s="111" t="str">
        <f t="shared" si="0"/>
        <v/>
      </c>
      <c r="B60" s="111">
        <f t="shared" si="1"/>
        <v>6</v>
      </c>
      <c r="C60" s="140"/>
      <c r="D60" s="132" t="str">
        <f t="shared" si="4"/>
        <v>Sat</v>
      </c>
      <c r="E60" s="133">
        <f>+E58+1</f>
        <v>44394</v>
      </c>
      <c r="F60" s="134"/>
      <c r="G60" s="135"/>
      <c r="H60" s="151"/>
      <c r="I60" s="135"/>
      <c r="J60" s="137"/>
      <c r="K60" s="228"/>
    </row>
    <row r="61" spans="1:11" ht="22.5" customHeight="1" x14ac:dyDescent="0.25">
      <c r="A61" s="111" t="str">
        <f t="shared" si="0"/>
        <v/>
      </c>
      <c r="B61" s="111">
        <f t="shared" si="1"/>
        <v>7</v>
      </c>
      <c r="C61" s="140"/>
      <c r="D61" s="132" t="str">
        <f t="shared" si="4"/>
        <v>Sun</v>
      </c>
      <c r="E61" s="133">
        <f t="shared" si="5"/>
        <v>44395</v>
      </c>
      <c r="F61" s="134"/>
      <c r="G61" s="135"/>
      <c r="H61" s="151"/>
      <c r="I61" s="135"/>
      <c r="J61" s="137"/>
      <c r="K61" s="228"/>
    </row>
    <row r="62" spans="1:11" ht="22.5" customHeight="1" x14ac:dyDescent="0.25">
      <c r="A62" s="111">
        <f t="shared" si="0"/>
        <v>1</v>
      </c>
      <c r="B62" s="111">
        <f t="shared" si="1"/>
        <v>1</v>
      </c>
      <c r="C62" s="140"/>
      <c r="D62" s="141" t="str">
        <f t="shared" si="4"/>
        <v>Mo</v>
      </c>
      <c r="E62" s="142">
        <f>+E61+1</f>
        <v>44396</v>
      </c>
      <c r="F62" s="143" t="s">
        <v>147</v>
      </c>
      <c r="G62" s="144">
        <v>9002</v>
      </c>
      <c r="H62" s="145" t="s">
        <v>115</v>
      </c>
      <c r="I62" s="144" t="s">
        <v>79</v>
      </c>
      <c r="J62" s="146">
        <v>8</v>
      </c>
      <c r="K62" s="229" t="s">
        <v>60</v>
      </c>
    </row>
    <row r="63" spans="1:11" ht="22.5" customHeight="1" x14ac:dyDescent="0.25">
      <c r="C63" s="140"/>
      <c r="D63" s="141" t="str">
        <f>D62</f>
        <v>Mo</v>
      </c>
      <c r="E63" s="142">
        <f>E62</f>
        <v>44396</v>
      </c>
      <c r="F63" s="143" t="s">
        <v>147</v>
      </c>
      <c r="G63" s="144">
        <v>9002</v>
      </c>
      <c r="H63" s="145" t="s">
        <v>116</v>
      </c>
      <c r="I63" s="144" t="s">
        <v>79</v>
      </c>
      <c r="J63" s="146">
        <v>1</v>
      </c>
      <c r="K63" s="229" t="s">
        <v>60</v>
      </c>
    </row>
    <row r="64" spans="1:11" ht="22.5" customHeight="1" x14ac:dyDescent="0.25">
      <c r="A64" s="111">
        <f t="shared" si="0"/>
        <v>1</v>
      </c>
      <c r="B64" s="111">
        <f t="shared" si="1"/>
        <v>2</v>
      </c>
      <c r="C64" s="140"/>
      <c r="D64" s="132" t="str">
        <f t="shared" si="4"/>
        <v>Tue</v>
      </c>
      <c r="E64" s="133">
        <f>+E62+1</f>
        <v>44397</v>
      </c>
      <c r="F64" s="134" t="s">
        <v>147</v>
      </c>
      <c r="G64" s="135">
        <v>9002</v>
      </c>
      <c r="H64" s="151" t="s">
        <v>117</v>
      </c>
      <c r="I64" s="135" t="s">
        <v>79</v>
      </c>
      <c r="J64" s="137">
        <v>8</v>
      </c>
      <c r="K64" s="228" t="s">
        <v>60</v>
      </c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40"/>
      <c r="D65" s="141" t="str">
        <f t="shared" si="4"/>
        <v>Wed</v>
      </c>
      <c r="E65" s="142">
        <f>+E64+1</f>
        <v>44398</v>
      </c>
      <c r="F65" s="143" t="s">
        <v>147</v>
      </c>
      <c r="G65" s="144">
        <v>9002</v>
      </c>
      <c r="H65" s="145" t="s">
        <v>116</v>
      </c>
      <c r="I65" s="144" t="s">
        <v>79</v>
      </c>
      <c r="J65" s="146">
        <v>2</v>
      </c>
      <c r="K65" s="229" t="s">
        <v>60</v>
      </c>
    </row>
    <row r="66" spans="1:11" ht="22.5" customHeight="1" x14ac:dyDescent="0.25">
      <c r="C66" s="140"/>
      <c r="D66" s="141" t="str">
        <f>D65</f>
        <v>Wed</v>
      </c>
      <c r="E66" s="142">
        <f>E65</f>
        <v>44398</v>
      </c>
      <c r="F66" s="143" t="s">
        <v>147</v>
      </c>
      <c r="G66" s="144">
        <v>9002</v>
      </c>
      <c r="H66" s="145" t="s">
        <v>118</v>
      </c>
      <c r="I66" s="144" t="s">
        <v>79</v>
      </c>
      <c r="J66" s="146">
        <v>8</v>
      </c>
      <c r="K66" s="229" t="s">
        <v>60</v>
      </c>
    </row>
    <row r="67" spans="1:11" ht="22.5" customHeight="1" x14ac:dyDescent="0.25">
      <c r="C67" s="140"/>
      <c r="D67" s="141" t="str">
        <f t="shared" ref="D67:E67" si="15">D66</f>
        <v>Wed</v>
      </c>
      <c r="E67" s="142">
        <f t="shared" si="15"/>
        <v>44398</v>
      </c>
      <c r="F67" s="143" t="s">
        <v>147</v>
      </c>
      <c r="G67" s="144">
        <v>9002</v>
      </c>
      <c r="H67" s="145" t="s">
        <v>119</v>
      </c>
      <c r="I67" s="144" t="s">
        <v>79</v>
      </c>
      <c r="J67" s="146">
        <v>2</v>
      </c>
      <c r="K67" s="229" t="s">
        <v>60</v>
      </c>
    </row>
    <row r="68" spans="1:11" ht="22.5" customHeight="1" x14ac:dyDescent="0.25">
      <c r="A68" s="111">
        <f t="shared" si="0"/>
        <v>1</v>
      </c>
      <c r="B68" s="111">
        <f t="shared" si="1"/>
        <v>4</v>
      </c>
      <c r="C68" s="140"/>
      <c r="D68" s="132" t="str">
        <f t="shared" si="4"/>
        <v>Thu</v>
      </c>
      <c r="E68" s="133">
        <f>+E65+1</f>
        <v>44399</v>
      </c>
      <c r="F68" s="134" t="s">
        <v>149</v>
      </c>
      <c r="G68" s="135">
        <v>9002</v>
      </c>
      <c r="H68" s="151" t="s">
        <v>120</v>
      </c>
      <c r="I68" s="135" t="s">
        <v>79</v>
      </c>
      <c r="J68" s="137">
        <v>1</v>
      </c>
      <c r="K68" s="228" t="s">
        <v>60</v>
      </c>
    </row>
    <row r="69" spans="1:11" ht="22.5" customHeight="1" x14ac:dyDescent="0.25">
      <c r="C69" s="140"/>
      <c r="D69" s="132" t="str">
        <f>D68</f>
        <v>Thu</v>
      </c>
      <c r="E69" s="133">
        <f>E68</f>
        <v>44399</v>
      </c>
      <c r="F69" s="134" t="s">
        <v>149</v>
      </c>
      <c r="G69" s="135">
        <v>9002</v>
      </c>
      <c r="H69" s="151" t="s">
        <v>121</v>
      </c>
      <c r="I69" s="135" t="s">
        <v>79</v>
      </c>
      <c r="J69" s="137">
        <v>6</v>
      </c>
      <c r="K69" s="228" t="s">
        <v>60</v>
      </c>
    </row>
    <row r="70" spans="1:11" ht="22.5" customHeight="1" x14ac:dyDescent="0.25">
      <c r="C70" s="140"/>
      <c r="D70" s="132" t="str">
        <f t="shared" ref="D70:E70" si="16">D69</f>
        <v>Thu</v>
      </c>
      <c r="E70" s="133">
        <f t="shared" si="16"/>
        <v>44399</v>
      </c>
      <c r="F70" s="134" t="s">
        <v>149</v>
      </c>
      <c r="G70" s="135">
        <v>9002</v>
      </c>
      <c r="H70" s="151" t="s">
        <v>122</v>
      </c>
      <c r="I70" s="135" t="s">
        <v>79</v>
      </c>
      <c r="J70" s="137">
        <v>3</v>
      </c>
      <c r="K70" s="228" t="s">
        <v>60</v>
      </c>
    </row>
    <row r="71" spans="1:11" ht="22.5" customHeight="1" x14ac:dyDescent="0.25">
      <c r="A71" s="111">
        <f t="shared" si="0"/>
        <v>1</v>
      </c>
      <c r="B71" s="111">
        <f t="shared" si="1"/>
        <v>5</v>
      </c>
      <c r="C71" s="140"/>
      <c r="D71" s="141" t="str">
        <f t="shared" si="4"/>
        <v>Fri</v>
      </c>
      <c r="E71" s="142">
        <f>+E68+1</f>
        <v>44400</v>
      </c>
      <c r="F71" s="143" t="s">
        <v>149</v>
      </c>
      <c r="G71" s="144">
        <v>9002</v>
      </c>
      <c r="H71" s="145" t="s">
        <v>153</v>
      </c>
      <c r="I71" s="144" t="s">
        <v>79</v>
      </c>
      <c r="J71" s="146">
        <v>1</v>
      </c>
      <c r="K71" s="229" t="s">
        <v>60</v>
      </c>
    </row>
    <row r="72" spans="1:11" ht="22.5" customHeight="1" x14ac:dyDescent="0.25">
      <c r="C72" s="140"/>
      <c r="D72" s="141" t="str">
        <f>D71</f>
        <v>Fri</v>
      </c>
      <c r="E72" s="142">
        <f>E71</f>
        <v>44400</v>
      </c>
      <c r="F72" s="143" t="s">
        <v>147</v>
      </c>
      <c r="G72" s="144">
        <v>9002</v>
      </c>
      <c r="H72" s="145" t="s">
        <v>123</v>
      </c>
      <c r="I72" s="144" t="s">
        <v>79</v>
      </c>
      <c r="J72" s="146">
        <v>1</v>
      </c>
      <c r="K72" s="229" t="s">
        <v>60</v>
      </c>
    </row>
    <row r="73" spans="1:11" ht="22.5" customHeight="1" x14ac:dyDescent="0.25">
      <c r="C73" s="140"/>
      <c r="D73" s="141" t="str">
        <f t="shared" ref="D73:E74" si="17">D72</f>
        <v>Fri</v>
      </c>
      <c r="E73" s="142">
        <f t="shared" si="17"/>
        <v>44400</v>
      </c>
      <c r="F73" s="143" t="s">
        <v>147</v>
      </c>
      <c r="G73" s="144">
        <v>9002</v>
      </c>
      <c r="H73" s="145" t="s">
        <v>154</v>
      </c>
      <c r="I73" s="144" t="s">
        <v>79</v>
      </c>
      <c r="J73" s="146">
        <v>6</v>
      </c>
      <c r="K73" s="229" t="s">
        <v>60</v>
      </c>
    </row>
    <row r="74" spans="1:11" ht="22.5" customHeight="1" x14ac:dyDescent="0.25">
      <c r="C74" s="140"/>
      <c r="D74" s="141" t="str">
        <f t="shared" si="17"/>
        <v>Fri</v>
      </c>
      <c r="E74" s="142">
        <f t="shared" si="17"/>
        <v>44400</v>
      </c>
      <c r="F74" s="143" t="s">
        <v>149</v>
      </c>
      <c r="G74" s="144">
        <v>9002</v>
      </c>
      <c r="H74" s="145" t="s">
        <v>155</v>
      </c>
      <c r="I74" s="144" t="s">
        <v>79</v>
      </c>
      <c r="J74" s="146">
        <v>1</v>
      </c>
      <c r="K74" s="229" t="s">
        <v>60</v>
      </c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+E71+1</f>
        <v>44401</v>
      </c>
      <c r="F75" s="134"/>
      <c r="G75" s="135"/>
      <c r="H75" s="151"/>
      <c r="I75" s="135"/>
      <c r="J75" s="137"/>
      <c r="K75" s="22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ref="E76" si="18">+E75+1</f>
        <v>44402</v>
      </c>
      <c r="F76" s="134"/>
      <c r="G76" s="135"/>
      <c r="H76" s="151"/>
      <c r="I76" s="135"/>
      <c r="J76" s="137"/>
      <c r="K76" s="22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44403</v>
      </c>
      <c r="F77" s="143"/>
      <c r="G77" s="225"/>
      <c r="H77" s="145" t="s">
        <v>127</v>
      </c>
      <c r="I77" s="144"/>
      <c r="J77" s="146"/>
      <c r="K77" s="229"/>
    </row>
    <row r="78" spans="1:11" ht="22.5" customHeight="1" x14ac:dyDescent="0.25">
      <c r="A78" s="111">
        <f t="shared" si="0"/>
        <v>1</v>
      </c>
      <c r="B78" s="111">
        <f t="shared" si="1"/>
        <v>2</v>
      </c>
      <c r="C78" s="140"/>
      <c r="D78" s="132" t="str">
        <f t="shared" si="4"/>
        <v>Tue</v>
      </c>
      <c r="E78" s="133">
        <f>+E77+1</f>
        <v>44404</v>
      </c>
      <c r="F78" s="134" t="s">
        <v>147</v>
      </c>
      <c r="G78" s="135">
        <v>9002</v>
      </c>
      <c r="H78" s="151" t="s">
        <v>124</v>
      </c>
      <c r="I78" s="135" t="s">
        <v>79</v>
      </c>
      <c r="J78" s="137">
        <v>1</v>
      </c>
      <c r="K78" s="228" t="s">
        <v>60</v>
      </c>
    </row>
    <row r="79" spans="1:11" ht="22.5" customHeight="1" x14ac:dyDescent="0.25">
      <c r="C79" s="140"/>
      <c r="D79" s="132" t="str">
        <f>D78</f>
        <v>Tue</v>
      </c>
      <c r="E79" s="133">
        <f>E78</f>
        <v>44404</v>
      </c>
      <c r="F79" s="134" t="s">
        <v>147</v>
      </c>
      <c r="G79" s="135">
        <v>9002</v>
      </c>
      <c r="H79" s="151" t="s">
        <v>125</v>
      </c>
      <c r="I79" s="135" t="s">
        <v>79</v>
      </c>
      <c r="J79" s="137">
        <v>8</v>
      </c>
      <c r="K79" s="228" t="s">
        <v>60</v>
      </c>
    </row>
    <row r="80" spans="1:11" ht="22.5" customHeight="1" x14ac:dyDescent="0.25">
      <c r="C80" s="140"/>
      <c r="D80" s="132" t="str">
        <f t="shared" ref="D80:E80" si="19">D79</f>
        <v>Tue</v>
      </c>
      <c r="E80" s="133">
        <f t="shared" si="19"/>
        <v>44404</v>
      </c>
      <c r="F80" s="134" t="s">
        <v>147</v>
      </c>
      <c r="G80" s="135">
        <v>9002</v>
      </c>
      <c r="H80" s="151" t="s">
        <v>126</v>
      </c>
      <c r="I80" s="135" t="s">
        <v>79</v>
      </c>
      <c r="J80" s="137">
        <v>2</v>
      </c>
      <c r="K80" s="228" t="s">
        <v>60</v>
      </c>
    </row>
    <row r="81" spans="1:11" ht="22.5" customHeight="1" x14ac:dyDescent="0.25">
      <c r="A81" s="111">
        <f t="shared" si="0"/>
        <v>1</v>
      </c>
      <c r="B81" s="111">
        <f t="shared" si="1"/>
        <v>3</v>
      </c>
      <c r="C81" s="140"/>
      <c r="D81" s="141" t="str">
        <f t="shared" si="4"/>
        <v>Wed</v>
      </c>
      <c r="E81" s="142">
        <f>+E78+1</f>
        <v>44405</v>
      </c>
      <c r="F81" s="143"/>
      <c r="G81" s="144"/>
      <c r="H81" s="224" t="s">
        <v>128</v>
      </c>
      <c r="I81" s="144"/>
      <c r="J81" s="146"/>
      <c r="K81" s="229"/>
    </row>
    <row r="82" spans="1:11" ht="22.5" customHeight="1" x14ac:dyDescent="0.25">
      <c r="A82" s="111">
        <f t="shared" si="0"/>
        <v>1</v>
      </c>
      <c r="B82" s="111">
        <f>WEEKDAY(E81+1,2)</f>
        <v>4</v>
      </c>
      <c r="C82" s="140"/>
      <c r="D82" s="132" t="str">
        <f>IF(B82=1,"Mo",IF(B82=2,"Tue",IF(B82=3,"Wed",IF(B82=4,"Thu",IF(B82=5,"Fri",IF(B82=6,"Sat",IF(B82=7,"Sun","")))))))</f>
        <v>Thu</v>
      </c>
      <c r="E82" s="133">
        <f>IF(MONTH(E81+1)&gt;MONTH(E81),"",E81+1)</f>
        <v>44406</v>
      </c>
      <c r="F82" s="134" t="s">
        <v>145</v>
      </c>
      <c r="G82" s="135">
        <v>9002</v>
      </c>
      <c r="H82" s="151" t="s">
        <v>133</v>
      </c>
      <c r="I82" s="135" t="s">
        <v>79</v>
      </c>
      <c r="J82" s="137">
        <v>6</v>
      </c>
      <c r="K82" s="228" t="s">
        <v>60</v>
      </c>
    </row>
    <row r="83" spans="1:11" ht="22.5" customHeight="1" x14ac:dyDescent="0.25">
      <c r="C83" s="140"/>
      <c r="D83" s="132" t="str">
        <f>D82</f>
        <v>Thu</v>
      </c>
      <c r="E83" s="133">
        <f>E82</f>
        <v>44406</v>
      </c>
      <c r="F83" s="134" t="s">
        <v>147</v>
      </c>
      <c r="G83" s="135">
        <v>9002</v>
      </c>
      <c r="H83" s="151" t="s">
        <v>131</v>
      </c>
      <c r="I83" s="135" t="s">
        <v>79</v>
      </c>
      <c r="J83" s="137">
        <v>4</v>
      </c>
      <c r="K83" s="228" t="s">
        <v>60</v>
      </c>
    </row>
    <row r="84" spans="1:11" ht="22.5" customHeight="1" x14ac:dyDescent="0.25">
      <c r="C84" s="140"/>
      <c r="D84" s="132" t="str">
        <f t="shared" ref="D84:E86" si="20">D83</f>
        <v>Thu</v>
      </c>
      <c r="E84" s="133">
        <f t="shared" si="20"/>
        <v>44406</v>
      </c>
      <c r="F84" s="134" t="s">
        <v>147</v>
      </c>
      <c r="G84" s="135">
        <v>9002</v>
      </c>
      <c r="H84" s="151" t="s">
        <v>129</v>
      </c>
      <c r="I84" s="135" t="s">
        <v>79</v>
      </c>
      <c r="J84" s="137">
        <v>2</v>
      </c>
      <c r="K84" s="228" t="s">
        <v>60</v>
      </c>
    </row>
    <row r="85" spans="1:11" ht="22.5" customHeight="1" x14ac:dyDescent="0.25">
      <c r="C85" s="140"/>
      <c r="D85" s="132" t="str">
        <f t="shared" si="20"/>
        <v>Thu</v>
      </c>
      <c r="E85" s="133">
        <f t="shared" si="20"/>
        <v>44406</v>
      </c>
      <c r="F85" s="134" t="s">
        <v>147</v>
      </c>
      <c r="G85" s="135">
        <v>9002</v>
      </c>
      <c r="H85" s="151" t="s">
        <v>130</v>
      </c>
      <c r="I85" s="135" t="s">
        <v>79</v>
      </c>
      <c r="J85" s="137">
        <v>4</v>
      </c>
      <c r="K85" s="228" t="s">
        <v>60</v>
      </c>
    </row>
    <row r="86" spans="1:11" ht="21" customHeight="1" x14ac:dyDescent="0.25">
      <c r="C86" s="140"/>
      <c r="D86" s="132" t="str">
        <f t="shared" si="20"/>
        <v>Thu</v>
      </c>
      <c r="E86" s="133">
        <f t="shared" si="20"/>
        <v>44406</v>
      </c>
      <c r="F86" s="134" t="s">
        <v>147</v>
      </c>
      <c r="G86" s="135">
        <v>9002</v>
      </c>
      <c r="H86" s="151" t="s">
        <v>132</v>
      </c>
      <c r="I86" s="135" t="s">
        <v>79</v>
      </c>
      <c r="J86" s="137">
        <v>3</v>
      </c>
      <c r="K86" s="228" t="s">
        <v>60</v>
      </c>
    </row>
    <row r="87" spans="1:11" ht="21" customHeight="1" x14ac:dyDescent="0.25">
      <c r="A87" s="111">
        <f t="shared" si="0"/>
        <v>1</v>
      </c>
      <c r="B87" s="111">
        <v>5</v>
      </c>
      <c r="C87" s="140"/>
      <c r="D87" s="141" t="str">
        <f>IF(B87=1,"Mo",IF(B87=2,"Tue",IF(B87=3,"Wed",IF(B87=4,"Thu",IF(B87=5,"Fri",IF(B87=6,"Sat",IF(B87=7,"Sun","")))))))</f>
        <v>Fri</v>
      </c>
      <c r="E87" s="142">
        <f>IF(MONTH(E82+1)&gt;MONTH(E82),"",E82+1)</f>
        <v>44407</v>
      </c>
      <c r="F87" s="143" t="s">
        <v>147</v>
      </c>
      <c r="G87" s="144">
        <v>9002</v>
      </c>
      <c r="H87" s="145" t="s">
        <v>156</v>
      </c>
      <c r="I87" s="144" t="s">
        <v>79</v>
      </c>
      <c r="J87" s="146">
        <v>1</v>
      </c>
      <c r="K87" s="229" t="s">
        <v>60</v>
      </c>
    </row>
    <row r="88" spans="1:11" ht="21" customHeight="1" x14ac:dyDescent="0.25">
      <c r="C88" s="140"/>
      <c r="D88" s="141" t="str">
        <f>D87</f>
        <v>Fri</v>
      </c>
      <c r="E88" s="142">
        <f>IF(MONTH(E83+1)&gt;MONTH(E83),"",E83+1)</f>
        <v>44407</v>
      </c>
      <c r="F88" s="143" t="s">
        <v>147</v>
      </c>
      <c r="G88" s="144">
        <v>9002</v>
      </c>
      <c r="H88" s="145" t="s">
        <v>157</v>
      </c>
      <c r="I88" s="144" t="s">
        <v>79</v>
      </c>
      <c r="J88" s="146">
        <v>2</v>
      </c>
      <c r="K88" s="229" t="s">
        <v>60</v>
      </c>
    </row>
    <row r="89" spans="1:11" ht="21" customHeight="1" x14ac:dyDescent="0.25">
      <c r="C89" s="140"/>
      <c r="D89" s="141" t="str">
        <f t="shared" ref="D89:D90" si="21">D88</f>
        <v>Fri</v>
      </c>
      <c r="E89" s="142">
        <f>IF(MONTH(E84+1)&gt;MONTH(E84),"",E84+1)</f>
        <v>44407</v>
      </c>
      <c r="F89" s="143" t="s">
        <v>149</v>
      </c>
      <c r="G89" s="144">
        <v>9002</v>
      </c>
      <c r="H89" s="145" t="s">
        <v>135</v>
      </c>
      <c r="I89" s="144" t="s">
        <v>79</v>
      </c>
      <c r="J89" s="146">
        <v>1</v>
      </c>
      <c r="K89" s="229" t="s">
        <v>60</v>
      </c>
    </row>
    <row r="90" spans="1:11" ht="21" customHeight="1" x14ac:dyDescent="0.25">
      <c r="C90" s="140"/>
      <c r="D90" s="141" t="str">
        <f t="shared" si="21"/>
        <v>Fri</v>
      </c>
      <c r="E90" s="142">
        <f>IF(MONTH(E85+1)&gt;MONTH(E85),"",E85+1)</f>
        <v>44407</v>
      </c>
      <c r="F90" s="143" t="s">
        <v>145</v>
      </c>
      <c r="G90" s="144">
        <v>9002</v>
      </c>
      <c r="H90" s="145" t="s">
        <v>136</v>
      </c>
      <c r="I90" s="144" t="s">
        <v>79</v>
      </c>
      <c r="J90" s="146">
        <v>2</v>
      </c>
      <c r="K90" s="229" t="s">
        <v>60</v>
      </c>
    </row>
    <row r="91" spans="1:11" ht="21" customHeight="1" x14ac:dyDescent="0.25">
      <c r="C91" s="140"/>
      <c r="D91" s="141" t="str">
        <f>D90</f>
        <v>Fri</v>
      </c>
      <c r="E91" s="142">
        <f>IF(MONTH(E86+1)&gt;MONTH(E86),"",E86+1)</f>
        <v>44407</v>
      </c>
      <c r="F91" s="143" t="s">
        <v>147</v>
      </c>
      <c r="G91" s="144">
        <v>9002</v>
      </c>
      <c r="H91" s="145" t="s">
        <v>142</v>
      </c>
      <c r="I91" s="144" t="s">
        <v>79</v>
      </c>
      <c r="J91" s="146">
        <v>1</v>
      </c>
      <c r="K91" s="229" t="s">
        <v>60</v>
      </c>
    </row>
    <row r="92" spans="1:11" ht="22.5" customHeight="1" thickBot="1" x14ac:dyDescent="0.3">
      <c r="A92" s="111" t="str">
        <f t="shared" ref="A92" si="22">IF(OR(C92="f",C92="u",C92="F",C92="U"),"",IF(OR(B92=1,B92=2,B92=3,B92=4,B92=5),1,""))</f>
        <v/>
      </c>
      <c r="B92" s="111">
        <f t="shared" ref="B92" si="23">WEEKDAY(E92,2)</f>
        <v>6</v>
      </c>
      <c r="C92" s="154"/>
      <c r="D92" s="155" t="str">
        <f t="shared" ref="D92" si="24">IF(B92=1,"Mo",IF(B92=2,"Tue",IF(B92=3,"Wed",IF(B92=4,"Thu",IF(B92=5,"Fri",IF(B92=6,"Sat",IF(B92=7,"Sun","")))))))</f>
        <v>Sat</v>
      </c>
      <c r="E92" s="156">
        <f>+E87+1</f>
        <v>44408</v>
      </c>
      <c r="F92" s="157"/>
      <c r="G92" s="158"/>
      <c r="H92" s="159"/>
      <c r="I92" s="158"/>
      <c r="J92" s="160"/>
      <c r="K92" s="230"/>
    </row>
    <row r="93" spans="1:11" ht="30" customHeight="1" x14ac:dyDescent="0.25"/>
    <row r="94" spans="1:11" ht="30" customHeight="1" x14ac:dyDescent="0.25"/>
    <row r="95" spans="1:11" ht="30" customHeight="1" x14ac:dyDescent="0.25"/>
    <row r="96" spans="1:11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</sheetData>
  <mergeCells count="2">
    <mergeCell ref="D1:K1"/>
    <mergeCell ref="D4:E4"/>
  </mergeCells>
  <phoneticPr fontId="16" type="noConversion"/>
  <conditionalFormatting sqref="C11:C91">
    <cfRule type="expression" dxfId="173" priority="34" stopIfTrue="1">
      <formula>IF($A11=1,B11,)</formula>
    </cfRule>
    <cfRule type="expression" dxfId="172" priority="35" stopIfTrue="1">
      <formula>IF($A11="",B11,)</formula>
    </cfRule>
  </conditionalFormatting>
  <conditionalFormatting sqref="E11:E15">
    <cfRule type="expression" dxfId="171" priority="36" stopIfTrue="1">
      <formula>IF($A11="",B11,"")</formula>
    </cfRule>
  </conditionalFormatting>
  <conditionalFormatting sqref="E16:E26 E29:E30 E32:E91">
    <cfRule type="expression" dxfId="170" priority="37" stopIfTrue="1">
      <formula>IF($A16&lt;&gt;1,B16,"")</formula>
    </cfRule>
  </conditionalFormatting>
  <conditionalFormatting sqref="D11:D26 D29:D30 D32:D91">
    <cfRule type="expression" dxfId="169" priority="38" stopIfTrue="1">
      <formula>IF($A11="",B11,)</formula>
    </cfRule>
  </conditionalFormatting>
  <conditionalFormatting sqref="G11:G20 G64:G81 G22:G61">
    <cfRule type="expression" dxfId="168" priority="39" stopIfTrue="1">
      <formula>#REF!="Freelancer"</formula>
    </cfRule>
    <cfRule type="expression" dxfId="167" priority="40" stopIfTrue="1">
      <formula>#REF!="DTC Int. Staff"</formula>
    </cfRule>
  </conditionalFormatting>
  <conditionalFormatting sqref="G81 G22 G53:G61 G65:G76 G33:G45">
    <cfRule type="expression" dxfId="166" priority="32" stopIfTrue="1">
      <formula>$F$5="Freelancer"</formula>
    </cfRule>
    <cfRule type="expression" dxfId="165" priority="33" stopIfTrue="1">
      <formula>$F$5="DTC Int. Staff"</formula>
    </cfRule>
  </conditionalFormatting>
  <conditionalFormatting sqref="G16:G20">
    <cfRule type="expression" dxfId="164" priority="30" stopIfTrue="1">
      <formula>#REF!="Freelancer"</formula>
    </cfRule>
    <cfRule type="expression" dxfId="163" priority="31" stopIfTrue="1">
      <formula>#REF!="DTC Int. Staff"</formula>
    </cfRule>
  </conditionalFormatting>
  <conditionalFormatting sqref="G16:G20">
    <cfRule type="expression" dxfId="162" priority="28" stopIfTrue="1">
      <formula>$F$5="Freelancer"</formula>
    </cfRule>
    <cfRule type="expression" dxfId="161" priority="29" stopIfTrue="1">
      <formula>$F$5="DTC Int. Staff"</formula>
    </cfRule>
  </conditionalFormatting>
  <conditionalFormatting sqref="G21">
    <cfRule type="expression" dxfId="160" priority="26" stopIfTrue="1">
      <formula>#REF!="Freelancer"</formula>
    </cfRule>
    <cfRule type="expression" dxfId="159" priority="27" stopIfTrue="1">
      <formula>#REF!="DTC Int. Staff"</formula>
    </cfRule>
  </conditionalFormatting>
  <conditionalFormatting sqref="G21">
    <cfRule type="expression" dxfId="158" priority="24" stopIfTrue="1">
      <formula>$F$5="Freelancer"</formula>
    </cfRule>
    <cfRule type="expression" dxfId="157" priority="25" stopIfTrue="1">
      <formula>$F$5="DTC Int. Staff"</formula>
    </cfRule>
  </conditionalFormatting>
  <conditionalFormatting sqref="G50:G52">
    <cfRule type="expression" dxfId="156" priority="18" stopIfTrue="1">
      <formula>$F$5="Freelancer"</formula>
    </cfRule>
    <cfRule type="expression" dxfId="155" priority="19" stopIfTrue="1">
      <formula>$F$5="DTC Int. Staff"</formula>
    </cfRule>
  </conditionalFormatting>
  <conditionalFormatting sqref="G62:G63">
    <cfRule type="expression" dxfId="154" priority="16" stopIfTrue="1">
      <formula>#REF!="Freelancer"</formula>
    </cfRule>
    <cfRule type="expression" dxfId="153" priority="17" stopIfTrue="1">
      <formula>#REF!="DTC Int. Staff"</formula>
    </cfRule>
  </conditionalFormatting>
  <conditionalFormatting sqref="G62:G63">
    <cfRule type="expression" dxfId="152" priority="14" stopIfTrue="1">
      <formula>$F$5="Freelancer"</formula>
    </cfRule>
    <cfRule type="expression" dxfId="151" priority="15" stopIfTrue="1">
      <formula>$F$5="DTC Int. Staff"</formula>
    </cfRule>
  </conditionalFormatting>
  <conditionalFormatting sqref="G92">
    <cfRule type="expression" dxfId="150" priority="6" stopIfTrue="1">
      <formula>$F$5="Freelancer"</formula>
    </cfRule>
    <cfRule type="expression" dxfId="149" priority="7" stopIfTrue="1">
      <formula>$F$5="DTC Int. Staff"</formula>
    </cfRule>
  </conditionalFormatting>
  <conditionalFormatting sqref="C92">
    <cfRule type="expression" dxfId="148" priority="8" stopIfTrue="1">
      <formula>IF($A92=1,B92,)</formula>
    </cfRule>
    <cfRule type="expression" dxfId="147" priority="9" stopIfTrue="1">
      <formula>IF($A92="",B92,)</formula>
    </cfRule>
  </conditionalFormatting>
  <conditionalFormatting sqref="E92">
    <cfRule type="expression" dxfId="146" priority="10" stopIfTrue="1">
      <formula>IF($A92&lt;&gt;1,B92,"")</formula>
    </cfRule>
  </conditionalFormatting>
  <conditionalFormatting sqref="D92">
    <cfRule type="expression" dxfId="145" priority="11" stopIfTrue="1">
      <formula>IF($A92="",B92,)</formula>
    </cfRule>
  </conditionalFormatting>
  <conditionalFormatting sqref="G92">
    <cfRule type="expression" dxfId="144" priority="12" stopIfTrue="1">
      <formula>#REF!="Freelancer"</formula>
    </cfRule>
    <cfRule type="expression" dxfId="143" priority="13" stopIfTrue="1">
      <formula>#REF!="DTC Int. Staff"</formula>
    </cfRule>
  </conditionalFormatting>
  <conditionalFormatting sqref="E27:E28">
    <cfRule type="expression" dxfId="142" priority="4" stopIfTrue="1">
      <formula>IF($A27&lt;&gt;1,B27,"")</formula>
    </cfRule>
  </conditionalFormatting>
  <conditionalFormatting sqref="D27:D28">
    <cfRule type="expression" dxfId="141" priority="5" stopIfTrue="1">
      <formula>IF($A27="",B27,)</formula>
    </cfRule>
  </conditionalFormatting>
  <conditionalFormatting sqref="E31">
    <cfRule type="expression" dxfId="140" priority="2" stopIfTrue="1">
      <formula>IF($A31&lt;&gt;1,B31,"")</formula>
    </cfRule>
  </conditionalFormatting>
  <conditionalFormatting sqref="D31">
    <cfRule type="expression" dxfId="139" priority="1" stopIfTrue="1">
      <formula>IF($A31="",B31,)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52"/>
  <sheetViews>
    <sheetView showGridLines="0" tabSelected="1" topLeftCell="D1" zoomScale="80" zoomScaleNormal="80" workbookViewId="0">
      <selection activeCell="H102" sqref="H102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5.81640625" style="111" bestFit="1" customWidth="1"/>
    <col min="10" max="10" width="13.81640625" style="111" customWidth="1"/>
    <col min="11" max="11" width="11.81640625" style="227" bestFit="1" customWidth="1"/>
    <col min="12" max="16384" width="11.453125" style="111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283" t="s">
        <v>8</v>
      </c>
      <c r="E4" s="284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SUM(J10:J118)</f>
        <v>178</v>
      </c>
      <c r="J8" s="123">
        <f>I8/8</f>
        <v>22.25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00" si="0">IF(OR(C11="f",C11="u",C11="F",C11="U"),"",IF(OR(B11=1,B11=2,B11=3,B11=4,B11=5),1,""))</f>
        <v/>
      </c>
      <c r="B11" s="111">
        <f t="shared" ref="B11:B9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292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 t="s">
        <v>145</v>
      </c>
      <c r="G12" s="135">
        <v>9002</v>
      </c>
      <c r="H12" s="151" t="s">
        <v>134</v>
      </c>
      <c r="I12" s="135" t="s">
        <v>236</v>
      </c>
      <c r="J12" s="179">
        <v>1</v>
      </c>
      <c r="K12" s="228" t="s">
        <v>60</v>
      </c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 t="s">
        <v>149</v>
      </c>
      <c r="G13" s="135">
        <v>9002</v>
      </c>
      <c r="H13" s="151" t="s">
        <v>137</v>
      </c>
      <c r="I13" s="135" t="s">
        <v>236</v>
      </c>
      <c r="J13" s="179">
        <v>6</v>
      </c>
      <c r="K13" s="228" t="s">
        <v>60</v>
      </c>
    </row>
    <row r="14" spans="1:11" ht="22.5" customHeight="1" x14ac:dyDescent="0.25">
      <c r="C14" s="177"/>
      <c r="D14" s="178" t="str">
        <f t="shared" ref="D14:E14" si="2">D13</f>
        <v>Mo</v>
      </c>
      <c r="E14" s="133">
        <f t="shared" si="2"/>
        <v>44410</v>
      </c>
      <c r="F14" s="134" t="s">
        <v>149</v>
      </c>
      <c r="G14" s="135">
        <v>9002</v>
      </c>
      <c r="H14" s="151" t="s">
        <v>138</v>
      </c>
      <c r="I14" s="135" t="s">
        <v>236</v>
      </c>
      <c r="J14" s="179">
        <v>1</v>
      </c>
      <c r="K14" s="228" t="s">
        <v>60</v>
      </c>
    </row>
    <row r="15" spans="1:11" ht="22.5" customHeight="1" x14ac:dyDescent="0.25">
      <c r="A15" s="111">
        <f t="shared" si="0"/>
        <v>1</v>
      </c>
      <c r="B15" s="111">
        <f t="shared" si="1"/>
        <v>2</v>
      </c>
      <c r="C15" s="177"/>
      <c r="D15" s="181" t="str">
        <f>IF(B15=1,"Mo",IF(B15=2,"Tue",IF(B15=3,"Wed",IF(B15=4,"Thu",IF(B15=5,"Fri",IF(B15=6,"Sat",IF(B15=7,"Sun","")))))))</f>
        <v>Tue</v>
      </c>
      <c r="E15" s="142">
        <f>+E12+1</f>
        <v>44411</v>
      </c>
      <c r="F15" s="143" t="s">
        <v>149</v>
      </c>
      <c r="G15" s="144">
        <v>9002</v>
      </c>
      <c r="H15" s="145" t="s">
        <v>158</v>
      </c>
      <c r="I15" s="144" t="s">
        <v>236</v>
      </c>
      <c r="J15" s="182">
        <v>1</v>
      </c>
      <c r="K15" s="229" t="s">
        <v>60</v>
      </c>
    </row>
    <row r="16" spans="1:11" ht="22.5" customHeight="1" x14ac:dyDescent="0.25">
      <c r="C16" s="177"/>
      <c r="D16" s="181" t="str">
        <f>D15</f>
        <v>Tue</v>
      </c>
      <c r="E16" s="142">
        <f>E15</f>
        <v>44411</v>
      </c>
      <c r="F16" s="143" t="s">
        <v>149</v>
      </c>
      <c r="G16" s="144">
        <v>9002</v>
      </c>
      <c r="H16" s="145" t="s">
        <v>159</v>
      </c>
      <c r="I16" s="144" t="s">
        <v>236</v>
      </c>
      <c r="J16" s="182">
        <v>6</v>
      </c>
      <c r="K16" s="229" t="s">
        <v>60</v>
      </c>
    </row>
    <row r="17" spans="1:11" ht="22.5" customHeight="1" x14ac:dyDescent="0.25">
      <c r="C17" s="177"/>
      <c r="D17" s="181" t="str">
        <f t="shared" ref="D17:E17" si="3">D16</f>
        <v>Tue</v>
      </c>
      <c r="E17" s="142">
        <f t="shared" si="3"/>
        <v>44411</v>
      </c>
      <c r="F17" s="143" t="s">
        <v>149</v>
      </c>
      <c r="G17" s="144">
        <v>9002</v>
      </c>
      <c r="H17" s="145" t="s">
        <v>160</v>
      </c>
      <c r="I17" s="144" t="s">
        <v>236</v>
      </c>
      <c r="J17" s="182">
        <v>1</v>
      </c>
      <c r="K17" s="229" t="s">
        <v>60</v>
      </c>
    </row>
    <row r="18" spans="1:11" ht="22.5" customHeight="1" x14ac:dyDescent="0.25">
      <c r="A18" s="111">
        <f t="shared" si="0"/>
        <v>1</v>
      </c>
      <c r="B18" s="111">
        <f t="shared" si="1"/>
        <v>3</v>
      </c>
      <c r="C18" s="177"/>
      <c r="D18" s="178" t="str">
        <f t="shared" ref="D18:D98" si="4">IF(B18=1,"Mo",IF(B18=2,"Tue",IF(B18=3,"Wed",IF(B18=4,"Thu",IF(B18=5,"Fri",IF(B18=6,"Sat",IF(B18=7,"Sun","")))))))</f>
        <v>Wed</v>
      </c>
      <c r="E18" s="133">
        <f>+E15+1</f>
        <v>44412</v>
      </c>
      <c r="F18" s="134" t="s">
        <v>149</v>
      </c>
      <c r="G18" s="135">
        <v>9002</v>
      </c>
      <c r="H18" s="151" t="s">
        <v>164</v>
      </c>
      <c r="I18" s="135" t="s">
        <v>236</v>
      </c>
      <c r="J18" s="179">
        <v>4</v>
      </c>
      <c r="K18" s="228" t="s">
        <v>60</v>
      </c>
    </row>
    <row r="19" spans="1:11" ht="22.5" customHeight="1" x14ac:dyDescent="0.25">
      <c r="C19" s="177"/>
      <c r="D19" s="178" t="str">
        <f>D18</f>
        <v>Wed</v>
      </c>
      <c r="E19" s="133">
        <f>E18</f>
        <v>44412</v>
      </c>
      <c r="F19" s="134" t="s">
        <v>149</v>
      </c>
      <c r="G19" s="135">
        <v>9002</v>
      </c>
      <c r="H19" s="151" t="s">
        <v>161</v>
      </c>
      <c r="I19" s="135" t="s">
        <v>236</v>
      </c>
      <c r="J19" s="179">
        <v>6</v>
      </c>
      <c r="K19" s="228" t="s">
        <v>60</v>
      </c>
    </row>
    <row r="20" spans="1:11" ht="22.5" customHeight="1" x14ac:dyDescent="0.25">
      <c r="C20" s="177"/>
      <c r="D20" s="178" t="str">
        <f t="shared" ref="D20:E22" si="5">D19</f>
        <v>Wed</v>
      </c>
      <c r="E20" s="133">
        <f t="shared" si="5"/>
        <v>44412</v>
      </c>
      <c r="F20" s="134" t="s">
        <v>149</v>
      </c>
      <c r="G20" s="135">
        <v>9002</v>
      </c>
      <c r="H20" s="151" t="s">
        <v>162</v>
      </c>
      <c r="I20" s="135" t="s">
        <v>236</v>
      </c>
      <c r="J20" s="179">
        <v>2</v>
      </c>
      <c r="K20" s="228" t="s">
        <v>60</v>
      </c>
    </row>
    <row r="21" spans="1:11" ht="22.5" customHeight="1" x14ac:dyDescent="0.25">
      <c r="C21" s="177"/>
      <c r="D21" s="178" t="str">
        <f t="shared" si="5"/>
        <v>Wed</v>
      </c>
      <c r="E21" s="133">
        <f t="shared" si="5"/>
        <v>44412</v>
      </c>
      <c r="F21" s="134" t="s">
        <v>241</v>
      </c>
      <c r="G21" s="135">
        <v>9002</v>
      </c>
      <c r="H21" s="151" t="s">
        <v>167</v>
      </c>
      <c r="I21" s="135" t="s">
        <v>236</v>
      </c>
      <c r="J21" s="179">
        <v>1</v>
      </c>
      <c r="K21" s="228" t="s">
        <v>60</v>
      </c>
    </row>
    <row r="22" spans="1:11" ht="22.5" customHeight="1" x14ac:dyDescent="0.25">
      <c r="C22" s="180"/>
      <c r="D22" s="178" t="str">
        <f t="shared" si="5"/>
        <v>Wed</v>
      </c>
      <c r="E22" s="133">
        <f t="shared" si="5"/>
        <v>44412</v>
      </c>
      <c r="F22" s="134" t="s">
        <v>149</v>
      </c>
      <c r="G22" s="135">
        <v>9002</v>
      </c>
      <c r="H22" s="151" t="s">
        <v>163</v>
      </c>
      <c r="I22" s="135" t="s">
        <v>236</v>
      </c>
      <c r="J22" s="179">
        <v>1</v>
      </c>
      <c r="K22" s="228" t="s">
        <v>60</v>
      </c>
    </row>
    <row r="23" spans="1:11" ht="22.5" customHeight="1" x14ac:dyDescent="0.25">
      <c r="A23" s="111">
        <f t="shared" si="0"/>
        <v>1</v>
      </c>
      <c r="B23" s="111">
        <f t="shared" si="1"/>
        <v>4</v>
      </c>
      <c r="C23" s="177"/>
      <c r="D23" s="181" t="str">
        <f t="shared" si="4"/>
        <v>Thu</v>
      </c>
      <c r="E23" s="142">
        <f>+E18+1</f>
        <v>44413</v>
      </c>
      <c r="F23" s="143" t="s">
        <v>149</v>
      </c>
      <c r="G23" s="144">
        <v>9002</v>
      </c>
      <c r="H23" s="145" t="s">
        <v>165</v>
      </c>
      <c r="I23" s="144" t="s">
        <v>236</v>
      </c>
      <c r="J23" s="182">
        <v>6</v>
      </c>
      <c r="K23" s="229" t="s">
        <v>60</v>
      </c>
    </row>
    <row r="24" spans="1:11" ht="22.5" customHeight="1" x14ac:dyDescent="0.25">
      <c r="C24" s="177"/>
      <c r="D24" s="181" t="str">
        <f>D23</f>
        <v>Thu</v>
      </c>
      <c r="E24" s="142">
        <f>E23</f>
        <v>44413</v>
      </c>
      <c r="F24" s="143" t="s">
        <v>149</v>
      </c>
      <c r="G24" s="144">
        <v>9002</v>
      </c>
      <c r="H24" s="145" t="s">
        <v>166</v>
      </c>
      <c r="I24" s="144" t="s">
        <v>236</v>
      </c>
      <c r="J24" s="182">
        <v>2</v>
      </c>
      <c r="K24" s="229" t="s">
        <v>60</v>
      </c>
    </row>
    <row r="25" spans="1:11" ht="22.5" customHeight="1" x14ac:dyDescent="0.25">
      <c r="C25" s="177"/>
      <c r="D25" s="181" t="str">
        <f t="shared" ref="D25:E26" si="6">D24</f>
        <v>Thu</v>
      </c>
      <c r="E25" s="142">
        <f t="shared" si="6"/>
        <v>44413</v>
      </c>
      <c r="F25" s="143" t="s">
        <v>241</v>
      </c>
      <c r="G25" s="144">
        <v>9002</v>
      </c>
      <c r="H25" s="145" t="s">
        <v>168</v>
      </c>
      <c r="I25" s="144" t="s">
        <v>236</v>
      </c>
      <c r="J25" s="182">
        <v>1</v>
      </c>
      <c r="K25" s="229" t="s">
        <v>60</v>
      </c>
    </row>
    <row r="26" spans="1:11" ht="22.5" customHeight="1" x14ac:dyDescent="0.25">
      <c r="C26" s="177"/>
      <c r="D26" s="181" t="str">
        <f t="shared" si="6"/>
        <v>Thu</v>
      </c>
      <c r="E26" s="142">
        <f t="shared" si="6"/>
        <v>44413</v>
      </c>
      <c r="F26" s="143" t="s">
        <v>149</v>
      </c>
      <c r="G26" s="144">
        <v>9002</v>
      </c>
      <c r="H26" s="145" t="s">
        <v>169</v>
      </c>
      <c r="I26" s="144" t="s">
        <v>236</v>
      </c>
      <c r="J26" s="182">
        <v>3</v>
      </c>
      <c r="K26" s="229" t="s">
        <v>60</v>
      </c>
    </row>
    <row r="27" spans="1:11" ht="22.5" customHeight="1" x14ac:dyDescent="0.25">
      <c r="A27" s="111">
        <f t="shared" si="0"/>
        <v>1</v>
      </c>
      <c r="B27" s="111">
        <f t="shared" si="1"/>
        <v>5</v>
      </c>
      <c r="C27" s="177"/>
      <c r="D27" s="178" t="str">
        <f t="shared" si="4"/>
        <v>Fri</v>
      </c>
      <c r="E27" s="133">
        <f>+E23+1</f>
        <v>44414</v>
      </c>
      <c r="F27" s="134" t="s">
        <v>241</v>
      </c>
      <c r="G27" s="135">
        <v>9002</v>
      </c>
      <c r="H27" s="285" t="s">
        <v>170</v>
      </c>
      <c r="I27" s="135" t="s">
        <v>236</v>
      </c>
      <c r="J27" s="179">
        <v>6</v>
      </c>
      <c r="K27" s="228" t="s">
        <v>60</v>
      </c>
    </row>
    <row r="28" spans="1:11" ht="22.5" customHeight="1" x14ac:dyDescent="0.25">
      <c r="C28" s="177"/>
      <c r="D28" s="178" t="str">
        <f>D27</f>
        <v>Fri</v>
      </c>
      <c r="E28" s="133">
        <f>E27</f>
        <v>44414</v>
      </c>
      <c r="F28" s="134" t="s">
        <v>241</v>
      </c>
      <c r="G28" s="135">
        <v>9002</v>
      </c>
      <c r="H28" s="285" t="s">
        <v>171</v>
      </c>
      <c r="I28" s="135" t="s">
        <v>236</v>
      </c>
      <c r="J28" s="179">
        <v>4</v>
      </c>
      <c r="K28" s="228" t="s">
        <v>60</v>
      </c>
    </row>
    <row r="29" spans="1:11" ht="22.5" customHeight="1" x14ac:dyDescent="0.25">
      <c r="C29" s="177"/>
      <c r="D29" s="178" t="str">
        <f t="shared" ref="D29:E29" si="7">D28</f>
        <v>Fri</v>
      </c>
      <c r="E29" s="133">
        <f t="shared" si="7"/>
        <v>44414</v>
      </c>
      <c r="F29" s="134" t="s">
        <v>149</v>
      </c>
      <c r="G29" s="135">
        <v>9002</v>
      </c>
      <c r="H29" s="285" t="s">
        <v>172</v>
      </c>
      <c r="I29" s="135" t="s">
        <v>236</v>
      </c>
      <c r="J29" s="179">
        <v>1</v>
      </c>
      <c r="K29" s="228" t="s">
        <v>60</v>
      </c>
    </row>
    <row r="30" spans="1:11" ht="22.5" customHeight="1" x14ac:dyDescent="0.25">
      <c r="A30" s="111" t="str">
        <f t="shared" si="0"/>
        <v/>
      </c>
      <c r="B30" s="111">
        <f t="shared" si="1"/>
        <v>6</v>
      </c>
      <c r="C30" s="177"/>
      <c r="D30" s="181" t="str">
        <f t="shared" si="4"/>
        <v>Sat</v>
      </c>
      <c r="E30" s="142">
        <f>+E27+1</f>
        <v>44415</v>
      </c>
      <c r="F30" s="143"/>
      <c r="G30" s="144"/>
      <c r="H30" s="145"/>
      <c r="I30" s="144"/>
      <c r="J30" s="182"/>
      <c r="K30" s="229"/>
    </row>
    <row r="31" spans="1:11" ht="22.5" customHeight="1" x14ac:dyDescent="0.25">
      <c r="A31" s="111" t="str">
        <f t="shared" si="0"/>
        <v/>
      </c>
      <c r="B31" s="111">
        <f t="shared" si="1"/>
        <v>7</v>
      </c>
      <c r="C31" s="180"/>
      <c r="D31" s="181" t="str">
        <f>IF(B31=1,"Mo",IF(B31=2,"Tue",IF(B31=3,"Wed",IF(B31=4,"Thu",IF(B31=5,"Fri",IF(B31=6,"Sat",IF(B31=7,"Sun","")))))))</f>
        <v>Sun</v>
      </c>
      <c r="E31" s="142">
        <f>+E30+1</f>
        <v>44416</v>
      </c>
      <c r="F31" s="143"/>
      <c r="G31" s="144"/>
      <c r="H31" s="145"/>
      <c r="I31" s="144"/>
      <c r="J31" s="182"/>
      <c r="K31" s="229"/>
    </row>
    <row r="32" spans="1:11" ht="22.5" customHeight="1" x14ac:dyDescent="0.25">
      <c r="A32" s="111">
        <f t="shared" si="0"/>
        <v>1</v>
      </c>
      <c r="B32" s="111">
        <f t="shared" si="1"/>
        <v>1</v>
      </c>
      <c r="C32" s="177"/>
      <c r="D32" s="178" t="str">
        <f>IF(B32=1,"Mo",IF(B32=2,"Tue",IF(B32=3,"Wed",IF(B32=4,"Thu",IF(B32=5,"Fri",IF(B32=6,"Sat",IF(B32=7,"Sun","")))))))</f>
        <v>Mo</v>
      </c>
      <c r="E32" s="133">
        <f>+E31+1</f>
        <v>44417</v>
      </c>
      <c r="F32" s="134" t="s">
        <v>149</v>
      </c>
      <c r="G32" s="135">
        <v>9002</v>
      </c>
      <c r="H32" s="151" t="s">
        <v>173</v>
      </c>
      <c r="I32" s="135" t="s">
        <v>236</v>
      </c>
      <c r="J32" s="179">
        <v>6</v>
      </c>
      <c r="K32" s="228" t="s">
        <v>60</v>
      </c>
    </row>
    <row r="33" spans="1:11" ht="22.5" customHeight="1" x14ac:dyDescent="0.25">
      <c r="C33" s="177"/>
      <c r="D33" s="178" t="str">
        <f>D32</f>
        <v>Mo</v>
      </c>
      <c r="E33" s="133">
        <f>E32</f>
        <v>44417</v>
      </c>
      <c r="F33" s="134" t="s">
        <v>149</v>
      </c>
      <c r="G33" s="135">
        <v>9002</v>
      </c>
      <c r="H33" s="151" t="s">
        <v>174</v>
      </c>
      <c r="I33" s="135" t="s">
        <v>236</v>
      </c>
      <c r="J33" s="179">
        <v>2</v>
      </c>
      <c r="K33" s="228" t="s">
        <v>60</v>
      </c>
    </row>
    <row r="34" spans="1:11" ht="22.5" customHeight="1" x14ac:dyDescent="0.25">
      <c r="C34" s="177"/>
      <c r="D34" s="178" t="str">
        <f t="shared" ref="D34:E35" si="8">D33</f>
        <v>Mo</v>
      </c>
      <c r="E34" s="133">
        <f t="shared" si="8"/>
        <v>44417</v>
      </c>
      <c r="F34" s="134" t="s">
        <v>241</v>
      </c>
      <c r="G34" s="135">
        <v>9002</v>
      </c>
      <c r="H34" s="151" t="s">
        <v>175</v>
      </c>
      <c r="I34" s="135" t="s">
        <v>236</v>
      </c>
      <c r="J34" s="179">
        <v>1</v>
      </c>
      <c r="K34" s="228" t="s">
        <v>60</v>
      </c>
    </row>
    <row r="35" spans="1:11" ht="22.5" customHeight="1" x14ac:dyDescent="0.25">
      <c r="C35" s="177"/>
      <c r="D35" s="178" t="str">
        <f t="shared" si="8"/>
        <v>Mo</v>
      </c>
      <c r="E35" s="133">
        <f t="shared" si="8"/>
        <v>44417</v>
      </c>
      <c r="F35" s="134" t="s">
        <v>241</v>
      </c>
      <c r="G35" s="135">
        <v>9002</v>
      </c>
      <c r="H35" s="151" t="s">
        <v>179</v>
      </c>
      <c r="I35" s="135" t="s">
        <v>236</v>
      </c>
      <c r="J35" s="179">
        <v>4</v>
      </c>
      <c r="K35" s="228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2</v>
      </c>
      <c r="C36" s="177"/>
      <c r="D36" s="181" t="str">
        <f>IF(B36=1,"Mo",IF(B36=2,"Tue",IF(B36=3,"Wed",IF(B36=4,"Thu",IF(B36=5,"Fri",IF(B36=6,"Sat",IF(B36=7,"Sun","")))))))</f>
        <v>Tue</v>
      </c>
      <c r="E36" s="142">
        <f>+E32+1</f>
        <v>44418</v>
      </c>
      <c r="F36" s="143" t="s">
        <v>149</v>
      </c>
      <c r="G36" s="144">
        <v>9002</v>
      </c>
      <c r="H36" s="145" t="s">
        <v>176</v>
      </c>
      <c r="I36" s="144" t="s">
        <v>236</v>
      </c>
      <c r="J36" s="182">
        <v>6</v>
      </c>
      <c r="K36" s="229" t="s">
        <v>60</v>
      </c>
    </row>
    <row r="37" spans="1:11" ht="22.5" customHeight="1" x14ac:dyDescent="0.25">
      <c r="C37" s="177"/>
      <c r="D37" s="181" t="str">
        <f>D36</f>
        <v>Tue</v>
      </c>
      <c r="E37" s="142">
        <f>E36</f>
        <v>44418</v>
      </c>
      <c r="F37" s="143" t="s">
        <v>149</v>
      </c>
      <c r="G37" s="144">
        <v>9002</v>
      </c>
      <c r="H37" s="145" t="s">
        <v>177</v>
      </c>
      <c r="I37" s="144" t="s">
        <v>236</v>
      </c>
      <c r="J37" s="182">
        <v>2</v>
      </c>
      <c r="K37" s="293" t="s">
        <v>60</v>
      </c>
    </row>
    <row r="38" spans="1:11" ht="22.5" customHeight="1" x14ac:dyDescent="0.25">
      <c r="C38" s="177"/>
      <c r="D38" s="181" t="str">
        <f t="shared" ref="D38:E38" si="9">D37</f>
        <v>Tue</v>
      </c>
      <c r="E38" s="142">
        <f t="shared" si="9"/>
        <v>44418</v>
      </c>
      <c r="F38" s="143" t="s">
        <v>241</v>
      </c>
      <c r="G38" s="144">
        <v>9002</v>
      </c>
      <c r="H38" s="145" t="s">
        <v>178</v>
      </c>
      <c r="I38" s="144" t="s">
        <v>236</v>
      </c>
      <c r="J38" s="182">
        <v>2</v>
      </c>
      <c r="K38" s="229" t="s">
        <v>60</v>
      </c>
    </row>
    <row r="39" spans="1:11" ht="22.5" customHeight="1" x14ac:dyDescent="0.25">
      <c r="A39" s="111">
        <f t="shared" si="0"/>
        <v>1</v>
      </c>
      <c r="B39" s="111">
        <f t="shared" si="1"/>
        <v>3</v>
      </c>
      <c r="C39" s="177"/>
      <c r="D39" s="178" t="str">
        <f t="shared" si="4"/>
        <v>Wed</v>
      </c>
      <c r="E39" s="133">
        <f>+E36+1</f>
        <v>44419</v>
      </c>
      <c r="F39" s="134" t="s">
        <v>241</v>
      </c>
      <c r="G39" s="135">
        <v>9002</v>
      </c>
      <c r="H39" s="151" t="s">
        <v>180</v>
      </c>
      <c r="I39" s="135" t="s">
        <v>139</v>
      </c>
      <c r="J39" s="179">
        <v>3</v>
      </c>
      <c r="K39" s="228" t="s">
        <v>60</v>
      </c>
    </row>
    <row r="40" spans="1:11" ht="22.5" customHeight="1" x14ac:dyDescent="0.25">
      <c r="C40" s="177"/>
      <c r="D40" s="178" t="str">
        <f>D39</f>
        <v>Wed</v>
      </c>
      <c r="E40" s="133">
        <f>E39</f>
        <v>44419</v>
      </c>
      <c r="F40" s="134" t="s">
        <v>241</v>
      </c>
      <c r="G40" s="135">
        <v>9002</v>
      </c>
      <c r="H40" s="151" t="s">
        <v>182</v>
      </c>
      <c r="I40" s="135" t="s">
        <v>139</v>
      </c>
      <c r="J40" s="179">
        <v>2</v>
      </c>
      <c r="K40" s="228" t="s">
        <v>60</v>
      </c>
    </row>
    <row r="41" spans="1:11" ht="22.5" customHeight="1" x14ac:dyDescent="0.25">
      <c r="C41" s="177"/>
      <c r="D41" s="178" t="str">
        <f t="shared" ref="D41:E42" si="10">D40</f>
        <v>Wed</v>
      </c>
      <c r="E41" s="133">
        <f t="shared" si="10"/>
        <v>44419</v>
      </c>
      <c r="F41" s="134" t="s">
        <v>241</v>
      </c>
      <c r="G41" s="135">
        <v>9002</v>
      </c>
      <c r="H41" s="151" t="s">
        <v>181</v>
      </c>
      <c r="I41" s="135" t="s">
        <v>139</v>
      </c>
      <c r="J41" s="179">
        <v>1</v>
      </c>
      <c r="K41" s="228" t="s">
        <v>60</v>
      </c>
    </row>
    <row r="42" spans="1:11" ht="22.5" customHeight="1" x14ac:dyDescent="0.25">
      <c r="C42" s="177"/>
      <c r="D42" s="178" t="str">
        <f t="shared" si="10"/>
        <v>Wed</v>
      </c>
      <c r="E42" s="133">
        <f t="shared" si="10"/>
        <v>44419</v>
      </c>
      <c r="F42" s="134" t="s">
        <v>145</v>
      </c>
      <c r="G42" s="135">
        <v>9002</v>
      </c>
      <c r="H42" s="151" t="s">
        <v>183</v>
      </c>
      <c r="I42" s="135" t="s">
        <v>139</v>
      </c>
      <c r="J42" s="179">
        <v>1</v>
      </c>
      <c r="K42" s="228" t="s">
        <v>60</v>
      </c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 t="shared" si="4"/>
        <v>Thu</v>
      </c>
      <c r="E43" s="142">
        <f>+E39+1</f>
        <v>44420</v>
      </c>
      <c r="F43" s="143"/>
      <c r="G43" s="144"/>
      <c r="H43" s="290" t="s">
        <v>184</v>
      </c>
      <c r="I43" s="286" t="s">
        <v>186</v>
      </c>
      <c r="J43" s="287" t="s">
        <v>186</v>
      </c>
      <c r="K43" s="229"/>
    </row>
    <row r="44" spans="1:11" ht="22.5" customHeight="1" x14ac:dyDescent="0.25">
      <c r="A44" s="111">
        <f t="shared" si="0"/>
        <v>1</v>
      </c>
      <c r="B44" s="111">
        <f t="shared" si="1"/>
        <v>5</v>
      </c>
      <c r="C44" s="177"/>
      <c r="D44" s="178" t="str">
        <f t="shared" si="4"/>
        <v>Fri</v>
      </c>
      <c r="E44" s="133">
        <f>+E43+1</f>
        <v>44421</v>
      </c>
      <c r="F44" s="134"/>
      <c r="G44" s="135">
        <v>9013</v>
      </c>
      <c r="H44" s="151" t="s">
        <v>185</v>
      </c>
      <c r="I44" s="289" t="s">
        <v>186</v>
      </c>
      <c r="J44" s="288" t="s">
        <v>186</v>
      </c>
      <c r="K44" s="228"/>
    </row>
    <row r="45" spans="1:11" ht="22.5" customHeight="1" x14ac:dyDescent="0.25">
      <c r="A45" s="111" t="str">
        <f t="shared" si="0"/>
        <v/>
      </c>
      <c r="B45" s="111">
        <f t="shared" si="1"/>
        <v>6</v>
      </c>
      <c r="C45" s="177"/>
      <c r="D45" s="181" t="str">
        <f t="shared" si="4"/>
        <v>Sat</v>
      </c>
      <c r="E45" s="142">
        <f>+E44+1</f>
        <v>44422</v>
      </c>
      <c r="F45" s="143"/>
      <c r="G45" s="144"/>
      <c r="H45" s="145"/>
      <c r="I45" s="144"/>
      <c r="J45" s="182"/>
      <c r="K45" s="229"/>
    </row>
    <row r="46" spans="1:11" ht="22.5" customHeight="1" x14ac:dyDescent="0.25">
      <c r="A46" s="111" t="str">
        <f t="shared" si="0"/>
        <v/>
      </c>
      <c r="B46" s="111">
        <f t="shared" si="1"/>
        <v>7</v>
      </c>
      <c r="C46" s="177"/>
      <c r="D46" s="181" t="str">
        <f t="shared" si="4"/>
        <v>Sun</v>
      </c>
      <c r="E46" s="142">
        <f>+E45+1</f>
        <v>44423</v>
      </c>
      <c r="F46" s="143"/>
      <c r="G46" s="144"/>
      <c r="H46" s="145"/>
      <c r="I46" s="144"/>
      <c r="J46" s="182"/>
      <c r="K46" s="229"/>
    </row>
    <row r="47" spans="1:11" ht="22.5" customHeight="1" x14ac:dyDescent="0.25">
      <c r="A47" s="111">
        <f t="shared" si="0"/>
        <v>1</v>
      </c>
      <c r="B47" s="111">
        <f t="shared" si="1"/>
        <v>1</v>
      </c>
      <c r="C47" s="177"/>
      <c r="D47" s="178" t="str">
        <f t="shared" si="4"/>
        <v>Mo</v>
      </c>
      <c r="E47" s="133">
        <f>+E46+1</f>
        <v>44424</v>
      </c>
      <c r="F47" s="134" t="s">
        <v>242</v>
      </c>
      <c r="G47" s="135">
        <v>9002</v>
      </c>
      <c r="H47" s="151" t="s">
        <v>187</v>
      </c>
      <c r="I47" s="135" t="s">
        <v>236</v>
      </c>
      <c r="J47" s="179">
        <v>1</v>
      </c>
      <c r="K47" s="228" t="s">
        <v>60</v>
      </c>
    </row>
    <row r="48" spans="1:11" ht="22.5" customHeight="1" x14ac:dyDescent="0.25">
      <c r="C48" s="177"/>
      <c r="D48" s="178" t="str">
        <f>D47</f>
        <v>Mo</v>
      </c>
      <c r="E48" s="133">
        <f>E47</f>
        <v>44424</v>
      </c>
      <c r="F48" s="134" t="s">
        <v>243</v>
      </c>
      <c r="G48" s="135">
        <v>9002</v>
      </c>
      <c r="H48" s="151" t="s">
        <v>188</v>
      </c>
      <c r="I48" s="135" t="s">
        <v>236</v>
      </c>
      <c r="J48" s="179">
        <v>1</v>
      </c>
      <c r="K48" s="228" t="s">
        <v>60</v>
      </c>
    </row>
    <row r="49" spans="1:11" ht="22.5" customHeight="1" x14ac:dyDescent="0.25">
      <c r="C49" s="177"/>
      <c r="D49" s="178" t="str">
        <f t="shared" ref="D49:E51" si="11">D48</f>
        <v>Mo</v>
      </c>
      <c r="E49" s="133">
        <f t="shared" si="11"/>
        <v>44424</v>
      </c>
      <c r="F49" s="134" t="s">
        <v>149</v>
      </c>
      <c r="G49" s="135">
        <v>9002</v>
      </c>
      <c r="H49" s="151" t="s">
        <v>189</v>
      </c>
      <c r="I49" s="135" t="s">
        <v>236</v>
      </c>
      <c r="J49" s="179">
        <v>2</v>
      </c>
      <c r="K49" s="228" t="s">
        <v>60</v>
      </c>
    </row>
    <row r="50" spans="1:11" ht="22.5" customHeight="1" x14ac:dyDescent="0.25">
      <c r="C50" s="177"/>
      <c r="D50" s="178" t="str">
        <f t="shared" si="11"/>
        <v>Mo</v>
      </c>
      <c r="E50" s="133">
        <f t="shared" si="11"/>
        <v>44424</v>
      </c>
      <c r="F50" s="134" t="s">
        <v>149</v>
      </c>
      <c r="G50" s="135">
        <v>9002</v>
      </c>
      <c r="H50" s="151" t="s">
        <v>190</v>
      </c>
      <c r="I50" s="135" t="s">
        <v>236</v>
      </c>
      <c r="J50" s="179">
        <v>1</v>
      </c>
      <c r="K50" s="228" t="s">
        <v>60</v>
      </c>
    </row>
    <row r="51" spans="1:11" ht="22.5" customHeight="1" x14ac:dyDescent="0.25">
      <c r="C51" s="177"/>
      <c r="D51" s="178" t="str">
        <f t="shared" si="11"/>
        <v>Mo</v>
      </c>
      <c r="E51" s="133">
        <f t="shared" si="11"/>
        <v>44424</v>
      </c>
      <c r="F51" s="134" t="s">
        <v>149</v>
      </c>
      <c r="G51" s="135">
        <v>9002</v>
      </c>
      <c r="H51" s="151" t="s">
        <v>191</v>
      </c>
      <c r="I51" s="135" t="s">
        <v>236</v>
      </c>
      <c r="J51" s="179">
        <v>2</v>
      </c>
      <c r="K51" s="228" t="s">
        <v>60</v>
      </c>
    </row>
    <row r="52" spans="1:11" ht="22.5" customHeight="1" x14ac:dyDescent="0.25">
      <c r="A52" s="111">
        <f t="shared" si="0"/>
        <v>1</v>
      </c>
      <c r="B52" s="111">
        <f t="shared" si="1"/>
        <v>2</v>
      </c>
      <c r="C52" s="177"/>
      <c r="D52" s="181" t="str">
        <f t="shared" si="4"/>
        <v>Tue</v>
      </c>
      <c r="E52" s="142">
        <f>+E47+1</f>
        <v>44425</v>
      </c>
      <c r="F52" s="143"/>
      <c r="G52" s="144">
        <v>9004</v>
      </c>
      <c r="H52" s="145" t="s">
        <v>192</v>
      </c>
      <c r="I52" s="144" t="s">
        <v>236</v>
      </c>
      <c r="J52" s="182">
        <v>1</v>
      </c>
      <c r="K52" s="229" t="s">
        <v>60</v>
      </c>
    </row>
    <row r="53" spans="1:11" ht="22.5" customHeight="1" x14ac:dyDescent="0.25">
      <c r="C53" s="177"/>
      <c r="D53" s="181" t="str">
        <f>D52</f>
        <v>Tue</v>
      </c>
      <c r="E53" s="142">
        <f>E52</f>
        <v>44425</v>
      </c>
      <c r="F53" s="143" t="s">
        <v>240</v>
      </c>
      <c r="G53" s="144">
        <v>9002</v>
      </c>
      <c r="H53" s="145" t="s">
        <v>193</v>
      </c>
      <c r="I53" s="144" t="s">
        <v>236</v>
      </c>
      <c r="J53" s="182">
        <v>1</v>
      </c>
      <c r="K53" s="293" t="s">
        <v>60</v>
      </c>
    </row>
    <row r="54" spans="1:11" ht="22.5" customHeight="1" x14ac:dyDescent="0.25">
      <c r="C54" s="177"/>
      <c r="D54" s="181" t="str">
        <f t="shared" ref="D54:E55" si="12">D53</f>
        <v>Tue</v>
      </c>
      <c r="E54" s="142">
        <f t="shared" si="12"/>
        <v>44425</v>
      </c>
      <c r="F54" s="143" t="s">
        <v>240</v>
      </c>
      <c r="G54" s="144">
        <v>9002</v>
      </c>
      <c r="H54" s="145" t="s">
        <v>194</v>
      </c>
      <c r="I54" s="144" t="s">
        <v>236</v>
      </c>
      <c r="J54" s="182">
        <v>3</v>
      </c>
      <c r="K54" s="229" t="s">
        <v>60</v>
      </c>
    </row>
    <row r="55" spans="1:11" ht="22.5" customHeight="1" x14ac:dyDescent="0.25">
      <c r="C55" s="177"/>
      <c r="D55" s="181" t="str">
        <f t="shared" si="12"/>
        <v>Tue</v>
      </c>
      <c r="E55" s="142">
        <f t="shared" si="12"/>
        <v>44425</v>
      </c>
      <c r="F55" s="143" t="s">
        <v>240</v>
      </c>
      <c r="G55" s="144">
        <v>9002</v>
      </c>
      <c r="H55" s="145" t="s">
        <v>195</v>
      </c>
      <c r="I55" s="144" t="s">
        <v>236</v>
      </c>
      <c r="J55" s="182">
        <v>3</v>
      </c>
      <c r="K55" s="229" t="s">
        <v>60</v>
      </c>
    </row>
    <row r="56" spans="1:11" ht="22.5" customHeight="1" x14ac:dyDescent="0.25">
      <c r="A56" s="111">
        <f t="shared" si="0"/>
        <v>1</v>
      </c>
      <c r="B56" s="111">
        <f t="shared" si="1"/>
        <v>3</v>
      </c>
      <c r="C56" s="177"/>
      <c r="D56" s="178" t="str">
        <f t="shared" si="4"/>
        <v>Wed</v>
      </c>
      <c r="E56" s="133">
        <f>+E52+1</f>
        <v>44426</v>
      </c>
      <c r="F56" s="134" t="s">
        <v>240</v>
      </c>
      <c r="G56" s="135">
        <v>9002</v>
      </c>
      <c r="H56" s="151" t="s">
        <v>196</v>
      </c>
      <c r="I56" s="135" t="s">
        <v>236</v>
      </c>
      <c r="J56" s="179">
        <v>1</v>
      </c>
      <c r="K56" s="228" t="s">
        <v>60</v>
      </c>
    </row>
    <row r="57" spans="1:11" ht="22.5" customHeight="1" x14ac:dyDescent="0.25">
      <c r="C57" s="177"/>
      <c r="D57" s="178" t="str">
        <f>D56</f>
        <v>Wed</v>
      </c>
      <c r="E57" s="133">
        <f>E56</f>
        <v>44426</v>
      </c>
      <c r="F57" s="134" t="s">
        <v>240</v>
      </c>
      <c r="G57" s="135">
        <v>9002</v>
      </c>
      <c r="H57" s="151" t="s">
        <v>198</v>
      </c>
      <c r="I57" s="135" t="s">
        <v>236</v>
      </c>
      <c r="J57" s="179">
        <v>2</v>
      </c>
      <c r="K57" s="228" t="s">
        <v>60</v>
      </c>
    </row>
    <row r="58" spans="1:11" ht="22.5" customHeight="1" x14ac:dyDescent="0.25">
      <c r="C58" s="177"/>
      <c r="D58" s="178" t="str">
        <f t="shared" ref="D58:E59" si="13">D57</f>
        <v>Wed</v>
      </c>
      <c r="E58" s="133">
        <f t="shared" si="13"/>
        <v>44426</v>
      </c>
      <c r="F58" s="134" t="s">
        <v>240</v>
      </c>
      <c r="G58" s="135">
        <v>9002</v>
      </c>
      <c r="H58" s="151" t="s">
        <v>197</v>
      </c>
      <c r="I58" s="135" t="s">
        <v>236</v>
      </c>
      <c r="J58" s="179">
        <v>3</v>
      </c>
      <c r="K58" s="228" t="s">
        <v>60</v>
      </c>
    </row>
    <row r="59" spans="1:11" ht="22.5" customHeight="1" x14ac:dyDescent="0.25">
      <c r="C59" s="177"/>
      <c r="D59" s="178" t="str">
        <f t="shared" si="13"/>
        <v>Wed</v>
      </c>
      <c r="E59" s="133">
        <f t="shared" si="13"/>
        <v>44426</v>
      </c>
      <c r="F59" s="134" t="s">
        <v>242</v>
      </c>
      <c r="G59" s="135">
        <v>9002</v>
      </c>
      <c r="H59" s="151" t="s">
        <v>199</v>
      </c>
      <c r="I59" s="135" t="s">
        <v>236</v>
      </c>
      <c r="J59" s="179">
        <v>1</v>
      </c>
      <c r="K59" s="228" t="s">
        <v>60</v>
      </c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77"/>
      <c r="D60" s="181" t="str">
        <f t="shared" si="4"/>
        <v>Thu</v>
      </c>
      <c r="E60" s="142">
        <f>+E56+1</f>
        <v>44427</v>
      </c>
      <c r="F60" s="143" t="s">
        <v>243</v>
      </c>
      <c r="G60" s="144">
        <v>9002</v>
      </c>
      <c r="H60" s="145" t="s">
        <v>200</v>
      </c>
      <c r="I60" s="144" t="s">
        <v>236</v>
      </c>
      <c r="J60" s="182">
        <v>1</v>
      </c>
      <c r="K60" s="229" t="s">
        <v>60</v>
      </c>
    </row>
    <row r="61" spans="1:11" ht="22.5" customHeight="1" x14ac:dyDescent="0.25">
      <c r="C61" s="177"/>
      <c r="D61" s="181" t="str">
        <f>D60</f>
        <v>Thu</v>
      </c>
      <c r="E61" s="142">
        <f>E60</f>
        <v>44427</v>
      </c>
      <c r="F61" s="143" t="s">
        <v>149</v>
      </c>
      <c r="G61" s="144">
        <v>9002</v>
      </c>
      <c r="H61" s="145" t="s">
        <v>201</v>
      </c>
      <c r="I61" s="144" t="s">
        <v>236</v>
      </c>
      <c r="J61" s="182">
        <v>2</v>
      </c>
      <c r="K61" s="229" t="s">
        <v>60</v>
      </c>
    </row>
    <row r="62" spans="1:11" ht="22.5" customHeight="1" x14ac:dyDescent="0.25">
      <c r="C62" s="177"/>
      <c r="D62" s="181" t="str">
        <f t="shared" ref="D62:E63" si="14">D61</f>
        <v>Thu</v>
      </c>
      <c r="E62" s="142">
        <f t="shared" si="14"/>
        <v>44427</v>
      </c>
      <c r="F62" s="143"/>
      <c r="G62" s="144">
        <v>9002</v>
      </c>
      <c r="H62" s="145" t="s">
        <v>80</v>
      </c>
      <c r="I62" s="144" t="s">
        <v>236</v>
      </c>
      <c r="J62" s="182">
        <v>1</v>
      </c>
      <c r="K62" s="229" t="s">
        <v>60</v>
      </c>
    </row>
    <row r="63" spans="1:11" ht="22.5" customHeight="1" x14ac:dyDescent="0.25">
      <c r="C63" s="177"/>
      <c r="D63" s="181" t="str">
        <f t="shared" si="14"/>
        <v>Thu</v>
      </c>
      <c r="E63" s="142">
        <f t="shared" si="14"/>
        <v>44427</v>
      </c>
      <c r="F63" s="143" t="s">
        <v>149</v>
      </c>
      <c r="G63" s="144">
        <v>9002</v>
      </c>
      <c r="H63" s="145" t="s">
        <v>202</v>
      </c>
      <c r="I63" s="144" t="s">
        <v>236</v>
      </c>
      <c r="J63" s="182">
        <v>2</v>
      </c>
      <c r="K63" s="229" t="s">
        <v>60</v>
      </c>
    </row>
    <row r="64" spans="1:11" ht="22.5" customHeight="1" x14ac:dyDescent="0.25">
      <c r="A64" s="111">
        <f t="shared" si="0"/>
        <v>1</v>
      </c>
      <c r="B64" s="111">
        <f t="shared" si="1"/>
        <v>5</v>
      </c>
      <c r="C64" s="177"/>
      <c r="D64" s="178" t="str">
        <f t="shared" si="4"/>
        <v>Fri</v>
      </c>
      <c r="E64" s="133">
        <f>+E60+1</f>
        <v>44428</v>
      </c>
      <c r="F64" s="134" t="s">
        <v>240</v>
      </c>
      <c r="G64" s="135">
        <v>9002</v>
      </c>
      <c r="H64" s="151" t="s">
        <v>203</v>
      </c>
      <c r="I64" s="135" t="s">
        <v>236</v>
      </c>
      <c r="J64" s="179">
        <v>1</v>
      </c>
      <c r="K64" s="228" t="s">
        <v>60</v>
      </c>
    </row>
    <row r="65" spans="1:11" ht="22.5" customHeight="1" x14ac:dyDescent="0.25">
      <c r="C65" s="177"/>
      <c r="D65" s="178" t="str">
        <f>D64</f>
        <v>Fri</v>
      </c>
      <c r="E65" s="133">
        <f>E64</f>
        <v>44428</v>
      </c>
      <c r="F65" s="134" t="s">
        <v>240</v>
      </c>
      <c r="G65" s="135">
        <v>9002</v>
      </c>
      <c r="H65" s="151" t="s">
        <v>204</v>
      </c>
      <c r="I65" s="135" t="s">
        <v>236</v>
      </c>
      <c r="J65" s="179">
        <v>1</v>
      </c>
      <c r="K65" s="228" t="s">
        <v>60</v>
      </c>
    </row>
    <row r="66" spans="1:11" ht="22.5" customHeight="1" x14ac:dyDescent="0.25">
      <c r="C66" s="177"/>
      <c r="D66" s="178" t="str">
        <f t="shared" ref="D66:E68" si="15">D65</f>
        <v>Fri</v>
      </c>
      <c r="E66" s="133">
        <f t="shared" si="15"/>
        <v>44428</v>
      </c>
      <c r="F66" s="134"/>
      <c r="G66" s="135">
        <v>9004</v>
      </c>
      <c r="H66" s="151" t="s">
        <v>205</v>
      </c>
      <c r="I66" s="135" t="s">
        <v>236</v>
      </c>
      <c r="J66" s="179">
        <v>2</v>
      </c>
      <c r="K66" s="228" t="s">
        <v>60</v>
      </c>
    </row>
    <row r="67" spans="1:11" ht="22.5" customHeight="1" x14ac:dyDescent="0.25">
      <c r="C67" s="177"/>
      <c r="D67" s="178" t="str">
        <f t="shared" si="15"/>
        <v>Fri</v>
      </c>
      <c r="E67" s="133">
        <f t="shared" si="15"/>
        <v>44428</v>
      </c>
      <c r="F67" s="134" t="s">
        <v>149</v>
      </c>
      <c r="G67" s="135">
        <v>9002</v>
      </c>
      <c r="H67" s="151" t="s">
        <v>206</v>
      </c>
      <c r="I67" s="135" t="s">
        <v>236</v>
      </c>
      <c r="J67" s="179">
        <v>2</v>
      </c>
      <c r="K67" s="228" t="s">
        <v>60</v>
      </c>
    </row>
    <row r="68" spans="1:11" ht="22.5" customHeight="1" x14ac:dyDescent="0.25">
      <c r="C68" s="177"/>
      <c r="D68" s="178" t="str">
        <f t="shared" si="15"/>
        <v>Fri</v>
      </c>
      <c r="E68" s="133">
        <f t="shared" si="15"/>
        <v>44428</v>
      </c>
      <c r="F68" s="134" t="s">
        <v>240</v>
      </c>
      <c r="G68" s="135">
        <v>9002</v>
      </c>
      <c r="H68" s="151" t="s">
        <v>208</v>
      </c>
      <c r="I68" s="135" t="s">
        <v>236</v>
      </c>
      <c r="J68" s="179">
        <v>1</v>
      </c>
      <c r="K68" s="228" t="s">
        <v>60</v>
      </c>
    </row>
    <row r="69" spans="1:11" ht="22.5" customHeight="1" x14ac:dyDescent="0.25">
      <c r="C69" s="177"/>
      <c r="D69" s="178" t="str">
        <f>D67</f>
        <v>Fri</v>
      </c>
      <c r="E69" s="133">
        <f>E67</f>
        <v>44428</v>
      </c>
      <c r="F69" s="134" t="s">
        <v>240</v>
      </c>
      <c r="G69" s="135">
        <v>9002</v>
      </c>
      <c r="H69" s="151" t="s">
        <v>207</v>
      </c>
      <c r="I69" s="135" t="s">
        <v>236</v>
      </c>
      <c r="J69" s="179">
        <v>1</v>
      </c>
      <c r="K69" s="228" t="s">
        <v>60</v>
      </c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77"/>
      <c r="D70" s="181" t="str">
        <f t="shared" si="4"/>
        <v>Sat</v>
      </c>
      <c r="E70" s="142">
        <f>+E64+1</f>
        <v>44429</v>
      </c>
      <c r="F70" s="143"/>
      <c r="G70" s="144"/>
      <c r="H70" s="145"/>
      <c r="I70" s="144"/>
      <c r="J70" s="182"/>
      <c r="K70" s="229"/>
    </row>
    <row r="71" spans="1:11" s="183" customFormat="1" ht="22.5" customHeight="1" x14ac:dyDescent="0.25">
      <c r="A71" s="183" t="str">
        <f t="shared" si="0"/>
        <v/>
      </c>
      <c r="B71" s="183">
        <f t="shared" si="1"/>
        <v>7</v>
      </c>
      <c r="C71" s="184"/>
      <c r="D71" s="181" t="str">
        <f t="shared" si="4"/>
        <v>Sun</v>
      </c>
      <c r="E71" s="142">
        <f>+E70+1</f>
        <v>44430</v>
      </c>
      <c r="F71" s="143"/>
      <c r="G71" s="144"/>
      <c r="H71" s="145"/>
      <c r="I71" s="144"/>
      <c r="J71" s="182"/>
      <c r="K71" s="229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77"/>
      <c r="D72" s="178" t="str">
        <f>IF(B72=1,"Mo",IF(B72=2,"Tue",IF(B72=3,"Wed",IF(B72=4,"Thu",IF(B72=5,"Fri",IF(B72=6,"Sat",IF(B72=7,"Sun","")))))))</f>
        <v>Mo</v>
      </c>
      <c r="E72" s="133">
        <f>+E71+1</f>
        <v>44431</v>
      </c>
      <c r="F72" s="134" t="s">
        <v>245</v>
      </c>
      <c r="G72" s="135">
        <v>9002</v>
      </c>
      <c r="H72" s="151" t="s">
        <v>209</v>
      </c>
      <c r="I72" s="135" t="s">
        <v>236</v>
      </c>
      <c r="J72" s="179">
        <v>2</v>
      </c>
      <c r="K72" s="228" t="s">
        <v>60</v>
      </c>
    </row>
    <row r="73" spans="1:11" ht="21.5" customHeight="1" x14ac:dyDescent="0.25">
      <c r="C73" s="177"/>
      <c r="D73" s="178" t="str">
        <f>D72</f>
        <v>Mo</v>
      </c>
      <c r="E73" s="133">
        <f>E72</f>
        <v>44431</v>
      </c>
      <c r="F73" s="295" t="s">
        <v>246</v>
      </c>
      <c r="G73" s="135">
        <v>9002</v>
      </c>
      <c r="H73" s="151" t="s">
        <v>210</v>
      </c>
      <c r="I73" s="135" t="s">
        <v>236</v>
      </c>
      <c r="J73" s="179">
        <v>3</v>
      </c>
      <c r="K73" s="228" t="s">
        <v>60</v>
      </c>
    </row>
    <row r="74" spans="1:11" ht="22.5" customHeight="1" x14ac:dyDescent="0.25">
      <c r="C74" s="177"/>
      <c r="D74" s="178" t="str">
        <f t="shared" ref="D74:E76" si="16">D73</f>
        <v>Mo</v>
      </c>
      <c r="E74" s="133">
        <f t="shared" si="16"/>
        <v>44431</v>
      </c>
      <c r="F74" s="134" t="s">
        <v>240</v>
      </c>
      <c r="G74" s="135">
        <v>9002</v>
      </c>
      <c r="H74" s="151" t="s">
        <v>211</v>
      </c>
      <c r="I74" s="135" t="s">
        <v>236</v>
      </c>
      <c r="J74" s="179">
        <v>1</v>
      </c>
      <c r="K74" s="228" t="s">
        <v>60</v>
      </c>
    </row>
    <row r="75" spans="1:11" ht="22.5" customHeight="1" x14ac:dyDescent="0.25">
      <c r="C75" s="177"/>
      <c r="D75" s="178" t="str">
        <f t="shared" si="16"/>
        <v>Mo</v>
      </c>
      <c r="E75" s="133">
        <f t="shared" si="16"/>
        <v>44431</v>
      </c>
      <c r="F75" s="134" t="s">
        <v>240</v>
      </c>
      <c r="G75" s="135">
        <v>9002</v>
      </c>
      <c r="H75" s="151" t="s">
        <v>212</v>
      </c>
      <c r="I75" s="135" t="s">
        <v>236</v>
      </c>
      <c r="J75" s="179">
        <v>1</v>
      </c>
      <c r="K75" s="228" t="s">
        <v>60</v>
      </c>
    </row>
    <row r="76" spans="1:11" ht="22.5" customHeight="1" x14ac:dyDescent="0.25">
      <c r="C76" s="177"/>
      <c r="D76" s="178" t="str">
        <f t="shared" si="16"/>
        <v>Mo</v>
      </c>
      <c r="E76" s="133">
        <f t="shared" si="16"/>
        <v>44431</v>
      </c>
      <c r="F76" s="134" t="s">
        <v>242</v>
      </c>
      <c r="G76" s="135">
        <v>9002</v>
      </c>
      <c r="H76" s="151" t="s">
        <v>213</v>
      </c>
      <c r="I76" s="135" t="s">
        <v>236</v>
      </c>
      <c r="J76" s="179">
        <v>1</v>
      </c>
      <c r="K76" s="228" t="s">
        <v>60</v>
      </c>
    </row>
    <row r="77" spans="1:11" ht="22.5" customHeight="1" x14ac:dyDescent="0.25">
      <c r="C77" s="180"/>
      <c r="D77" s="178" t="str">
        <f>D75</f>
        <v>Mo</v>
      </c>
      <c r="E77" s="133">
        <f>E75</f>
        <v>44431</v>
      </c>
      <c r="F77" s="134" t="s">
        <v>149</v>
      </c>
      <c r="G77" s="135">
        <v>9002</v>
      </c>
      <c r="H77" s="151" t="s">
        <v>214</v>
      </c>
      <c r="I77" s="135" t="s">
        <v>236</v>
      </c>
      <c r="J77" s="179">
        <v>1</v>
      </c>
      <c r="K77" s="228" t="s">
        <v>60</v>
      </c>
    </row>
    <row r="78" spans="1:11" ht="22.5" customHeight="1" x14ac:dyDescent="0.25">
      <c r="A78" s="111">
        <f t="shared" si="0"/>
        <v>1</v>
      </c>
      <c r="B78" s="111">
        <f t="shared" si="1"/>
        <v>2</v>
      </c>
      <c r="C78" s="177"/>
      <c r="D78" s="181" t="str">
        <f>IF(B78=1,"Mo",IF(B78=2,"Tue",IF(B78=3,"Wed",IF(B78=4,"Thu",IF(B78=5,"Fri",IF(B78=6,"Sat",IF(B78=7,"Sun","")))))))</f>
        <v>Tue</v>
      </c>
      <c r="E78" s="142">
        <f>+E72+1</f>
        <v>44432</v>
      </c>
      <c r="F78" s="143"/>
      <c r="G78" s="144">
        <v>9009</v>
      </c>
      <c r="H78" s="145" t="s">
        <v>215</v>
      </c>
      <c r="I78" s="144" t="s">
        <v>236</v>
      </c>
      <c r="J78" s="182">
        <v>3</v>
      </c>
      <c r="K78" s="229" t="s">
        <v>60</v>
      </c>
    </row>
    <row r="79" spans="1:11" ht="22.5" customHeight="1" x14ac:dyDescent="0.25">
      <c r="C79" s="177"/>
      <c r="D79" s="181" t="str">
        <f>D78</f>
        <v>Tue</v>
      </c>
      <c r="E79" s="142">
        <f>E78</f>
        <v>44432</v>
      </c>
      <c r="F79" s="143"/>
      <c r="G79" s="144">
        <v>9004</v>
      </c>
      <c r="H79" s="145" t="s">
        <v>216</v>
      </c>
      <c r="I79" s="144" t="s">
        <v>236</v>
      </c>
      <c r="J79" s="182">
        <v>1</v>
      </c>
      <c r="K79" s="229" t="s">
        <v>60</v>
      </c>
    </row>
    <row r="80" spans="1:11" ht="22.5" customHeight="1" x14ac:dyDescent="0.25">
      <c r="C80" s="177"/>
      <c r="D80" s="181" t="str">
        <f t="shared" ref="D80:E81" si="17">D79</f>
        <v>Tue</v>
      </c>
      <c r="E80" s="142">
        <f t="shared" si="17"/>
        <v>44432</v>
      </c>
      <c r="F80" s="143" t="s">
        <v>240</v>
      </c>
      <c r="G80" s="144">
        <v>9002</v>
      </c>
      <c r="H80" s="145" t="s">
        <v>218</v>
      </c>
      <c r="I80" s="144" t="s">
        <v>236</v>
      </c>
      <c r="J80" s="182">
        <v>1</v>
      </c>
      <c r="K80" s="229" t="s">
        <v>60</v>
      </c>
    </row>
    <row r="81" spans="1:11" ht="22.5" customHeight="1" x14ac:dyDescent="0.25">
      <c r="C81" s="177"/>
      <c r="D81" s="181" t="str">
        <f t="shared" si="17"/>
        <v>Tue</v>
      </c>
      <c r="E81" s="142">
        <f t="shared" si="17"/>
        <v>44432</v>
      </c>
      <c r="F81" s="143" t="s">
        <v>240</v>
      </c>
      <c r="G81" s="144">
        <v>9002</v>
      </c>
      <c r="H81" s="145" t="s">
        <v>217</v>
      </c>
      <c r="I81" s="144" t="s">
        <v>236</v>
      </c>
      <c r="J81" s="182">
        <v>1</v>
      </c>
      <c r="K81" s="229" t="s">
        <v>60</v>
      </c>
    </row>
    <row r="82" spans="1:11" ht="22.5" customHeight="1" x14ac:dyDescent="0.25">
      <c r="A82" s="111">
        <f t="shared" si="0"/>
        <v>1</v>
      </c>
      <c r="B82" s="111">
        <f>WEEKDAY(E82,2)</f>
        <v>3</v>
      </c>
      <c r="C82" s="177"/>
      <c r="D82" s="178" t="str">
        <f>IF(B82=1,"Mo",IF(B82=2,"Tue",IF(B82=3,"Wed",IF(B82=4,"Thu",IF(B82=5,"Fri",IF(B82=6,"Sat",IF(B82=7,"Sun","")))))))</f>
        <v>Wed</v>
      </c>
      <c r="E82" s="133">
        <f>+E78+1</f>
        <v>44433</v>
      </c>
      <c r="F82" s="134"/>
      <c r="G82" s="135">
        <v>9009</v>
      </c>
      <c r="H82" s="151" t="s">
        <v>223</v>
      </c>
      <c r="I82" s="135" t="s">
        <v>236</v>
      </c>
      <c r="J82" s="179">
        <v>3</v>
      </c>
      <c r="K82" s="228" t="s">
        <v>60</v>
      </c>
    </row>
    <row r="83" spans="1:11" ht="22.5" customHeight="1" x14ac:dyDescent="0.25">
      <c r="C83" s="177"/>
      <c r="D83" s="178" t="str">
        <f>D82</f>
        <v>Wed</v>
      </c>
      <c r="E83" s="133">
        <f>+E79+1</f>
        <v>44433</v>
      </c>
      <c r="F83" s="295" t="s">
        <v>246</v>
      </c>
      <c r="G83" s="135">
        <v>9002</v>
      </c>
      <c r="H83" s="151" t="s">
        <v>219</v>
      </c>
      <c r="I83" s="135" t="s">
        <v>236</v>
      </c>
      <c r="J83" s="179">
        <v>1</v>
      </c>
      <c r="K83" s="228" t="s">
        <v>60</v>
      </c>
    </row>
    <row r="84" spans="1:11" ht="22.5" customHeight="1" x14ac:dyDescent="0.25">
      <c r="C84" s="177"/>
      <c r="D84" s="178" t="str">
        <f>D82</f>
        <v>Wed</v>
      </c>
      <c r="E84" s="133">
        <f>E82</f>
        <v>44433</v>
      </c>
      <c r="F84" s="134" t="s">
        <v>243</v>
      </c>
      <c r="G84" s="135">
        <v>9002</v>
      </c>
      <c r="H84" s="151" t="s">
        <v>220</v>
      </c>
      <c r="I84" s="135" t="s">
        <v>236</v>
      </c>
      <c r="J84" s="179">
        <v>1</v>
      </c>
      <c r="K84" s="228" t="s">
        <v>60</v>
      </c>
    </row>
    <row r="85" spans="1:11" ht="22.5" customHeight="1" x14ac:dyDescent="0.25">
      <c r="C85" s="177"/>
      <c r="D85" s="178" t="str">
        <f t="shared" ref="D85:E86" si="18">D84</f>
        <v>Wed</v>
      </c>
      <c r="E85" s="133">
        <f t="shared" si="18"/>
        <v>44433</v>
      </c>
      <c r="F85" s="134"/>
      <c r="G85" s="135">
        <v>9004</v>
      </c>
      <c r="H85" s="151" t="s">
        <v>221</v>
      </c>
      <c r="I85" s="135" t="s">
        <v>236</v>
      </c>
      <c r="J85" s="179">
        <v>3</v>
      </c>
      <c r="K85" s="228" t="s">
        <v>60</v>
      </c>
    </row>
    <row r="86" spans="1:11" ht="22.5" customHeight="1" x14ac:dyDescent="0.25">
      <c r="C86" s="177"/>
      <c r="D86" s="178" t="str">
        <f t="shared" si="18"/>
        <v>Wed</v>
      </c>
      <c r="E86" s="133">
        <f t="shared" si="18"/>
        <v>44433</v>
      </c>
      <c r="F86" s="134" t="s">
        <v>240</v>
      </c>
      <c r="G86" s="135">
        <v>9002</v>
      </c>
      <c r="H86" s="151" t="s">
        <v>222</v>
      </c>
      <c r="I86" s="135" t="s">
        <v>236</v>
      </c>
      <c r="J86" s="179">
        <v>2</v>
      </c>
      <c r="K86" s="228" t="s">
        <v>60</v>
      </c>
    </row>
    <row r="87" spans="1:11" ht="22.5" customHeight="1" x14ac:dyDescent="0.25">
      <c r="C87" s="177"/>
      <c r="D87" s="178" t="str">
        <f t="shared" ref="D87:E87" si="19">D86</f>
        <v>Wed</v>
      </c>
      <c r="E87" s="133">
        <f t="shared" si="19"/>
        <v>44433</v>
      </c>
      <c r="F87" s="134" t="s">
        <v>240</v>
      </c>
      <c r="G87" s="135">
        <v>9002</v>
      </c>
      <c r="H87" s="151" t="s">
        <v>224</v>
      </c>
      <c r="I87" s="135" t="s">
        <v>236</v>
      </c>
      <c r="J87" s="179">
        <v>2</v>
      </c>
      <c r="K87" s="228" t="s">
        <v>60</v>
      </c>
    </row>
    <row r="88" spans="1:11" ht="22.5" customHeight="1" x14ac:dyDescent="0.25">
      <c r="C88" s="177"/>
      <c r="D88" s="178" t="str">
        <f t="shared" ref="D88:E88" si="20">D87</f>
        <v>Wed</v>
      </c>
      <c r="E88" s="133">
        <f t="shared" si="20"/>
        <v>44433</v>
      </c>
      <c r="F88" s="134"/>
      <c r="G88" s="135">
        <v>9004</v>
      </c>
      <c r="H88" s="151" t="s">
        <v>225</v>
      </c>
      <c r="I88" s="135" t="s">
        <v>236</v>
      </c>
      <c r="J88" s="179">
        <v>1</v>
      </c>
      <c r="K88" s="228" t="s">
        <v>60</v>
      </c>
    </row>
    <row r="89" spans="1:11" ht="22.5" customHeight="1" x14ac:dyDescent="0.25">
      <c r="C89" s="177"/>
      <c r="D89" s="178" t="str">
        <f>D86</f>
        <v>Wed</v>
      </c>
      <c r="E89" s="133">
        <f>E86</f>
        <v>44433</v>
      </c>
      <c r="F89" s="134" t="s">
        <v>149</v>
      </c>
      <c r="G89" s="135">
        <v>9002</v>
      </c>
      <c r="H89" s="151" t="s">
        <v>226</v>
      </c>
      <c r="I89" s="135" t="s">
        <v>236</v>
      </c>
      <c r="J89" s="179">
        <v>2</v>
      </c>
      <c r="K89" s="228" t="s">
        <v>60</v>
      </c>
    </row>
    <row r="90" spans="1:11" ht="22.5" customHeight="1" x14ac:dyDescent="0.25">
      <c r="A90" s="111">
        <f t="shared" si="0"/>
        <v>1</v>
      </c>
      <c r="B90" s="111">
        <f t="shared" si="1"/>
        <v>4</v>
      </c>
      <c r="C90" s="177"/>
      <c r="D90" s="181" t="str">
        <f t="shared" si="4"/>
        <v>Thu</v>
      </c>
      <c r="E90" s="142">
        <f>+E82+1</f>
        <v>44434</v>
      </c>
      <c r="F90" s="143"/>
      <c r="G90" s="144">
        <v>9004</v>
      </c>
      <c r="H90" s="145" t="s">
        <v>227</v>
      </c>
      <c r="I90" s="144" t="s">
        <v>236</v>
      </c>
      <c r="J90" s="182">
        <v>2</v>
      </c>
      <c r="K90" s="229" t="s">
        <v>60</v>
      </c>
    </row>
    <row r="91" spans="1:11" ht="22.5" customHeight="1" x14ac:dyDescent="0.25">
      <c r="C91" s="177"/>
      <c r="D91" s="181" t="str">
        <f>D90</f>
        <v>Thu</v>
      </c>
      <c r="E91" s="142">
        <f>E90</f>
        <v>44434</v>
      </c>
      <c r="F91" s="143"/>
      <c r="G91" s="144">
        <v>9004</v>
      </c>
      <c r="H91" s="145" t="s">
        <v>247</v>
      </c>
      <c r="I91" s="144" t="s">
        <v>236</v>
      </c>
      <c r="J91" s="182">
        <v>2</v>
      </c>
      <c r="K91" s="229" t="s">
        <v>60</v>
      </c>
    </row>
    <row r="92" spans="1:11" ht="22.5" customHeight="1" x14ac:dyDescent="0.25">
      <c r="C92" s="177"/>
      <c r="D92" s="181" t="str">
        <f t="shared" ref="D92:E94" si="21">D91</f>
        <v>Thu</v>
      </c>
      <c r="E92" s="142">
        <f t="shared" si="21"/>
        <v>44434</v>
      </c>
      <c r="F92" s="143" t="s">
        <v>149</v>
      </c>
      <c r="G92" s="144">
        <v>9002</v>
      </c>
      <c r="H92" s="145" t="s">
        <v>228</v>
      </c>
      <c r="I92" s="144" t="s">
        <v>236</v>
      </c>
      <c r="J92" s="182">
        <v>2</v>
      </c>
      <c r="K92" s="229" t="s">
        <v>60</v>
      </c>
    </row>
    <row r="93" spans="1:11" ht="22.5" customHeight="1" x14ac:dyDescent="0.25">
      <c r="C93" s="177"/>
      <c r="D93" s="181" t="str">
        <f t="shared" si="21"/>
        <v>Thu</v>
      </c>
      <c r="E93" s="142">
        <f t="shared" si="21"/>
        <v>44434</v>
      </c>
      <c r="F93" s="143" t="s">
        <v>241</v>
      </c>
      <c r="G93" s="144">
        <v>9002</v>
      </c>
      <c r="H93" s="145" t="s">
        <v>229</v>
      </c>
      <c r="I93" s="144" t="s">
        <v>236</v>
      </c>
      <c r="J93" s="182">
        <v>2</v>
      </c>
      <c r="K93" s="229" t="s">
        <v>60</v>
      </c>
    </row>
    <row r="94" spans="1:11" ht="22.5" customHeight="1" x14ac:dyDescent="0.25">
      <c r="C94" s="177"/>
      <c r="D94" s="181" t="str">
        <f t="shared" si="21"/>
        <v>Thu</v>
      </c>
      <c r="E94" s="142">
        <f t="shared" si="21"/>
        <v>44434</v>
      </c>
      <c r="F94" s="143" t="s">
        <v>242</v>
      </c>
      <c r="G94" s="144">
        <v>9002</v>
      </c>
      <c r="H94" s="145" t="s">
        <v>230</v>
      </c>
      <c r="I94" s="144" t="s">
        <v>236</v>
      </c>
      <c r="J94" s="182">
        <v>2</v>
      </c>
      <c r="K94" s="229" t="s">
        <v>60</v>
      </c>
    </row>
    <row r="95" spans="1:11" ht="22.5" customHeight="1" x14ac:dyDescent="0.25">
      <c r="A95" s="111">
        <f t="shared" si="0"/>
        <v>1</v>
      </c>
      <c r="B95" s="111">
        <f t="shared" si="1"/>
        <v>5</v>
      </c>
      <c r="C95" s="177"/>
      <c r="D95" s="178" t="str">
        <f t="shared" si="4"/>
        <v>Fri</v>
      </c>
      <c r="E95" s="133">
        <f>+E90+1</f>
        <v>44435</v>
      </c>
      <c r="F95" s="134" t="s">
        <v>240</v>
      </c>
      <c r="G95" s="135">
        <v>9002</v>
      </c>
      <c r="H95" s="151" t="s">
        <v>231</v>
      </c>
      <c r="I95" s="135" t="s">
        <v>236</v>
      </c>
      <c r="J95" s="179">
        <v>3</v>
      </c>
      <c r="K95" s="228" t="s">
        <v>60</v>
      </c>
    </row>
    <row r="96" spans="1:11" ht="22.5" customHeight="1" x14ac:dyDescent="0.25">
      <c r="C96" s="177"/>
      <c r="D96" s="178" t="str">
        <f>D95</f>
        <v>Fri</v>
      </c>
      <c r="E96" s="133">
        <f>E95</f>
        <v>44435</v>
      </c>
      <c r="F96" s="134"/>
      <c r="G96" s="135">
        <v>9004</v>
      </c>
      <c r="H96" s="151" t="s">
        <v>232</v>
      </c>
      <c r="I96" s="135" t="s">
        <v>236</v>
      </c>
      <c r="J96" s="179">
        <v>2</v>
      </c>
      <c r="K96" s="228" t="s">
        <v>60</v>
      </c>
    </row>
    <row r="97" spans="1:11" ht="22.5" customHeight="1" x14ac:dyDescent="0.25">
      <c r="C97" s="177"/>
      <c r="D97" s="178" t="str">
        <f t="shared" ref="D97:E97" si="22">D96</f>
        <v>Fri</v>
      </c>
      <c r="E97" s="133">
        <f t="shared" si="22"/>
        <v>44435</v>
      </c>
      <c r="F97" s="134" t="s">
        <v>242</v>
      </c>
      <c r="G97" s="135">
        <v>9002</v>
      </c>
      <c r="H97" s="151" t="s">
        <v>233</v>
      </c>
      <c r="I97" s="135" t="s">
        <v>236</v>
      </c>
      <c r="J97" s="179">
        <v>2</v>
      </c>
      <c r="K97" s="228" t="s">
        <v>60</v>
      </c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77"/>
      <c r="D98" s="181" t="str">
        <f t="shared" si="4"/>
        <v>Sat</v>
      </c>
      <c r="E98" s="142">
        <f>+E95+1</f>
        <v>44436</v>
      </c>
      <c r="F98" s="143"/>
      <c r="G98" s="144"/>
      <c r="H98" s="152"/>
      <c r="I98" s="144"/>
      <c r="J98" s="182"/>
      <c r="K98" s="229"/>
    </row>
    <row r="99" spans="1:11" ht="22.5" customHeight="1" x14ac:dyDescent="0.25">
      <c r="A99" s="111" t="str">
        <f t="shared" si="0"/>
        <v/>
      </c>
      <c r="B99" s="111">
        <f>WEEKDAY(E98+1,2)</f>
        <v>7</v>
      </c>
      <c r="C99" s="177"/>
      <c r="D99" s="178" t="str">
        <f>IF(B99=1,"Mo",IF(B99=2,"Tue",IF(B99=3,"Wed",IF(B99=4,"Thu",IF(B99=5,"Fri",IF(B99=6,"Sat",IF(B99=7,"Sun","")))))))</f>
        <v>Sun</v>
      </c>
      <c r="E99" s="133">
        <f>IF(MONTH(E98+1)&gt;MONTH(E98),"",E98+1)</f>
        <v>44437</v>
      </c>
      <c r="F99" s="143"/>
      <c r="G99" s="144"/>
      <c r="H99" s="145"/>
      <c r="I99" s="144"/>
      <c r="J99" s="182"/>
      <c r="K99" s="229"/>
    </row>
    <row r="100" spans="1:11" ht="22.5" customHeight="1" x14ac:dyDescent="0.25">
      <c r="A100" s="111">
        <f t="shared" si="0"/>
        <v>1</v>
      </c>
      <c r="B100" s="111">
        <v>3</v>
      </c>
      <c r="C100" s="177"/>
      <c r="D100" s="178" t="str">
        <f>IF(B72=1,"Mo",IF(B72=2,"Tue",IF(B72=3,"Wed",IF(B72=4,"Thu",IF(B72=5,"Fri",IF(B72=6,"Sat",IF(B72=7,"Sun","")))))))</f>
        <v>Mo</v>
      </c>
      <c r="E100" s="133">
        <f>IF(MONTH(E99+1)&gt;MONTH(E99),"",E99+1)</f>
        <v>44438</v>
      </c>
      <c r="F100" s="134" t="s">
        <v>240</v>
      </c>
      <c r="G100" s="135">
        <v>9002</v>
      </c>
      <c r="H100" s="151" t="s">
        <v>234</v>
      </c>
      <c r="I100" s="135" t="s">
        <v>236</v>
      </c>
      <c r="J100" s="179">
        <v>1</v>
      </c>
      <c r="K100" s="228" t="s">
        <v>60</v>
      </c>
    </row>
    <row r="101" spans="1:11" ht="22.5" customHeight="1" x14ac:dyDescent="0.25">
      <c r="C101" s="177"/>
      <c r="D101" s="185" t="str">
        <f>D100</f>
        <v>Mo</v>
      </c>
      <c r="E101" s="186">
        <f>E100</f>
        <v>44438</v>
      </c>
      <c r="F101" s="187" t="s">
        <v>240</v>
      </c>
      <c r="G101" s="135">
        <v>9002</v>
      </c>
      <c r="H101" s="291" t="s">
        <v>235</v>
      </c>
      <c r="I101" s="135" t="s">
        <v>236</v>
      </c>
      <c r="J101" s="190">
        <v>1</v>
      </c>
      <c r="K101" s="228" t="s">
        <v>60</v>
      </c>
    </row>
    <row r="102" spans="1:11" ht="22.5" customHeight="1" x14ac:dyDescent="0.25">
      <c r="C102" s="177"/>
      <c r="D102" s="185" t="str">
        <f t="shared" ref="D102:E104" si="23">D101</f>
        <v>Mo</v>
      </c>
      <c r="E102" s="186">
        <f t="shared" si="23"/>
        <v>44438</v>
      </c>
      <c r="F102" s="187"/>
      <c r="G102" s="135">
        <v>9004</v>
      </c>
      <c r="H102" s="291" t="s">
        <v>244</v>
      </c>
      <c r="I102" s="135" t="s">
        <v>236</v>
      </c>
      <c r="J102" s="190">
        <v>3</v>
      </c>
      <c r="K102" s="228" t="s">
        <v>60</v>
      </c>
    </row>
    <row r="103" spans="1:11" ht="21.75" customHeight="1" x14ac:dyDescent="0.25">
      <c r="C103" s="177"/>
      <c r="D103" s="185" t="str">
        <f t="shared" si="23"/>
        <v>Mo</v>
      </c>
      <c r="E103" s="186">
        <f t="shared" si="23"/>
        <v>44438</v>
      </c>
      <c r="F103" s="187"/>
      <c r="G103" s="135"/>
      <c r="H103" s="291"/>
      <c r="I103" s="135" t="s">
        <v>236</v>
      </c>
      <c r="J103" s="190"/>
      <c r="K103" s="228"/>
    </row>
    <row r="104" spans="1:11" ht="21.75" customHeight="1" x14ac:dyDescent="0.25">
      <c r="C104" s="191"/>
      <c r="D104" s="185" t="str">
        <f t="shared" si="23"/>
        <v>Mo</v>
      </c>
      <c r="E104" s="186">
        <f t="shared" si="23"/>
        <v>44438</v>
      </c>
      <c r="F104" s="187"/>
      <c r="G104" s="135"/>
      <c r="H104" s="291"/>
      <c r="I104" s="135" t="s">
        <v>236</v>
      </c>
      <c r="J104" s="190"/>
      <c r="K104" s="228"/>
    </row>
    <row r="105" spans="1:11" ht="21.75" customHeight="1" x14ac:dyDescent="0.25">
      <c r="C105" s="191"/>
      <c r="D105" s="192" t="str">
        <f>IF(B78=1,"Mo",IF(B78=2,"Tue",IF(B78=3,"Wed",IF(B78=4,"Thu",IF(B78=5,"Fri",IF(B78=6,"Sat",IF(B78=7,"Sun","")))))))</f>
        <v>Tue</v>
      </c>
      <c r="E105" s="193">
        <f>E104+1</f>
        <v>44439</v>
      </c>
      <c r="F105" s="194" t="s">
        <v>240</v>
      </c>
      <c r="G105" s="144">
        <v>9002</v>
      </c>
      <c r="H105" s="294" t="s">
        <v>238</v>
      </c>
      <c r="I105" s="195" t="s">
        <v>236</v>
      </c>
      <c r="J105" s="197">
        <v>1</v>
      </c>
      <c r="K105" s="229" t="s">
        <v>60</v>
      </c>
    </row>
    <row r="106" spans="1:11" ht="21.75" customHeight="1" x14ac:dyDescent="0.25">
      <c r="C106" s="191"/>
      <c r="D106" s="192" t="str">
        <f>D105</f>
        <v>Tue</v>
      </c>
      <c r="E106" s="193">
        <f>E105</f>
        <v>44439</v>
      </c>
      <c r="F106" s="194"/>
      <c r="G106" s="144">
        <v>9004</v>
      </c>
      <c r="H106" s="294" t="s">
        <v>237</v>
      </c>
      <c r="I106" s="195" t="s">
        <v>236</v>
      </c>
      <c r="J106" s="197">
        <v>5</v>
      </c>
      <c r="K106" s="229" t="s">
        <v>60</v>
      </c>
    </row>
    <row r="107" spans="1:11" ht="21.75" customHeight="1" x14ac:dyDescent="0.25">
      <c r="C107" s="191"/>
      <c r="D107" s="181" t="str">
        <f t="shared" ref="D107:E107" si="24">D106</f>
        <v>Tue</v>
      </c>
      <c r="E107" s="142">
        <f t="shared" si="24"/>
        <v>44439</v>
      </c>
      <c r="F107" s="143"/>
      <c r="G107" s="144">
        <v>9004</v>
      </c>
      <c r="H107" s="145" t="s">
        <v>239</v>
      </c>
      <c r="I107" s="144" t="s">
        <v>236</v>
      </c>
      <c r="J107" s="146">
        <v>1</v>
      </c>
      <c r="K107" s="229" t="s">
        <v>60</v>
      </c>
    </row>
    <row r="108" spans="1:11" ht="30" customHeight="1" x14ac:dyDescent="0.25"/>
    <row r="109" spans="1:11" ht="30" customHeight="1" x14ac:dyDescent="0.25"/>
    <row r="110" spans="1:11" ht="30" customHeight="1" x14ac:dyDescent="0.25"/>
    <row r="111" spans="1:11" ht="30" customHeight="1" x14ac:dyDescent="0.25"/>
    <row r="112" spans="1:11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</sheetData>
  <mergeCells count="2">
    <mergeCell ref="D1:K1"/>
    <mergeCell ref="D4:E4"/>
  </mergeCells>
  <phoneticPr fontId="6" type="noConversion"/>
  <conditionalFormatting sqref="C11:C107">
    <cfRule type="expression" dxfId="138" priority="21" stopIfTrue="1">
      <formula>IF($A11=1,B11,)</formula>
    </cfRule>
    <cfRule type="expression" dxfId="137" priority="22" stopIfTrue="1">
      <formula>IF($A11="",B11,)</formula>
    </cfRule>
  </conditionalFormatting>
  <conditionalFormatting sqref="E11">
    <cfRule type="expression" dxfId="136" priority="23" stopIfTrue="1">
      <formula>IF($A11="",B11,"")</formula>
    </cfRule>
  </conditionalFormatting>
  <conditionalFormatting sqref="E12:E107">
    <cfRule type="expression" dxfId="135" priority="24" stopIfTrue="1">
      <formula>IF($A12&lt;&gt;1,B12,"")</formula>
    </cfRule>
  </conditionalFormatting>
  <conditionalFormatting sqref="D11:D107">
    <cfRule type="expression" dxfId="134" priority="25" stopIfTrue="1">
      <formula>IF($A11="",B11,)</formula>
    </cfRule>
  </conditionalFormatting>
  <conditionalFormatting sqref="G11:G107">
    <cfRule type="expression" dxfId="133" priority="26" stopIfTrue="1">
      <formula>#REF!="Freelancer"</formula>
    </cfRule>
    <cfRule type="expression" dxfId="132" priority="27" stopIfTrue="1">
      <formula>#REF!="DTC Int. Staff"</formula>
    </cfRule>
  </conditionalFormatting>
  <conditionalFormatting sqref="G12:G107">
    <cfRule type="expression" dxfId="129" priority="17" stopIfTrue="1">
      <formula>#REF!="Freelancer"</formula>
    </cfRule>
    <cfRule type="expression" dxfId="128" priority="18" stopIfTrue="1">
      <formula>#REF!="DTC Int. Staff"</formula>
    </cfRule>
  </conditionalFormatting>
  <conditionalFormatting sqref="G12:G107">
    <cfRule type="expression" dxfId="127" priority="15" stopIfTrue="1">
      <formula>$F$5="Freelancer"</formula>
    </cfRule>
    <cfRule type="expression" dxfId="126" priority="1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2021-09-06T05:04:26Z</dcterms:modified>
</cp:coreProperties>
</file>