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02.P-KJ\TimeSheet\"/>
    </mc:Choice>
  </mc:AlternateContent>
  <xr:revisionPtr revIDLastSave="0" documentId="13_ncr:1_{E5F995F7-980F-410E-951C-256BFB417623}" xr6:coauthVersionLast="47" xr6:coauthVersionMax="47" xr10:uidLastSave="{00000000-0000-0000-0000-000000000000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5" i="46" l="1"/>
  <c r="D125" i="46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84" i="50"/>
  <c r="E11" i="50"/>
  <c r="B11" i="50" s="1"/>
  <c r="D11" i="50" s="1"/>
  <c r="I8" i="50"/>
  <c r="J8" i="50" s="1"/>
  <c r="F5" i="50"/>
  <c r="F4" i="50"/>
  <c r="F3" i="50"/>
  <c r="D126" i="46"/>
  <c r="D127" i="46" s="1"/>
  <c r="D128" i="46" s="1"/>
  <c r="D129" i="46" s="1"/>
  <c r="D130" i="46" s="1"/>
  <c r="A126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3" i="50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B13" i="50"/>
  <c r="D13" i="50" s="1"/>
  <c r="E16" i="50"/>
  <c r="E14" i="50"/>
  <c r="E15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16" i="50"/>
  <c r="E17" i="50"/>
  <c r="E18" i="50" s="1"/>
  <c r="E19" i="50" s="1"/>
  <c r="E20" i="50"/>
  <c r="E21" i="50" s="1"/>
  <c r="D14" i="50"/>
  <c r="D15" i="50" s="1"/>
  <c r="A13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22" i="50"/>
  <c r="E23" i="50" s="1"/>
  <c r="E24" i="50" s="1"/>
  <c r="B20" i="50"/>
  <c r="D16" i="50"/>
  <c r="D17" i="50" s="1"/>
  <c r="D18" i="50" s="1"/>
  <c r="D19" i="50" s="1"/>
  <c r="A16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0" i="50"/>
  <c r="D21" i="50" s="1"/>
  <c r="A20" i="50"/>
  <c r="E25" i="50"/>
  <c r="B2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22" i="50"/>
  <c r="D23" i="50" s="1"/>
  <c r="D24" i="50" s="1"/>
  <c r="A22" i="50"/>
  <c r="B25" i="50"/>
  <c r="E26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26" i="50"/>
  <c r="E27" i="50"/>
  <c r="A25" i="50"/>
  <c r="D25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28" i="50"/>
  <c r="E29" i="50" s="1"/>
  <c r="E30" i="50" s="1"/>
  <c r="B27" i="50"/>
  <c r="E31" i="50"/>
  <c r="A26" i="50"/>
  <c r="D26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27" i="50"/>
  <c r="D27" i="50"/>
  <c r="D28" i="50" s="1"/>
  <c r="D29" i="50" s="1"/>
  <c r="D30" i="50" s="1"/>
  <c r="E32" i="50"/>
  <c r="E33" i="50" s="1"/>
  <c r="E34" i="50" s="1"/>
  <c r="B31" i="50"/>
  <c r="E35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36" i="50"/>
  <c r="E37" i="50" s="1"/>
  <c r="B35" i="50"/>
  <c r="E38" i="50"/>
  <c r="A31" i="50"/>
  <c r="D31" i="50"/>
  <c r="D32" i="50" s="1"/>
  <c r="D33" i="50" s="1"/>
  <c r="D34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39" i="50"/>
  <c r="E40" i="50" s="1"/>
  <c r="E41" i="50" s="1"/>
  <c r="E42" i="50" s="1"/>
  <c r="B38" i="50"/>
  <c r="A35" i="50"/>
  <c r="D35" i="50"/>
  <c r="D36" i="50" s="1"/>
  <c r="D37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38" i="50"/>
  <c r="D38" i="50"/>
  <c r="E43" i="50"/>
  <c r="B3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39" i="50"/>
  <c r="D40" i="50" s="1"/>
  <c r="D41" i="50" s="1"/>
  <c r="D42" i="50" s="1"/>
  <c r="A39" i="50"/>
  <c r="E44" i="50"/>
  <c r="B43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43" i="50"/>
  <c r="D43" i="50"/>
  <c r="E45" i="50"/>
  <c r="B44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44" i="50"/>
  <c r="A44" i="50"/>
  <c r="E50" i="50"/>
  <c r="B45" i="50"/>
  <c r="E46" i="50"/>
  <c r="E47" i="50" s="1"/>
  <c r="E48" i="50" s="1"/>
  <c r="E49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45" i="50"/>
  <c r="D45" i="50"/>
  <c r="D46" i="50" s="1"/>
  <c r="D47" i="50" s="1"/>
  <c r="D48" i="50" s="1"/>
  <c r="D49" i="50" s="1"/>
  <c r="E52" i="50"/>
  <c r="E51" i="50"/>
  <c r="B50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50" i="50"/>
  <c r="D51" i="50" s="1"/>
  <c r="A50" i="50"/>
  <c r="E55" i="50"/>
  <c r="E53" i="50"/>
  <c r="E54" i="50" s="1"/>
  <c r="B52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60" i="50"/>
  <c r="E56" i="50"/>
  <c r="E57" i="50" s="1"/>
  <c r="E58" i="50" s="1"/>
  <c r="E59" i="50" s="1"/>
  <c r="D52" i="50"/>
  <c r="D53" i="50" s="1"/>
  <c r="D54" i="50" s="1"/>
  <c r="A52" i="50"/>
  <c r="B55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60" i="50"/>
  <c r="D60" i="50" s="1"/>
  <c r="D61" i="50" s="1"/>
  <c r="E61" i="50"/>
  <c r="A55" i="50"/>
  <c r="D55" i="50"/>
  <c r="D56" i="50" s="1"/>
  <c r="D57" i="50" s="1"/>
  <c r="D58" i="50" s="1"/>
  <c r="D59" i="50" s="1"/>
  <c r="E62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60" i="50"/>
  <c r="B62" i="50"/>
  <c r="E63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63" i="50"/>
  <c r="E64" i="50"/>
  <c r="D62" i="50"/>
  <c r="A62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65" i="50"/>
  <c r="E66" i="50" s="1"/>
  <c r="E67" i="50" s="1"/>
  <c r="B64" i="50"/>
  <c r="E68" i="50"/>
  <c r="D63" i="50"/>
  <c r="A63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84" i="50"/>
  <c r="D85" i="50" s="1"/>
  <c r="D64" i="50"/>
  <c r="D65" i="50" s="1"/>
  <c r="D66" i="50" s="1"/>
  <c r="D67" i="50" s="1"/>
  <c r="E69" i="50"/>
  <c r="E70" i="50" s="1"/>
  <c r="E71" i="50" s="1"/>
  <c r="E72" i="50"/>
  <c r="B68" i="50"/>
  <c r="A64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86" i="50" l="1"/>
  <c r="D87" i="50" s="1"/>
  <c r="D88" i="50" s="1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89" i="50"/>
  <c r="D68" i="50"/>
  <c r="D69" i="50" s="1"/>
  <c r="D70" i="50" s="1"/>
  <c r="D71" i="50" s="1"/>
  <c r="E73" i="50"/>
  <c r="E74" i="50" s="1"/>
  <c r="E75" i="50" s="1"/>
  <c r="B72" i="50"/>
  <c r="E76" i="50"/>
  <c r="E77" i="50" s="1"/>
  <c r="E78" i="50" s="1"/>
  <c r="A6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93" i="50" l="1"/>
  <c r="D90" i="50"/>
  <c r="D91" i="50" s="1"/>
  <c r="D92" i="50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72" i="50"/>
  <c r="D72" i="50"/>
  <c r="D73" i="50" s="1"/>
  <c r="D74" i="50" s="1"/>
  <c r="D75" i="50" s="1"/>
  <c r="E79" i="50"/>
  <c r="E80" i="50" s="1"/>
  <c r="E81" i="50" s="1"/>
  <c r="B76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76" i="50"/>
  <c r="D76" i="50"/>
  <c r="D77" i="50" s="1"/>
  <c r="D78" i="50" s="1"/>
  <c r="E82" i="50"/>
  <c r="B79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79" i="50"/>
  <c r="D80" i="50" s="1"/>
  <c r="D81" i="50" s="1"/>
  <c r="A79" i="50"/>
  <c r="E83" i="50"/>
  <c r="B83" i="50"/>
  <c r="B82" i="50"/>
  <c r="A120" i="46"/>
  <c r="D120" i="46"/>
  <c r="D121" i="46" s="1"/>
  <c r="D122" i="46" s="1"/>
  <c r="D123" i="46" s="1"/>
  <c r="D124" i="46" s="1"/>
  <c r="E126" i="46"/>
  <c r="E131" i="46" s="1"/>
  <c r="B131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1" i="46" l="1"/>
  <c r="A131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83" i="50"/>
  <c r="A83" i="50"/>
  <c r="E84" i="50"/>
  <c r="E85" i="50" s="1"/>
  <c r="D82" i="50"/>
  <c r="A82" i="50"/>
  <c r="E127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86" i="50" l="1"/>
  <c r="E87" i="50" s="1"/>
  <c r="E88" i="50" s="1"/>
  <c r="E89" i="50" s="1"/>
  <c r="E129" i="57"/>
  <c r="E123" i="46"/>
  <c r="E128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90" i="50" l="1"/>
  <c r="E91" i="50" s="1"/>
  <c r="E92" i="50" s="1"/>
  <c r="E93" i="50"/>
  <c r="E129" i="46"/>
  <c r="E124" i="46"/>
  <c r="E130" i="46" s="1"/>
</calcChain>
</file>

<file path=xl/sharedStrings.xml><?xml version="1.0" encoding="utf-8"?>
<sst xmlns="http://schemas.openxmlformats.org/spreadsheetml/2006/main" count="587" uniqueCount="178">
  <si>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</si>
  <si>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</si>
  <si>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</si>
  <si>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</si>
  <si>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</si>
  <si>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</si>
  <si>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</si>
  <si>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</si>
  <si>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</si>
  <si>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</si>
  <si>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</si>
  <si>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</si>
  <si>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</si>
  <si>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</si>
  <si>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</si>
  <si>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</si>
  <si>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</si>
  <si>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</si>
  <si>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</si>
  <si>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</si>
  <si>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</si>
  <si>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</si>
  <si>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</si>
  <si>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</si>
  <si>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</si>
  <si>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</si>
  <si>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</si>
  <si>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</si>
  <si>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</si>
  <si>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</si>
  <si>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</si>
  <si>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</si>
  <si>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</si>
  <si>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</si>
  <si>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</si>
  <si>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</si>
  <si>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</si>
  <si>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</si>
  <si>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</si>
  <si>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</si>
  <si>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</si>
  <si>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</si>
  <si>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</si>
  <si>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</si>
  <si>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</si>
  <si>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</si>
  <si>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</si>
  <si>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</si>
  <si>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</si>
  <si>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</si>
  <si>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Kittipat</t>
  </si>
  <si>
    <t>Jeeravanich</t>
  </si>
  <si>
    <t>TIME159</t>
  </si>
  <si>
    <t>TIME-202059</t>
  </si>
  <si>
    <t>Prepre data gov information for customer visit</t>
  </si>
  <si>
    <t>Office</t>
  </si>
  <si>
    <t>Interview - K. Sornsarun for DT team</t>
  </si>
  <si>
    <t>WFH</t>
  </si>
  <si>
    <t>Google Meet</t>
  </si>
  <si>
    <t>FTE L&amp;D Program (Batch2/Week3)-Consulting Culture for New Colleague</t>
  </si>
  <si>
    <t>TIME-202096</t>
  </si>
  <si>
    <t>OIC EA and PMC - External Team Meeting</t>
  </si>
  <si>
    <t>Prepare PMC information report</t>
  </si>
  <si>
    <t>-</t>
  </si>
  <si>
    <t>Visit customer - TINT</t>
  </si>
  <si>
    <t>TINT</t>
  </si>
  <si>
    <t>OIC - EA Infra &amp; Security - Expert Meeting</t>
  </si>
  <si>
    <t>TIME-202100</t>
  </si>
  <si>
    <t>OIC - DG Preparation with the internal team</t>
  </si>
  <si>
    <t>OIC - EA and PMC preparation report</t>
  </si>
  <si>
    <t>DG presentation to the OIC customer</t>
  </si>
  <si>
    <t>Internal meeting in the DDT team</t>
  </si>
  <si>
    <t>Report the progress to P'Dome</t>
  </si>
  <si>
    <t>OIC - EA &amp; PMC meeting with expert</t>
  </si>
  <si>
    <t>OIC - EA &amp; PMC summary work and report</t>
  </si>
  <si>
    <t xml:space="preserve"> สัมภาษณ์ (Google meet) K.Natnicha</t>
  </si>
  <si>
    <t>TINT Presentation and report preparing for next day meeting</t>
  </si>
  <si>
    <t>TINT Digital Plan and Data Governance meeting with the middle management (TINT)</t>
  </si>
  <si>
    <t>Meeting with the TINT team</t>
  </si>
  <si>
    <t>TINT report preparing</t>
  </si>
  <si>
    <t>EA training with the EA expert</t>
  </si>
  <si>
    <t>FTE L&amp;D Program (Week4)- Data Collection Techniques</t>
  </si>
  <si>
    <t>AWN Thailand Data Center Discussion with Client</t>
  </si>
  <si>
    <t>โครงการจัดทำมาตรฐานกลางของ OIC</t>
  </si>
  <si>
    <t>Meeting with the customer for collect data again</t>
  </si>
  <si>
    <t>Summary after meeting</t>
  </si>
  <si>
    <t>Meeting with P'Dome for Kittipat</t>
  </si>
  <si>
    <t>OIC EA and PMC - Meeting Guidance Kick Off slide</t>
  </si>
  <si>
    <t>Meeting with the customer for collect data again (morning)</t>
  </si>
  <si>
    <t>Meeting with the customer for collect data again (Afternoon)</t>
  </si>
  <si>
    <t>OIC EA - Meeting with OIC IT Infra and security for EA as is</t>
  </si>
  <si>
    <t xml:space="preserve">CAAT-Big Data &amp; Learning Center plan Discussion </t>
  </si>
  <si>
    <t>TIME-202086</t>
  </si>
  <si>
    <t>OIC EA and PMC - Discuss Timing Track C</t>
  </si>
  <si>
    <t>Data Governance Meeting with customer</t>
  </si>
  <si>
    <t>OIC EA and PMC - Kick-Off with Clients</t>
  </si>
  <si>
    <t>Preparing report and data for kick off meeting with client</t>
  </si>
  <si>
    <t>AIS Thailand Data Center_Pitching Session</t>
  </si>
  <si>
    <t>DTT - Internal Monthly Meeting</t>
  </si>
  <si>
    <t>Preparing PMC data and report with team</t>
  </si>
  <si>
    <t>OIC EA and PMC - Internal Meeting</t>
  </si>
  <si>
    <t>TINT internal meeting with team</t>
  </si>
  <si>
    <t>Preparing TINT Report and document</t>
  </si>
  <si>
    <t>วันชดเชย Asalha Bucha</t>
  </si>
  <si>
    <t>discuss pmc worksheet with team</t>
  </si>
  <si>
    <t>TINT - Data Governance (Review Data) with customer</t>
  </si>
  <si>
    <t xml:space="preserve">Meeting with customer TINT - report preparing </t>
  </si>
  <si>
    <t>TINT - Data Governance Meeting with Expert</t>
  </si>
  <si>
    <t>AIS Data Center Discussion</t>
  </si>
  <si>
    <t>Update TINT project statut to P'Dome</t>
  </si>
  <si>
    <t>Brief slide before present with the TINT customer</t>
  </si>
  <si>
    <t>ประชุมคณะขับเคลื่อน TINT Digital Transformation</t>
  </si>
  <si>
    <t>OIC EA PMC: Data and App team Meeting</t>
  </si>
  <si>
    <t>DTT - Internal Weekly Meeting</t>
  </si>
  <si>
    <t>Meeting with expert - Dr. Tatchapol</t>
  </si>
  <si>
    <t>OIC-PMC: Review project in IT master plan</t>
  </si>
  <si>
    <t>OIC - PMC document preparing for customer</t>
  </si>
  <si>
    <t>OIC EA PMC หารือโครงการ ท.9 ร่วมกับลูกค้า</t>
  </si>
  <si>
    <t>สัมภาษณ์ (Google meet) K.Sittha (TC DT)</t>
  </si>
  <si>
    <t xml:space="preserve">OIC EA PMC: หารือเรื่อง IT support และ RPA </t>
  </si>
  <si>
    <t xml:space="preserve">OIC EA PMC: ประชุมตรวจรับงานงวดที่ 1 ในโครงการจัดทำสถาปัตยกรรมองค์กร (Enterprise Architecture) และติดตามผลการดำเนินโครงการตามแผนการพัฒนาเทคโนโลยีสารสนเทศ ฉบับที่ 3 </t>
  </si>
  <si>
    <t>Preparing the ตรวจรับงานงวดที่ 1 Report + Presentation</t>
  </si>
  <si>
    <t>OIC EA and PMC - Internal Weekly Meeting with Expert</t>
  </si>
  <si>
    <t>Preparing the Progress Report I + Presentation</t>
  </si>
  <si>
    <t>OIC- PMC discuss IT master plan with team</t>
  </si>
  <si>
    <t>OIC-PMC: review 2.1 IT master plan in report with team</t>
  </si>
  <si>
    <t xml:space="preserve">OIC- IBS life discussion </t>
  </si>
  <si>
    <t>ขอเชิญประชุมเพื่อทบทวนการจัดทำข้อมูลให้ครบถ้วนในโครงการจัดทำแผนปฏิบัติการดิจิทัลฯ ของ สทน.</t>
  </si>
  <si>
    <t>หารือการตั้งคณะ PMC ในโครงการ EA &amp; PMC</t>
  </si>
  <si>
    <t>OIC - Data governance meeting</t>
  </si>
  <si>
    <t>OIC - PMC committee discussion</t>
  </si>
  <si>
    <t>TINT with Expert : เตรียมตัวนำเสนอ วันที่ 11,13 ส.ค. 2564</t>
  </si>
  <si>
    <t xml:space="preserve">ประชุมเพื่อหารือและเตรียมการประชุมวันที่ 11 และวันที่ 13 ส.ค. โครงการแผนปฏิบัติการดิจิทัลฯ </t>
  </si>
  <si>
    <t>TINT-EA As Is-Brief</t>
  </si>
  <si>
    <t>OIC - PMC หารือแบบสอบถาม PMC</t>
  </si>
  <si>
    <t>TINT - นำเสนอ EA As-is ต่อผู้บริหาร และกรรมการตรวจรับฯ</t>
  </si>
  <si>
    <t>TINT- สื่อสารและสร้างความตระหนัก Data Governance</t>
  </si>
  <si>
    <t>The Queen's Birthday</t>
  </si>
  <si>
    <t>TINT - นำเสนอ EA As-is ต่อคณะอนุกรรมการ (ภายนอก)</t>
  </si>
  <si>
    <t>OIC - PMC หารือระบบ Helpdesk + C5</t>
  </si>
  <si>
    <t>Discuss IT master plan with team</t>
  </si>
  <si>
    <t xml:space="preserve">OIC - PMC Summary IT Project </t>
  </si>
  <si>
    <t>OIC EA and PMC - Internal Meeting - เตรียมประชุม CIT</t>
  </si>
  <si>
    <t>OIC EA and PMC - หารือกับกลุ่ม CIT</t>
  </si>
  <si>
    <t>OIC EA and PMC - Internal Meeting - ช่วงเวลาการสัมภาษณ์</t>
  </si>
  <si>
    <t>OIC EA and PMC Summary Report</t>
  </si>
  <si>
    <t>OIC EA and PMC - หารือระบบประกันภัยต่อกับระบบ IBS Life</t>
  </si>
  <si>
    <t xml:space="preserve">OIC EA and PMC - PMC progress I Report </t>
  </si>
  <si>
    <t xml:space="preserve"> ขอเชิญประชุมเพื่อทบทวนการจัดทำข้อมูลให้ครบถ้วนในโครงการจัดทำแผนปฏิบัติการดิจิทัลฯ ของ สทน.</t>
  </si>
  <si>
    <t>OIC EA and PMC - Weekly Update with P'Dome</t>
  </si>
  <si>
    <t>OIC EA PMC: ประชุมแก้สัญญาของ คปภ"</t>
  </si>
  <si>
    <t>OIC EA and PMC - Intermal update progress report I</t>
  </si>
  <si>
    <t xml:space="preserve"> ขอเชิญประชุมเพื่อทบทวนการจัดทำข้อมูลให้ครบถ้วนในโครงการจัดทำแผนปฏิบัติการดิจิทัลฯ ของ สทน. (เช้า)</t>
  </si>
  <si>
    <t xml:space="preserve"> ขอเชิญประชุมเพื่อทบทวนการจัดทำข้อมูลให้ครบถ้วนในโครงการจัดทำแผนปฏิบัติการดิจิทัลฯ ของ สทน. (บ่าย)</t>
  </si>
  <si>
    <t>Team leader for better performance</t>
  </si>
  <si>
    <t>OIC EA and PMC - PMC progress I Report and presentation</t>
  </si>
  <si>
    <t>TINT (Internal) - DG Update with team</t>
  </si>
  <si>
    <t>OIC Summary Report</t>
  </si>
  <si>
    <t>การประชุมทีมบริกรข้อมูล (Data Steward Team) ครั้งที่ 2/2564</t>
  </si>
  <si>
    <t>***สัมภาษณ์ [คณะอนุกรรมการ IT] (CF)</t>
  </si>
  <si>
    <t>OIC Ea and PMC - Review Pitch deck - สัมภาษณ์ [คณะอนุกรรมการ IT]</t>
  </si>
  <si>
    <t>OIC EA and PMC - Breifing Deck with exprt</t>
  </si>
  <si>
    <t>OIC - PMC Discuss with OIC IT for project</t>
  </si>
  <si>
    <t>หารือการทำงานร่วมกันระหว่างโครงการ EA&amp;PMC และ BPI (CF)</t>
  </si>
  <si>
    <t>OIC PMC - Meeting Presents ITSM (BMC) by GABLE</t>
  </si>
  <si>
    <t>OIC EA and PMC - Internal</t>
  </si>
  <si>
    <t>OIC EA, PMC document preparing</t>
  </si>
  <si>
    <t>สัมภาษณ์ [สายกลยุทธ์องค์กร] (CF) รอบที่ 1</t>
  </si>
  <si>
    <t>สัมภาษณ์ [สายกฎหมายและคดี] (CF)</t>
  </si>
  <si>
    <t>OIC EA and PMC - หารือการทำงานร่วมกันระหว่าง โครงการ EA และโครงการ BPI</t>
  </si>
  <si>
    <t>OIC EA and PMC - สัมภาษณ์ [สายคุ้มครองสิทธิประโยชน์]</t>
  </si>
  <si>
    <t xml:space="preserve">OIC EA and PMC - สัมภาษณ์ [สายบริหาร] </t>
  </si>
  <si>
    <t>Discuss - NCSA Cyber Security</t>
  </si>
  <si>
    <t>OIC EA and PMC - หารือเพิ่มเติม [IBS Non-life project]</t>
  </si>
  <si>
    <t>ทำ scope - กสมช แผนขับเคลื่อนฯ ปี 65</t>
  </si>
  <si>
    <t>OIC EA and PMC - สัมภาษณ์ [ฝ่ายทรัพยากรบุคคล]</t>
  </si>
  <si>
    <t>จัดประชุมการรับฟังความคิดเห็นจากผู้มีส่วนเกี่ยวข้องในการจัดทำแผนปฏิบัติการดิจิทัลระยะ 3 ปี (พ.ศ. 2565-2567) และแผนปฏิบัติการประจำปีงบประมาณ อย่างน้อย 50 คน</t>
  </si>
  <si>
    <t>OIC EA and PMC - Internal weekly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</si>
</sst>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5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9" fillId="8" borderId="11" xfId="0" applyFont="1" applyFill="1" applyBorder="1" applyAlignment="1" applyProtection="1">
      <alignment horizontal="left" vertical="center"/>
      <protection locked="0"/>
    </xf>
    <xf numFmtId="0" fontId="9" fillId="0" borderId="11" xfId="0" applyFont="1" applyFill="1" applyBorder="1" applyAlignment="1" applyProtection="1">
      <alignment horizontal="left" vertical="center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57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B39" sqref="B3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35">
      <c r="B3" s="7" t="s">
        <v>25</v>
      </c>
      <c r="C3" s="140" t="s">
        <v>50</v>
      </c>
      <c r="D3" s="141"/>
      <c r="E3" s="141"/>
      <c r="F3" s="141"/>
      <c r="G3" s="142"/>
      <c r="H3" s="3"/>
      <c r="I3" s="3"/>
    </row>
    <row r="4" spans="2:9" x14ac:dyDescent="0.35">
      <c r="B4" s="6" t="s">
        <v>26</v>
      </c>
      <c r="C4" s="143" t="s">
        <v>51</v>
      </c>
      <c r="D4" s="144"/>
      <c r="E4" s="144"/>
      <c r="F4" s="144"/>
      <c r="G4" s="145"/>
      <c r="H4" s="3"/>
      <c r="I4" s="3"/>
    </row>
    <row r="5" spans="2:9" x14ac:dyDescent="0.35">
      <c r="B5" s="6" t="s">
        <v>27</v>
      </c>
      <c r="C5" s="143" t="s">
        <v>52</v>
      </c>
      <c r="D5" s="144"/>
      <c r="E5" s="144"/>
      <c r="F5" s="144"/>
      <c r="G5" s="145"/>
      <c r="H5" s="3"/>
      <c r="I5" s="3"/>
    </row>
    <row r="7" spans="2:9" ht="32.25" customHeight="1" x14ac:dyDescent="0.35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35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35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35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35">
      <c r="B12" s="58" t="s">
        <v>46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35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35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35">
      <c r="B15" s="60">
        <v>9002</v>
      </c>
      <c r="C15" s="148" t="s">
        <v>45</v>
      </c>
      <c r="D15" s="149"/>
      <c r="E15" s="149"/>
      <c r="F15" s="149"/>
      <c r="G15" s="150"/>
      <c r="H15" s="4"/>
      <c r="I15" s="4"/>
    </row>
    <row r="16" spans="2:9" ht="18.75" customHeight="1" x14ac:dyDescent="0.35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35">
      <c r="B17" s="7" t="s">
        <v>15</v>
      </c>
      <c r="C17" s="160" t="s">
        <v>44</v>
      </c>
      <c r="D17" s="161"/>
      <c r="E17" s="161"/>
      <c r="F17" s="161"/>
      <c r="G17" s="162"/>
      <c r="H17" s="4"/>
      <c r="I17" s="4"/>
    </row>
    <row r="18" spans="2:9" ht="19.5" customHeight="1" x14ac:dyDescent="0.35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35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35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35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35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35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35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35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35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35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35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35">
      <c r="B29" s="7" t="s">
        <v>10</v>
      </c>
      <c r="C29" s="134"/>
      <c r="D29" s="135"/>
      <c r="E29" s="135"/>
      <c r="F29" s="135"/>
      <c r="G29" s="136"/>
    </row>
    <row r="30" spans="2:9" ht="15" customHeight="1" x14ac:dyDescent="0.35">
      <c r="B30" s="60">
        <v>9009</v>
      </c>
      <c r="C30" s="137" t="s">
        <v>47</v>
      </c>
      <c r="D30" s="138"/>
      <c r="E30" s="138"/>
      <c r="F30" s="138"/>
      <c r="G30" s="139"/>
    </row>
    <row r="31" spans="2:9" x14ac:dyDescent="0.35">
      <c r="B31" s="61"/>
      <c r="C31" s="163" t="s">
        <v>48</v>
      </c>
      <c r="D31" s="164"/>
      <c r="E31" s="164"/>
      <c r="F31" s="164"/>
      <c r="G31" s="165"/>
    </row>
    <row r="32" spans="2:9" ht="19.5" customHeight="1" x14ac:dyDescent="0.35">
      <c r="B32" s="7" t="s">
        <v>21</v>
      </c>
      <c r="C32" s="128" t="s">
        <v>49</v>
      </c>
      <c r="D32" s="129"/>
      <c r="E32" s="129"/>
      <c r="F32" s="129"/>
      <c r="G32" s="130"/>
    </row>
    <row r="33" spans="2:7" ht="19.5" customHeight="1" x14ac:dyDescent="0.35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35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35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35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35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35">
      <c r="B38" s="64" t="s">
        <v>13</v>
      </c>
      <c r="C38" s="160"/>
      <c r="D38" s="161"/>
      <c r="E38" s="161"/>
      <c r="F38" s="161"/>
      <c r="G38" s="162"/>
    </row>
    <row r="39" spans="2:7" ht="19.5" customHeight="1" x14ac:dyDescent="0.35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35">
      <c r="B40" s="64" t="s">
        <v>14</v>
      </c>
      <c r="C40" s="134"/>
      <c r="D40" s="135"/>
      <c r="E40" s="135"/>
      <c r="F40" s="135"/>
      <c r="G40" s="13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6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6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6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6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76" priority="29" stopIfTrue="1">
      <formula>IF($A11=1,B11,)</formula>
    </cfRule>
    <cfRule type="expression" dxfId="575" priority="30" stopIfTrue="1">
      <formula>IF($A11="",B11,)</formula>
    </cfRule>
  </conditionalFormatting>
  <conditionalFormatting sqref="E11:E15">
    <cfRule type="expression" dxfId="574" priority="31" stopIfTrue="1">
      <formula>IF($A11="",B11,"")</formula>
    </cfRule>
  </conditionalFormatting>
  <conditionalFormatting sqref="E16:E124">
    <cfRule type="expression" dxfId="573" priority="32" stopIfTrue="1">
      <formula>IF($A16&lt;&gt;1,B16,"")</formula>
    </cfRule>
  </conditionalFormatting>
  <conditionalFormatting sqref="D11:D124">
    <cfRule type="expression" dxfId="572" priority="33" stopIfTrue="1">
      <formula>IF($A11="",B11,)</formula>
    </cfRule>
  </conditionalFormatting>
  <conditionalFormatting sqref="G11:G16 G82:G119 G18:G76">
    <cfRule type="expression" dxfId="571" priority="34" stopIfTrue="1">
      <formula>#REF!="Freelancer"</formula>
    </cfRule>
    <cfRule type="expression" dxfId="570" priority="35" stopIfTrue="1">
      <formula>#REF!="DTC Int. Staff"</formula>
    </cfRule>
  </conditionalFormatting>
  <conditionalFormatting sqref="G115:G119 G87:G104 G18:G22 G33:G49 G60:G76">
    <cfRule type="expression" dxfId="569" priority="27" stopIfTrue="1">
      <formula>$F$5="Freelancer"</formula>
    </cfRule>
    <cfRule type="expression" dxfId="568" priority="28" stopIfTrue="1">
      <formula>$F$5="DTC Int. Staff"</formula>
    </cfRule>
  </conditionalFormatting>
  <conditionalFormatting sqref="G16">
    <cfRule type="expression" dxfId="567" priority="25" stopIfTrue="1">
      <formula>#REF!="Freelancer"</formula>
    </cfRule>
    <cfRule type="expression" dxfId="566" priority="26" stopIfTrue="1">
      <formula>#REF!="DTC Int. Staff"</formula>
    </cfRule>
  </conditionalFormatting>
  <conditionalFormatting sqref="G16">
    <cfRule type="expression" dxfId="565" priority="23" stopIfTrue="1">
      <formula>$F$5="Freelancer"</formula>
    </cfRule>
    <cfRule type="expression" dxfId="564" priority="24" stopIfTrue="1">
      <formula>$F$5="DTC Int. Staff"</formula>
    </cfRule>
  </conditionalFormatting>
  <conditionalFormatting sqref="G17">
    <cfRule type="expression" dxfId="563" priority="21" stopIfTrue="1">
      <formula>#REF!="Freelancer"</formula>
    </cfRule>
    <cfRule type="expression" dxfId="562" priority="22" stopIfTrue="1">
      <formula>#REF!="DTC Int. Staff"</formula>
    </cfRule>
  </conditionalFormatting>
  <conditionalFormatting sqref="G17">
    <cfRule type="expression" dxfId="561" priority="19" stopIfTrue="1">
      <formula>$F$5="Freelancer"</formula>
    </cfRule>
    <cfRule type="expression" dxfId="560" priority="20" stopIfTrue="1">
      <formula>$F$5="DTC Int. Staff"</formula>
    </cfRule>
  </conditionalFormatting>
  <conditionalFormatting sqref="C126">
    <cfRule type="expression" dxfId="559" priority="16" stopIfTrue="1">
      <formula>IF($A126=1,B126,)</formula>
    </cfRule>
    <cfRule type="expression" dxfId="558" priority="17" stopIfTrue="1">
      <formula>IF($A126="",B126,)</formula>
    </cfRule>
  </conditionalFormatting>
  <conditionalFormatting sqref="D126">
    <cfRule type="expression" dxfId="557" priority="18" stopIfTrue="1">
      <formula>IF($A126="",B126,)</formula>
    </cfRule>
  </conditionalFormatting>
  <conditionalFormatting sqref="C125">
    <cfRule type="expression" dxfId="556" priority="13" stopIfTrue="1">
      <formula>IF($A125=1,B125,)</formula>
    </cfRule>
    <cfRule type="expression" dxfId="555" priority="14" stopIfTrue="1">
      <formula>IF($A125="",B125,)</formula>
    </cfRule>
  </conditionalFormatting>
  <conditionalFormatting sqref="D125">
    <cfRule type="expression" dxfId="554" priority="15" stopIfTrue="1">
      <formula>IF($A125="",B125,)</formula>
    </cfRule>
  </conditionalFormatting>
  <conditionalFormatting sqref="E125">
    <cfRule type="expression" dxfId="553" priority="12" stopIfTrue="1">
      <formula>IF($A125&lt;&gt;1,B125,"")</formula>
    </cfRule>
  </conditionalFormatting>
  <conditionalFormatting sqref="E126">
    <cfRule type="expression" dxfId="552" priority="11" stopIfTrue="1">
      <formula>IF($A126&lt;&gt;1,B126,"")</formula>
    </cfRule>
  </conditionalFormatting>
  <conditionalFormatting sqref="G55:G59">
    <cfRule type="expression" dxfId="551" priority="9" stopIfTrue="1">
      <formula>$F$5="Freelancer"</formula>
    </cfRule>
    <cfRule type="expression" dxfId="550" priority="10" stopIfTrue="1">
      <formula>$F$5="DTC Int. Staff"</formula>
    </cfRule>
  </conditionalFormatting>
  <conditionalFormatting sqref="G77:G81">
    <cfRule type="expression" dxfId="549" priority="7" stopIfTrue="1">
      <formula>#REF!="Freelancer"</formula>
    </cfRule>
    <cfRule type="expression" dxfId="548" priority="8" stopIfTrue="1">
      <formula>#REF!="DTC Int. Staff"</formula>
    </cfRule>
  </conditionalFormatting>
  <conditionalFormatting sqref="G77:G81">
    <cfRule type="expression" dxfId="547" priority="5" stopIfTrue="1">
      <formula>$F$5="Freelancer"</formula>
    </cfRule>
    <cfRule type="expression" dxfId="54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545" priority="42" stopIfTrue="1">
      <formula>IF($A11=1,B11,)</formula>
    </cfRule>
    <cfRule type="expression" dxfId="544" priority="43" stopIfTrue="1">
      <formula>IF($A11="",B11,)</formula>
    </cfRule>
  </conditionalFormatting>
  <conditionalFormatting sqref="E11:E15">
    <cfRule type="expression" dxfId="543" priority="44" stopIfTrue="1">
      <formula>IF($A11="",B11,"")</formula>
    </cfRule>
  </conditionalFormatting>
  <conditionalFormatting sqref="E17:E20 E26:E43 E48 E53:E70 E75 E80:E98 E103 E108:E119">
    <cfRule type="expression" dxfId="542" priority="45" stopIfTrue="1">
      <formula>IF($A17&lt;&gt;1,B17,"")</formula>
    </cfRule>
  </conditionalFormatting>
  <conditionalFormatting sqref="D11:D15 D26:D43 D48 D53:D70 D75 D80:D98 D103 D108:D119 D17:D20">
    <cfRule type="expression" dxfId="541" priority="46" stopIfTrue="1">
      <formula>IF($A11="",B11,)</formula>
    </cfRule>
  </conditionalFormatting>
  <conditionalFormatting sqref="G11:G20 G26:G84 G90:G119">
    <cfRule type="expression" dxfId="540" priority="47" stopIfTrue="1">
      <formula>#REF!="Freelancer"</formula>
    </cfRule>
    <cfRule type="expression" dxfId="539" priority="48" stopIfTrue="1">
      <formula>#REF!="DTC Int. Staff"</formula>
    </cfRule>
  </conditionalFormatting>
  <conditionalFormatting sqref="G119 G26:G30 G37:G57 G64:G84 G91:G112">
    <cfRule type="expression" dxfId="538" priority="40" stopIfTrue="1">
      <formula>$F$5="Freelancer"</formula>
    </cfRule>
    <cfRule type="expression" dxfId="537" priority="41" stopIfTrue="1">
      <formula>$F$5="DTC Int. Staff"</formula>
    </cfRule>
  </conditionalFormatting>
  <conditionalFormatting sqref="G16:G20">
    <cfRule type="expression" dxfId="536" priority="38" stopIfTrue="1">
      <formula>#REF!="Freelancer"</formula>
    </cfRule>
    <cfRule type="expression" dxfId="535" priority="39" stopIfTrue="1">
      <formula>#REF!="DTC Int. Staff"</formula>
    </cfRule>
  </conditionalFormatting>
  <conditionalFormatting sqref="G16:G20">
    <cfRule type="expression" dxfId="534" priority="36" stopIfTrue="1">
      <formula>$F$5="Freelancer"</formula>
    </cfRule>
    <cfRule type="expression" dxfId="533" priority="37" stopIfTrue="1">
      <formula>$F$5="DTC Int. Staff"</formula>
    </cfRule>
  </conditionalFormatting>
  <conditionalFormatting sqref="G21:G25">
    <cfRule type="expression" dxfId="532" priority="34" stopIfTrue="1">
      <formula>#REF!="Freelancer"</formula>
    </cfRule>
    <cfRule type="expression" dxfId="531" priority="35" stopIfTrue="1">
      <formula>#REF!="DTC Int. Staff"</formula>
    </cfRule>
  </conditionalFormatting>
  <conditionalFormatting sqref="G21:G25">
    <cfRule type="expression" dxfId="530" priority="32" stopIfTrue="1">
      <formula>$F$5="Freelancer"</formula>
    </cfRule>
    <cfRule type="expression" dxfId="529" priority="33" stopIfTrue="1">
      <formula>$F$5="DTC Int. Staff"</formula>
    </cfRule>
  </conditionalFormatting>
  <conditionalFormatting sqref="G63">
    <cfRule type="expression" dxfId="528" priority="22" stopIfTrue="1">
      <formula>$F$5="Freelancer"</formula>
    </cfRule>
    <cfRule type="expression" dxfId="527" priority="23" stopIfTrue="1">
      <formula>$F$5="DTC Int. Staff"</formula>
    </cfRule>
  </conditionalFormatting>
  <conditionalFormatting sqref="G85:G89">
    <cfRule type="expression" dxfId="526" priority="20" stopIfTrue="1">
      <formula>#REF!="Freelancer"</formula>
    </cfRule>
    <cfRule type="expression" dxfId="525" priority="21" stopIfTrue="1">
      <formula>#REF!="DTC Int. Staff"</formula>
    </cfRule>
  </conditionalFormatting>
  <conditionalFormatting sqref="G85:G89">
    <cfRule type="expression" dxfId="524" priority="18" stopIfTrue="1">
      <formula>$F$5="Freelancer"</formula>
    </cfRule>
    <cfRule type="expression" dxfId="523" priority="19" stopIfTrue="1">
      <formula>$F$5="DTC Int. Staff"</formula>
    </cfRule>
  </conditionalFormatting>
  <conditionalFormatting sqref="E22:E25">
    <cfRule type="expression" dxfId="522" priority="16" stopIfTrue="1">
      <formula>IF($A22&lt;&gt;1,B22,"")</formula>
    </cfRule>
  </conditionalFormatting>
  <conditionalFormatting sqref="D22:D25">
    <cfRule type="expression" dxfId="521" priority="17" stopIfTrue="1">
      <formula>IF($A22="",B22,)</formula>
    </cfRule>
  </conditionalFormatting>
  <conditionalFormatting sqref="E44:E47">
    <cfRule type="expression" dxfId="520" priority="14" stopIfTrue="1">
      <formula>IF($A44&lt;&gt;1,B44,"")</formula>
    </cfRule>
  </conditionalFormatting>
  <conditionalFormatting sqref="D44:D47">
    <cfRule type="expression" dxfId="519" priority="15" stopIfTrue="1">
      <formula>IF($A44="",B44,)</formula>
    </cfRule>
  </conditionalFormatting>
  <conditionalFormatting sqref="E49:E52">
    <cfRule type="expression" dxfId="518" priority="12" stopIfTrue="1">
      <formula>IF($A49&lt;&gt;1,B49,"")</formula>
    </cfRule>
  </conditionalFormatting>
  <conditionalFormatting sqref="D49:D52">
    <cfRule type="expression" dxfId="517" priority="13" stopIfTrue="1">
      <formula>IF($A49="",B49,)</formula>
    </cfRule>
  </conditionalFormatting>
  <conditionalFormatting sqref="E71:E74">
    <cfRule type="expression" dxfId="516" priority="10" stopIfTrue="1">
      <formula>IF($A71&lt;&gt;1,B71,"")</formula>
    </cfRule>
  </conditionalFormatting>
  <conditionalFormatting sqref="D71:D74">
    <cfRule type="expression" dxfId="515" priority="11" stopIfTrue="1">
      <formula>IF($A71="",B71,)</formula>
    </cfRule>
  </conditionalFormatting>
  <conditionalFormatting sqref="E76:E79">
    <cfRule type="expression" dxfId="514" priority="8" stopIfTrue="1">
      <formula>IF($A76&lt;&gt;1,B76,"")</formula>
    </cfRule>
  </conditionalFormatting>
  <conditionalFormatting sqref="D76:D79">
    <cfRule type="expression" dxfId="513" priority="9" stopIfTrue="1">
      <formula>IF($A76="",B76,)</formula>
    </cfRule>
  </conditionalFormatting>
  <conditionalFormatting sqref="E93">
    <cfRule type="timePeriod" dxfId="51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11" priority="5" stopIfTrue="1">
      <formula>IF($A99&lt;&gt;1,B99,"")</formula>
    </cfRule>
  </conditionalFormatting>
  <conditionalFormatting sqref="D99:D102">
    <cfRule type="expression" dxfId="510" priority="6" stopIfTrue="1">
      <formula>IF($A99="",B99,)</formula>
    </cfRule>
  </conditionalFormatting>
  <conditionalFormatting sqref="E99:E102">
    <cfRule type="timePeriod" dxfId="50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08" priority="2" stopIfTrue="1">
      <formula>IF($A104&lt;&gt;1,B104,"")</formula>
    </cfRule>
  </conditionalFormatting>
  <conditionalFormatting sqref="D104:D107">
    <cfRule type="expression" dxfId="507" priority="3" stopIfTrue="1">
      <formula>IF($A104="",B104,)</formula>
    </cfRule>
  </conditionalFormatting>
  <conditionalFormatting sqref="E104:E107">
    <cfRule type="timePeriod" dxfId="50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05" priority="29" stopIfTrue="1">
      <formula>IF($A11=1,B11,)</formula>
    </cfRule>
    <cfRule type="expression" dxfId="504" priority="30" stopIfTrue="1">
      <formula>IF($A11="",B11,)</formula>
    </cfRule>
  </conditionalFormatting>
  <conditionalFormatting sqref="E11:E15">
    <cfRule type="expression" dxfId="503" priority="31" stopIfTrue="1">
      <formula>IF($A11="",B11,"")</formula>
    </cfRule>
  </conditionalFormatting>
  <conditionalFormatting sqref="E130:E134 E26:E124">
    <cfRule type="expression" dxfId="502" priority="32" stopIfTrue="1">
      <formula>IF($A26&lt;&gt;1,B26,"")</formula>
    </cfRule>
  </conditionalFormatting>
  <conditionalFormatting sqref="D130:D134 D11:D15 D26:D124">
    <cfRule type="expression" dxfId="501" priority="33" stopIfTrue="1">
      <formula>IF($A11="",B11,)</formula>
    </cfRule>
  </conditionalFormatting>
  <conditionalFormatting sqref="G11:G20 G26:G84 G90:G119">
    <cfRule type="expression" dxfId="500" priority="34" stopIfTrue="1">
      <formula>#REF!="Freelancer"</formula>
    </cfRule>
    <cfRule type="expression" dxfId="499" priority="35" stopIfTrue="1">
      <formula>#REF!="DTC Int. Staff"</formula>
    </cfRule>
  </conditionalFormatting>
  <conditionalFormatting sqref="G119 G26:G30 G37:G57 G64:G84 G91:G112">
    <cfRule type="expression" dxfId="498" priority="27" stopIfTrue="1">
      <formula>$F$5="Freelancer"</formula>
    </cfRule>
    <cfRule type="expression" dxfId="497" priority="28" stopIfTrue="1">
      <formula>$F$5="DTC Int. Staff"</formula>
    </cfRule>
  </conditionalFormatting>
  <conditionalFormatting sqref="G16:G20">
    <cfRule type="expression" dxfId="496" priority="25" stopIfTrue="1">
      <formula>#REF!="Freelancer"</formula>
    </cfRule>
    <cfRule type="expression" dxfId="495" priority="26" stopIfTrue="1">
      <formula>#REF!="DTC Int. Staff"</formula>
    </cfRule>
  </conditionalFormatting>
  <conditionalFormatting sqref="G16:G20">
    <cfRule type="expression" dxfId="494" priority="23" stopIfTrue="1">
      <formula>$F$5="Freelancer"</formula>
    </cfRule>
    <cfRule type="expression" dxfId="493" priority="24" stopIfTrue="1">
      <formula>$F$5="DTC Int. Staff"</formula>
    </cfRule>
  </conditionalFormatting>
  <conditionalFormatting sqref="G21:G25">
    <cfRule type="expression" dxfId="492" priority="21" stopIfTrue="1">
      <formula>#REF!="Freelancer"</formula>
    </cfRule>
    <cfRule type="expression" dxfId="491" priority="22" stopIfTrue="1">
      <formula>#REF!="DTC Int. Staff"</formula>
    </cfRule>
  </conditionalFormatting>
  <conditionalFormatting sqref="G21:G25">
    <cfRule type="expression" dxfId="490" priority="19" stopIfTrue="1">
      <formula>$F$5="Freelancer"</formula>
    </cfRule>
    <cfRule type="expression" dxfId="489" priority="20" stopIfTrue="1">
      <formula>$F$5="DTC Int. Staff"</formula>
    </cfRule>
  </conditionalFormatting>
  <conditionalFormatting sqref="C125:C129">
    <cfRule type="expression" dxfId="488" priority="13" stopIfTrue="1">
      <formula>IF($A125=1,B125,)</formula>
    </cfRule>
    <cfRule type="expression" dxfId="487" priority="14" stopIfTrue="1">
      <formula>IF($A125="",B125,)</formula>
    </cfRule>
  </conditionalFormatting>
  <conditionalFormatting sqref="D125:D129">
    <cfRule type="expression" dxfId="486" priority="15" stopIfTrue="1">
      <formula>IF($A125="",B125,)</formula>
    </cfRule>
  </conditionalFormatting>
  <conditionalFormatting sqref="E125:E129">
    <cfRule type="expression" dxfId="485" priority="12" stopIfTrue="1">
      <formula>IF($A125&lt;&gt;1,B125,"")</formula>
    </cfRule>
  </conditionalFormatting>
  <conditionalFormatting sqref="G63">
    <cfRule type="expression" dxfId="484" priority="9" stopIfTrue="1">
      <formula>$F$5="Freelancer"</formula>
    </cfRule>
    <cfRule type="expression" dxfId="483" priority="10" stopIfTrue="1">
      <formula>$F$5="DTC Int. Staff"</formula>
    </cfRule>
  </conditionalFormatting>
  <conditionalFormatting sqref="G85:G89">
    <cfRule type="expression" dxfId="482" priority="7" stopIfTrue="1">
      <formula>#REF!="Freelancer"</formula>
    </cfRule>
    <cfRule type="expression" dxfId="481" priority="8" stopIfTrue="1">
      <formula>#REF!="DTC Int. Staff"</formula>
    </cfRule>
  </conditionalFormatting>
  <conditionalFormatting sqref="G85:G89">
    <cfRule type="expression" dxfId="480" priority="5" stopIfTrue="1">
      <formula>$F$5="Freelancer"</formula>
    </cfRule>
    <cfRule type="expression" dxfId="479" priority="6" stopIfTrue="1">
      <formula>$F$5="DTC Int. Staff"</formula>
    </cfRule>
  </conditionalFormatting>
  <conditionalFormatting sqref="E17:E20">
    <cfRule type="expression" dxfId="478" priority="3" stopIfTrue="1">
      <formula>IF($A17="",B17,"")</formula>
    </cfRule>
  </conditionalFormatting>
  <conditionalFormatting sqref="D17:D20">
    <cfRule type="expression" dxfId="477" priority="4" stopIfTrue="1">
      <formula>IF($A17="",B17,)</formula>
    </cfRule>
  </conditionalFormatting>
  <conditionalFormatting sqref="E22:E25">
    <cfRule type="expression" dxfId="476" priority="1" stopIfTrue="1">
      <formula>IF($A22="",B22,"")</formula>
    </cfRule>
  </conditionalFormatting>
  <conditionalFormatting sqref="D22:D25">
    <cfRule type="expression" dxfId="47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74" priority="25" stopIfTrue="1">
      <formula>IF($A11=1,B11,)</formula>
    </cfRule>
    <cfRule type="expression" dxfId="473" priority="26" stopIfTrue="1">
      <formula>IF($A11="",B11,)</formula>
    </cfRule>
  </conditionalFormatting>
  <conditionalFormatting sqref="E11:E15">
    <cfRule type="expression" dxfId="472" priority="27" stopIfTrue="1">
      <formula>IF($A11="",B11,"")</formula>
    </cfRule>
  </conditionalFormatting>
  <conditionalFormatting sqref="E16:E128">
    <cfRule type="expression" dxfId="471" priority="28" stopIfTrue="1">
      <formula>IF($A16&lt;&gt;1,B16,"")</formula>
    </cfRule>
  </conditionalFormatting>
  <conditionalFormatting sqref="D11:D128">
    <cfRule type="expression" dxfId="470" priority="29" stopIfTrue="1">
      <formula>IF($A11="",B11,)</formula>
    </cfRule>
  </conditionalFormatting>
  <conditionalFormatting sqref="G11:G20 G82:G123 G22:G76">
    <cfRule type="expression" dxfId="469" priority="30" stopIfTrue="1">
      <formula>#REF!="Freelancer"</formula>
    </cfRule>
    <cfRule type="expression" dxfId="468" priority="31" stopIfTrue="1">
      <formula>#REF!="DTC Int. Staff"</formula>
    </cfRule>
  </conditionalFormatting>
  <conditionalFormatting sqref="G119:G123 G87:G108 G22 G33:G49 G60:G76">
    <cfRule type="expression" dxfId="467" priority="23" stopIfTrue="1">
      <formula>$F$5="Freelancer"</formula>
    </cfRule>
    <cfRule type="expression" dxfId="466" priority="24" stopIfTrue="1">
      <formula>$F$5="DTC Int. Staff"</formula>
    </cfRule>
  </conditionalFormatting>
  <conditionalFormatting sqref="G16:G20">
    <cfRule type="expression" dxfId="465" priority="21" stopIfTrue="1">
      <formula>#REF!="Freelancer"</formula>
    </cfRule>
    <cfRule type="expression" dxfId="464" priority="22" stopIfTrue="1">
      <formula>#REF!="DTC Int. Staff"</formula>
    </cfRule>
  </conditionalFormatting>
  <conditionalFormatting sqref="G16:G20">
    <cfRule type="expression" dxfId="463" priority="19" stopIfTrue="1">
      <formula>$F$5="Freelancer"</formula>
    </cfRule>
    <cfRule type="expression" dxfId="462" priority="20" stopIfTrue="1">
      <formula>$F$5="DTC Int. Staff"</formula>
    </cfRule>
  </conditionalFormatting>
  <conditionalFormatting sqref="G21">
    <cfRule type="expression" dxfId="461" priority="17" stopIfTrue="1">
      <formula>#REF!="Freelancer"</formula>
    </cfRule>
    <cfRule type="expression" dxfId="460" priority="18" stopIfTrue="1">
      <formula>#REF!="DTC Int. Staff"</formula>
    </cfRule>
  </conditionalFormatting>
  <conditionalFormatting sqref="G21">
    <cfRule type="expression" dxfId="459" priority="15" stopIfTrue="1">
      <formula>$F$5="Freelancer"</formula>
    </cfRule>
    <cfRule type="expression" dxfId="458" priority="16" stopIfTrue="1">
      <formula>$F$5="DTC Int. Staff"</formula>
    </cfRule>
  </conditionalFormatting>
  <conditionalFormatting sqref="C129:C133">
    <cfRule type="expression" dxfId="457" priority="9" stopIfTrue="1">
      <formula>IF($A129=1,B129,)</formula>
    </cfRule>
    <cfRule type="expression" dxfId="456" priority="10" stopIfTrue="1">
      <formula>IF($A129="",B129,)</formula>
    </cfRule>
  </conditionalFormatting>
  <conditionalFormatting sqref="D129:D133">
    <cfRule type="expression" dxfId="455" priority="11" stopIfTrue="1">
      <formula>IF($A129="",B129,)</formula>
    </cfRule>
  </conditionalFormatting>
  <conditionalFormatting sqref="E129:E133">
    <cfRule type="expression" dxfId="454" priority="8" stopIfTrue="1">
      <formula>IF($A129&lt;&gt;1,B129,"")</formula>
    </cfRule>
  </conditionalFormatting>
  <conditionalFormatting sqref="G55:G59">
    <cfRule type="expression" dxfId="453" priority="5" stopIfTrue="1">
      <formula>$F$5="Freelancer"</formula>
    </cfRule>
    <cfRule type="expression" dxfId="452" priority="6" stopIfTrue="1">
      <formula>$F$5="DTC Int. Staff"</formula>
    </cfRule>
  </conditionalFormatting>
  <conditionalFormatting sqref="G77:G81">
    <cfRule type="expression" dxfId="451" priority="3" stopIfTrue="1">
      <formula>#REF!="Freelancer"</formula>
    </cfRule>
    <cfRule type="expression" dxfId="450" priority="4" stopIfTrue="1">
      <formula>#REF!="DTC Int. Staff"</formula>
    </cfRule>
  </conditionalFormatting>
  <conditionalFormatting sqref="G77:G81">
    <cfRule type="expression" dxfId="449" priority="1" stopIfTrue="1">
      <formula>$F$5="Freelancer"</formula>
    </cfRule>
    <cfRule type="expression" dxfId="4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447" priority="25" stopIfTrue="1">
      <formula>IF($A11=1,B11,)</formula>
    </cfRule>
    <cfRule type="expression" dxfId="446" priority="26" stopIfTrue="1">
      <formula>IF($A11="",B11,)</formula>
    </cfRule>
  </conditionalFormatting>
  <conditionalFormatting sqref="E11">
    <cfRule type="expression" dxfId="445" priority="27" stopIfTrue="1">
      <formula>IF($A11="",B11,"")</formula>
    </cfRule>
  </conditionalFormatting>
  <conditionalFormatting sqref="E12:E119">
    <cfRule type="expression" dxfId="444" priority="28" stopIfTrue="1">
      <formula>IF($A12&lt;&gt;1,B12,"")</formula>
    </cfRule>
  </conditionalFormatting>
  <conditionalFormatting sqref="D11:D119">
    <cfRule type="expression" dxfId="443" priority="29" stopIfTrue="1">
      <formula>IF($A11="",B11,)</formula>
    </cfRule>
  </conditionalFormatting>
  <conditionalFormatting sqref="G11:G12 G18:G76 G82:G118">
    <cfRule type="expression" dxfId="442" priority="30" stopIfTrue="1">
      <formula>#REF!="Freelancer"</formula>
    </cfRule>
    <cfRule type="expression" dxfId="441" priority="31" stopIfTrue="1">
      <formula>#REF!="DTC Int. Staff"</formula>
    </cfRule>
  </conditionalFormatting>
  <conditionalFormatting sqref="G114:G118 G18:G22 G33:G49 G60:G76 G87:G103">
    <cfRule type="expression" dxfId="440" priority="23" stopIfTrue="1">
      <formula>$F$5="Freelancer"</formula>
    </cfRule>
    <cfRule type="expression" dxfId="439" priority="24" stopIfTrue="1">
      <formula>$F$5="DTC Int. Staff"</formula>
    </cfRule>
  </conditionalFormatting>
  <conditionalFormatting sqref="G12">
    <cfRule type="expression" dxfId="438" priority="21" stopIfTrue="1">
      <formula>#REF!="Freelancer"</formula>
    </cfRule>
    <cfRule type="expression" dxfId="437" priority="22" stopIfTrue="1">
      <formula>#REF!="DTC Int. Staff"</formula>
    </cfRule>
  </conditionalFormatting>
  <conditionalFormatting sqref="G12">
    <cfRule type="expression" dxfId="436" priority="19" stopIfTrue="1">
      <formula>$F$5="Freelancer"</formula>
    </cfRule>
    <cfRule type="expression" dxfId="435" priority="20" stopIfTrue="1">
      <formula>$F$5="DTC Int. Staff"</formula>
    </cfRule>
  </conditionalFormatting>
  <conditionalFormatting sqref="G13:G17">
    <cfRule type="expression" dxfId="434" priority="17" stopIfTrue="1">
      <formula>#REF!="Freelancer"</formula>
    </cfRule>
    <cfRule type="expression" dxfId="433" priority="18" stopIfTrue="1">
      <formula>#REF!="DTC Int. Staff"</formula>
    </cfRule>
  </conditionalFormatting>
  <conditionalFormatting sqref="G13:G17">
    <cfRule type="expression" dxfId="432" priority="15" stopIfTrue="1">
      <formula>$F$5="Freelancer"</formula>
    </cfRule>
    <cfRule type="expression" dxfId="431" priority="16" stopIfTrue="1">
      <formula>$F$5="DTC Int. Staff"</formula>
    </cfRule>
  </conditionalFormatting>
  <conditionalFormatting sqref="C121:C125">
    <cfRule type="expression" dxfId="430" priority="12" stopIfTrue="1">
      <formula>IF($A121=1,B121,)</formula>
    </cfRule>
    <cfRule type="expression" dxfId="429" priority="13" stopIfTrue="1">
      <formula>IF($A121="",B121,)</formula>
    </cfRule>
  </conditionalFormatting>
  <conditionalFormatting sqref="D121:D125">
    <cfRule type="expression" dxfId="428" priority="14" stopIfTrue="1">
      <formula>IF($A121="",B121,)</formula>
    </cfRule>
  </conditionalFormatting>
  <conditionalFormatting sqref="C120">
    <cfRule type="expression" dxfId="427" priority="9" stopIfTrue="1">
      <formula>IF($A120=1,B120,)</formula>
    </cfRule>
    <cfRule type="expression" dxfId="426" priority="10" stopIfTrue="1">
      <formula>IF($A120="",B120,)</formula>
    </cfRule>
  </conditionalFormatting>
  <conditionalFormatting sqref="D120">
    <cfRule type="expression" dxfId="425" priority="11" stopIfTrue="1">
      <formula>IF($A120="",B120,)</formula>
    </cfRule>
  </conditionalFormatting>
  <conditionalFormatting sqref="E120">
    <cfRule type="expression" dxfId="424" priority="8" stopIfTrue="1">
      <formula>IF($A120&lt;&gt;1,B120,"")</formula>
    </cfRule>
  </conditionalFormatting>
  <conditionalFormatting sqref="E121:E125">
    <cfRule type="expression" dxfId="423" priority="7" stopIfTrue="1">
      <formula>IF($A121&lt;&gt;1,B121,"")</formula>
    </cfRule>
  </conditionalFormatting>
  <conditionalFormatting sqref="G55:G59">
    <cfRule type="expression" dxfId="422" priority="5" stopIfTrue="1">
      <formula>$F$5="Freelancer"</formula>
    </cfRule>
    <cfRule type="expression" dxfId="421" priority="6" stopIfTrue="1">
      <formula>$F$5="DTC Int. Staff"</formula>
    </cfRule>
  </conditionalFormatting>
  <conditionalFormatting sqref="G77:G81">
    <cfRule type="expression" dxfId="420" priority="3" stopIfTrue="1">
      <formula>#REF!="Freelancer"</formula>
    </cfRule>
    <cfRule type="expression" dxfId="419" priority="4" stopIfTrue="1">
      <formula>#REF!="DTC Int. Staff"</formula>
    </cfRule>
  </conditionalFormatting>
  <conditionalFormatting sqref="G77:G81">
    <cfRule type="expression" dxfId="418" priority="1" stopIfTrue="1">
      <formula>$F$5="Freelancer"</formula>
    </cfRule>
    <cfRule type="expression" dxfId="4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16" priority="25" stopIfTrue="1">
      <formula>IF($A11=1,B11,)</formula>
    </cfRule>
    <cfRule type="expression" dxfId="415" priority="26" stopIfTrue="1">
      <formula>IF($A11="",B11,)</formula>
    </cfRule>
  </conditionalFormatting>
  <conditionalFormatting sqref="E11:E15">
    <cfRule type="expression" dxfId="414" priority="27" stopIfTrue="1">
      <formula>IF($A11="",B11,"")</formula>
    </cfRule>
  </conditionalFormatting>
  <conditionalFormatting sqref="E16:E124">
    <cfRule type="expression" dxfId="413" priority="28" stopIfTrue="1">
      <formula>IF($A16&lt;&gt;1,B16,"")</formula>
    </cfRule>
  </conditionalFormatting>
  <conditionalFormatting sqref="D11:D124">
    <cfRule type="expression" dxfId="412" priority="29" stopIfTrue="1">
      <formula>IF($A11="",B11,)</formula>
    </cfRule>
  </conditionalFormatting>
  <conditionalFormatting sqref="G11:G20 G26:G84 G86:G119">
    <cfRule type="expression" dxfId="411" priority="30" stopIfTrue="1">
      <formula>#REF!="Freelancer"</formula>
    </cfRule>
    <cfRule type="expression" dxfId="410" priority="31" stopIfTrue="1">
      <formula>#REF!="DTC Int. Staff"</formula>
    </cfRule>
  </conditionalFormatting>
  <conditionalFormatting sqref="G115:G119 G87:G112 G26:G30 G33:G57 G60:G84">
    <cfRule type="expression" dxfId="409" priority="23" stopIfTrue="1">
      <formula>$F$5="Freelancer"</formula>
    </cfRule>
    <cfRule type="expression" dxfId="408" priority="24" stopIfTrue="1">
      <formula>$F$5="DTC Int. Staff"</formula>
    </cfRule>
  </conditionalFormatting>
  <conditionalFormatting sqref="G16:G20">
    <cfRule type="expression" dxfId="407" priority="21" stopIfTrue="1">
      <formula>#REF!="Freelancer"</formula>
    </cfRule>
    <cfRule type="expression" dxfId="406" priority="22" stopIfTrue="1">
      <formula>#REF!="DTC Int. Staff"</formula>
    </cfRule>
  </conditionalFormatting>
  <conditionalFormatting sqref="G16:G20">
    <cfRule type="expression" dxfId="405" priority="19" stopIfTrue="1">
      <formula>$F$5="Freelancer"</formula>
    </cfRule>
    <cfRule type="expression" dxfId="404" priority="20" stopIfTrue="1">
      <formula>$F$5="DTC Int. Staff"</formula>
    </cfRule>
  </conditionalFormatting>
  <conditionalFormatting sqref="G21:G25">
    <cfRule type="expression" dxfId="403" priority="17" stopIfTrue="1">
      <formula>#REF!="Freelancer"</formula>
    </cfRule>
    <cfRule type="expression" dxfId="402" priority="18" stopIfTrue="1">
      <formula>#REF!="DTC Int. Staff"</formula>
    </cfRule>
  </conditionalFormatting>
  <conditionalFormatting sqref="G21:G25">
    <cfRule type="expression" dxfId="401" priority="15" stopIfTrue="1">
      <formula>$F$5="Freelancer"</formula>
    </cfRule>
    <cfRule type="expression" dxfId="400" priority="16" stopIfTrue="1">
      <formula>$F$5="DTC Int. Staff"</formula>
    </cfRule>
  </conditionalFormatting>
  <conditionalFormatting sqref="C125:C129">
    <cfRule type="expression" dxfId="399" priority="9" stopIfTrue="1">
      <formula>IF($A125=1,B125,)</formula>
    </cfRule>
    <cfRule type="expression" dxfId="398" priority="10" stopIfTrue="1">
      <formula>IF($A125="",B125,)</formula>
    </cfRule>
  </conditionalFormatting>
  <conditionalFormatting sqref="D125:D129">
    <cfRule type="expression" dxfId="397" priority="11" stopIfTrue="1">
      <formula>IF($A125="",B125,)</formula>
    </cfRule>
  </conditionalFormatting>
  <conditionalFormatting sqref="E125:E129">
    <cfRule type="expression" dxfId="396" priority="8" stopIfTrue="1">
      <formula>IF($A125&lt;&gt;1,B125,"")</formula>
    </cfRule>
  </conditionalFormatting>
  <conditionalFormatting sqref="G59">
    <cfRule type="expression" dxfId="395" priority="5" stopIfTrue="1">
      <formula>$F$5="Freelancer"</formula>
    </cfRule>
    <cfRule type="expression" dxfId="394" priority="6" stopIfTrue="1">
      <formula>$F$5="DTC Int. Staff"</formula>
    </cfRule>
  </conditionalFormatting>
  <conditionalFormatting sqref="G85">
    <cfRule type="expression" dxfId="393" priority="3" stopIfTrue="1">
      <formula>#REF!="Freelancer"</formula>
    </cfRule>
    <cfRule type="expression" dxfId="392" priority="4" stopIfTrue="1">
      <formula>#REF!="DTC Int. Staff"</formula>
    </cfRule>
  </conditionalFormatting>
  <conditionalFormatting sqref="G85">
    <cfRule type="expression" dxfId="391" priority="1" stopIfTrue="1">
      <formula>$F$5="Freelancer"</formula>
    </cfRule>
    <cfRule type="expression" dxfId="39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5"/>
  <sheetViews>
    <sheetView showGridLines="0" topLeftCell="D122" zoomScale="90" zoomScaleNormal="90" workbookViewId="0">
      <selection activeCell="H132" sqref="H132:H1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173.5</v>
      </c>
      <c r="J8" s="25">
        <f>I8/8</f>
        <v>21.6875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63</v>
      </c>
      <c r="G11" s="36">
        <v>9007</v>
      </c>
      <c r="H11" s="37" t="s">
        <v>59</v>
      </c>
      <c r="I11" s="36" t="s">
        <v>55</v>
      </c>
      <c r="J11" s="38">
        <v>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60</v>
      </c>
      <c r="G12" s="36">
        <v>9002</v>
      </c>
      <c r="H12" s="37" t="s">
        <v>61</v>
      </c>
      <c r="I12" s="36" t="s">
        <v>55</v>
      </c>
      <c r="J12" s="38">
        <v>1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 t="s">
        <v>60</v>
      </c>
      <c r="G13" s="36">
        <v>9002</v>
      </c>
      <c r="H13" s="37" t="s">
        <v>62</v>
      </c>
      <c r="I13" s="36" t="s">
        <v>55</v>
      </c>
      <c r="J13" s="38">
        <v>4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9002</v>
      </c>
      <c r="H16" s="48" t="s">
        <v>54</v>
      </c>
      <c r="I16" s="47" t="s">
        <v>55</v>
      </c>
      <c r="J16" s="49">
        <v>7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63</v>
      </c>
      <c r="G17" s="47">
        <v>9009</v>
      </c>
      <c r="H17" s="48" t="s">
        <v>56</v>
      </c>
      <c r="I17" s="47" t="s">
        <v>58</v>
      </c>
      <c r="J17" s="49">
        <v>1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9002</v>
      </c>
      <c r="H23" s="48" t="s">
        <v>64</v>
      </c>
      <c r="I23" s="47" t="s">
        <v>65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 t="s">
        <v>60</v>
      </c>
      <c r="G24" s="47">
        <v>9002</v>
      </c>
      <c r="H24" s="48" t="s">
        <v>66</v>
      </c>
      <c r="I24" s="47" t="s">
        <v>55</v>
      </c>
      <c r="J24" s="49">
        <v>2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67</v>
      </c>
      <c r="G28" s="36">
        <v>9003</v>
      </c>
      <c r="H28" s="119" t="s">
        <v>68</v>
      </c>
      <c r="I28" s="36" t="s">
        <v>55</v>
      </c>
      <c r="J28" s="38">
        <v>2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60</v>
      </c>
      <c r="G29" s="36">
        <v>9002</v>
      </c>
      <c r="H29" s="119" t="s">
        <v>69</v>
      </c>
      <c r="I29" s="36" t="s">
        <v>55</v>
      </c>
      <c r="J29" s="38">
        <v>6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67</v>
      </c>
      <c r="G33" s="47">
        <v>9003</v>
      </c>
      <c r="H33" s="48" t="s">
        <v>70</v>
      </c>
      <c r="I33" s="47" t="s">
        <v>55</v>
      </c>
      <c r="J33" s="49">
        <v>1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>
        <v>9002</v>
      </c>
      <c r="H34" s="48" t="s">
        <v>71</v>
      </c>
      <c r="I34" s="47" t="s">
        <v>55</v>
      </c>
      <c r="J34" s="49">
        <v>1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53</v>
      </c>
      <c r="G35" s="47">
        <v>9002</v>
      </c>
      <c r="H35" s="48" t="s">
        <v>72</v>
      </c>
      <c r="I35" s="47" t="s">
        <v>55</v>
      </c>
      <c r="J35" s="49">
        <v>1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 t="s">
        <v>60</v>
      </c>
      <c r="G36" s="47">
        <v>9002</v>
      </c>
      <c r="H36" s="48" t="s">
        <v>73</v>
      </c>
      <c r="I36" s="47" t="s">
        <v>57</v>
      </c>
      <c r="J36" s="49">
        <v>3</v>
      </c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 t="s">
        <v>60</v>
      </c>
      <c r="G37" s="47">
        <v>9002</v>
      </c>
      <c r="H37" s="48" t="s">
        <v>74</v>
      </c>
      <c r="I37" s="47" t="s">
        <v>57</v>
      </c>
      <c r="J37" s="49">
        <v>2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9009</v>
      </c>
      <c r="H38" s="43" t="s">
        <v>75</v>
      </c>
      <c r="I38" s="36" t="s">
        <v>57</v>
      </c>
      <c r="J38" s="38">
        <v>1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 t="s">
        <v>53</v>
      </c>
      <c r="G39" s="36">
        <v>9002</v>
      </c>
      <c r="H39" s="43" t="s">
        <v>76</v>
      </c>
      <c r="I39" s="36" t="s">
        <v>57</v>
      </c>
      <c r="J39" s="38">
        <v>7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9002</v>
      </c>
      <c r="H43" s="48" t="s">
        <v>77</v>
      </c>
      <c r="I43" s="47" t="s">
        <v>55</v>
      </c>
      <c r="J43" s="49">
        <v>3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53</v>
      </c>
      <c r="G44" s="47">
        <v>9002</v>
      </c>
      <c r="H44" s="48" t="s">
        <v>78</v>
      </c>
      <c r="I44" s="47" t="s">
        <v>55</v>
      </c>
      <c r="J44" s="49">
        <v>3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53</v>
      </c>
      <c r="G45" s="47">
        <v>9002</v>
      </c>
      <c r="H45" s="48" t="s">
        <v>79</v>
      </c>
      <c r="I45" s="47" t="s">
        <v>55</v>
      </c>
      <c r="J45" s="49">
        <v>2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 t="s">
        <v>60</v>
      </c>
      <c r="G48" s="36">
        <v>9002</v>
      </c>
      <c r="H48" s="37" t="s">
        <v>80</v>
      </c>
      <c r="I48" s="36" t="s">
        <v>57</v>
      </c>
      <c r="J48" s="38">
        <v>3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>
        <v>9007</v>
      </c>
      <c r="H50" s="51" t="s">
        <v>81</v>
      </c>
      <c r="I50" s="47" t="s">
        <v>55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9004</v>
      </c>
      <c r="H51" s="51" t="s">
        <v>82</v>
      </c>
      <c r="I51" s="47" t="s">
        <v>57</v>
      </c>
      <c r="J51" s="49">
        <v>1.5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60</v>
      </c>
      <c r="G52" s="47">
        <v>9002</v>
      </c>
      <c r="H52" s="51" t="s">
        <v>83</v>
      </c>
      <c r="I52" s="47" t="s">
        <v>57</v>
      </c>
      <c r="J52" s="49">
        <v>1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 t="s">
        <v>53</v>
      </c>
      <c r="G53" s="47">
        <v>9002</v>
      </c>
      <c r="H53" s="51" t="s">
        <v>84</v>
      </c>
      <c r="I53" s="47" t="s">
        <v>57</v>
      </c>
      <c r="J53" s="49">
        <v>1.5</v>
      </c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 t="s">
        <v>53</v>
      </c>
      <c r="G54" s="47">
        <v>9002</v>
      </c>
      <c r="H54" s="51" t="s">
        <v>85</v>
      </c>
      <c r="I54" s="47" t="s">
        <v>57</v>
      </c>
      <c r="J54" s="49">
        <v>1</v>
      </c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9002</v>
      </c>
      <c r="H55" s="43" t="s">
        <v>86</v>
      </c>
      <c r="I55" s="36" t="s">
        <v>57</v>
      </c>
      <c r="J55" s="38">
        <v>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 t="s">
        <v>60</v>
      </c>
      <c r="G56" s="36">
        <v>9002</v>
      </c>
      <c r="H56" s="43" t="s">
        <v>87</v>
      </c>
      <c r="I56" s="36" t="s">
        <v>57</v>
      </c>
      <c r="J56" s="38">
        <v>1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 t="s">
        <v>53</v>
      </c>
      <c r="G57" s="36">
        <v>9002</v>
      </c>
      <c r="H57" s="43" t="s">
        <v>88</v>
      </c>
      <c r="I57" s="36" t="s">
        <v>57</v>
      </c>
      <c r="J57" s="38">
        <v>3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 t="s">
        <v>53</v>
      </c>
      <c r="G58" s="36">
        <v>9002</v>
      </c>
      <c r="H58" s="43" t="s">
        <v>89</v>
      </c>
      <c r="I58" s="36" t="s">
        <v>57</v>
      </c>
      <c r="J58" s="38">
        <v>3</v>
      </c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60</v>
      </c>
      <c r="G60" s="47">
        <v>9002</v>
      </c>
      <c r="H60" s="48" t="s">
        <v>90</v>
      </c>
      <c r="I60" s="47" t="s">
        <v>57</v>
      </c>
      <c r="J60" s="49">
        <v>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 t="s">
        <v>53</v>
      </c>
      <c r="G61" s="46">
        <v>9002</v>
      </c>
      <c r="H61" s="120" t="s">
        <v>89</v>
      </c>
      <c r="I61" s="46" t="s">
        <v>57</v>
      </c>
      <c r="J61" s="46">
        <v>3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 t="s">
        <v>60</v>
      </c>
      <c r="G62" s="47">
        <v>9002</v>
      </c>
      <c r="H62" s="48" t="s">
        <v>73</v>
      </c>
      <c r="I62" s="46" t="s">
        <v>57</v>
      </c>
      <c r="J62" s="49">
        <v>2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92</v>
      </c>
      <c r="G65" s="36">
        <v>9002</v>
      </c>
      <c r="H65" s="43" t="s">
        <v>91</v>
      </c>
      <c r="I65" s="36" t="s">
        <v>57</v>
      </c>
      <c r="J65" s="38">
        <v>3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60</v>
      </c>
      <c r="G66" s="36">
        <v>9002</v>
      </c>
      <c r="H66" s="43" t="s">
        <v>93</v>
      </c>
      <c r="I66" s="36" t="s">
        <v>57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65" t="s">
        <v>53</v>
      </c>
      <c r="G67" s="65">
        <v>9002</v>
      </c>
      <c r="H67" s="121" t="s">
        <v>89</v>
      </c>
      <c r="I67" s="65" t="s">
        <v>57</v>
      </c>
      <c r="J67" s="65">
        <v>3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6">
        <v>9002</v>
      </c>
      <c r="H70" s="48" t="s">
        <v>94</v>
      </c>
      <c r="I70" s="47" t="s">
        <v>57</v>
      </c>
      <c r="J70" s="49">
        <v>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53</v>
      </c>
      <c r="G71" s="46">
        <v>9002</v>
      </c>
      <c r="H71" s="48" t="s">
        <v>88</v>
      </c>
      <c r="I71" s="47" t="s">
        <v>57</v>
      </c>
      <c r="J71" s="49">
        <v>3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 t="s">
        <v>53</v>
      </c>
      <c r="G72" s="47">
        <v>9002</v>
      </c>
      <c r="H72" s="48" t="s">
        <v>89</v>
      </c>
      <c r="I72" s="47" t="s">
        <v>57</v>
      </c>
      <c r="J72" s="49">
        <v>3</v>
      </c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 t="s">
        <v>60</v>
      </c>
      <c r="G75" s="36">
        <v>9002</v>
      </c>
      <c r="H75" s="37" t="s">
        <v>80</v>
      </c>
      <c r="I75" s="36" t="s">
        <v>57</v>
      </c>
      <c r="J75" s="38">
        <v>3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60</v>
      </c>
      <c r="G77" s="47">
        <v>9002</v>
      </c>
      <c r="H77" s="48" t="s">
        <v>95</v>
      </c>
      <c r="I77" s="47" t="s">
        <v>55</v>
      </c>
      <c r="J77" s="49">
        <v>4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 t="s">
        <v>60</v>
      </c>
      <c r="G78" s="47">
        <v>9002</v>
      </c>
      <c r="H78" s="48" t="s">
        <v>96</v>
      </c>
      <c r="I78" s="47" t="s">
        <v>55</v>
      </c>
      <c r="J78" s="49">
        <v>4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65" t="s">
        <v>53</v>
      </c>
      <c r="G82" s="65">
        <v>9001</v>
      </c>
      <c r="H82" s="67" t="s">
        <v>88</v>
      </c>
      <c r="I82" s="66" t="s">
        <v>57</v>
      </c>
      <c r="J82" s="107">
        <v>3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>
        <v>9004</v>
      </c>
      <c r="H83" s="43" t="s">
        <v>97</v>
      </c>
      <c r="I83" s="36" t="s">
        <v>57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65" t="s">
        <v>53</v>
      </c>
      <c r="G84" s="65">
        <v>9001</v>
      </c>
      <c r="H84" s="67" t="s">
        <v>88</v>
      </c>
      <c r="I84" s="66" t="s">
        <v>57</v>
      </c>
      <c r="J84" s="107">
        <v>3</v>
      </c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>
        <v>9001</v>
      </c>
      <c r="H87" s="48" t="s">
        <v>98</v>
      </c>
      <c r="I87" s="47" t="s">
        <v>57</v>
      </c>
      <c r="J87" s="49">
        <v>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6">
        <v>9001</v>
      </c>
      <c r="H88" s="48" t="s">
        <v>88</v>
      </c>
      <c r="I88" s="47" t="s">
        <v>57</v>
      </c>
      <c r="J88" s="49">
        <v>3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 t="s">
        <v>53</v>
      </c>
      <c r="G89" s="47">
        <v>9001</v>
      </c>
      <c r="H89" s="48" t="s">
        <v>89</v>
      </c>
      <c r="I89" s="47" t="s">
        <v>57</v>
      </c>
      <c r="J89" s="49">
        <v>2</v>
      </c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 t="s">
        <v>60</v>
      </c>
      <c r="G90" s="47">
        <v>9001</v>
      </c>
      <c r="H90" s="48" t="s">
        <v>73</v>
      </c>
      <c r="I90" s="46" t="s">
        <v>57</v>
      </c>
      <c r="J90" s="49">
        <v>2</v>
      </c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60</v>
      </c>
      <c r="G92" s="36">
        <v>9001</v>
      </c>
      <c r="H92" s="43" t="s">
        <v>99</v>
      </c>
      <c r="I92" s="36" t="s">
        <v>57</v>
      </c>
      <c r="J92" s="38">
        <v>2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65" t="s">
        <v>53</v>
      </c>
      <c r="G93" s="65">
        <v>9001</v>
      </c>
      <c r="H93" s="67" t="s">
        <v>88</v>
      </c>
      <c r="I93" s="66" t="s">
        <v>57</v>
      </c>
      <c r="J93" s="107">
        <v>3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65" t="s">
        <v>53</v>
      </c>
      <c r="G94" s="66">
        <v>9001</v>
      </c>
      <c r="H94" s="67" t="s">
        <v>89</v>
      </c>
      <c r="I94" s="66" t="s">
        <v>57</v>
      </c>
      <c r="J94" s="107">
        <v>3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60</v>
      </c>
      <c r="G98" s="47">
        <v>9001</v>
      </c>
      <c r="H98" s="71" t="s">
        <v>100</v>
      </c>
      <c r="I98" s="47" t="s">
        <v>57</v>
      </c>
      <c r="J98" s="49">
        <v>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53</v>
      </c>
      <c r="G99" s="47">
        <v>9001</v>
      </c>
      <c r="H99" s="71" t="s">
        <v>101</v>
      </c>
      <c r="I99" s="47" t="s">
        <v>57</v>
      </c>
      <c r="J99" s="49">
        <v>1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 t="s">
        <v>53</v>
      </c>
      <c r="G100" s="47">
        <v>9001</v>
      </c>
      <c r="H100" s="71" t="s">
        <v>102</v>
      </c>
      <c r="I100" s="47" t="s">
        <v>57</v>
      </c>
      <c r="J100" s="49">
        <v>6</v>
      </c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>
        <v>9015</v>
      </c>
      <c r="H105" s="48" t="s">
        <v>103</v>
      </c>
      <c r="I105" s="47"/>
      <c r="J105" s="49">
        <v>8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53</v>
      </c>
      <c r="G110" s="36">
        <v>9001</v>
      </c>
      <c r="H110" s="43" t="s">
        <v>106</v>
      </c>
      <c r="I110" s="36" t="s">
        <v>57</v>
      </c>
      <c r="J110" s="38">
        <v>1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 t="s">
        <v>60</v>
      </c>
      <c r="G111" s="36">
        <v>9001</v>
      </c>
      <c r="H111" s="43" t="s">
        <v>104</v>
      </c>
      <c r="I111" s="36" t="s">
        <v>57</v>
      </c>
      <c r="J111" s="38">
        <v>1</v>
      </c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 t="s">
        <v>53</v>
      </c>
      <c r="G112" s="36">
        <v>9001</v>
      </c>
      <c r="H112" s="43" t="s">
        <v>105</v>
      </c>
      <c r="I112" s="36" t="s">
        <v>57</v>
      </c>
      <c r="J112" s="38">
        <v>1</v>
      </c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 t="s">
        <v>53</v>
      </c>
      <c r="G113" s="36">
        <v>9001</v>
      </c>
      <c r="H113" s="43" t="s">
        <v>107</v>
      </c>
      <c r="I113" s="36" t="s">
        <v>57</v>
      </c>
      <c r="J113" s="38">
        <v>1</v>
      </c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>
        <v>9004</v>
      </c>
      <c r="H114" s="43" t="s">
        <v>108</v>
      </c>
      <c r="I114" s="36" t="s">
        <v>57</v>
      </c>
      <c r="J114" s="38">
        <v>1</v>
      </c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 t="s">
        <v>53</v>
      </c>
      <c r="G115" s="47">
        <v>9001</v>
      </c>
      <c r="H115" s="51" t="s">
        <v>109</v>
      </c>
      <c r="I115" s="47" t="s">
        <v>57</v>
      </c>
      <c r="J115" s="49">
        <v>1.5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 t="s">
        <v>53</v>
      </c>
      <c r="G120" s="36">
        <v>9001</v>
      </c>
      <c r="H120" s="43" t="s">
        <v>110</v>
      </c>
      <c r="I120" s="36" t="s">
        <v>57</v>
      </c>
      <c r="J120" s="38">
        <v>1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35" t="s">
        <v>53</v>
      </c>
      <c r="G121" s="36">
        <v>9001</v>
      </c>
      <c r="H121" s="43" t="s">
        <v>111</v>
      </c>
      <c r="I121" s="36" t="s">
        <v>57</v>
      </c>
      <c r="J121" s="38">
        <v>1</v>
      </c>
    </row>
    <row r="122" spans="1:10" ht="22.5" customHeight="1" x14ac:dyDescent="0.25">
      <c r="A122" s="31"/>
      <c r="C122" s="40"/>
      <c r="D122" s="33" t="str">
        <f t="shared" ref="D122:E125" si="25">D121</f>
        <v>Thu</v>
      </c>
      <c r="E122" s="34">
        <f t="shared" si="25"/>
        <v>44406</v>
      </c>
      <c r="F122" s="35" t="s">
        <v>60</v>
      </c>
      <c r="G122" s="36">
        <v>9001</v>
      </c>
      <c r="H122" s="43" t="s">
        <v>112</v>
      </c>
      <c r="I122" s="36" t="s">
        <v>57</v>
      </c>
      <c r="J122" s="38">
        <v>2</v>
      </c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>
        <v>9001</v>
      </c>
      <c r="H123" s="43" t="s">
        <v>113</v>
      </c>
      <c r="I123" s="36" t="s">
        <v>57</v>
      </c>
      <c r="J123" s="38">
        <v>1</v>
      </c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 t="s">
        <v>60</v>
      </c>
      <c r="G124" s="36">
        <v>9001</v>
      </c>
      <c r="H124" s="43" t="s">
        <v>114</v>
      </c>
      <c r="I124" s="36" t="s">
        <v>57</v>
      </c>
      <c r="J124" s="38">
        <v>1</v>
      </c>
    </row>
    <row r="125" spans="1:10" ht="30" customHeight="1" x14ac:dyDescent="0.25">
      <c r="A125" s="31"/>
      <c r="C125" s="40"/>
      <c r="D125" s="33" t="str">
        <f t="shared" si="25"/>
        <v>Thu</v>
      </c>
      <c r="E125" s="34">
        <f t="shared" si="25"/>
        <v>44406</v>
      </c>
      <c r="F125" s="35" t="s">
        <v>53</v>
      </c>
      <c r="G125" s="36">
        <v>9001</v>
      </c>
      <c r="H125" s="67" t="s">
        <v>89</v>
      </c>
      <c r="I125" s="36" t="s">
        <v>57</v>
      </c>
      <c r="J125" s="38">
        <v>2</v>
      </c>
    </row>
    <row r="126" spans="1:10" ht="21" customHeight="1" x14ac:dyDescent="0.25">
      <c r="A126" s="31">
        <f t="shared" si="0"/>
        <v>1</v>
      </c>
      <c r="B126" s="8">
        <v>5</v>
      </c>
      <c r="C126" s="40"/>
      <c r="D126" s="44" t="str">
        <f>IF(B126=1,"Mo",IF(B126=2,"Tue",IF(B126=3,"Wed",IF(B126=4,"Thu",IF(B126=5,"Fri",IF(B126=6,"Sat",IF(B126=7,"Sun","")))))))</f>
        <v>Fri</v>
      </c>
      <c r="E126" s="45">
        <f>IF(MONTH(E120+1)&gt;MONTH(E120),"",E120+1)</f>
        <v>44407</v>
      </c>
      <c r="F126" s="46" t="s">
        <v>53</v>
      </c>
      <c r="G126" s="47">
        <v>9001</v>
      </c>
      <c r="H126" s="48" t="s">
        <v>94</v>
      </c>
      <c r="I126" s="47" t="s">
        <v>57</v>
      </c>
      <c r="J126" s="49">
        <v>1</v>
      </c>
    </row>
    <row r="127" spans="1:10" ht="21" customHeight="1" x14ac:dyDescent="0.25">
      <c r="C127" s="40"/>
      <c r="D127" s="44" t="str">
        <f>D126</f>
        <v>Fri</v>
      </c>
      <c r="E127" s="45">
        <f>IF(MONTH(E121+1)&gt;MONTH(E121),"",E121+1)</f>
        <v>44407</v>
      </c>
      <c r="F127" s="46" t="s">
        <v>60</v>
      </c>
      <c r="G127" s="47">
        <v>9001</v>
      </c>
      <c r="H127" s="120" t="s">
        <v>115</v>
      </c>
      <c r="I127" s="47" t="s">
        <v>57</v>
      </c>
      <c r="J127" s="49">
        <v>2</v>
      </c>
    </row>
    <row r="128" spans="1:10" ht="21" customHeight="1" x14ac:dyDescent="0.25">
      <c r="C128" s="40"/>
      <c r="D128" s="44" t="str">
        <f t="shared" ref="D128:D130" si="26">D127</f>
        <v>Fri</v>
      </c>
      <c r="E128" s="45">
        <f>IF(MONTH(E122+1)&gt;MONTH(E122),"",E122+1)</f>
        <v>44407</v>
      </c>
      <c r="F128" s="46" t="s">
        <v>60</v>
      </c>
      <c r="G128" s="47">
        <v>9001</v>
      </c>
      <c r="H128" s="120" t="s">
        <v>116</v>
      </c>
      <c r="I128" s="47" t="s">
        <v>57</v>
      </c>
      <c r="J128" s="49">
        <v>5</v>
      </c>
    </row>
    <row r="129" spans="1:10" ht="21" customHeight="1" x14ac:dyDescent="0.25">
      <c r="C129" s="40"/>
      <c r="D129" s="44" t="str">
        <f t="shared" si="26"/>
        <v>Fri</v>
      </c>
      <c r="E129" s="45">
        <f>IF(MONTH(E123+1)&gt;MONTH(E123),"",E123+1)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 t="shared" si="26"/>
        <v>Fri</v>
      </c>
      <c r="E130" s="45">
        <f>IF(MONTH(E124+1)&gt;MONTH(E124),"",E124+1)</f>
        <v>44407</v>
      </c>
      <c r="F130" s="46"/>
      <c r="G130" s="47"/>
      <c r="H130" s="71"/>
      <c r="I130" s="47"/>
      <c r="J130" s="49"/>
    </row>
    <row r="131" spans="1:10" ht="22.5" customHeight="1" x14ac:dyDescent="0.25">
      <c r="A131" s="31" t="str">
        <f t="shared" ref="A131" si="27">IF(OR(C131="f",C131="u",C131="F",C131="U"),"",IF(OR(B131=1,B131=2,B131=3,B131=4,B131=5),1,""))</f>
        <v/>
      </c>
      <c r="B131" s="8">
        <f t="shared" ref="B131" si="28">WEEKDAY(E131,2)</f>
        <v>6</v>
      </c>
      <c r="C131" s="40"/>
      <c r="D131" s="33" t="str">
        <f t="shared" ref="D131" si="29">IF(B131=1,"Mo",IF(B131=2,"Tue",IF(B131=3,"Wed",IF(B131=4,"Thu",IF(B131=5,"Fri",IF(B131=6,"Sat",IF(B131=7,"Sun","")))))))</f>
        <v>Sat</v>
      </c>
      <c r="E131" s="34">
        <f>+E126+1</f>
        <v>44408</v>
      </c>
      <c r="F131" s="35"/>
      <c r="G131" s="36"/>
      <c r="H131" s="43"/>
      <c r="I131" s="36"/>
      <c r="J131" s="38"/>
    </row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5">
    <cfRule type="expression" dxfId="389" priority="159" stopIfTrue="1">
      <formula>IF($A11=1,B11,)</formula>
    </cfRule>
    <cfRule type="expression" dxfId="388" priority="160" stopIfTrue="1">
      <formula>IF($A11="",B11,)</formula>
    </cfRule>
  </conditionalFormatting>
  <conditionalFormatting sqref="E11:E15">
    <cfRule type="expression" dxfId="387" priority="161" stopIfTrue="1">
      <formula>IF($A11="",B11,"")</formula>
    </cfRule>
  </conditionalFormatting>
  <conditionalFormatting sqref="E16:E124">
    <cfRule type="expression" dxfId="386" priority="162" stopIfTrue="1">
      <formula>IF($A16&lt;&gt;1,B16,"")</formula>
    </cfRule>
  </conditionalFormatting>
  <conditionalFormatting sqref="D11:D124">
    <cfRule type="expression" dxfId="385" priority="163" stopIfTrue="1">
      <formula>IF($A11="",B11,)</formula>
    </cfRule>
  </conditionalFormatting>
  <conditionalFormatting sqref="G14:G15 G83 G22:G36 G18:G20 G38:G43 G46:G53 G55:G56 G58:G59 G63:G64 G68:G69 G72:G74 G76 G85:G87 G91:G92 G95:G99 G101:G110 G112 G114:G119">
    <cfRule type="expression" dxfId="384" priority="164" stopIfTrue="1">
      <formula>#REF!="Freelancer"</formula>
    </cfRule>
    <cfRule type="expression" dxfId="383" priority="165" stopIfTrue="1">
      <formula>#REF!="DTC Int. Staff"</formula>
    </cfRule>
  </conditionalFormatting>
  <conditionalFormatting sqref="G115:G119 G87 G22 G33:G36 G38:G43 G46:G49 G63:G64 G68:G69 G72:G74 G76 G91:G92 G95:G99 G101:G104">
    <cfRule type="expression" dxfId="382" priority="157" stopIfTrue="1">
      <formula>$F$5="Freelancer"</formula>
    </cfRule>
    <cfRule type="expression" dxfId="381" priority="158" stopIfTrue="1">
      <formula>$F$5="DTC Int. Staff"</formula>
    </cfRule>
  </conditionalFormatting>
  <conditionalFormatting sqref="G18:G20">
    <cfRule type="expression" dxfId="380" priority="155" stopIfTrue="1">
      <formula>#REF!="Freelancer"</formula>
    </cfRule>
    <cfRule type="expression" dxfId="379" priority="156" stopIfTrue="1">
      <formula>#REF!="DTC Int. Staff"</formula>
    </cfRule>
  </conditionalFormatting>
  <conditionalFormatting sqref="G18:G20">
    <cfRule type="expression" dxfId="378" priority="153" stopIfTrue="1">
      <formula>$F$5="Freelancer"</formula>
    </cfRule>
    <cfRule type="expression" dxfId="377" priority="154" stopIfTrue="1">
      <formula>$F$5="DTC Int. Staff"</formula>
    </cfRule>
  </conditionalFormatting>
  <conditionalFormatting sqref="G21">
    <cfRule type="expression" dxfId="376" priority="151" stopIfTrue="1">
      <formula>#REF!="Freelancer"</formula>
    </cfRule>
    <cfRule type="expression" dxfId="375" priority="152" stopIfTrue="1">
      <formula>#REF!="DTC Int. Staff"</formula>
    </cfRule>
  </conditionalFormatting>
  <conditionalFormatting sqref="G21">
    <cfRule type="expression" dxfId="374" priority="149" stopIfTrue="1">
      <formula>$F$5="Freelancer"</formula>
    </cfRule>
    <cfRule type="expression" dxfId="373" priority="150" stopIfTrue="1">
      <formula>$F$5="DTC Int. Staff"</formula>
    </cfRule>
  </conditionalFormatting>
  <conditionalFormatting sqref="C126:C130">
    <cfRule type="expression" dxfId="372" priority="146" stopIfTrue="1">
      <formula>IF($A126=1,B126,)</formula>
    </cfRule>
    <cfRule type="expression" dxfId="371" priority="147" stopIfTrue="1">
      <formula>IF($A126="",B126,)</formula>
    </cfRule>
  </conditionalFormatting>
  <conditionalFormatting sqref="D126:D130">
    <cfRule type="expression" dxfId="370" priority="148" stopIfTrue="1">
      <formula>IF($A126="",B126,)</formula>
    </cfRule>
  </conditionalFormatting>
  <conditionalFormatting sqref="E126:E130">
    <cfRule type="expression" dxfId="369" priority="145" stopIfTrue="1">
      <formula>IF($A126&lt;&gt;1,B126,"")</formula>
    </cfRule>
  </conditionalFormatting>
  <conditionalFormatting sqref="G55:G56 G58:G59">
    <cfRule type="expression" dxfId="368" priority="143" stopIfTrue="1">
      <formula>$F$5="Freelancer"</formula>
    </cfRule>
    <cfRule type="expression" dxfId="367" priority="144" stopIfTrue="1">
      <formula>$F$5="DTC Int. Staff"</formula>
    </cfRule>
  </conditionalFormatting>
  <conditionalFormatting sqref="G77 G79:G81">
    <cfRule type="expression" dxfId="366" priority="141" stopIfTrue="1">
      <formula>#REF!="Freelancer"</formula>
    </cfRule>
    <cfRule type="expression" dxfId="365" priority="142" stopIfTrue="1">
      <formula>#REF!="DTC Int. Staff"</formula>
    </cfRule>
  </conditionalFormatting>
  <conditionalFormatting sqref="G77 G79:G81">
    <cfRule type="expression" dxfId="364" priority="139" stopIfTrue="1">
      <formula>$F$5="Freelancer"</formula>
    </cfRule>
    <cfRule type="expression" dxfId="363" priority="140" stopIfTrue="1">
      <formula>$F$5="DTC Int. Staff"</formula>
    </cfRule>
  </conditionalFormatting>
  <conditionalFormatting sqref="G131">
    <cfRule type="expression" dxfId="362" priority="131" stopIfTrue="1">
      <formula>$F$5="Freelancer"</formula>
    </cfRule>
    <cfRule type="expression" dxfId="361" priority="132" stopIfTrue="1">
      <formula>$F$5="DTC Int. Staff"</formula>
    </cfRule>
  </conditionalFormatting>
  <conditionalFormatting sqref="C131">
    <cfRule type="expression" dxfId="360" priority="133" stopIfTrue="1">
      <formula>IF($A131=1,B131,)</formula>
    </cfRule>
    <cfRule type="expression" dxfId="359" priority="134" stopIfTrue="1">
      <formula>IF($A131="",B131,)</formula>
    </cfRule>
  </conditionalFormatting>
  <conditionalFormatting sqref="E131">
    <cfRule type="expression" dxfId="358" priority="135" stopIfTrue="1">
      <formula>IF($A131&lt;&gt;1,B131,"")</formula>
    </cfRule>
  </conditionalFormatting>
  <conditionalFormatting sqref="D131">
    <cfRule type="expression" dxfId="357" priority="136" stopIfTrue="1">
      <formula>IF($A131="",B131,)</formula>
    </cfRule>
  </conditionalFormatting>
  <conditionalFormatting sqref="G131">
    <cfRule type="expression" dxfId="356" priority="137" stopIfTrue="1">
      <formula>#REF!="Freelancer"</formula>
    </cfRule>
    <cfRule type="expression" dxfId="355" priority="138" stopIfTrue="1">
      <formula>#REF!="DTC Int. Staff"</formula>
    </cfRule>
  </conditionalFormatting>
  <conditionalFormatting sqref="G11">
    <cfRule type="expression" dxfId="354" priority="129" stopIfTrue="1">
      <formula>#REF!="Freelancer"</formula>
    </cfRule>
    <cfRule type="expression" dxfId="353" priority="130" stopIfTrue="1">
      <formula>#REF!="DTC Int. Staff"</formula>
    </cfRule>
  </conditionalFormatting>
  <conditionalFormatting sqref="G11">
    <cfRule type="expression" dxfId="352" priority="127" stopIfTrue="1">
      <formula>$F$5="Freelancer"</formula>
    </cfRule>
    <cfRule type="expression" dxfId="351" priority="128" stopIfTrue="1">
      <formula>$F$5="DTC Int. Staff"</formula>
    </cfRule>
  </conditionalFormatting>
  <conditionalFormatting sqref="G12">
    <cfRule type="expression" dxfId="350" priority="125" stopIfTrue="1">
      <formula>#REF!="Freelancer"</formula>
    </cfRule>
    <cfRule type="expression" dxfId="349" priority="126" stopIfTrue="1">
      <formula>#REF!="DTC Int. Staff"</formula>
    </cfRule>
  </conditionalFormatting>
  <conditionalFormatting sqref="G12">
    <cfRule type="expression" dxfId="348" priority="123" stopIfTrue="1">
      <formula>$F$5="Freelancer"</formula>
    </cfRule>
    <cfRule type="expression" dxfId="347" priority="124" stopIfTrue="1">
      <formula>$F$5="DTC Int. Staff"</formula>
    </cfRule>
  </conditionalFormatting>
  <conditionalFormatting sqref="G90">
    <cfRule type="expression" dxfId="346" priority="33" stopIfTrue="1">
      <formula>$F$5="Freelancer"</formula>
    </cfRule>
    <cfRule type="expression" dxfId="345" priority="34" stopIfTrue="1">
      <formula>$F$5="DTC Int. Staff"</formula>
    </cfRule>
  </conditionalFormatting>
  <conditionalFormatting sqref="G94">
    <cfRule type="expression" dxfId="344" priority="29" stopIfTrue="1">
      <formula>$F$5="Freelancer"</formula>
    </cfRule>
    <cfRule type="expression" dxfId="343" priority="30" stopIfTrue="1">
      <formula>$F$5="DTC Int. Staff"</formula>
    </cfRule>
  </conditionalFormatting>
  <conditionalFormatting sqref="G13">
    <cfRule type="expression" dxfId="342" priority="113" stopIfTrue="1">
      <formula>#REF!="Freelancer"</formula>
    </cfRule>
    <cfRule type="expression" dxfId="341" priority="114" stopIfTrue="1">
      <formula>#REF!="DTC Int. Staff"</formula>
    </cfRule>
  </conditionalFormatting>
  <conditionalFormatting sqref="G13">
    <cfRule type="expression" dxfId="340" priority="111" stopIfTrue="1">
      <formula>$F$5="Freelancer"</formula>
    </cfRule>
    <cfRule type="expression" dxfId="339" priority="112" stopIfTrue="1">
      <formula>$F$5="DTC Int. Staff"</formula>
    </cfRule>
  </conditionalFormatting>
  <conditionalFormatting sqref="G16:G17">
    <cfRule type="expression" dxfId="338" priority="109" stopIfTrue="1">
      <formula>#REF!="Freelancer"</formula>
    </cfRule>
    <cfRule type="expression" dxfId="337" priority="110" stopIfTrue="1">
      <formula>#REF!="DTC Int. Staff"</formula>
    </cfRule>
  </conditionalFormatting>
  <conditionalFormatting sqref="G16:G17">
    <cfRule type="expression" dxfId="336" priority="107" stopIfTrue="1">
      <formula>#REF!="Freelancer"</formula>
    </cfRule>
    <cfRule type="expression" dxfId="335" priority="108" stopIfTrue="1">
      <formula>#REF!="DTC Int. Staff"</formula>
    </cfRule>
  </conditionalFormatting>
  <conditionalFormatting sqref="G16:G17">
    <cfRule type="expression" dxfId="334" priority="105" stopIfTrue="1">
      <formula>$F$5="Freelancer"</formula>
    </cfRule>
    <cfRule type="expression" dxfId="333" priority="106" stopIfTrue="1">
      <formula>$F$5="DTC Int. Staff"</formula>
    </cfRule>
  </conditionalFormatting>
  <conditionalFormatting sqref="G37">
    <cfRule type="expression" dxfId="332" priority="103" stopIfTrue="1">
      <formula>#REF!="Freelancer"</formula>
    </cfRule>
    <cfRule type="expression" dxfId="331" priority="104" stopIfTrue="1">
      <formula>#REF!="DTC Int. Staff"</formula>
    </cfRule>
  </conditionalFormatting>
  <conditionalFormatting sqref="G37">
    <cfRule type="expression" dxfId="330" priority="101" stopIfTrue="1">
      <formula>$F$5="Freelancer"</formula>
    </cfRule>
    <cfRule type="expression" dxfId="329" priority="102" stopIfTrue="1">
      <formula>$F$5="DTC Int. Staff"</formula>
    </cfRule>
  </conditionalFormatting>
  <conditionalFormatting sqref="G44">
    <cfRule type="expression" dxfId="328" priority="99" stopIfTrue="1">
      <formula>#REF!="Freelancer"</formula>
    </cfRule>
    <cfRule type="expression" dxfId="327" priority="100" stopIfTrue="1">
      <formula>#REF!="DTC Int. Staff"</formula>
    </cfRule>
  </conditionalFormatting>
  <conditionalFormatting sqref="G44">
    <cfRule type="expression" dxfId="326" priority="97" stopIfTrue="1">
      <formula>$F$5="Freelancer"</formula>
    </cfRule>
    <cfRule type="expression" dxfId="325" priority="98" stopIfTrue="1">
      <formula>$F$5="DTC Int. Staff"</formula>
    </cfRule>
  </conditionalFormatting>
  <conditionalFormatting sqref="G45">
    <cfRule type="expression" dxfId="324" priority="95" stopIfTrue="1">
      <formula>#REF!="Freelancer"</formula>
    </cfRule>
    <cfRule type="expression" dxfId="323" priority="96" stopIfTrue="1">
      <formula>#REF!="DTC Int. Staff"</formula>
    </cfRule>
  </conditionalFormatting>
  <conditionalFormatting sqref="G45">
    <cfRule type="expression" dxfId="322" priority="93" stopIfTrue="1">
      <formula>$F$5="Freelancer"</formula>
    </cfRule>
    <cfRule type="expression" dxfId="321" priority="94" stopIfTrue="1">
      <formula>$F$5="DTC Int. Staff"</formula>
    </cfRule>
  </conditionalFormatting>
  <conditionalFormatting sqref="G54">
    <cfRule type="expression" dxfId="320" priority="91" stopIfTrue="1">
      <formula>#REF!="Freelancer"</formula>
    </cfRule>
    <cfRule type="expression" dxfId="319" priority="92" stopIfTrue="1">
      <formula>#REF!="DTC Int. Staff"</formula>
    </cfRule>
  </conditionalFormatting>
  <conditionalFormatting sqref="G57">
    <cfRule type="expression" dxfId="318" priority="87" stopIfTrue="1">
      <formula>#REF!="Freelancer"</formula>
    </cfRule>
    <cfRule type="expression" dxfId="317" priority="88" stopIfTrue="1">
      <formula>#REF!="DTC Int. Staff"</formula>
    </cfRule>
  </conditionalFormatting>
  <conditionalFormatting sqref="G57">
    <cfRule type="expression" dxfId="316" priority="85" stopIfTrue="1">
      <formula>$F$5="Freelancer"</formula>
    </cfRule>
    <cfRule type="expression" dxfId="315" priority="86" stopIfTrue="1">
      <formula>$F$5="DTC Int. Staff"</formula>
    </cfRule>
  </conditionalFormatting>
  <conditionalFormatting sqref="G100">
    <cfRule type="expression" dxfId="314" priority="27" stopIfTrue="1">
      <formula>#REF!="Freelancer"</formula>
    </cfRule>
    <cfRule type="expression" dxfId="313" priority="28" stopIfTrue="1">
      <formula>#REF!="DTC Int. Staff"</formula>
    </cfRule>
  </conditionalFormatting>
  <conditionalFormatting sqref="G100">
    <cfRule type="expression" dxfId="312" priority="25" stopIfTrue="1">
      <formula>$F$5="Freelancer"</formula>
    </cfRule>
    <cfRule type="expression" dxfId="311" priority="26" stopIfTrue="1">
      <formula>$F$5="DTC Int. Staff"</formula>
    </cfRule>
  </conditionalFormatting>
  <conditionalFormatting sqref="G60">
    <cfRule type="expression" dxfId="310" priority="79" stopIfTrue="1">
      <formula>#REF!="Freelancer"</formula>
    </cfRule>
    <cfRule type="expression" dxfId="309" priority="80" stopIfTrue="1">
      <formula>#REF!="DTC Int. Staff"</formula>
    </cfRule>
  </conditionalFormatting>
  <conditionalFormatting sqref="G60">
    <cfRule type="expression" dxfId="308" priority="77" stopIfTrue="1">
      <formula>$F$5="Freelancer"</formula>
    </cfRule>
    <cfRule type="expression" dxfId="307" priority="78" stopIfTrue="1">
      <formula>$F$5="DTC Int. Staff"</formula>
    </cfRule>
  </conditionalFormatting>
  <conditionalFormatting sqref="G62">
    <cfRule type="expression" dxfId="306" priority="71" stopIfTrue="1">
      <formula>#REF!="Freelancer"</formula>
    </cfRule>
    <cfRule type="expression" dxfId="305" priority="72" stopIfTrue="1">
      <formula>#REF!="DTC Int. Staff"</formula>
    </cfRule>
  </conditionalFormatting>
  <conditionalFormatting sqref="G62">
    <cfRule type="expression" dxfId="304" priority="69" stopIfTrue="1">
      <formula>$F$5="Freelancer"</formula>
    </cfRule>
    <cfRule type="expression" dxfId="303" priority="70" stopIfTrue="1">
      <formula>$F$5="DTC Int. Staff"</formula>
    </cfRule>
  </conditionalFormatting>
  <conditionalFormatting sqref="G94">
    <cfRule type="expression" dxfId="302" priority="31" stopIfTrue="1">
      <formula>#REF!="Freelancer"</formula>
    </cfRule>
    <cfRule type="expression" dxfId="301" priority="32" stopIfTrue="1">
      <formula>#REF!="DTC Int. Staff"</formula>
    </cfRule>
  </conditionalFormatting>
  <conditionalFormatting sqref="G65">
    <cfRule type="expression" dxfId="300" priority="59" stopIfTrue="1">
      <formula>#REF!="Freelancer"</formula>
    </cfRule>
    <cfRule type="expression" dxfId="299" priority="60" stopIfTrue="1">
      <formula>#REF!="DTC Int. Staff"</formula>
    </cfRule>
  </conditionalFormatting>
  <conditionalFormatting sqref="G65">
    <cfRule type="expression" dxfId="298" priority="57" stopIfTrue="1">
      <formula>$F$5="Freelancer"</formula>
    </cfRule>
    <cfRule type="expression" dxfId="297" priority="58" stopIfTrue="1">
      <formula>$F$5="DTC Int. Staff"</formula>
    </cfRule>
  </conditionalFormatting>
  <conditionalFormatting sqref="G66">
    <cfRule type="expression" dxfId="296" priority="51" stopIfTrue="1">
      <formula>#REF!="Freelancer"</formula>
    </cfRule>
    <cfRule type="expression" dxfId="295" priority="52" stopIfTrue="1">
      <formula>#REF!="DTC Int. Staff"</formula>
    </cfRule>
  </conditionalFormatting>
  <conditionalFormatting sqref="G66">
    <cfRule type="expression" dxfId="294" priority="49" stopIfTrue="1">
      <formula>$F$5="Freelancer"</formula>
    </cfRule>
    <cfRule type="expression" dxfId="293" priority="50" stopIfTrue="1">
      <formula>$F$5="DTC Int. Staff"</formula>
    </cfRule>
  </conditionalFormatting>
  <conditionalFormatting sqref="G75">
    <cfRule type="expression" dxfId="292" priority="47" stopIfTrue="1">
      <formula>#REF!="Freelancer"</formula>
    </cfRule>
    <cfRule type="expression" dxfId="291" priority="48" stopIfTrue="1">
      <formula>#REF!="DTC Int. Staff"</formula>
    </cfRule>
  </conditionalFormatting>
  <conditionalFormatting sqref="G75">
    <cfRule type="expression" dxfId="290" priority="45" stopIfTrue="1">
      <formula>$F$5="Freelancer"</formula>
    </cfRule>
    <cfRule type="expression" dxfId="289" priority="46" stopIfTrue="1">
      <formula>$F$5="DTC Int. Staff"</formula>
    </cfRule>
  </conditionalFormatting>
  <conditionalFormatting sqref="G78">
    <cfRule type="expression" dxfId="288" priority="43" stopIfTrue="1">
      <formula>#REF!="Freelancer"</formula>
    </cfRule>
    <cfRule type="expression" dxfId="287" priority="44" stopIfTrue="1">
      <formula>#REF!="DTC Int. Staff"</formula>
    </cfRule>
  </conditionalFormatting>
  <conditionalFormatting sqref="G78">
    <cfRule type="expression" dxfId="286" priority="41" stopIfTrue="1">
      <formula>$F$5="Freelancer"</formula>
    </cfRule>
    <cfRule type="expression" dxfId="285" priority="42" stopIfTrue="1">
      <formula>$F$5="DTC Int. Staff"</formula>
    </cfRule>
  </conditionalFormatting>
  <conditionalFormatting sqref="G89">
    <cfRule type="expression" dxfId="284" priority="39" stopIfTrue="1">
      <formula>#REF!="Freelancer"</formula>
    </cfRule>
    <cfRule type="expression" dxfId="283" priority="40" stopIfTrue="1">
      <formula>#REF!="DTC Int. Staff"</formula>
    </cfRule>
  </conditionalFormatting>
  <conditionalFormatting sqref="G89">
    <cfRule type="expression" dxfId="282" priority="37" stopIfTrue="1">
      <formula>$F$5="Freelancer"</formula>
    </cfRule>
    <cfRule type="expression" dxfId="281" priority="38" stopIfTrue="1">
      <formula>$F$5="DTC Int. Staff"</formula>
    </cfRule>
  </conditionalFormatting>
  <conditionalFormatting sqref="G90">
    <cfRule type="expression" dxfId="280" priority="35" stopIfTrue="1">
      <formula>#REF!="Freelancer"</formula>
    </cfRule>
    <cfRule type="expression" dxfId="279" priority="36" stopIfTrue="1">
      <formula>#REF!="DTC Int. Staff"</formula>
    </cfRule>
  </conditionalFormatting>
  <conditionalFormatting sqref="G111">
    <cfRule type="expression" dxfId="278" priority="23" stopIfTrue="1">
      <formula>#REF!="Freelancer"</formula>
    </cfRule>
    <cfRule type="expression" dxfId="277" priority="24" stopIfTrue="1">
      <formula>#REF!="DTC Int. Staff"</formula>
    </cfRule>
  </conditionalFormatting>
  <conditionalFormatting sqref="G111">
    <cfRule type="expression" dxfId="276" priority="21" stopIfTrue="1">
      <formula>$F$5="Freelancer"</formula>
    </cfRule>
    <cfRule type="expression" dxfId="275" priority="22" stopIfTrue="1">
      <formula>$F$5="DTC Int. Staff"</formula>
    </cfRule>
  </conditionalFormatting>
  <conditionalFormatting sqref="G113">
    <cfRule type="expression" dxfId="274" priority="19" stopIfTrue="1">
      <formula>#REF!="Freelancer"</formula>
    </cfRule>
    <cfRule type="expression" dxfId="273" priority="20" stopIfTrue="1">
      <formula>#REF!="DTC Int. Staff"</formula>
    </cfRule>
  </conditionalFormatting>
  <conditionalFormatting sqref="G122">
    <cfRule type="expression" dxfId="272" priority="17" stopIfTrue="1">
      <formula>#REF!="Freelancer"</formula>
    </cfRule>
    <cfRule type="expression" dxfId="271" priority="18" stopIfTrue="1">
      <formula>#REF!="DTC Int. Staff"</formula>
    </cfRule>
  </conditionalFormatting>
  <conditionalFormatting sqref="G122">
    <cfRule type="expression" dxfId="270" priority="15" stopIfTrue="1">
      <formula>$F$5="Freelancer"</formula>
    </cfRule>
    <cfRule type="expression" dxfId="269" priority="16" stopIfTrue="1">
      <formula>$F$5="DTC Int. Staff"</formula>
    </cfRule>
  </conditionalFormatting>
  <conditionalFormatting sqref="E125">
    <cfRule type="expression" dxfId="268" priority="13" stopIfTrue="1">
      <formula>IF($A125&lt;&gt;1,B125,"")</formula>
    </cfRule>
  </conditionalFormatting>
  <conditionalFormatting sqref="D125">
    <cfRule type="expression" dxfId="267" priority="14" stopIfTrue="1">
      <formula>IF($A125="",B125,)</formula>
    </cfRule>
  </conditionalFormatting>
  <conditionalFormatting sqref="G124">
    <cfRule type="expression" dxfId="266" priority="11" stopIfTrue="1">
      <formula>#REF!="Freelancer"</formula>
    </cfRule>
    <cfRule type="expression" dxfId="265" priority="12" stopIfTrue="1">
      <formula>#REF!="DTC Int. Staff"</formula>
    </cfRule>
  </conditionalFormatting>
  <conditionalFormatting sqref="G124">
    <cfRule type="expression" dxfId="264" priority="9" stopIfTrue="1">
      <formula>$F$5="Freelancer"</formula>
    </cfRule>
    <cfRule type="expression" dxfId="263" priority="10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38"/>
  <sheetViews>
    <sheetView showGridLines="0" tabSelected="1" topLeftCell="D74" zoomScale="90" zoomScaleNormal="90" workbookViewId="0">
      <selection activeCell="H85" sqref="H8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SUM(J10:J104)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84" si="0">IF(OR(C11="f",C11="u",C11="F",C11="U"),"",IF(OR(B11=1,B11=2,B11=3,B11=4,B11=5),1,""))</f>
        <v/>
      </c>
      <c r="B11" s="8">
        <f t="shared" ref="B11:B82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43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60</v>
      </c>
      <c r="G12" s="36">
        <v>9001</v>
      </c>
      <c r="H12" s="67" t="s">
        <v>121</v>
      </c>
      <c r="I12" s="66" t="s">
        <v>57</v>
      </c>
      <c r="J12" s="87">
        <v>8</v>
      </c>
    </row>
    <row r="13" spans="1:10" ht="22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>+E12+1</f>
        <v>44411</v>
      </c>
      <c r="F13" s="46" t="s">
        <v>60</v>
      </c>
      <c r="G13" s="47">
        <v>9001</v>
      </c>
      <c r="H13" s="48" t="s">
        <v>117</v>
      </c>
      <c r="I13" s="47" t="s">
        <v>57</v>
      </c>
      <c r="J13" s="86">
        <v>2</v>
      </c>
    </row>
    <row r="14" spans="1:10" ht="22.5" customHeight="1" x14ac:dyDescent="0.25">
      <c r="A14" s="31"/>
      <c r="C14" s="76"/>
      <c r="D14" s="77" t="str">
        <f>D13</f>
        <v>Tue</v>
      </c>
      <c r="E14" s="45">
        <f>E13</f>
        <v>44411</v>
      </c>
      <c r="F14" s="46"/>
      <c r="G14" s="47">
        <v>9009</v>
      </c>
      <c r="H14" s="48" t="s">
        <v>118</v>
      </c>
      <c r="I14" s="47" t="s">
        <v>57</v>
      </c>
      <c r="J14" s="86">
        <v>1</v>
      </c>
    </row>
    <row r="15" spans="1:10" ht="22.5" customHeight="1" x14ac:dyDescent="0.25">
      <c r="A15" s="31"/>
      <c r="C15" s="76"/>
      <c r="D15" s="77" t="str">
        <f t="shared" ref="D15:E15" si="2">D14</f>
        <v>Tue</v>
      </c>
      <c r="E15" s="45">
        <f t="shared" si="2"/>
        <v>44411</v>
      </c>
      <c r="F15" s="46" t="s">
        <v>60</v>
      </c>
      <c r="G15" s="47">
        <v>9001</v>
      </c>
      <c r="H15" s="48" t="s">
        <v>121</v>
      </c>
      <c r="I15" s="47" t="s">
        <v>57</v>
      </c>
      <c r="J15" s="86">
        <v>5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4" t="str">
        <f t="shared" ref="D16:D82" si="3">IF(B16=1,"Mo",IF(B16=2,"Tue",IF(B16=3,"Wed",IF(B16=4,"Thu",IF(B16=5,"Fri",IF(B16=6,"Sat",IF(B16=7,"Sun","")))))))</f>
        <v>Wed</v>
      </c>
      <c r="E16" s="34">
        <f>+E13+1</f>
        <v>44412</v>
      </c>
      <c r="F16" s="35" t="s">
        <v>60</v>
      </c>
      <c r="G16" s="36">
        <v>9001</v>
      </c>
      <c r="H16" s="67" t="s">
        <v>100</v>
      </c>
      <c r="I16" s="66" t="s">
        <v>55</v>
      </c>
      <c r="J16" s="87">
        <v>1</v>
      </c>
    </row>
    <row r="17" spans="1:10" ht="22.5" customHeight="1" x14ac:dyDescent="0.25">
      <c r="A17" s="31"/>
      <c r="C17" s="76"/>
      <c r="D17" s="74" t="str">
        <f>D16</f>
        <v>Wed</v>
      </c>
      <c r="E17" s="34">
        <f>E16</f>
        <v>44412</v>
      </c>
      <c r="F17" s="35" t="s">
        <v>60</v>
      </c>
      <c r="G17" s="36">
        <v>9001</v>
      </c>
      <c r="H17" s="67" t="s">
        <v>119</v>
      </c>
      <c r="I17" s="66" t="s">
        <v>55</v>
      </c>
      <c r="J17" s="87">
        <v>2</v>
      </c>
    </row>
    <row r="18" spans="1:10" ht="29" x14ac:dyDescent="0.25">
      <c r="A18" s="31"/>
      <c r="C18" s="76"/>
      <c r="D18" s="74" t="str">
        <f t="shared" ref="D18:E19" si="4">D17</f>
        <v>Wed</v>
      </c>
      <c r="E18" s="34">
        <f t="shared" si="4"/>
        <v>44412</v>
      </c>
      <c r="F18" s="35" t="s">
        <v>60</v>
      </c>
      <c r="G18" s="66">
        <v>9001</v>
      </c>
      <c r="H18" s="67" t="s">
        <v>120</v>
      </c>
      <c r="I18" s="66" t="s">
        <v>55</v>
      </c>
      <c r="J18" s="87">
        <v>3.5</v>
      </c>
    </row>
    <row r="19" spans="1:10" ht="22.5" customHeight="1" x14ac:dyDescent="0.25">
      <c r="A19" s="31"/>
      <c r="C19" s="76"/>
      <c r="D19" s="74" t="str">
        <f t="shared" si="4"/>
        <v>Wed</v>
      </c>
      <c r="E19" s="34">
        <f t="shared" si="4"/>
        <v>44412</v>
      </c>
      <c r="F19" s="35" t="s">
        <v>60</v>
      </c>
      <c r="G19" s="66">
        <v>9001</v>
      </c>
      <c r="H19" s="67" t="s">
        <v>122</v>
      </c>
      <c r="I19" s="66" t="s">
        <v>57</v>
      </c>
      <c r="J19" s="87">
        <v>1.5</v>
      </c>
    </row>
    <row r="20" spans="1:10" ht="22.5" customHeight="1" x14ac:dyDescent="0.25">
      <c r="A20" s="31">
        <f t="shared" si="0"/>
        <v>1</v>
      </c>
      <c r="B20" s="8">
        <f t="shared" si="1"/>
        <v>4</v>
      </c>
      <c r="C20" s="76"/>
      <c r="D20" s="77" t="str">
        <f t="shared" si="3"/>
        <v>Thu</v>
      </c>
      <c r="E20" s="45">
        <f>+E16+1</f>
        <v>44413</v>
      </c>
      <c r="F20" s="46" t="s">
        <v>60</v>
      </c>
      <c r="G20" s="47">
        <v>9001</v>
      </c>
      <c r="H20" s="48" t="s">
        <v>123</v>
      </c>
      <c r="I20" s="47" t="s">
        <v>57</v>
      </c>
      <c r="J20" s="86">
        <v>7</v>
      </c>
    </row>
    <row r="21" spans="1:10" ht="22.5" customHeight="1" x14ac:dyDescent="0.25">
      <c r="A21" s="31"/>
      <c r="C21" s="76"/>
      <c r="D21" s="77" t="str">
        <f>D20</f>
        <v>Thu</v>
      </c>
      <c r="E21" s="45">
        <f>E20</f>
        <v>44413</v>
      </c>
      <c r="F21" s="46" t="s">
        <v>60</v>
      </c>
      <c r="G21" s="47">
        <v>9001</v>
      </c>
      <c r="H21" s="48" t="s">
        <v>124</v>
      </c>
      <c r="I21" s="47" t="s">
        <v>57</v>
      </c>
      <c r="J21" s="86">
        <v>1</v>
      </c>
    </row>
    <row r="22" spans="1:10" ht="22.5" customHeight="1" x14ac:dyDescent="0.25">
      <c r="A22" s="31">
        <f t="shared" si="0"/>
        <v>1</v>
      </c>
      <c r="B22" s="8">
        <f t="shared" si="1"/>
        <v>5</v>
      </c>
      <c r="C22" s="76"/>
      <c r="D22" s="74" t="str">
        <f t="shared" si="3"/>
        <v>Fri</v>
      </c>
      <c r="E22" s="34">
        <f>+E20+1</f>
        <v>44414</v>
      </c>
      <c r="F22" s="65" t="s">
        <v>60</v>
      </c>
      <c r="G22" s="66">
        <v>9001</v>
      </c>
      <c r="H22" s="67" t="s">
        <v>125</v>
      </c>
      <c r="I22" s="36" t="s">
        <v>57</v>
      </c>
      <c r="J22" s="85">
        <v>2</v>
      </c>
    </row>
    <row r="23" spans="1:10" ht="22.5" customHeight="1" x14ac:dyDescent="0.25">
      <c r="A23" s="31"/>
      <c r="C23" s="76"/>
      <c r="D23" s="74" t="str">
        <f>D22</f>
        <v>Fri</v>
      </c>
      <c r="E23" s="34">
        <f>E22</f>
        <v>44414</v>
      </c>
      <c r="F23" s="65" t="s">
        <v>60</v>
      </c>
      <c r="G23" s="66">
        <v>9001</v>
      </c>
      <c r="H23" s="67" t="s">
        <v>126</v>
      </c>
      <c r="I23" s="36" t="s">
        <v>57</v>
      </c>
      <c r="J23" s="85">
        <v>2</v>
      </c>
    </row>
    <row r="24" spans="1:10" ht="22.5" customHeight="1" x14ac:dyDescent="0.25">
      <c r="A24" s="31"/>
      <c r="C24" s="76"/>
      <c r="D24" s="74" t="str">
        <f t="shared" ref="D24" si="5">D23</f>
        <v>Fri</v>
      </c>
      <c r="E24" s="34">
        <f t="shared" ref="E24" si="6">E23</f>
        <v>44414</v>
      </c>
      <c r="F24" s="65" t="s">
        <v>53</v>
      </c>
      <c r="G24" s="66">
        <v>9001</v>
      </c>
      <c r="H24" s="67" t="s">
        <v>127</v>
      </c>
      <c r="I24" s="36" t="s">
        <v>57</v>
      </c>
      <c r="J24" s="85">
        <v>4</v>
      </c>
    </row>
    <row r="25" spans="1:10" ht="22.5" customHeight="1" x14ac:dyDescent="0.25">
      <c r="A25" s="31" t="str">
        <f t="shared" si="0"/>
        <v/>
      </c>
      <c r="B25" s="8">
        <f t="shared" si="1"/>
        <v>6</v>
      </c>
      <c r="C25" s="76"/>
      <c r="D25" s="77" t="str">
        <f t="shared" si="3"/>
        <v>Sat</v>
      </c>
      <c r="E25" s="45">
        <f>+E22+1</f>
        <v>44415</v>
      </c>
      <c r="F25" s="46"/>
      <c r="G25" s="47"/>
      <c r="H25" s="48"/>
      <c r="I25" s="47"/>
      <c r="J25" s="86"/>
    </row>
    <row r="26" spans="1:10" s="109" customFormat="1" ht="22.5" customHeight="1" x14ac:dyDescent="0.25">
      <c r="A26" s="108" t="str">
        <f t="shared" si="0"/>
        <v/>
      </c>
      <c r="B26" s="109">
        <f t="shared" si="1"/>
        <v>7</v>
      </c>
      <c r="C26" s="110"/>
      <c r="D26" s="77" t="str">
        <f>IF(B26=1,"Mo",IF(B26=2,"Tue",IF(B26=3,"Wed",IF(B26=4,"Thu",IF(B26=5,"Fri",IF(B26=6,"Sat",IF(B26=7,"Sun","")))))))</f>
        <v>Sun</v>
      </c>
      <c r="E26" s="45">
        <f>+E25+1</f>
        <v>44416</v>
      </c>
      <c r="F26" s="46"/>
      <c r="G26" s="47"/>
      <c r="H26" s="48"/>
      <c r="I26" s="47"/>
      <c r="J26" s="86"/>
    </row>
    <row r="27" spans="1:10" ht="22.5" customHeight="1" x14ac:dyDescent="0.25">
      <c r="A27" s="31">
        <f t="shared" si="0"/>
        <v>1</v>
      </c>
      <c r="B27" s="8">
        <f t="shared" si="1"/>
        <v>1</v>
      </c>
      <c r="C27" s="76"/>
      <c r="D27" s="74" t="str">
        <f>IF(B27=1,"Mo",IF(B27=2,"Tue",IF(B27=3,"Wed",IF(B27=4,"Thu",IF(B27=5,"Fri",IF(B27=6,"Sat",IF(B27=7,"Sun","")))))))</f>
        <v>Mo</v>
      </c>
      <c r="E27" s="34">
        <f>+E26+1</f>
        <v>44417</v>
      </c>
      <c r="F27" s="65" t="s">
        <v>60</v>
      </c>
      <c r="G27" s="66">
        <v>9001</v>
      </c>
      <c r="H27" s="67" t="s">
        <v>128</v>
      </c>
      <c r="I27" s="66" t="s">
        <v>57</v>
      </c>
      <c r="J27" s="87">
        <v>2</v>
      </c>
    </row>
    <row r="28" spans="1:10" ht="22.5" customHeight="1" x14ac:dyDescent="0.25">
      <c r="A28" s="31"/>
      <c r="C28" s="76"/>
      <c r="D28" s="74" t="str">
        <f>D27</f>
        <v>Mo</v>
      </c>
      <c r="E28" s="34">
        <f>E27</f>
        <v>44417</v>
      </c>
      <c r="F28" s="65" t="s">
        <v>60</v>
      </c>
      <c r="G28" s="66">
        <v>9001</v>
      </c>
      <c r="H28" s="67" t="s">
        <v>129</v>
      </c>
      <c r="I28" s="66" t="s">
        <v>57</v>
      </c>
      <c r="J28" s="87">
        <v>2</v>
      </c>
    </row>
    <row r="29" spans="1:10" ht="22.5" customHeight="1" x14ac:dyDescent="0.25">
      <c r="A29" s="31"/>
      <c r="C29" s="76"/>
      <c r="D29" s="74" t="str">
        <f t="shared" ref="D29:E30" si="7">D28</f>
        <v>Mo</v>
      </c>
      <c r="E29" s="34">
        <f t="shared" si="7"/>
        <v>44417</v>
      </c>
      <c r="F29" s="65" t="s">
        <v>53</v>
      </c>
      <c r="G29" s="66">
        <v>9001</v>
      </c>
      <c r="H29" s="67" t="s">
        <v>127</v>
      </c>
      <c r="I29" s="66" t="s">
        <v>57</v>
      </c>
      <c r="J29" s="87">
        <v>3</v>
      </c>
    </row>
    <row r="30" spans="1:10" ht="22.5" customHeight="1" x14ac:dyDescent="0.25">
      <c r="A30" s="31"/>
      <c r="C30" s="76"/>
      <c r="D30" s="74" t="str">
        <f t="shared" si="7"/>
        <v>Mo</v>
      </c>
      <c r="E30" s="34">
        <f t="shared" si="7"/>
        <v>44417</v>
      </c>
      <c r="F30" s="65" t="s">
        <v>60</v>
      </c>
      <c r="G30" s="66">
        <v>9001</v>
      </c>
      <c r="H30" s="67" t="s">
        <v>130</v>
      </c>
      <c r="I30" s="66" t="s">
        <v>57</v>
      </c>
      <c r="J30" s="87">
        <v>1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76"/>
      <c r="D31" s="77" t="str">
        <f>IF(B31=1,"Mo",IF(B31=2,"Tue",IF(B31=3,"Wed",IF(B31=4,"Thu",IF(B31=5,"Fri",IF(B31=6,"Sat",IF(B31=7,"Sun","")))))))</f>
        <v>Tue</v>
      </c>
      <c r="E31" s="45">
        <f>+E27+1</f>
        <v>44418</v>
      </c>
      <c r="F31" s="46" t="s">
        <v>53</v>
      </c>
      <c r="G31" s="47">
        <v>9001</v>
      </c>
      <c r="H31" s="48" t="s">
        <v>131</v>
      </c>
      <c r="I31" s="47" t="s">
        <v>57</v>
      </c>
      <c r="J31" s="86">
        <v>2</v>
      </c>
    </row>
    <row r="32" spans="1:10" ht="22.5" customHeight="1" x14ac:dyDescent="0.25">
      <c r="A32" s="31"/>
      <c r="C32" s="76"/>
      <c r="D32" s="77" t="str">
        <f>D31</f>
        <v>Tue</v>
      </c>
      <c r="E32" s="45">
        <f>E31</f>
        <v>44418</v>
      </c>
      <c r="F32" s="46" t="s">
        <v>53</v>
      </c>
      <c r="G32" s="47">
        <v>9001</v>
      </c>
      <c r="H32" s="48" t="s">
        <v>132</v>
      </c>
      <c r="I32" s="47" t="s">
        <v>57</v>
      </c>
      <c r="J32" s="86">
        <v>3</v>
      </c>
    </row>
    <row r="33" spans="1:10" ht="22.5" customHeight="1" x14ac:dyDescent="0.25">
      <c r="A33" s="31"/>
      <c r="C33" s="76"/>
      <c r="D33" s="77" t="str">
        <f t="shared" ref="D33:E34" si="8">D32</f>
        <v>Tue</v>
      </c>
      <c r="E33" s="45">
        <f t="shared" si="8"/>
        <v>44418</v>
      </c>
      <c r="F33" s="46" t="s">
        <v>53</v>
      </c>
      <c r="G33" s="47">
        <v>9001</v>
      </c>
      <c r="H33" s="48" t="s">
        <v>133</v>
      </c>
      <c r="I33" s="47" t="s">
        <v>57</v>
      </c>
      <c r="J33" s="86">
        <v>2</v>
      </c>
    </row>
    <row r="34" spans="1:10" ht="22.5" customHeight="1" x14ac:dyDescent="0.25">
      <c r="A34" s="31"/>
      <c r="C34" s="76"/>
      <c r="D34" s="77" t="str">
        <f t="shared" si="8"/>
        <v>Tue</v>
      </c>
      <c r="E34" s="45">
        <f t="shared" si="8"/>
        <v>44418</v>
      </c>
      <c r="F34" s="46" t="s">
        <v>60</v>
      </c>
      <c r="G34" s="47">
        <v>9001</v>
      </c>
      <c r="H34" s="48" t="s">
        <v>134</v>
      </c>
      <c r="I34" s="47" t="s">
        <v>57</v>
      </c>
      <c r="J34" s="86">
        <v>1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76"/>
      <c r="D35" s="74" t="str">
        <f t="shared" si="3"/>
        <v>Wed</v>
      </c>
      <c r="E35" s="34">
        <f>+E31+1</f>
        <v>44419</v>
      </c>
      <c r="F35" s="65" t="s">
        <v>53</v>
      </c>
      <c r="G35" s="66">
        <v>9001</v>
      </c>
      <c r="H35" s="67" t="s">
        <v>135</v>
      </c>
      <c r="I35" s="66" t="s">
        <v>55</v>
      </c>
      <c r="J35" s="87">
        <v>3</v>
      </c>
    </row>
    <row r="36" spans="1:10" ht="22.5" customHeight="1" x14ac:dyDescent="0.25">
      <c r="A36" s="31"/>
      <c r="C36" s="76"/>
      <c r="D36" s="74" t="str">
        <f>D35</f>
        <v>Wed</v>
      </c>
      <c r="E36" s="34">
        <f>E35</f>
        <v>44419</v>
      </c>
      <c r="F36" s="65" t="s">
        <v>53</v>
      </c>
      <c r="G36" s="66">
        <v>9001</v>
      </c>
      <c r="H36" s="67" t="s">
        <v>136</v>
      </c>
      <c r="I36" s="66" t="s">
        <v>55</v>
      </c>
      <c r="J36" s="87">
        <v>3</v>
      </c>
    </row>
    <row r="37" spans="1:10" ht="22.5" customHeight="1" x14ac:dyDescent="0.25">
      <c r="A37" s="31"/>
      <c r="C37" s="76"/>
      <c r="D37" s="74" t="str">
        <f t="shared" ref="D37:E37" si="9">D36</f>
        <v>Wed</v>
      </c>
      <c r="E37" s="34">
        <f t="shared" si="9"/>
        <v>44419</v>
      </c>
      <c r="F37" s="65" t="s">
        <v>60</v>
      </c>
      <c r="G37" s="66">
        <v>9001</v>
      </c>
      <c r="H37" s="67" t="s">
        <v>122</v>
      </c>
      <c r="I37" s="66" t="s">
        <v>57</v>
      </c>
      <c r="J37" s="87">
        <v>2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6"/>
      <c r="D38" s="77" t="str">
        <f t="shared" si="3"/>
        <v>Thu</v>
      </c>
      <c r="E38" s="45">
        <f>+E35+1</f>
        <v>44420</v>
      </c>
      <c r="F38" s="65"/>
      <c r="G38" s="47">
        <v>9015</v>
      </c>
      <c r="H38" s="48" t="s">
        <v>137</v>
      </c>
      <c r="I38" s="66"/>
      <c r="J38" s="87"/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76"/>
      <c r="D39" s="74" t="str">
        <f t="shared" si="3"/>
        <v>Fri</v>
      </c>
      <c r="E39" s="34">
        <f>+E38+1</f>
        <v>44421</v>
      </c>
      <c r="F39" s="65" t="s">
        <v>53</v>
      </c>
      <c r="G39" s="66">
        <v>9001</v>
      </c>
      <c r="H39" s="43" t="s">
        <v>138</v>
      </c>
      <c r="I39" s="36" t="s">
        <v>57</v>
      </c>
      <c r="J39" s="85">
        <v>3</v>
      </c>
    </row>
    <row r="40" spans="1:10" ht="22.5" customHeight="1" x14ac:dyDescent="0.25">
      <c r="A40" s="31"/>
      <c r="C40" s="76"/>
      <c r="D40" s="74" t="str">
        <f>D39</f>
        <v>Fri</v>
      </c>
      <c r="E40" s="34">
        <f>E39</f>
        <v>44421</v>
      </c>
      <c r="F40" s="65" t="s">
        <v>60</v>
      </c>
      <c r="G40" s="66">
        <v>9001</v>
      </c>
      <c r="H40" s="43" t="s">
        <v>139</v>
      </c>
      <c r="I40" s="36" t="s">
        <v>57</v>
      </c>
      <c r="J40" s="85">
        <v>2</v>
      </c>
    </row>
    <row r="41" spans="1:10" ht="22.5" customHeight="1" x14ac:dyDescent="0.25">
      <c r="A41" s="31"/>
      <c r="C41" s="76"/>
      <c r="D41" s="74" t="str">
        <f t="shared" ref="D41:D42" si="10">D40</f>
        <v>Fri</v>
      </c>
      <c r="E41" s="34">
        <f t="shared" ref="E41:E42" si="11">E40</f>
        <v>44421</v>
      </c>
      <c r="F41" s="65" t="s">
        <v>60</v>
      </c>
      <c r="G41" s="66">
        <v>9001</v>
      </c>
      <c r="H41" s="43" t="s">
        <v>100</v>
      </c>
      <c r="I41" s="36" t="s">
        <v>57</v>
      </c>
      <c r="J41" s="85">
        <v>2</v>
      </c>
    </row>
    <row r="42" spans="1:10" ht="22.5" customHeight="1" x14ac:dyDescent="0.25">
      <c r="A42" s="31"/>
      <c r="C42" s="76"/>
      <c r="D42" s="74" t="str">
        <f t="shared" si="10"/>
        <v>Fri</v>
      </c>
      <c r="E42" s="34">
        <f t="shared" si="11"/>
        <v>44421</v>
      </c>
      <c r="F42" s="65" t="s">
        <v>60</v>
      </c>
      <c r="G42" s="36">
        <v>9001</v>
      </c>
      <c r="H42" s="43" t="s">
        <v>140</v>
      </c>
      <c r="I42" s="36" t="s">
        <v>57</v>
      </c>
      <c r="J42" s="85">
        <v>1</v>
      </c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76"/>
      <c r="D43" s="77" t="str">
        <f t="shared" si="3"/>
        <v>Sat</v>
      </c>
      <c r="E43" s="45">
        <f>+E39+1</f>
        <v>44422</v>
      </c>
      <c r="F43" s="46"/>
      <c r="G43" s="47"/>
      <c r="H43" s="48"/>
      <c r="I43" s="47"/>
      <c r="J43" s="86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76"/>
      <c r="D44" s="74" t="str">
        <f t="shared" si="3"/>
        <v>Sun</v>
      </c>
      <c r="E44" s="34">
        <f>+E43+1</f>
        <v>44423</v>
      </c>
      <c r="F44" s="46"/>
      <c r="G44" s="47"/>
      <c r="H44" s="48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76"/>
      <c r="D45" s="74" t="str">
        <f t="shared" si="3"/>
        <v>Mo</v>
      </c>
      <c r="E45" s="34">
        <f>+E44+1</f>
        <v>44424</v>
      </c>
      <c r="F45" s="65" t="s">
        <v>60</v>
      </c>
      <c r="G45" s="36">
        <v>9001</v>
      </c>
      <c r="H45" s="67" t="s">
        <v>141</v>
      </c>
      <c r="I45" s="36" t="s">
        <v>57</v>
      </c>
      <c r="J45" s="87">
        <v>1</v>
      </c>
    </row>
    <row r="46" spans="1:10" ht="22.5" customHeight="1" x14ac:dyDescent="0.25">
      <c r="A46" s="31"/>
      <c r="C46" s="76"/>
      <c r="D46" s="74" t="str">
        <f>D45</f>
        <v>Mo</v>
      </c>
      <c r="E46" s="34">
        <f>E45</f>
        <v>44424</v>
      </c>
      <c r="F46" s="65" t="s">
        <v>60</v>
      </c>
      <c r="G46" s="66">
        <v>9001</v>
      </c>
      <c r="H46" s="67" t="s">
        <v>142</v>
      </c>
      <c r="I46" s="66" t="s">
        <v>57</v>
      </c>
      <c r="J46" s="87">
        <v>1</v>
      </c>
    </row>
    <row r="47" spans="1:10" ht="22.5" customHeight="1" x14ac:dyDescent="0.25">
      <c r="A47" s="31"/>
      <c r="C47" s="76"/>
      <c r="D47" s="74" t="str">
        <f t="shared" ref="D47:E49" si="12">D46</f>
        <v>Mo</v>
      </c>
      <c r="E47" s="34">
        <f t="shared" si="12"/>
        <v>44424</v>
      </c>
      <c r="F47" s="65" t="s">
        <v>60</v>
      </c>
      <c r="G47" s="66">
        <v>9001</v>
      </c>
      <c r="H47" s="67" t="s">
        <v>143</v>
      </c>
      <c r="I47" s="66" t="s">
        <v>57</v>
      </c>
      <c r="J47" s="87">
        <v>3</v>
      </c>
    </row>
    <row r="48" spans="1:10" ht="22.5" customHeight="1" x14ac:dyDescent="0.25">
      <c r="A48" s="31"/>
      <c r="C48" s="76"/>
      <c r="D48" s="74" t="str">
        <f t="shared" si="12"/>
        <v>Mo</v>
      </c>
      <c r="E48" s="34">
        <f t="shared" si="12"/>
        <v>44424</v>
      </c>
      <c r="F48" s="65" t="s">
        <v>60</v>
      </c>
      <c r="G48" s="66">
        <v>9001</v>
      </c>
      <c r="H48" s="67" t="s">
        <v>144</v>
      </c>
      <c r="I48" s="66" t="s">
        <v>57</v>
      </c>
      <c r="J48" s="87">
        <v>1.5</v>
      </c>
    </row>
    <row r="49" spans="1:10" ht="22.5" customHeight="1" x14ac:dyDescent="0.25">
      <c r="A49" s="31"/>
      <c r="C49" s="76"/>
      <c r="D49" s="74" t="str">
        <f t="shared" si="12"/>
        <v>Mo</v>
      </c>
      <c r="E49" s="34">
        <f t="shared" si="12"/>
        <v>44424</v>
      </c>
      <c r="F49" s="65" t="s">
        <v>60</v>
      </c>
      <c r="G49" s="66">
        <v>9001</v>
      </c>
      <c r="H49" s="67" t="s">
        <v>145</v>
      </c>
      <c r="I49" s="66" t="s">
        <v>57</v>
      </c>
      <c r="J49" s="87">
        <v>1.5</v>
      </c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76"/>
      <c r="D50" s="77" t="str">
        <f t="shared" si="3"/>
        <v>Tue</v>
      </c>
      <c r="E50" s="45">
        <f>+E45+1</f>
        <v>44425</v>
      </c>
      <c r="F50" s="46" t="s">
        <v>60</v>
      </c>
      <c r="G50" s="47">
        <v>9001</v>
      </c>
      <c r="H50" s="48" t="s">
        <v>146</v>
      </c>
      <c r="I50" s="47" t="s">
        <v>57</v>
      </c>
      <c r="J50" s="86">
        <v>3</v>
      </c>
    </row>
    <row r="51" spans="1:10" ht="22.5" customHeight="1" x14ac:dyDescent="0.25">
      <c r="A51" s="31"/>
      <c r="C51" s="76"/>
      <c r="D51" s="77" t="str">
        <f>D50</f>
        <v>Tue</v>
      </c>
      <c r="E51" s="45">
        <f>E50</f>
        <v>44425</v>
      </c>
      <c r="F51" s="46" t="s">
        <v>60</v>
      </c>
      <c r="G51" s="47">
        <v>9001</v>
      </c>
      <c r="H51" s="48" t="s">
        <v>147</v>
      </c>
      <c r="I51" s="47" t="s">
        <v>57</v>
      </c>
      <c r="J51" s="86">
        <v>5</v>
      </c>
    </row>
    <row r="52" spans="1:10" ht="29" x14ac:dyDescent="0.25">
      <c r="A52" s="31">
        <f t="shared" si="0"/>
        <v>1</v>
      </c>
      <c r="B52" s="8">
        <f t="shared" si="1"/>
        <v>3</v>
      </c>
      <c r="C52" s="76"/>
      <c r="D52" s="74" t="str">
        <f t="shared" si="3"/>
        <v>Wed</v>
      </c>
      <c r="E52" s="34">
        <f>+E50+1</f>
        <v>44426</v>
      </c>
      <c r="F52" s="65" t="s">
        <v>53</v>
      </c>
      <c r="G52" s="66">
        <v>9001</v>
      </c>
      <c r="H52" s="67" t="s">
        <v>148</v>
      </c>
      <c r="I52" s="66" t="s">
        <v>57</v>
      </c>
      <c r="J52" s="87">
        <v>3</v>
      </c>
    </row>
    <row r="53" spans="1:10" ht="22.5" customHeight="1" x14ac:dyDescent="0.25">
      <c r="A53" s="31"/>
      <c r="C53" s="76"/>
      <c r="D53" s="74" t="str">
        <f>D52</f>
        <v>Wed</v>
      </c>
      <c r="E53" s="34">
        <f>E52</f>
        <v>44426</v>
      </c>
      <c r="F53" s="65" t="s">
        <v>53</v>
      </c>
      <c r="G53" s="66">
        <v>9001</v>
      </c>
      <c r="H53" s="67" t="s">
        <v>122</v>
      </c>
      <c r="I53" s="66" t="s">
        <v>57</v>
      </c>
      <c r="J53" s="87">
        <v>2</v>
      </c>
    </row>
    <row r="54" spans="1:10" ht="22.5" customHeight="1" x14ac:dyDescent="0.25">
      <c r="A54" s="31"/>
      <c r="C54" s="76"/>
      <c r="D54" s="74" t="str">
        <f t="shared" ref="D54:E54" si="13">D53</f>
        <v>Wed</v>
      </c>
      <c r="E54" s="34">
        <f t="shared" si="13"/>
        <v>44426</v>
      </c>
      <c r="F54" s="65" t="s">
        <v>53</v>
      </c>
      <c r="G54" s="66">
        <v>9001</v>
      </c>
      <c r="H54" s="67" t="s">
        <v>147</v>
      </c>
      <c r="I54" s="66" t="s">
        <v>57</v>
      </c>
      <c r="J54" s="87">
        <v>3</v>
      </c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6"/>
      <c r="D55" s="77" t="str">
        <f t="shared" si="3"/>
        <v>Thu</v>
      </c>
      <c r="E55" s="45">
        <f>+E52+1</f>
        <v>44427</v>
      </c>
      <c r="F55" s="46" t="s">
        <v>53</v>
      </c>
      <c r="G55" s="47">
        <v>9001</v>
      </c>
      <c r="H55" s="48" t="s">
        <v>152</v>
      </c>
      <c r="I55" s="47" t="s">
        <v>57</v>
      </c>
      <c r="J55" s="86">
        <v>2</v>
      </c>
    </row>
    <row r="56" spans="1:10" ht="22.5" customHeight="1" x14ac:dyDescent="0.25">
      <c r="A56" s="31"/>
      <c r="C56" s="76"/>
      <c r="D56" s="77" t="str">
        <f>D55</f>
        <v>Thu</v>
      </c>
      <c r="E56" s="45">
        <f>E55</f>
        <v>44427</v>
      </c>
      <c r="F56" s="46" t="s">
        <v>60</v>
      </c>
      <c r="G56" s="47">
        <v>9001</v>
      </c>
      <c r="H56" s="48" t="s">
        <v>149</v>
      </c>
      <c r="I56" s="47" t="s">
        <v>57</v>
      </c>
      <c r="J56" s="86">
        <v>1</v>
      </c>
    </row>
    <row r="57" spans="1:10" ht="22.5" customHeight="1" x14ac:dyDescent="0.25">
      <c r="A57" s="31"/>
      <c r="C57" s="76"/>
      <c r="D57" s="77" t="str">
        <f t="shared" ref="D57:D59" si="14">D56</f>
        <v>Thu</v>
      </c>
      <c r="E57" s="45">
        <f t="shared" ref="E57:E59" si="15">E56</f>
        <v>44427</v>
      </c>
      <c r="F57" s="46" t="s">
        <v>60</v>
      </c>
      <c r="G57" s="47">
        <v>9001</v>
      </c>
      <c r="H57" s="48" t="s">
        <v>150</v>
      </c>
      <c r="I57" s="47" t="s">
        <v>57</v>
      </c>
      <c r="J57" s="86">
        <v>1</v>
      </c>
    </row>
    <row r="58" spans="1:10" ht="22.5" customHeight="1" x14ac:dyDescent="0.25">
      <c r="A58" s="31"/>
      <c r="C58" s="76"/>
      <c r="D58" s="77" t="str">
        <f t="shared" si="14"/>
        <v>Thu</v>
      </c>
      <c r="E58" s="45">
        <f t="shared" si="15"/>
        <v>44427</v>
      </c>
      <c r="F58" s="46" t="s">
        <v>60</v>
      </c>
      <c r="G58" s="47">
        <v>9001</v>
      </c>
      <c r="H58" s="48" t="s">
        <v>151</v>
      </c>
      <c r="I58" s="47" t="s">
        <v>57</v>
      </c>
      <c r="J58" s="86">
        <v>2</v>
      </c>
    </row>
    <row r="59" spans="1:10" ht="22.5" customHeight="1" x14ac:dyDescent="0.25">
      <c r="A59" s="31"/>
      <c r="C59" s="76"/>
      <c r="D59" s="77" t="str">
        <f t="shared" si="14"/>
        <v>Thu</v>
      </c>
      <c r="E59" s="45">
        <f t="shared" si="15"/>
        <v>44427</v>
      </c>
      <c r="F59" s="46" t="s">
        <v>60</v>
      </c>
      <c r="G59" s="47">
        <v>9001</v>
      </c>
      <c r="H59" s="48" t="s">
        <v>153</v>
      </c>
      <c r="I59" s="47" t="s">
        <v>57</v>
      </c>
      <c r="J59" s="86">
        <v>2</v>
      </c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6"/>
      <c r="D60" s="74" t="str">
        <f t="shared" si="3"/>
        <v>Fri</v>
      </c>
      <c r="E60" s="34">
        <f>+E55+1</f>
        <v>44428</v>
      </c>
      <c r="F60" s="35"/>
      <c r="G60" s="36">
        <v>9007</v>
      </c>
      <c r="H60" s="43" t="s">
        <v>154</v>
      </c>
      <c r="I60" s="36" t="s">
        <v>57</v>
      </c>
      <c r="J60" s="85">
        <v>1</v>
      </c>
    </row>
    <row r="61" spans="1:10" ht="22.5" customHeight="1" x14ac:dyDescent="0.25">
      <c r="A61" s="31"/>
      <c r="C61" s="76"/>
      <c r="D61" s="74" t="str">
        <f>D60</f>
        <v>Fri</v>
      </c>
      <c r="E61" s="34">
        <f>E60</f>
        <v>44428</v>
      </c>
      <c r="F61" s="65" t="s">
        <v>60</v>
      </c>
      <c r="G61" s="66">
        <v>9001</v>
      </c>
      <c r="H61" s="43" t="s">
        <v>155</v>
      </c>
      <c r="I61" s="36" t="s">
        <v>57</v>
      </c>
      <c r="J61" s="85">
        <v>7</v>
      </c>
    </row>
    <row r="62" spans="1:10" ht="22.5" customHeight="1" x14ac:dyDescent="0.25">
      <c r="A62" s="31" t="str">
        <f t="shared" si="0"/>
        <v/>
      </c>
      <c r="B62" s="8">
        <f t="shared" si="1"/>
        <v>6</v>
      </c>
      <c r="C62" s="76"/>
      <c r="D62" s="77" t="str">
        <f t="shared" si="3"/>
        <v>Sat</v>
      </c>
      <c r="E62" s="45">
        <f>+E60+1</f>
        <v>44429</v>
      </c>
      <c r="F62" s="46"/>
      <c r="G62" s="47"/>
      <c r="H62" s="48"/>
      <c r="I62" s="47"/>
      <c r="J62" s="86"/>
    </row>
    <row r="63" spans="1:10" s="109" customFormat="1" ht="22.5" customHeight="1" x14ac:dyDescent="0.25">
      <c r="A63" s="108" t="str">
        <f t="shared" si="0"/>
        <v/>
      </c>
      <c r="B63" s="109">
        <f t="shared" si="1"/>
        <v>7</v>
      </c>
      <c r="C63" s="110"/>
      <c r="D63" s="77" t="str">
        <f t="shared" si="3"/>
        <v>Sun</v>
      </c>
      <c r="E63" s="45">
        <f>+E62+1</f>
        <v>44430</v>
      </c>
      <c r="F63" s="46"/>
      <c r="G63" s="47"/>
      <c r="H63" s="48"/>
      <c r="I63" s="47"/>
      <c r="J63" s="86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76"/>
      <c r="D64" s="74" t="str">
        <f>IF(B64=1,"Mo",IF(B64=2,"Tue",IF(B64=3,"Wed",IF(B64=4,"Thu",IF(B64=5,"Fri",IF(B64=6,"Sat",IF(B64=7,"Sun","")))))))</f>
        <v>Mo</v>
      </c>
      <c r="E64" s="34">
        <f>+E63+1</f>
        <v>44431</v>
      </c>
      <c r="F64" s="65" t="s">
        <v>60</v>
      </c>
      <c r="G64" s="66">
        <v>9001</v>
      </c>
      <c r="H64" s="67" t="s">
        <v>100</v>
      </c>
      <c r="I64" s="66" t="s">
        <v>57</v>
      </c>
      <c r="J64" s="87">
        <v>1</v>
      </c>
    </row>
    <row r="65" spans="1:10" ht="22.5" customHeight="1" x14ac:dyDescent="0.25">
      <c r="A65" s="31"/>
      <c r="C65" s="76"/>
      <c r="D65" s="74" t="str">
        <f>D64</f>
        <v>Mo</v>
      </c>
      <c r="E65" s="34">
        <f>E64</f>
        <v>44431</v>
      </c>
      <c r="F65" s="65" t="s">
        <v>60</v>
      </c>
      <c r="G65" s="66">
        <v>9001</v>
      </c>
      <c r="H65" s="67" t="s">
        <v>160</v>
      </c>
      <c r="I65" s="66" t="s">
        <v>57</v>
      </c>
      <c r="J65" s="87">
        <v>1</v>
      </c>
    </row>
    <row r="66" spans="1:10" ht="22.5" customHeight="1" x14ac:dyDescent="0.25">
      <c r="A66" s="31"/>
      <c r="C66" s="76"/>
      <c r="D66" s="74" t="str">
        <f t="shared" ref="D66:E67" si="16">D65</f>
        <v>Mo</v>
      </c>
      <c r="E66" s="34">
        <f t="shared" si="16"/>
        <v>44431</v>
      </c>
      <c r="F66" s="65" t="s">
        <v>53</v>
      </c>
      <c r="G66" s="66">
        <v>9001</v>
      </c>
      <c r="H66" s="67" t="s">
        <v>156</v>
      </c>
      <c r="I66" s="66" t="s">
        <v>57</v>
      </c>
      <c r="J66" s="87">
        <v>1</v>
      </c>
    </row>
    <row r="67" spans="1:10" ht="22.5" customHeight="1" x14ac:dyDescent="0.25">
      <c r="A67" s="31"/>
      <c r="C67" s="76"/>
      <c r="D67" s="74" t="str">
        <f t="shared" si="16"/>
        <v>Mo</v>
      </c>
      <c r="E67" s="34">
        <f t="shared" si="16"/>
        <v>44431</v>
      </c>
      <c r="F67" s="65" t="s">
        <v>60</v>
      </c>
      <c r="G67" s="66">
        <v>9001</v>
      </c>
      <c r="H67" s="67" t="s">
        <v>157</v>
      </c>
      <c r="I67" s="66" t="s">
        <v>57</v>
      </c>
      <c r="J67" s="87">
        <v>5</v>
      </c>
    </row>
    <row r="68" spans="1:10" ht="22.5" customHeight="1" x14ac:dyDescent="0.25">
      <c r="A68" s="31">
        <f t="shared" si="0"/>
        <v>1</v>
      </c>
      <c r="B68" s="8">
        <f t="shared" si="1"/>
        <v>2</v>
      </c>
      <c r="C68" s="76"/>
      <c r="D68" s="77" t="str">
        <f>IF(B68=1,"Mo",IF(B68=2,"Tue",IF(B68=3,"Wed",IF(B68=4,"Thu",IF(B68=5,"Fri",IF(B68=6,"Sat",IF(B68=7,"Sun","")))))))</f>
        <v>Tue</v>
      </c>
      <c r="E68" s="45">
        <f>+E64+1</f>
        <v>44432</v>
      </c>
      <c r="F68" s="46" t="s">
        <v>53</v>
      </c>
      <c r="G68" s="47">
        <v>9001</v>
      </c>
      <c r="H68" s="48" t="s">
        <v>158</v>
      </c>
      <c r="I68" s="47" t="s">
        <v>55</v>
      </c>
      <c r="J68" s="86">
        <v>3</v>
      </c>
    </row>
    <row r="69" spans="1:10" ht="22.5" customHeight="1" x14ac:dyDescent="0.25">
      <c r="A69" s="31"/>
      <c r="C69" s="76"/>
      <c r="D69" s="77" t="str">
        <f>D68</f>
        <v>Tue</v>
      </c>
      <c r="E69" s="45">
        <f>E68</f>
        <v>44432</v>
      </c>
      <c r="F69" s="46" t="s">
        <v>60</v>
      </c>
      <c r="G69" s="47">
        <v>9001</v>
      </c>
      <c r="H69" s="48" t="s">
        <v>159</v>
      </c>
      <c r="I69" s="47" t="s">
        <v>55</v>
      </c>
      <c r="J69" s="86">
        <v>2</v>
      </c>
    </row>
    <row r="70" spans="1:10" ht="22.5" customHeight="1" x14ac:dyDescent="0.25">
      <c r="A70" s="31"/>
      <c r="C70" s="76"/>
      <c r="D70" s="77" t="str">
        <f t="shared" ref="D70:E71" si="17">D69</f>
        <v>Tue</v>
      </c>
      <c r="E70" s="45">
        <f t="shared" si="17"/>
        <v>44432</v>
      </c>
      <c r="F70" s="46" t="s">
        <v>60</v>
      </c>
      <c r="G70" s="47">
        <v>9001</v>
      </c>
      <c r="H70" s="48" t="s">
        <v>161</v>
      </c>
      <c r="I70" s="47" t="s">
        <v>55</v>
      </c>
      <c r="J70" s="86">
        <v>1</v>
      </c>
    </row>
    <row r="71" spans="1:10" ht="22.5" customHeight="1" x14ac:dyDescent="0.25">
      <c r="A71" s="31"/>
      <c r="C71" s="76"/>
      <c r="D71" s="77" t="str">
        <f t="shared" si="17"/>
        <v>Tue</v>
      </c>
      <c r="E71" s="45">
        <f t="shared" si="17"/>
        <v>44432</v>
      </c>
      <c r="F71" s="46" t="s">
        <v>60</v>
      </c>
      <c r="G71" s="47">
        <v>9001</v>
      </c>
      <c r="H71" s="48" t="s">
        <v>162</v>
      </c>
      <c r="I71" s="47" t="s">
        <v>55</v>
      </c>
      <c r="J71" s="86">
        <v>2</v>
      </c>
    </row>
    <row r="72" spans="1:10" ht="22.5" customHeight="1" x14ac:dyDescent="0.25">
      <c r="A72" s="31">
        <f t="shared" si="0"/>
        <v>1</v>
      </c>
      <c r="B72" s="8">
        <f t="shared" si="1"/>
        <v>3</v>
      </c>
      <c r="C72" s="76"/>
      <c r="D72" s="74" t="str">
        <f t="shared" si="3"/>
        <v>Wed</v>
      </c>
      <c r="E72" s="34">
        <f>+E68+1</f>
        <v>44433</v>
      </c>
      <c r="F72" s="65" t="s">
        <v>60</v>
      </c>
      <c r="G72" s="66">
        <v>9001</v>
      </c>
      <c r="H72" s="67" t="s">
        <v>163</v>
      </c>
      <c r="I72" s="66" t="s">
        <v>57</v>
      </c>
      <c r="J72" s="87">
        <v>2</v>
      </c>
    </row>
    <row r="73" spans="1:10" ht="22.5" customHeight="1" x14ac:dyDescent="0.25">
      <c r="A73" s="31"/>
      <c r="C73" s="76"/>
      <c r="D73" s="74" t="str">
        <f>D72</f>
        <v>Wed</v>
      </c>
      <c r="E73" s="34">
        <f>E72</f>
        <v>44433</v>
      </c>
      <c r="F73" s="65" t="s">
        <v>60</v>
      </c>
      <c r="G73" s="66">
        <v>9001</v>
      </c>
      <c r="H73" s="67" t="s">
        <v>164</v>
      </c>
      <c r="I73" s="66" t="s">
        <v>57</v>
      </c>
      <c r="J73" s="87">
        <v>2</v>
      </c>
    </row>
    <row r="74" spans="1:10" ht="22.5" customHeight="1" x14ac:dyDescent="0.25">
      <c r="A74" s="31"/>
      <c r="C74" s="76"/>
      <c r="D74" s="74" t="str">
        <f t="shared" ref="D74:E75" si="18">D73</f>
        <v>Wed</v>
      </c>
      <c r="E74" s="34">
        <f t="shared" si="18"/>
        <v>44433</v>
      </c>
      <c r="F74" s="65" t="s">
        <v>60</v>
      </c>
      <c r="G74" s="66">
        <v>9001</v>
      </c>
      <c r="H74" s="67" t="s">
        <v>165</v>
      </c>
      <c r="I74" s="66" t="s">
        <v>57</v>
      </c>
      <c r="J74" s="87">
        <v>2</v>
      </c>
    </row>
    <row r="75" spans="1:10" ht="22.5" customHeight="1" x14ac:dyDescent="0.25">
      <c r="A75" s="31"/>
      <c r="C75" s="76"/>
      <c r="D75" s="74" t="str">
        <f t="shared" si="18"/>
        <v>Wed</v>
      </c>
      <c r="E75" s="34">
        <f t="shared" si="18"/>
        <v>44433</v>
      </c>
      <c r="F75" s="65" t="s">
        <v>60</v>
      </c>
      <c r="G75" s="66">
        <v>9001</v>
      </c>
      <c r="H75" s="67" t="s">
        <v>166</v>
      </c>
      <c r="I75" s="66" t="s">
        <v>57</v>
      </c>
      <c r="J75" s="87">
        <v>2</v>
      </c>
    </row>
    <row r="76" spans="1:10" ht="22.5" customHeight="1" x14ac:dyDescent="0.25">
      <c r="A76" s="31">
        <f t="shared" si="0"/>
        <v>1</v>
      </c>
      <c r="B76" s="8">
        <f t="shared" si="1"/>
        <v>4</v>
      </c>
      <c r="C76" s="76"/>
      <c r="D76" s="77" t="str">
        <f t="shared" si="3"/>
        <v>Thu</v>
      </c>
      <c r="E76" s="45">
        <f>+E72+1</f>
        <v>44434</v>
      </c>
      <c r="F76" s="46" t="s">
        <v>60</v>
      </c>
      <c r="G76" s="47">
        <v>9001</v>
      </c>
      <c r="H76" s="48" t="s">
        <v>167</v>
      </c>
      <c r="I76" s="47" t="s">
        <v>57</v>
      </c>
      <c r="J76" s="86">
        <v>3</v>
      </c>
    </row>
    <row r="77" spans="1:10" ht="22.5" customHeight="1" x14ac:dyDescent="0.25">
      <c r="A77" s="31"/>
      <c r="C77" s="76"/>
      <c r="D77" s="77" t="str">
        <f>D76</f>
        <v>Thu</v>
      </c>
      <c r="E77" s="45">
        <f>E76</f>
        <v>44434</v>
      </c>
      <c r="F77" s="46" t="s">
        <v>60</v>
      </c>
      <c r="G77" s="47">
        <v>9001</v>
      </c>
      <c r="H77" s="48" t="s">
        <v>168</v>
      </c>
      <c r="I77" s="47" t="s">
        <v>57</v>
      </c>
      <c r="J77" s="86">
        <v>3</v>
      </c>
    </row>
    <row r="78" spans="1:10" ht="22.5" customHeight="1" x14ac:dyDescent="0.25">
      <c r="A78" s="31"/>
      <c r="C78" s="76"/>
      <c r="D78" s="77" t="str">
        <f t="shared" ref="D78" si="19">D77</f>
        <v>Thu</v>
      </c>
      <c r="E78" s="45">
        <f t="shared" ref="E78" si="20">E77</f>
        <v>44434</v>
      </c>
      <c r="F78" s="46" t="s">
        <v>60</v>
      </c>
      <c r="G78" s="47">
        <v>9001</v>
      </c>
      <c r="H78" s="48" t="s">
        <v>169</v>
      </c>
      <c r="I78" s="47" t="s">
        <v>57</v>
      </c>
      <c r="J78" s="86">
        <v>2</v>
      </c>
    </row>
    <row r="79" spans="1:10" ht="22.5" customHeight="1" x14ac:dyDescent="0.25">
      <c r="A79" s="31">
        <f t="shared" si="0"/>
        <v>1</v>
      </c>
      <c r="B79" s="8">
        <f t="shared" si="1"/>
        <v>5</v>
      </c>
      <c r="C79" s="76"/>
      <c r="D79" s="74" t="str">
        <f t="shared" si="3"/>
        <v>Fri</v>
      </c>
      <c r="E79" s="34">
        <f>+E76+1</f>
        <v>44435</v>
      </c>
      <c r="F79" s="65" t="s">
        <v>60</v>
      </c>
      <c r="G79" s="66">
        <v>9001</v>
      </c>
      <c r="H79" s="43" t="s">
        <v>170</v>
      </c>
      <c r="I79" s="36" t="s">
        <v>57</v>
      </c>
      <c r="J79" s="85">
        <v>3</v>
      </c>
    </row>
    <row r="80" spans="1:10" ht="22.5" customHeight="1" x14ac:dyDescent="0.25">
      <c r="A80" s="31"/>
      <c r="C80" s="76"/>
      <c r="D80" s="74" t="str">
        <f>D79</f>
        <v>Fri</v>
      </c>
      <c r="E80" s="34">
        <f>E79</f>
        <v>44435</v>
      </c>
      <c r="F80" s="65" t="s">
        <v>60</v>
      </c>
      <c r="G80" s="66">
        <v>9001</v>
      </c>
      <c r="H80" s="43" t="s">
        <v>171</v>
      </c>
      <c r="I80" s="36" t="s">
        <v>57</v>
      </c>
      <c r="J80" s="85">
        <v>3</v>
      </c>
    </row>
    <row r="81" spans="1:10" ht="22.5" customHeight="1" x14ac:dyDescent="0.25">
      <c r="A81" s="31"/>
      <c r="C81" s="76"/>
      <c r="D81" s="74" t="str">
        <f t="shared" ref="D81" si="21">D80</f>
        <v>Fri</v>
      </c>
      <c r="E81" s="34">
        <f t="shared" ref="E81" si="22">E80</f>
        <v>44435</v>
      </c>
      <c r="F81" s="35"/>
      <c r="G81" s="36">
        <v>9004</v>
      </c>
      <c r="H81" s="43" t="s">
        <v>172</v>
      </c>
      <c r="I81" s="36" t="s">
        <v>57</v>
      </c>
      <c r="J81" s="85">
        <v>2</v>
      </c>
    </row>
    <row r="82" spans="1:10" ht="22.5" customHeight="1" x14ac:dyDescent="0.25">
      <c r="A82" s="31" t="str">
        <f t="shared" si="0"/>
        <v/>
      </c>
      <c r="B82" s="8">
        <f t="shared" si="1"/>
        <v>6</v>
      </c>
      <c r="C82" s="76"/>
      <c r="D82" s="77" t="str">
        <f t="shared" si="3"/>
        <v>Sat</v>
      </c>
      <c r="E82" s="45">
        <f>+E79+1</f>
        <v>44436</v>
      </c>
      <c r="F82" s="46"/>
      <c r="G82" s="47"/>
      <c r="H82" s="171"/>
      <c r="I82" s="47"/>
      <c r="J82" s="86"/>
    </row>
    <row r="83" spans="1:10" ht="22.5" customHeight="1" x14ac:dyDescent="0.25">
      <c r="A83" s="31" t="str">
        <f t="shared" si="0"/>
        <v/>
      </c>
      <c r="B83" s="8">
        <f>WEEKDAY(E82+1,2)</f>
        <v>7</v>
      </c>
      <c r="C83" s="76"/>
      <c r="D83" s="74" t="str">
        <f>IF(B83=1,"Mo",IF(B83=2,"Tue",IF(B83=3,"Wed",IF(B83=4,"Thu",IF(B83=5,"Fri",IF(B83=6,"Sat",IF(B83=7,"Sun","")))))))</f>
        <v>Sun</v>
      </c>
      <c r="E83" s="34">
        <f>IF(MONTH(E82+1)&gt;MONTH(E82),"",E82+1)</f>
        <v>44437</v>
      </c>
      <c r="F83" s="46"/>
      <c r="G83" s="47"/>
      <c r="H83" s="48"/>
      <c r="I83" s="47"/>
      <c r="J83" s="86"/>
    </row>
    <row r="84" spans="1:10" ht="22.5" customHeight="1" x14ac:dyDescent="0.25">
      <c r="A84" s="31">
        <f t="shared" si="0"/>
        <v>1</v>
      </c>
      <c r="B84" s="8">
        <v>3</v>
      </c>
      <c r="C84" s="76"/>
      <c r="D84" s="74" t="str">
        <f>IF(B64=1,"Mo",IF(B64=2,"Tue",IF(B64=3,"Wed",IF(B64=4,"Thu",IF(B64=5,"Fri",IF(B64=6,"Sat",IF(B64=7,"Sun","")))))))</f>
        <v>Mo</v>
      </c>
      <c r="E84" s="34">
        <f>IF(MONTH(E83+1)&gt;MONTH(E83),"",E83+1)</f>
        <v>44438</v>
      </c>
      <c r="F84" s="65" t="s">
        <v>60</v>
      </c>
      <c r="G84" s="66">
        <v>9001</v>
      </c>
      <c r="H84" s="67" t="s">
        <v>173</v>
      </c>
      <c r="I84" s="66" t="s">
        <v>57</v>
      </c>
      <c r="J84" s="87">
        <v>1</v>
      </c>
    </row>
    <row r="85" spans="1:10" ht="22.5" customHeight="1" x14ac:dyDescent="0.25">
      <c r="A85" s="31"/>
      <c r="C85" s="76"/>
      <c r="D85" s="111" t="str">
        <f>D84</f>
        <v>Mo</v>
      </c>
      <c r="E85" s="112">
        <f>E84</f>
        <v>44438</v>
      </c>
      <c r="F85" s="113"/>
      <c r="G85" s="114">
        <v>9004</v>
      </c>
      <c r="H85" s="172" t="s">
        <v>174</v>
      </c>
      <c r="I85" s="114" t="s">
        <v>57</v>
      </c>
      <c r="J85" s="115">
        <v>7</v>
      </c>
    </row>
    <row r="86" spans="1:10" ht="22.5" customHeight="1" x14ac:dyDescent="0.25">
      <c r="A86" s="31"/>
      <c r="C86" s="76"/>
      <c r="D86" s="111" t="str">
        <f t="shared" ref="D86:E87" si="23">D85</f>
        <v>Mo</v>
      </c>
      <c r="E86" s="112">
        <f t="shared" si="23"/>
        <v>44438</v>
      </c>
      <c r="F86" s="113"/>
      <c r="G86" s="114"/>
      <c r="H86" s="172"/>
      <c r="I86" s="114"/>
      <c r="J86" s="115"/>
    </row>
    <row r="87" spans="1:10" ht="21.75" customHeight="1" x14ac:dyDescent="0.25">
      <c r="A87" s="31"/>
      <c r="C87" s="76"/>
      <c r="D87" s="111" t="str">
        <f t="shared" si="23"/>
        <v>Mo</v>
      </c>
      <c r="E87" s="112">
        <f t="shared" si="23"/>
        <v>44438</v>
      </c>
      <c r="F87" s="113"/>
      <c r="G87" s="114"/>
      <c r="H87" s="172"/>
      <c r="I87" s="114"/>
      <c r="J87" s="115"/>
    </row>
    <row r="88" spans="1:10" ht="21.75" customHeight="1" x14ac:dyDescent="0.25">
      <c r="A88" s="31"/>
      <c r="C88" s="116"/>
      <c r="D88" s="111" t="str">
        <f>D87</f>
        <v>Mo</v>
      </c>
      <c r="E88" s="112">
        <f>E87</f>
        <v>44438</v>
      </c>
      <c r="F88" s="113"/>
      <c r="G88" s="114"/>
      <c r="H88" s="172"/>
      <c r="I88" s="114"/>
      <c r="J88" s="115"/>
    </row>
    <row r="89" spans="1:10" ht="21.75" customHeight="1" x14ac:dyDescent="0.25">
      <c r="A89" s="31"/>
      <c r="C89" s="116"/>
      <c r="D89" s="95" t="str">
        <f>IF(B68=1,"Mo",IF(B68=2,"Tue",IF(B68=3,"Wed",IF(B68=4,"Thu",IF(B68=5,"Fri",IF(B68=6,"Sat",IF(B68=7,"Sun","")))))))</f>
        <v>Tue</v>
      </c>
      <c r="E89" s="96">
        <f>E88+1</f>
        <v>44439</v>
      </c>
      <c r="F89" s="97" t="s">
        <v>60</v>
      </c>
      <c r="G89" s="98">
        <v>9001</v>
      </c>
      <c r="H89" s="173" t="s">
        <v>175</v>
      </c>
      <c r="I89" s="98" t="s">
        <v>57</v>
      </c>
      <c r="J89" s="100">
        <v>3</v>
      </c>
    </row>
    <row r="90" spans="1:10" ht="29" x14ac:dyDescent="0.25">
      <c r="A90" s="31"/>
      <c r="C90" s="116"/>
      <c r="D90" s="117" t="str">
        <f>D89</f>
        <v>Tue</v>
      </c>
      <c r="E90" s="96">
        <f>E89</f>
        <v>44439</v>
      </c>
      <c r="F90" s="97" t="s">
        <v>53</v>
      </c>
      <c r="G90" s="98">
        <v>9001</v>
      </c>
      <c r="H90" s="173" t="s">
        <v>176</v>
      </c>
      <c r="I90" s="98" t="s">
        <v>57</v>
      </c>
      <c r="J90" s="100">
        <v>4</v>
      </c>
    </row>
    <row r="91" spans="1:10" ht="21.75" customHeight="1" x14ac:dyDescent="0.25">
      <c r="A91" s="31"/>
      <c r="C91" s="116"/>
      <c r="D91" s="117" t="str">
        <f t="shared" ref="D91:D92" si="24">D90</f>
        <v>Tue</v>
      </c>
      <c r="E91" s="96">
        <f t="shared" ref="E91:E92" si="25">E90</f>
        <v>44439</v>
      </c>
      <c r="F91" s="97" t="s">
        <v>60</v>
      </c>
      <c r="G91" s="98">
        <v>9001</v>
      </c>
      <c r="H91" s="173" t="s">
        <v>177</v>
      </c>
      <c r="I91" s="98" t="s">
        <v>57</v>
      </c>
      <c r="J91" s="100">
        <v>1</v>
      </c>
    </row>
    <row r="92" spans="1:10" ht="21.75" customHeight="1" x14ac:dyDescent="0.25">
      <c r="A92" s="31"/>
      <c r="C92" s="116"/>
      <c r="D92" s="117" t="str">
        <f t="shared" si="24"/>
        <v>Tue</v>
      </c>
      <c r="E92" s="96">
        <f t="shared" si="25"/>
        <v>44439</v>
      </c>
      <c r="F92" s="97"/>
      <c r="G92" s="98"/>
      <c r="H92" s="173"/>
      <c r="I92" s="98"/>
      <c r="J92" s="100"/>
    </row>
    <row r="93" spans="1:10" ht="21.75" customHeight="1" thickBot="1" x14ac:dyDescent="0.3">
      <c r="A93" s="31"/>
      <c r="C93" s="81"/>
      <c r="D93" s="101" t="str">
        <f>D89</f>
        <v>Tue</v>
      </c>
      <c r="E93" s="102">
        <f>E89</f>
        <v>44439</v>
      </c>
      <c r="F93" s="103"/>
      <c r="G93" s="104"/>
      <c r="H93" s="174"/>
      <c r="I93" s="104"/>
      <c r="J93" s="106"/>
    </row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</sheetData>
  <mergeCells count="2">
    <mergeCell ref="D1:J1"/>
    <mergeCell ref="D4:E4"/>
  </mergeCells>
  <conditionalFormatting sqref="C11:C83">
    <cfRule type="expression" dxfId="262" priority="153" stopIfTrue="1">
      <formula>IF($A11=1,B11,)</formula>
    </cfRule>
    <cfRule type="expression" dxfId="261" priority="154" stopIfTrue="1">
      <formula>IF($A11="",B11,)</formula>
    </cfRule>
  </conditionalFormatting>
  <conditionalFormatting sqref="E11">
    <cfRule type="expression" dxfId="260" priority="155" stopIfTrue="1">
      <formula>IF($A11="",B11,"")</formula>
    </cfRule>
  </conditionalFormatting>
  <conditionalFormatting sqref="E12:E83">
    <cfRule type="expression" dxfId="259" priority="156" stopIfTrue="1">
      <formula>IF($A12&lt;&gt;1,B12,"")</formula>
    </cfRule>
  </conditionalFormatting>
  <conditionalFormatting sqref="D11:D83">
    <cfRule type="expression" dxfId="258" priority="157" stopIfTrue="1">
      <formula>IF($A11="",B11,)</formula>
    </cfRule>
  </conditionalFormatting>
  <conditionalFormatting sqref="G11 G18 G60 G25:G26 G28 G30:G31 G36:G37 G42:G44 G46:G47 G50:G51 G53:G54 G62:G66 G68:G69 G71:G77 G81:G82">
    <cfRule type="expression" dxfId="257" priority="158" stopIfTrue="1">
      <formula>#REF!="Freelancer"</formula>
    </cfRule>
    <cfRule type="expression" dxfId="256" priority="159" stopIfTrue="1">
      <formula>#REF!="DTC Int. Staff"</formula>
    </cfRule>
  </conditionalFormatting>
  <conditionalFormatting sqref="G82 G18 G25:G26 G43:G44 G62:G66 G28 G30:G31 G36:G37 G46:G47 G50:G51 G53:G54 G68:G69 G71:G75">
    <cfRule type="expression" dxfId="255" priority="151" stopIfTrue="1">
      <formula>$F$5="Freelancer"</formula>
    </cfRule>
    <cfRule type="expression" dxfId="254" priority="152" stopIfTrue="1">
      <formula>$F$5="DTC Int. Staff"</formula>
    </cfRule>
  </conditionalFormatting>
  <conditionalFormatting sqref="G13:G15">
    <cfRule type="expression" dxfId="253" priority="145" stopIfTrue="1">
      <formula>#REF!="Freelancer"</formula>
    </cfRule>
    <cfRule type="expression" dxfId="252" priority="146" stopIfTrue="1">
      <formula>#REF!="DTC Int. Staff"</formula>
    </cfRule>
  </conditionalFormatting>
  <conditionalFormatting sqref="G13:G15">
    <cfRule type="expression" dxfId="251" priority="143" stopIfTrue="1">
      <formula>$F$5="Freelancer"</formula>
    </cfRule>
    <cfRule type="expression" dxfId="250" priority="144" stopIfTrue="1">
      <formula>$F$5="DTC Int. Staff"</formula>
    </cfRule>
  </conditionalFormatting>
  <conditionalFormatting sqref="C84:C93">
    <cfRule type="expression" dxfId="249" priority="140" stopIfTrue="1">
      <formula>IF($A84=1,B84,)</formula>
    </cfRule>
    <cfRule type="expression" dxfId="248" priority="141" stopIfTrue="1">
      <formula>IF($A84="",B84,)</formula>
    </cfRule>
  </conditionalFormatting>
  <conditionalFormatting sqref="D84:D93">
    <cfRule type="expression" dxfId="247" priority="142" stopIfTrue="1">
      <formula>IF($A84="",B84,)</formula>
    </cfRule>
  </conditionalFormatting>
  <conditionalFormatting sqref="E84:E93">
    <cfRule type="expression" dxfId="246" priority="139" stopIfTrue="1">
      <formula>IF($A84&lt;&gt;1,B84,"")</formula>
    </cfRule>
  </conditionalFormatting>
  <conditionalFormatting sqref="G42">
    <cfRule type="expression" dxfId="245" priority="137" stopIfTrue="1">
      <formula>$F$5="Freelancer"</formula>
    </cfRule>
    <cfRule type="expression" dxfId="244" priority="138" stopIfTrue="1">
      <formula>$F$5="DTC Int. Staff"</formula>
    </cfRule>
  </conditionalFormatting>
  <conditionalFormatting sqref="G55:G56">
    <cfRule type="expression" dxfId="243" priority="135" stopIfTrue="1">
      <formula>#REF!="Freelancer"</formula>
    </cfRule>
    <cfRule type="expression" dxfId="242" priority="136" stopIfTrue="1">
      <formula>#REF!="DTC Int. Staff"</formula>
    </cfRule>
  </conditionalFormatting>
  <conditionalFormatting sqref="G55:G56">
    <cfRule type="expression" dxfId="241" priority="133" stopIfTrue="1">
      <formula>$F$5="Freelancer"</formula>
    </cfRule>
    <cfRule type="expression" dxfId="240" priority="134" stopIfTrue="1">
      <formula>$F$5="DTC Int. Staff"</formula>
    </cfRule>
  </conditionalFormatting>
  <conditionalFormatting sqref="G12">
    <cfRule type="expression" dxfId="239" priority="131" stopIfTrue="1">
      <formula>#REF!="Freelancer"</formula>
    </cfRule>
    <cfRule type="expression" dxfId="238" priority="132" stopIfTrue="1">
      <formula>#REF!="DTC Int. Staff"</formula>
    </cfRule>
  </conditionalFormatting>
  <conditionalFormatting sqref="G12">
    <cfRule type="expression" dxfId="237" priority="129" stopIfTrue="1">
      <formula>$F$5="Freelancer"</formula>
    </cfRule>
    <cfRule type="expression" dxfId="236" priority="130" stopIfTrue="1">
      <formula>$F$5="DTC Int. Staff"</formula>
    </cfRule>
  </conditionalFormatting>
  <conditionalFormatting sqref="G16">
    <cfRule type="expression" dxfId="235" priority="127" stopIfTrue="1">
      <formula>#REF!="Freelancer"</formula>
    </cfRule>
    <cfRule type="expression" dxfId="234" priority="128" stopIfTrue="1">
      <formula>#REF!="DTC Int. Staff"</formula>
    </cfRule>
  </conditionalFormatting>
  <conditionalFormatting sqref="G16">
    <cfRule type="expression" dxfId="233" priority="125" stopIfTrue="1">
      <formula>$F$5="Freelancer"</formula>
    </cfRule>
    <cfRule type="expression" dxfId="232" priority="126" stopIfTrue="1">
      <formula>$F$5="DTC Int. Staff"</formula>
    </cfRule>
  </conditionalFormatting>
  <conditionalFormatting sqref="G17">
    <cfRule type="expression" dxfId="231" priority="123" stopIfTrue="1">
      <formula>#REF!="Freelancer"</formula>
    </cfRule>
    <cfRule type="expression" dxfId="230" priority="124" stopIfTrue="1">
      <formula>#REF!="DTC Int. Staff"</formula>
    </cfRule>
  </conditionalFormatting>
  <conditionalFormatting sqref="G17">
    <cfRule type="expression" dxfId="229" priority="121" stopIfTrue="1">
      <formula>$F$5="Freelancer"</formula>
    </cfRule>
    <cfRule type="expression" dxfId="228" priority="122" stopIfTrue="1">
      <formula>$F$5="DTC Int. Staff"</formula>
    </cfRule>
  </conditionalFormatting>
  <conditionalFormatting sqref="G19">
    <cfRule type="expression" dxfId="227" priority="119" stopIfTrue="1">
      <formula>#REF!="Freelancer"</formula>
    </cfRule>
    <cfRule type="expression" dxfId="226" priority="120" stopIfTrue="1">
      <formula>#REF!="DTC Int. Staff"</formula>
    </cfRule>
  </conditionalFormatting>
  <conditionalFormatting sqref="G19">
    <cfRule type="expression" dxfId="225" priority="117" stopIfTrue="1">
      <formula>$F$5="Freelancer"</formula>
    </cfRule>
    <cfRule type="expression" dxfId="224" priority="118" stopIfTrue="1">
      <formula>$F$5="DTC Int. Staff"</formula>
    </cfRule>
  </conditionalFormatting>
  <conditionalFormatting sqref="G20">
    <cfRule type="expression" dxfId="223" priority="115" stopIfTrue="1">
      <formula>#REF!="Freelancer"</formula>
    </cfRule>
    <cfRule type="expression" dxfId="222" priority="116" stopIfTrue="1">
      <formula>#REF!="DTC Int. Staff"</formula>
    </cfRule>
  </conditionalFormatting>
  <conditionalFormatting sqref="G20">
    <cfRule type="expression" dxfId="221" priority="113" stopIfTrue="1">
      <formula>$F$5="Freelancer"</formula>
    </cfRule>
    <cfRule type="expression" dxfId="220" priority="114" stopIfTrue="1">
      <formula>$F$5="DTC Int. Staff"</formula>
    </cfRule>
  </conditionalFormatting>
  <conditionalFormatting sqref="G21">
    <cfRule type="expression" dxfId="219" priority="111" stopIfTrue="1">
      <formula>#REF!="Freelancer"</formula>
    </cfRule>
    <cfRule type="expression" dxfId="218" priority="112" stopIfTrue="1">
      <formula>#REF!="DTC Int. Staff"</formula>
    </cfRule>
  </conditionalFormatting>
  <conditionalFormatting sqref="G21">
    <cfRule type="expression" dxfId="217" priority="109" stopIfTrue="1">
      <formula>$F$5="Freelancer"</formula>
    </cfRule>
    <cfRule type="expression" dxfId="216" priority="110" stopIfTrue="1">
      <formula>$F$5="DTC Int. Staff"</formula>
    </cfRule>
  </conditionalFormatting>
  <conditionalFormatting sqref="G24">
    <cfRule type="expression" dxfId="215" priority="99" stopIfTrue="1">
      <formula>#REF!="Freelancer"</formula>
    </cfRule>
    <cfRule type="expression" dxfId="214" priority="100" stopIfTrue="1">
      <formula>#REF!="DTC Int. Staff"</formula>
    </cfRule>
  </conditionalFormatting>
  <conditionalFormatting sqref="G22">
    <cfRule type="expression" dxfId="213" priority="97" stopIfTrue="1">
      <formula>#REF!="Freelancer"</formula>
    </cfRule>
    <cfRule type="expression" dxfId="212" priority="98" stopIfTrue="1">
      <formula>#REF!="DTC Int. Staff"</formula>
    </cfRule>
  </conditionalFormatting>
  <conditionalFormatting sqref="G22">
    <cfRule type="expression" dxfId="211" priority="95" stopIfTrue="1">
      <formula>$F$5="Freelancer"</formula>
    </cfRule>
    <cfRule type="expression" dxfId="210" priority="96" stopIfTrue="1">
      <formula>$F$5="DTC Int. Staff"</formula>
    </cfRule>
  </conditionalFormatting>
  <conditionalFormatting sqref="G23">
    <cfRule type="expression" dxfId="209" priority="93" stopIfTrue="1">
      <formula>#REF!="Freelancer"</formula>
    </cfRule>
    <cfRule type="expression" dxfId="208" priority="94" stopIfTrue="1">
      <formula>#REF!="DTC Int. Staff"</formula>
    </cfRule>
  </conditionalFormatting>
  <conditionalFormatting sqref="G23">
    <cfRule type="expression" dxfId="207" priority="91" stopIfTrue="1">
      <formula>$F$5="Freelancer"</formula>
    </cfRule>
    <cfRule type="expression" dxfId="206" priority="92" stopIfTrue="1">
      <formula>$F$5="DTC Int. Staff"</formula>
    </cfRule>
  </conditionalFormatting>
  <conditionalFormatting sqref="G27">
    <cfRule type="expression" dxfId="205" priority="89" stopIfTrue="1">
      <formula>#REF!="Freelancer"</formula>
    </cfRule>
    <cfRule type="expression" dxfId="204" priority="90" stopIfTrue="1">
      <formula>#REF!="DTC Int. Staff"</formula>
    </cfRule>
  </conditionalFormatting>
  <conditionalFormatting sqref="G27">
    <cfRule type="expression" dxfId="203" priority="87" stopIfTrue="1">
      <formula>$F$5="Freelancer"</formula>
    </cfRule>
    <cfRule type="expression" dxfId="202" priority="88" stopIfTrue="1">
      <formula>$F$5="DTC Int. Staff"</formula>
    </cfRule>
  </conditionalFormatting>
  <conditionalFormatting sqref="G29">
    <cfRule type="expression" dxfId="201" priority="85" stopIfTrue="1">
      <formula>#REF!="Freelancer"</formula>
    </cfRule>
    <cfRule type="expression" dxfId="200" priority="86" stopIfTrue="1">
      <formula>#REF!="DTC Int. Staff"</formula>
    </cfRule>
  </conditionalFormatting>
  <conditionalFormatting sqref="G32">
    <cfRule type="expression" dxfId="199" priority="83" stopIfTrue="1">
      <formula>#REF!="Freelancer"</formula>
    </cfRule>
    <cfRule type="expression" dxfId="198" priority="84" stopIfTrue="1">
      <formula>#REF!="DTC Int. Staff"</formula>
    </cfRule>
  </conditionalFormatting>
  <conditionalFormatting sqref="G32">
    <cfRule type="expression" dxfId="197" priority="81" stopIfTrue="1">
      <formula>$F$5="Freelancer"</formula>
    </cfRule>
    <cfRule type="expression" dxfId="196" priority="82" stopIfTrue="1">
      <formula>$F$5="DTC Int. Staff"</formula>
    </cfRule>
  </conditionalFormatting>
  <conditionalFormatting sqref="G33">
    <cfRule type="expression" dxfId="195" priority="79" stopIfTrue="1">
      <formula>#REF!="Freelancer"</formula>
    </cfRule>
    <cfRule type="expression" dxfId="194" priority="80" stopIfTrue="1">
      <formula>#REF!="DTC Int. Staff"</formula>
    </cfRule>
  </conditionalFormatting>
  <conditionalFormatting sqref="G33">
    <cfRule type="expression" dxfId="193" priority="77" stopIfTrue="1">
      <formula>$F$5="Freelancer"</formula>
    </cfRule>
    <cfRule type="expression" dxfId="192" priority="78" stopIfTrue="1">
      <formula>$F$5="DTC Int. Staff"</formula>
    </cfRule>
  </conditionalFormatting>
  <conditionalFormatting sqref="G34">
    <cfRule type="expression" dxfId="191" priority="75" stopIfTrue="1">
      <formula>#REF!="Freelancer"</formula>
    </cfRule>
    <cfRule type="expression" dxfId="190" priority="76" stopIfTrue="1">
      <formula>#REF!="DTC Int. Staff"</formula>
    </cfRule>
  </conditionalFormatting>
  <conditionalFormatting sqref="G34">
    <cfRule type="expression" dxfId="189" priority="73" stopIfTrue="1">
      <formula>$F$5="Freelancer"</formula>
    </cfRule>
    <cfRule type="expression" dxfId="188" priority="74" stopIfTrue="1">
      <formula>$F$5="DTC Int. Staff"</formula>
    </cfRule>
  </conditionalFormatting>
  <conditionalFormatting sqref="G35">
    <cfRule type="expression" dxfId="187" priority="71" stopIfTrue="1">
      <formula>#REF!="Freelancer"</formula>
    </cfRule>
    <cfRule type="expression" dxfId="186" priority="72" stopIfTrue="1">
      <formula>#REF!="DTC Int. Staff"</formula>
    </cfRule>
  </conditionalFormatting>
  <conditionalFormatting sqref="G39">
    <cfRule type="expression" dxfId="185" priority="69" stopIfTrue="1">
      <formula>#REF!="Freelancer"</formula>
    </cfRule>
    <cfRule type="expression" dxfId="184" priority="70" stopIfTrue="1">
      <formula>#REF!="DTC Int. Staff"</formula>
    </cfRule>
  </conditionalFormatting>
  <conditionalFormatting sqref="G39">
    <cfRule type="expression" dxfId="183" priority="67" stopIfTrue="1">
      <formula>$F$5="Freelancer"</formula>
    </cfRule>
    <cfRule type="expression" dxfId="182" priority="68" stopIfTrue="1">
      <formula>$F$5="DTC Int. Staff"</formula>
    </cfRule>
  </conditionalFormatting>
  <conditionalFormatting sqref="G40">
    <cfRule type="expression" dxfId="181" priority="65" stopIfTrue="1">
      <formula>#REF!="Freelancer"</formula>
    </cfRule>
    <cfRule type="expression" dxfId="180" priority="66" stopIfTrue="1">
      <formula>#REF!="DTC Int. Staff"</formula>
    </cfRule>
  </conditionalFormatting>
  <conditionalFormatting sqref="G40">
    <cfRule type="expression" dxfId="179" priority="63" stopIfTrue="1">
      <formula>$F$5="Freelancer"</formula>
    </cfRule>
    <cfRule type="expression" dxfId="178" priority="64" stopIfTrue="1">
      <formula>$F$5="DTC Int. Staff"</formula>
    </cfRule>
  </conditionalFormatting>
  <conditionalFormatting sqref="G41">
    <cfRule type="expression" dxfId="177" priority="61" stopIfTrue="1">
      <formula>#REF!="Freelancer"</formula>
    </cfRule>
    <cfRule type="expression" dxfId="176" priority="62" stopIfTrue="1">
      <formula>#REF!="DTC Int. Staff"</formula>
    </cfRule>
  </conditionalFormatting>
  <conditionalFormatting sqref="G41">
    <cfRule type="expression" dxfId="175" priority="59" stopIfTrue="1">
      <formula>$F$5="Freelancer"</formula>
    </cfRule>
    <cfRule type="expression" dxfId="174" priority="60" stopIfTrue="1">
      <formula>$F$5="DTC Int. Staff"</formula>
    </cfRule>
  </conditionalFormatting>
  <conditionalFormatting sqref="G38">
    <cfRule type="expression" dxfId="173" priority="57" stopIfTrue="1">
      <formula>#REF!="Freelancer"</formula>
    </cfRule>
    <cfRule type="expression" dxfId="172" priority="58" stopIfTrue="1">
      <formula>#REF!="DTC Int. Staff"</formula>
    </cfRule>
  </conditionalFormatting>
  <conditionalFormatting sqref="G38">
    <cfRule type="expression" dxfId="171" priority="55" stopIfTrue="1">
      <formula>$F$5="Freelancer"</formula>
    </cfRule>
    <cfRule type="expression" dxfId="170" priority="56" stopIfTrue="1">
      <formula>$F$5="DTC Int. Staff"</formula>
    </cfRule>
  </conditionalFormatting>
  <conditionalFormatting sqref="G45">
    <cfRule type="expression" dxfId="169" priority="53" stopIfTrue="1">
      <formula>#REF!="Freelancer"</formula>
    </cfRule>
    <cfRule type="expression" dxfId="168" priority="54" stopIfTrue="1">
      <formula>#REF!="DTC Int. Staff"</formula>
    </cfRule>
  </conditionalFormatting>
  <conditionalFormatting sqref="G45">
    <cfRule type="expression" dxfId="167" priority="51" stopIfTrue="1">
      <formula>$F$5="Freelancer"</formula>
    </cfRule>
    <cfRule type="expression" dxfId="166" priority="52" stopIfTrue="1">
      <formula>$F$5="DTC Int. Staff"</formula>
    </cfRule>
  </conditionalFormatting>
  <conditionalFormatting sqref="G48">
    <cfRule type="expression" dxfId="165" priority="49" stopIfTrue="1">
      <formula>#REF!="Freelancer"</formula>
    </cfRule>
    <cfRule type="expression" dxfId="164" priority="50" stopIfTrue="1">
      <formula>#REF!="DTC Int. Staff"</formula>
    </cfRule>
  </conditionalFormatting>
  <conditionalFormatting sqref="G48">
    <cfRule type="expression" dxfId="163" priority="47" stopIfTrue="1">
      <formula>$F$5="Freelancer"</formula>
    </cfRule>
    <cfRule type="expression" dxfId="162" priority="48" stopIfTrue="1">
      <formula>$F$5="DTC Int. Staff"</formula>
    </cfRule>
  </conditionalFormatting>
  <conditionalFormatting sqref="G49">
    <cfRule type="expression" dxfId="161" priority="45" stopIfTrue="1">
      <formula>#REF!="Freelancer"</formula>
    </cfRule>
    <cfRule type="expression" dxfId="160" priority="46" stopIfTrue="1">
      <formula>#REF!="DTC Int. Staff"</formula>
    </cfRule>
  </conditionalFormatting>
  <conditionalFormatting sqref="G49">
    <cfRule type="expression" dxfId="159" priority="43" stopIfTrue="1">
      <formula>$F$5="Freelancer"</formula>
    </cfRule>
    <cfRule type="expression" dxfId="158" priority="44" stopIfTrue="1">
      <formula>$F$5="DTC Int. Staff"</formula>
    </cfRule>
  </conditionalFormatting>
  <conditionalFormatting sqref="G52">
    <cfRule type="expression" dxfId="157" priority="41" stopIfTrue="1">
      <formula>#REF!="Freelancer"</formula>
    </cfRule>
    <cfRule type="expression" dxfId="156" priority="42" stopIfTrue="1">
      <formula>#REF!="DTC Int. Staff"</formula>
    </cfRule>
  </conditionalFormatting>
  <conditionalFormatting sqref="G52">
    <cfRule type="expression" dxfId="155" priority="39" stopIfTrue="1">
      <formula>$F$5="Freelancer"</formula>
    </cfRule>
    <cfRule type="expression" dxfId="154" priority="40" stopIfTrue="1">
      <formula>$F$5="DTC Int. Staff"</formula>
    </cfRule>
  </conditionalFormatting>
  <conditionalFormatting sqref="G57">
    <cfRule type="expression" dxfId="153" priority="37" stopIfTrue="1">
      <formula>#REF!="Freelancer"</formula>
    </cfRule>
    <cfRule type="expression" dxfId="152" priority="38" stopIfTrue="1">
      <formula>#REF!="DTC Int. Staff"</formula>
    </cfRule>
  </conditionalFormatting>
  <conditionalFormatting sqref="G57">
    <cfRule type="expression" dxfId="151" priority="35" stopIfTrue="1">
      <formula>$F$5="Freelancer"</formula>
    </cfRule>
    <cfRule type="expression" dxfId="150" priority="36" stopIfTrue="1">
      <formula>$F$5="DTC Int. Staff"</formula>
    </cfRule>
  </conditionalFormatting>
  <conditionalFormatting sqref="G58">
    <cfRule type="expression" dxfId="149" priority="33" stopIfTrue="1">
      <formula>#REF!="Freelancer"</formula>
    </cfRule>
    <cfRule type="expression" dxfId="148" priority="34" stopIfTrue="1">
      <formula>#REF!="DTC Int. Staff"</formula>
    </cfRule>
  </conditionalFormatting>
  <conditionalFormatting sqref="G58">
    <cfRule type="expression" dxfId="147" priority="31" stopIfTrue="1">
      <formula>$F$5="Freelancer"</formula>
    </cfRule>
    <cfRule type="expression" dxfId="146" priority="32" stopIfTrue="1">
      <formula>$F$5="DTC Int. Staff"</formula>
    </cfRule>
  </conditionalFormatting>
  <conditionalFormatting sqref="G59">
    <cfRule type="expression" dxfId="145" priority="29" stopIfTrue="1">
      <formula>#REF!="Freelancer"</formula>
    </cfRule>
    <cfRule type="expression" dxfId="144" priority="30" stopIfTrue="1">
      <formula>#REF!="DTC Int. Staff"</formula>
    </cfRule>
  </conditionalFormatting>
  <conditionalFormatting sqref="G59">
    <cfRule type="expression" dxfId="143" priority="27" stopIfTrue="1">
      <formula>$F$5="Freelancer"</formula>
    </cfRule>
    <cfRule type="expression" dxfId="142" priority="28" stopIfTrue="1">
      <formula>$F$5="DTC Int. Staff"</formula>
    </cfRule>
  </conditionalFormatting>
  <conditionalFormatting sqref="G61">
    <cfRule type="expression" dxfId="141" priority="25" stopIfTrue="1">
      <formula>#REF!="Freelancer"</formula>
    </cfRule>
    <cfRule type="expression" dxfId="140" priority="26" stopIfTrue="1">
      <formula>#REF!="DTC Int. Staff"</formula>
    </cfRule>
  </conditionalFormatting>
  <conditionalFormatting sqref="G61">
    <cfRule type="expression" dxfId="139" priority="23" stopIfTrue="1">
      <formula>$F$5="Freelancer"</formula>
    </cfRule>
    <cfRule type="expression" dxfId="138" priority="24" stopIfTrue="1">
      <formula>$F$5="DTC Int. Staff"</formula>
    </cfRule>
  </conditionalFormatting>
  <conditionalFormatting sqref="G67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6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70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70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78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79">
    <cfRule type="expression" dxfId="127" priority="11" stopIfTrue="1">
      <formula>#REF!="Freelancer"</formula>
    </cfRule>
    <cfRule type="expression" dxfId="126" priority="12" stopIfTrue="1">
      <formula>#REF!="DTC Int. Staff"</formula>
    </cfRule>
  </conditionalFormatting>
  <conditionalFormatting sqref="G79">
    <cfRule type="expression" dxfId="125" priority="9" stopIfTrue="1">
      <formula>$F$5="Freelancer"</formula>
    </cfRule>
    <cfRule type="expression" dxfId="124" priority="10" stopIfTrue="1">
      <formula>$F$5="DTC Int. Staff"</formula>
    </cfRule>
  </conditionalFormatting>
  <conditionalFormatting sqref="G80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80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4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4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2021-09-10T03:42:33Z</dcterms:modified>
</cp:coreProperties>
</file>