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Before Have Access Permittion\"/>
    </mc:Choice>
  </mc:AlternateContent>
  <xr:revisionPtr revIDLastSave="0" documentId="13_ncr:1_{232D6A33-25B8-4F23-8179-5C43BE389870}" xr6:coauthVersionLast="47" xr6:coauthVersionMax="47" xr10:uidLastSave="{00000000-0000-0000-0000-000000000000}"/>
  <bookViews>
    <workbookView xWindow="-110" yWindow="-110" windowWidth="19420" windowHeight="10420" tabRatio="766" firstSheet="1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5" i="50" l="1"/>
  <c r="D126" i="50"/>
  <c r="E126" i="50"/>
  <c r="E125" i="50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A128" i="50"/>
  <c r="E11" i="50"/>
  <c r="B11" i="50" s="1"/>
  <c r="D11" i="50" s="1"/>
  <c r="I8" i="50"/>
  <c r="J8" i="50" s="1"/>
  <c r="F5" i="50"/>
  <c r="F4" i="50"/>
  <c r="F3" i="50"/>
  <c r="D127" i="46"/>
  <c r="D128" i="46" s="1"/>
  <c r="D129" i="46" s="1"/>
  <c r="D130" i="46" s="1"/>
  <c r="D131" i="46" s="1"/>
  <c r="A127" i="46"/>
  <c r="E11" i="46"/>
  <c r="E16" i="46" s="1"/>
  <c r="E17" i="46" s="1"/>
  <c r="E18" i="46" s="1"/>
  <c r="E19" i="46" s="1"/>
  <c r="E20" i="46" s="1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1" i="46" l="1"/>
  <c r="D11" i="46" s="1"/>
  <c r="D12" i="46" s="1"/>
  <c r="D13" i="46" s="1"/>
  <c r="D14" i="46" s="1"/>
  <c r="D15" i="46" s="1"/>
  <c r="B10" i="46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 s="1"/>
  <c r="E28" i="50" s="1"/>
  <c r="E29" i="50"/>
  <c r="E30" i="50" s="1"/>
  <c r="E31" i="50" s="1"/>
  <c r="E32" i="50" s="1"/>
  <c r="E33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4" i="50"/>
  <c r="E35" i="50" s="1"/>
  <c r="E36" i="50" s="1"/>
  <c r="E37" i="50" s="1"/>
  <c r="E38" i="50" s="1"/>
  <c r="B29" i="50"/>
  <c r="D22" i="50"/>
  <c r="D23" i="50" s="1"/>
  <c r="D24" i="50" s="1"/>
  <c r="D25" i="50" s="1"/>
  <c r="D26" i="50" s="1"/>
  <c r="D27" i="50" s="1"/>
  <c r="D28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9" i="50"/>
  <c r="D30" i="50" s="1"/>
  <c r="D31" i="50" s="1"/>
  <c r="D32" i="50" s="1"/>
  <c r="D33" i="50" s="1"/>
  <c r="A29" i="50"/>
  <c r="E39" i="50"/>
  <c r="B34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4" i="50"/>
  <c r="D35" i="50" s="1"/>
  <c r="D36" i="50" s="1"/>
  <c r="D37" i="50" s="1"/>
  <c r="D38" i="50" s="1"/>
  <c r="A34" i="50"/>
  <c r="B39" i="50"/>
  <c r="E40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40" i="50"/>
  <c r="E41" i="50"/>
  <c r="A39" i="50"/>
  <c r="D39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2" i="50"/>
  <c r="E43" i="50" s="1"/>
  <c r="E44" i="50" s="1"/>
  <c r="E45" i="50" s="1"/>
  <c r="B41" i="50"/>
  <c r="E46" i="50"/>
  <c r="A40" i="50"/>
  <c r="D40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41" i="50"/>
  <c r="D41" i="50"/>
  <c r="D42" i="50" s="1"/>
  <c r="D43" i="50" s="1"/>
  <c r="D44" i="50" s="1"/>
  <c r="D45" i="50" s="1"/>
  <c r="E47" i="50"/>
  <c r="E48" i="50" s="1"/>
  <c r="E49" i="50" s="1"/>
  <c r="E50" i="50" s="1"/>
  <c r="B46" i="50"/>
  <c r="E51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2" i="50"/>
  <c r="E53" i="50" s="1"/>
  <c r="E54" i="50" s="1"/>
  <c r="E55" i="50" s="1"/>
  <c r="B51" i="50"/>
  <c r="E56" i="50"/>
  <c r="E57" i="50" s="1"/>
  <c r="E58" i="50" s="1"/>
  <c r="E59" i="50" s="1"/>
  <c r="E60" i="50" s="1"/>
  <c r="A46" i="50"/>
  <c r="D46" i="50"/>
  <c r="D47" i="50" s="1"/>
  <c r="D48" i="50" s="1"/>
  <c r="D49" i="50" s="1"/>
  <c r="D50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61" i="50"/>
  <c r="E62" i="50" s="1"/>
  <c r="E63" i="50" s="1"/>
  <c r="E64" i="50" s="1"/>
  <c r="E65" i="50" s="1"/>
  <c r="B56" i="50"/>
  <c r="A51" i="50"/>
  <c r="D51" i="50"/>
  <c r="D52" i="50" s="1"/>
  <c r="D53" i="50" s="1"/>
  <c r="D54" i="50" s="1"/>
  <c r="D55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6" i="50"/>
  <c r="D56" i="50"/>
  <c r="D57" i="50" s="1"/>
  <c r="D58" i="50" s="1"/>
  <c r="D59" i="50" s="1"/>
  <c r="D60" i="50" s="1"/>
  <c r="E66" i="50"/>
  <c r="B61" i="50"/>
  <c r="A55" i="46"/>
  <c r="D55" i="46"/>
  <c r="D56" i="46" s="1"/>
  <c r="D57" i="46" s="1"/>
  <c r="D58" i="46" s="1"/>
  <c r="D59" i="46" s="1"/>
  <c r="E61" i="46"/>
  <c r="E62" i="46" s="1"/>
  <c r="E63" i="46" s="1"/>
  <c r="E67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6" i="46" l="1"/>
  <c r="E64" i="46"/>
  <c r="E65" i="46" s="1"/>
  <c r="D55" i="57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61" i="50"/>
  <c r="D62" i="50" s="1"/>
  <c r="D63" i="50" s="1"/>
  <c r="D64" i="50" s="1"/>
  <c r="D65" i="50" s="1"/>
  <c r="A61" i="50"/>
  <c r="E67" i="50"/>
  <c r="E68" i="50" s="1"/>
  <c r="B66" i="50"/>
  <c r="D66" i="50" s="1"/>
  <c r="A60" i="46"/>
  <c r="D60" i="46"/>
  <c r="D61" i="46" s="1"/>
  <c r="D62" i="46" s="1"/>
  <c r="D63" i="46" s="1"/>
  <c r="E72" i="46"/>
  <c r="E68" i="46"/>
  <c r="E69" i="46" s="1"/>
  <c r="E70" i="46" s="1"/>
  <c r="E71" i="46" s="1"/>
  <c r="B67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6" i="46" l="1"/>
  <c r="D64" i="46"/>
  <c r="D65" i="46" s="1"/>
  <c r="E70" i="57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6" i="50"/>
  <c r="E69" i="50"/>
  <c r="B67" i="50"/>
  <c r="D67" i="50" s="1"/>
  <c r="D68" i="50" s="1"/>
  <c r="E77" i="46"/>
  <c r="E73" i="46"/>
  <c r="E74" i="46" s="1"/>
  <c r="E75" i="46" s="1"/>
  <c r="E76" i="46" s="1"/>
  <c r="B72" i="46"/>
  <c r="A67" i="46"/>
  <c r="D67" i="46"/>
  <c r="D68" i="46" s="1"/>
  <c r="D69" i="46" s="1"/>
  <c r="D70" i="46" s="1"/>
  <c r="D71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A67" i="50"/>
  <c r="E74" i="50"/>
  <c r="B69" i="50"/>
  <c r="E70" i="50"/>
  <c r="E71" i="50" s="1"/>
  <c r="E72" i="50" s="1"/>
  <c r="E73" i="50" s="1"/>
  <c r="E78" i="46"/>
  <c r="B77" i="46"/>
  <c r="A72" i="46"/>
  <c r="D72" i="46"/>
  <c r="D73" i="46" s="1"/>
  <c r="D74" i="46" s="1"/>
  <c r="D75" i="46" s="1"/>
  <c r="D76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9" i="50"/>
  <c r="D69" i="50"/>
  <c r="D70" i="50" s="1"/>
  <c r="D71" i="50" s="1"/>
  <c r="D72" i="50" s="1"/>
  <c r="D73" i="50" s="1"/>
  <c r="E79" i="50"/>
  <c r="E75" i="50"/>
  <c r="E76" i="50" s="1"/>
  <c r="E77" i="50" s="1"/>
  <c r="E78" i="50" s="1"/>
  <c r="B74" i="50"/>
  <c r="A77" i="46"/>
  <c r="D77" i="46"/>
  <c r="E79" i="46"/>
  <c r="B78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4" i="50"/>
  <c r="D75" i="50" s="1"/>
  <c r="D76" i="50" s="1"/>
  <c r="D77" i="50" s="1"/>
  <c r="D78" i="50" s="1"/>
  <c r="A74" i="50"/>
  <c r="E84" i="50"/>
  <c r="E80" i="50"/>
  <c r="E81" i="50" s="1"/>
  <c r="E82" i="50" s="1"/>
  <c r="E83" i="50" s="1"/>
  <c r="B79" i="50"/>
  <c r="D78" i="46"/>
  <c r="A78" i="46"/>
  <c r="E84" i="46"/>
  <c r="B79" i="46"/>
  <c r="E80" i="46"/>
  <c r="E81" i="46" s="1"/>
  <c r="E82" i="46" s="1"/>
  <c r="E83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9" i="50"/>
  <c r="E85" i="50"/>
  <c r="E86" i="50" s="1"/>
  <c r="E87" i="50" s="1"/>
  <c r="E88" i="50" s="1"/>
  <c r="D79" i="50"/>
  <c r="D80" i="50" s="1"/>
  <c r="D81" i="50" s="1"/>
  <c r="D82" i="50" s="1"/>
  <c r="D83" i="50" s="1"/>
  <c r="A79" i="50"/>
  <c r="B84" i="50"/>
  <c r="A79" i="46"/>
  <c r="D79" i="46"/>
  <c r="D80" i="46" s="1"/>
  <c r="D81" i="46" s="1"/>
  <c r="D82" i="46" s="1"/>
  <c r="D83" i="46" s="1"/>
  <c r="B84" i="46"/>
  <c r="E89" i="46"/>
  <c r="E85" i="46"/>
  <c r="E86" i="46" s="1"/>
  <c r="E87" i="46" s="1"/>
  <c r="E88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9" i="50"/>
  <c r="D89" i="50" s="1"/>
  <c r="D90" i="50" s="1"/>
  <c r="D91" i="50" s="1"/>
  <c r="D92" i="50" s="1"/>
  <c r="D93" i="50" s="1"/>
  <c r="E90" i="50"/>
  <c r="E91" i="50" s="1"/>
  <c r="E92" i="50" s="1"/>
  <c r="E93" i="50" s="1"/>
  <c r="A84" i="50"/>
  <c r="D84" i="50"/>
  <c r="D85" i="50" s="1"/>
  <c r="D86" i="50" s="1"/>
  <c r="D87" i="50" s="1"/>
  <c r="D88" i="50" s="1"/>
  <c r="E94" i="50"/>
  <c r="E94" i="46"/>
  <c r="B89" i="46"/>
  <c r="E90" i="46"/>
  <c r="E91" i="46" s="1"/>
  <c r="E92" i="46" s="1"/>
  <c r="E93" i="46" s="1"/>
  <c r="A84" i="46"/>
  <c r="D84" i="46"/>
  <c r="D85" i="46" s="1"/>
  <c r="D86" i="46" s="1"/>
  <c r="D87" i="46" s="1"/>
  <c r="D88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9" i="50"/>
  <c r="B94" i="50"/>
  <c r="E95" i="50"/>
  <c r="E96" i="50" s="1"/>
  <c r="E97" i="50" s="1"/>
  <c r="D89" i="46"/>
  <c r="D90" i="46" s="1"/>
  <c r="D91" i="46" s="1"/>
  <c r="D92" i="46" s="1"/>
  <c r="D93" i="46" s="1"/>
  <c r="A89" i="46"/>
  <c r="B94" i="46"/>
  <c r="E100" i="46"/>
  <c r="E95" i="46"/>
  <c r="E96" i="46" s="1"/>
  <c r="E97" i="46" s="1"/>
  <c r="E98" i="46" s="1"/>
  <c r="E99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5" i="50"/>
  <c r="E98" i="50"/>
  <c r="D94" i="50"/>
  <c r="A94" i="50"/>
  <c r="E101" i="46"/>
  <c r="E102" i="46" s="1"/>
  <c r="E103" i="46" s="1"/>
  <c r="E104" i="46" s="1"/>
  <c r="B100" i="46"/>
  <c r="E105" i="46"/>
  <c r="A94" i="46"/>
  <c r="D94" i="46"/>
  <c r="D95" i="46" s="1"/>
  <c r="D96" i="46" s="1"/>
  <c r="D97" i="46" s="1"/>
  <c r="D98" i="46" s="1"/>
  <c r="D99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9" i="50"/>
  <c r="E100" i="50" s="1"/>
  <c r="B98" i="50"/>
  <c r="E104" i="50"/>
  <c r="D95" i="50"/>
  <c r="D96" i="50" s="1"/>
  <c r="D97" i="50" s="1"/>
  <c r="A95" i="50"/>
  <c r="E106" i="46"/>
  <c r="B105" i="46"/>
  <c r="D100" i="46"/>
  <c r="D101" i="46" s="1"/>
  <c r="D102" i="46" s="1"/>
  <c r="D103" i="46" s="1"/>
  <c r="D104" i="46" s="1"/>
  <c r="A100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E102" i="50" l="1"/>
  <c r="E103" i="50" s="1"/>
  <c r="E101" i="50"/>
  <c r="A98" i="57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8" i="50"/>
  <c r="D129" i="50" s="1"/>
  <c r="D130" i="50" s="1"/>
  <c r="D131" i="50" s="1"/>
  <c r="D132" i="50" s="1"/>
  <c r="D98" i="50"/>
  <c r="D99" i="50" s="1"/>
  <c r="D100" i="50" s="1"/>
  <c r="E105" i="50"/>
  <c r="E106" i="50" s="1"/>
  <c r="E107" i="50" s="1"/>
  <c r="E108" i="50" s="1"/>
  <c r="E109" i="50"/>
  <c r="B104" i="50"/>
  <c r="A98" i="50"/>
  <c r="D105" i="46"/>
  <c r="A105" i="46"/>
  <c r="E107" i="46"/>
  <c r="B106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D102" i="50" l="1"/>
  <c r="D103" i="50" s="1"/>
  <c r="D101" i="50"/>
  <c r="B108" i="57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33" i="50"/>
  <c r="D104" i="50"/>
  <c r="E110" i="50"/>
  <c r="E111" i="50" s="1"/>
  <c r="E112" i="50" s="1"/>
  <c r="E113" i="50" s="1"/>
  <c r="B109" i="50"/>
  <c r="E114" i="50"/>
  <c r="E115" i="50" s="1"/>
  <c r="E116" i="50" s="1"/>
  <c r="E117" i="50" s="1"/>
  <c r="E118" i="50" s="1"/>
  <c r="A104" i="50"/>
  <c r="A106" i="46"/>
  <c r="D106" i="46"/>
  <c r="E112" i="46"/>
  <c r="B107" i="46"/>
  <c r="E108" i="46"/>
  <c r="E109" i="46" s="1"/>
  <c r="E110" i="46" s="1"/>
  <c r="E111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105" i="50" l="1"/>
  <c r="D106" i="50" s="1"/>
  <c r="D107" i="50" s="1"/>
  <c r="D108" i="50" s="1"/>
  <c r="D137" i="50"/>
  <c r="D134" i="50"/>
  <c r="D135" i="50" s="1"/>
  <c r="D136" i="50" s="1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9" i="50"/>
  <c r="D109" i="50"/>
  <c r="D110" i="50" s="1"/>
  <c r="D111" i="50" s="1"/>
  <c r="D112" i="50" s="1"/>
  <c r="D113" i="50" s="1"/>
  <c r="E119" i="50"/>
  <c r="E120" i="50" s="1"/>
  <c r="E121" i="50" s="1"/>
  <c r="E122" i="50" s="1"/>
  <c r="E123" i="50" s="1"/>
  <c r="B114" i="50"/>
  <c r="A107" i="46"/>
  <c r="D107" i="46"/>
  <c r="D108" i="46" s="1"/>
  <c r="D109" i="46" s="1"/>
  <c r="D110" i="46" s="1"/>
  <c r="D111" i="46" s="1"/>
  <c r="E117" i="46"/>
  <c r="B112" i="46"/>
  <c r="E113" i="46"/>
  <c r="E114" i="46" s="1"/>
  <c r="E115" i="46" s="1"/>
  <c r="E116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14" i="50"/>
  <c r="D114" i="50"/>
  <c r="D115" i="50" s="1"/>
  <c r="D116" i="50" s="1"/>
  <c r="D117" i="50" s="1"/>
  <c r="D118" i="50" s="1"/>
  <c r="E124" i="50"/>
  <c r="B119" i="50"/>
  <c r="A112" i="46"/>
  <c r="D112" i="46"/>
  <c r="D113" i="46" s="1"/>
  <c r="D114" i="46" s="1"/>
  <c r="D115" i="46" s="1"/>
  <c r="D116" i="46" s="1"/>
  <c r="E122" i="46"/>
  <c r="B122" i="46"/>
  <c r="B117" i="46"/>
  <c r="E118" i="46"/>
  <c r="E119" i="46" s="1"/>
  <c r="E120" i="46" s="1"/>
  <c r="E121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9" i="50"/>
  <c r="D120" i="50" s="1"/>
  <c r="D121" i="50" s="1"/>
  <c r="D122" i="50" s="1"/>
  <c r="D123" i="50" s="1"/>
  <c r="A119" i="50"/>
  <c r="E127" i="50"/>
  <c r="B127" i="50"/>
  <c r="B124" i="50"/>
  <c r="A122" i="46"/>
  <c r="D122" i="46"/>
  <c r="D123" i="46" s="1"/>
  <c r="D124" i="46" s="1"/>
  <c r="D125" i="46" s="1"/>
  <c r="D126" i="46" s="1"/>
  <c r="E127" i="46"/>
  <c r="E132" i="46" s="1"/>
  <c r="B132" i="46" s="1"/>
  <c r="E123" i="46"/>
  <c r="A117" i="46"/>
  <c r="D117" i="46"/>
  <c r="D118" i="46" s="1"/>
  <c r="D119" i="46" s="1"/>
  <c r="D120" i="46" s="1"/>
  <c r="D121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2" i="46" l="1"/>
  <c r="A132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27" i="50"/>
  <c r="A127" i="50"/>
  <c r="E128" i="50"/>
  <c r="E129" i="50" s="1"/>
  <c r="E130" i="50" s="1"/>
  <c r="E131" i="50" s="1"/>
  <c r="E132" i="50" s="1"/>
  <c r="E133" i="50" s="1"/>
  <c r="D124" i="50"/>
  <c r="A124" i="50"/>
  <c r="E128" i="46"/>
  <c r="E124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34" i="50" l="1"/>
  <c r="E135" i="50" s="1"/>
  <c r="E136" i="50" s="1"/>
  <c r="E137" i="50"/>
  <c r="E129" i="57"/>
  <c r="E125" i="46"/>
  <c r="E129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0" i="46" l="1"/>
  <c r="E126" i="46"/>
  <c r="E131" i="46" s="1"/>
</calcChain>
</file>

<file path=xl/sharedStrings.xml><?xml version="1.0" encoding="utf-8"?>
<sst xmlns="http://schemas.openxmlformats.org/spreadsheetml/2006/main" count="816" uniqueCount="173">
  <si>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</si>
  <si>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</si>
  <si>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</si>
  <si>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</si>
  <si>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</si>
  <si>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</si>
  <si>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</si>
  <si>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</si>
  <si>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</si>
  <si>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</si>
  <si>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</si>
  <si>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</si>
  <si>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</si>
  <si>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</si>
  <si>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</si>
  <si>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</si>
  <si>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</si>
  <si>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</si>
  <si>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</si>
  <si>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</si>
  <si>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</si>
  <si>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</si>
  <si>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</si>
  <si>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</si>
  <si>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</si>
  <si>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</si>
  <si>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</si>
  <si>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</si>
  <si>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</si>
  <si>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</si>
  <si>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</si>
  <si>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</si>
  <si>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</si>
  <si>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</si>
  <si>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</si>
  <si>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</si>
  <si>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</si>
  <si>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</si>
  <si>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</si>
  <si>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</si>
  <si>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</si>
  <si>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</si>
  <si>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</si>
  <si>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</si>
  <si>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</si>
  <si>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</si>
  <si>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</si>
  <si>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</si>
  <si>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</si>
  <si>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</si>
  <si>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Rapee</t>
  </si>
  <si>
    <t>Thanakun</t>
  </si>
  <si>
    <t>TIME163</t>
  </si>
  <si>
    <t>ทำ Slide Pressentation เกี่ยวกับ Methodology ในการทำแบบสำรวจความพึงพอใจในการใช้งานระบบของสำนักงาน คปภ.</t>
  </si>
  <si>
    <t>จัดทำตารางนัดประชุมให้กับทีมผู้เชี่ยวชาญ</t>
  </si>
  <si>
    <t>ปรับเนือหาใน Slide ที่ใช้นำเสนอทีมผู้เชี่ยวชาญ</t>
  </si>
  <si>
    <t>ทำ Business Model Canvas นำเสนอทีมผู้เชี่ยวชาญ</t>
  </si>
  <si>
    <t>ศึกษาหลักการของ Operating Model</t>
  </si>
  <si>
    <t xml:space="preserve">ประชุมร่วมกับผู้เชี่ยวชาญในประเด็นแนวทางการเก็บข้อมูลพาร์ท Infrastructure </t>
  </si>
  <si>
    <t xml:space="preserve">สรุปประชุมในประเด็นแนวทางการเก็บข้อมูลพาร์ท Infrastructure </t>
  </si>
  <si>
    <t>ทบทวนแผนเชิงกลยุทธ์ของสำนักงาน คปภ.</t>
  </si>
  <si>
    <t>ทำ Slide เกี่ยวกับปัญหา และแนวทางในการแก้ปัญหาของโครงการ</t>
  </si>
  <si>
    <t>แก้ไขเนื้อหาในไสลด์ "ทำ EA ไปเพื่ออะไร"</t>
  </si>
  <si>
    <t>เตรียม Slide นำเสนอทีมผู้เชี่ยวชาญ</t>
  </si>
  <si>
    <t>เตรียมตัวเพื่อนำเสนอทีมผู้เชี่ยวชาญ</t>
  </si>
  <si>
    <t>หาข้อมูลวิสัยทัศน์และภารกิจที่ปรับปรุงใหม่ของ คปภ.</t>
  </si>
  <si>
    <t>ประชุมร่วมกับทีมผู้เชี่ยวชาญ</t>
  </si>
  <si>
    <t>สรุปประชุมร่วมกับทีมผู้เชี่ยวชาญ</t>
  </si>
  <si>
    <t>ทำ Slide เกี่ยวกับวิสัยทัศน์และภารกิจของ คปภ.</t>
  </si>
  <si>
    <t>ศึกษา Notation สำหรับการทำ BPMN</t>
  </si>
  <si>
    <t>ประสานงานกับทีมผู้เชี่ยวชาญเกี่ยวกับการเก็บ Data Requirement</t>
  </si>
  <si>
    <t>จัดระเบียบไฟล์ให้ทีมผู้เชี่ยวชาญสามารถเข้าดูได้</t>
  </si>
  <si>
    <t>ศึกษา พรบ. การประกันวินาศภัย</t>
  </si>
  <si>
    <t>แก้ BMC งานด้านกำกับ</t>
  </si>
  <si>
    <t>ทำ Slide "EA Notation"</t>
  </si>
  <si>
    <t>เรียน "Data Collection"</t>
  </si>
  <si>
    <t>แก้เนื้อหาใน Slide วิสัยทัศน์และภารกิจของ คปภ.</t>
  </si>
  <si>
    <t>ปรึกษาทีมผู้เชี่ยวชาญเกี่ยวกับการทำ Business Journey และ BPMN</t>
  </si>
  <si>
    <t>ทำ Business Journey</t>
  </si>
  <si>
    <t>ศึกษาหลักการวาด BPMN</t>
  </si>
  <si>
    <t>เปรียบเทียบข้อดีข้อเสียของเครื่องมือเพื่อใช้วาด BPMN</t>
  </si>
  <si>
    <t>วาด BPMN การรับเรื่องร้องเรียน</t>
  </si>
  <si>
    <t>เตรียม Slide รำเสนอทีมผู้เชี่ยวชาญ</t>
  </si>
  <si>
    <t>ประชุมร่วมกับฝ่าย Infra เพื่อแจกแจงเกี่ยวกับ Data Requirement</t>
  </si>
  <si>
    <t>ประชุมร่วมกับพี่โดม</t>
  </si>
  <si>
    <t>ประชุม Internal</t>
  </si>
  <si>
    <t>ทำ Business Journey รับเรื่องร้องเรียน</t>
  </si>
  <si>
    <t>ทำ BPMN รับเรื่องร้องเรียน</t>
  </si>
  <si>
    <t>แก้ BMC ทั้ง 5 กระบวนการ</t>
  </si>
  <si>
    <t>Kick-Off Meeing ร่วมกับลูกค้า</t>
  </si>
  <si>
    <t>สรุป Kick-Off Meeing</t>
  </si>
  <si>
    <t>ตั้งกลุ่มเพื่อประสานงานกับทีมผู้เชี่ยวชาญทั้งโครงการ</t>
  </si>
  <si>
    <t>คิดวิธีการทำข้อมูล As-is</t>
  </si>
  <si>
    <t>Prove read report</t>
  </si>
  <si>
    <t>ประสานทางกับทีมผู้เชี่ยวชาญเพื่อหานัดสัมภาษณ์ลูกค้า</t>
  </si>
  <si>
    <t>ทำ Stakeholder Analysis รับเรื่องร้องเรียน</t>
  </si>
  <si>
    <t>ทำตารางวันนัดหมายสัมภาษณ์ลูกค้า</t>
  </si>
  <si>
    <t>ศึกษา พรบ. การไกล่เกลี่ย</t>
  </si>
  <si>
    <t>ทดลองใช้ Visio Collaboration</t>
  </si>
  <si>
    <t>ศรุปประชุม Internal</t>
  </si>
  <si>
    <t>ศึกษา พรบ. การรับเรื่องร้องเรียน/การไกล่เกลี่ย/การอนุญาโตตุลาการ</t>
  </si>
  <si>
    <t>แก้ Business Journey และ BPMN</t>
  </si>
  <si>
    <t>ทำ Gap Analysis รับเรื่องร้องเรียน</t>
  </si>
  <si>
    <t>เตรียม Slide นำเสนออาจารย์ธัชพล</t>
  </si>
  <si>
    <t>คิด Hypothesis การสัมภาษณ์</t>
  </si>
  <si>
    <t>สรุปตารางกิจกรรมให้ทีมผู้เชี่ยวชาญรับทราบ</t>
  </si>
  <si>
    <t>สรุปวันว่างทีมผู้เชี่ยวชาญ</t>
  </si>
  <si>
    <t>ประชุมกับลูกค้าพาร์ท Application และ Data</t>
  </si>
  <si>
    <t>ประชุมร่วมกับอาจารย์ธัชพล</t>
  </si>
  <si>
    <t>สรุปประชุม</t>
  </si>
  <si>
    <t>เรียน "Data Analysis"</t>
  </si>
  <si>
    <t>ทำตาราง Stakeholder Analysis</t>
  </si>
  <si>
    <t>แก้ BPMN รับเรื่องร้องเรียน</t>
  </si>
  <si>
    <t>สรุปประชุม Internal</t>
  </si>
  <si>
    <t>ศึกษา Business Architecture ของ คปภ.</t>
  </si>
  <si>
    <t>TIME-202096</t>
  </si>
  <si>
    <t>TIME</t>
  </si>
  <si>
    <t>Internal Training โดยทีมผู้เชี่ยวชาญ</t>
  </si>
  <si>
    <t>แก้ Stakeholder Analysis</t>
  </si>
  <si>
    <t>แก้ BPMN</t>
  </si>
  <si>
    <t>แก้ Gap Analysis</t>
  </si>
  <si>
    <t>สรุปภาพรวมการทำ EA เพื่อนำเสนอคณะอนุกรรมการ IT</t>
  </si>
  <si>
    <t>Internal Meeting</t>
  </si>
  <si>
    <t>External Meeting</t>
  </si>
  <si>
    <t>แก้ SA, BPMN, GA</t>
  </si>
  <si>
    <t>External Meeting: IT Support and RPA</t>
  </si>
  <si>
    <t>ประชุมตรวจรับงานงวดที่ 1</t>
  </si>
  <si>
    <t>Expert Meeting</t>
  </si>
  <si>
    <t>สรุปเนื้อหาการประชุมร่วมกับ ดร.ธัชพล ให้ผู้เชี่ยวชาญทีม A ทราบ</t>
  </si>
  <si>
    <t>สรุปประชุม Expert Meeting</t>
  </si>
  <si>
    <t>แก้ Online Survey</t>
  </si>
  <si>
    <t>วิเคราะห์แนวทางการใช้ RPA</t>
  </si>
  <si>
    <t>ศึกษา Data Governance</t>
  </si>
  <si>
    <t xml:space="preserve">External Meeting: IBS Life </t>
  </si>
  <si>
    <t>External Meeting: การจัดตั้ง PMC Comttee</t>
  </si>
  <si>
    <t>Internal Meeting: PMC Committee</t>
  </si>
  <si>
    <t>Internal Meeting: RPA</t>
  </si>
  <si>
    <t>วิเคราะห์ Business Architecture Level 2</t>
  </si>
  <si>
    <t>ฉีดวัคซีนเข็มที่ 2</t>
  </si>
  <si>
    <t>ทำ Presentation RPA สำหรับนำเสนอลูกค้า</t>
  </si>
  <si>
    <t>สรุปตารางการประชุมให้ผู้เชี่ยวชาญทราบทั้งใน Calendar และ LINE</t>
  </si>
  <si>
    <t>คิด Hypothesis สำหรับการสัมภาษณ์หน่วยงานภายใน</t>
  </si>
  <si>
    <t>Internal Meeting: การส่งมอบ Business Architecture</t>
  </si>
  <si>
    <t>ออกแบบตารางการเก็บข้อมูล As-is</t>
  </si>
  <si>
    <t>แก้ Presentation RPA</t>
  </si>
  <si>
    <t>อ่าน MoM การสัมภาษณ์โครงการก่อนหน้า และคิด Hypothesis สำหรับสัมภาษณ์คณะอนุ IT</t>
  </si>
  <si>
    <t>ทำ Business Journey สำหรับการสัมภาษณ์หน่วยงานภายใน</t>
  </si>
  <si>
    <t>External Meeting: Helpdesk</t>
  </si>
  <si>
    <t>Meeting with P'Dome</t>
  </si>
  <si>
    <t xml:space="preserve">Internal Meeting </t>
  </si>
  <si>
    <t>วิเคราะห์ Business Process Owner</t>
  </si>
  <si>
    <t>ทำ Business Process Materlist</t>
  </si>
  <si>
    <t>External Meeting: CIT</t>
  </si>
  <si>
    <t>External Meeting: IBS</t>
  </si>
  <si>
    <t>ทำ Presentation สำหรับสัมภาษณ์คณะอนุ IT</t>
  </si>
  <si>
    <t>อ่านประกาศสำนักงาน คปภ.</t>
  </si>
  <si>
    <t>เตรียม Presentation นำเสนอทีมผู้เชี่ยวชาญ</t>
  </si>
  <si>
    <t>ศึกษาโครงการ Financial Gateway Platform</t>
  </si>
  <si>
    <t>Meeting with Aj.Nui</t>
  </si>
  <si>
    <t>TCG Workshop Kick-off</t>
  </si>
  <si>
    <t>Brief Mural Tool</t>
  </si>
  <si>
    <t>ปรับแก้ Business Journey</t>
  </si>
  <si>
    <t>วิเคราะห์การประยุกต์ใช้เทคโนโลยีสำหรับ Financial Gateway Platform</t>
  </si>
  <si>
    <t>ทำ Value Chain</t>
  </si>
  <si>
    <t>สัมภาษณ์คณะอนุ IT</t>
  </si>
  <si>
    <t>หารือการทำงานร่วมกับโครงการ BPI</t>
  </si>
  <si>
    <t>TGC Kick-off with Client</t>
  </si>
  <si>
    <t>เตรียม Presentation TCG Kick-off</t>
  </si>
  <si>
    <t>เตรียมเนื้อหานำเสนอทีมผู้เชี่ยวชาญ</t>
  </si>
  <si>
    <t>สัมภาษณ์หน่วยงานภายใน</t>
  </si>
  <si>
    <t>ทำ Business Architecture</t>
  </si>
  <si>
    <t>ศึกษา CBDC</t>
  </si>
  <si>
    <t>TIME-202148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</si>
</sst>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4"/>
        <bgColor indexed="64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88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0" borderId="25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8" borderId="0" xfId="0" applyNumberFormat="1" applyFont="1" applyFill="1" applyBorder="1" applyAlignment="1" applyProtection="1">
      <alignment vertical="center"/>
      <protection locked="0"/>
    </xf>
    <xf numFmtId="0" fontId="10" fillId="8" borderId="0" xfId="0" applyFont="1" applyFill="1" applyAlignment="1" applyProtection="1">
      <alignment vertical="center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  <protection locked="0"/>
    </xf>
    <xf numFmtId="20" fontId="10" fillId="0" borderId="36" xfId="0" applyNumberFormat="1" applyFont="1" applyFill="1" applyBorder="1" applyAlignment="1" applyProtection="1">
      <alignment horizontal="center" vertical="center"/>
    </xf>
    <xf numFmtId="14" fontId="10" fillId="0" borderId="36" xfId="0" applyNumberFormat="1" applyFont="1" applyFill="1" applyBorder="1" applyAlignment="1" applyProtection="1">
      <alignment horizontal="center" vertical="center"/>
    </xf>
    <xf numFmtId="0" fontId="10" fillId="0" borderId="15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vertical="center" wrapText="1"/>
      <protection locked="0"/>
    </xf>
    <xf numFmtId="2" fontId="10" fillId="0" borderId="41" xfId="0" applyNumberFormat="1" applyFont="1" applyFill="1" applyBorder="1" applyAlignment="1" applyProtection="1">
      <alignment horizontal="center" vertical="center"/>
      <protection locked="0"/>
    </xf>
    <xf numFmtId="20" fontId="10" fillId="2" borderId="43" xfId="0" applyNumberFormat="1" applyFont="1" applyFill="1" applyBorder="1" applyAlignment="1" applyProtection="1">
      <alignment horizontal="center" vertical="center"/>
      <protection locked="0"/>
    </xf>
    <xf numFmtId="20" fontId="10" fillId="8" borderId="44" xfId="0" applyNumberFormat="1" applyFont="1" applyFill="1" applyBorder="1" applyAlignment="1" applyProtection="1">
      <alignment horizontal="center" vertical="center"/>
    </xf>
    <xf numFmtId="20" fontId="10" fillId="8" borderId="34" xfId="0" applyNumberFormat="1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0" fillId="7" borderId="10" xfId="0" applyFont="1" applyFill="1" applyBorder="1" applyAlignment="1" applyProtection="1">
      <alignment vertical="center" wrapText="1"/>
      <protection locked="0"/>
    </xf>
    <xf numFmtId="0" fontId="10" fillId="0" borderId="10" xfId="0" applyFont="1" applyBorder="1" applyAlignment="1" applyProtection="1">
      <alignment vertical="center"/>
      <protection locked="0"/>
    </xf>
    <xf numFmtId="0" fontId="10" fillId="7" borderId="11" xfId="0" applyFont="1" applyFill="1" applyBorder="1" applyAlignment="1" applyProtection="1">
      <alignment horizontal="center" vertical="center"/>
      <protection locked="0"/>
    </xf>
    <xf numFmtId="0" fontId="10" fillId="7" borderId="10" xfId="0" applyFont="1" applyFill="1" applyBorder="1" applyAlignment="1" applyProtection="1">
      <alignment horizontal="center" vertical="center"/>
      <protection locked="0"/>
    </xf>
    <xf numFmtId="2" fontId="10" fillId="7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20" fontId="10" fillId="11" borderId="33" xfId="0" applyNumberFormat="1" applyFont="1" applyFill="1" applyBorder="1" applyAlignment="1" applyProtection="1">
      <alignment horizontal="center" vertical="center"/>
    </xf>
    <xf numFmtId="14" fontId="10" fillId="11" borderId="33" xfId="0" applyNumberFormat="1" applyFont="1" applyFill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20" fontId="10" fillId="8" borderId="10" xfId="0" applyNumberFormat="1" applyFont="1" applyFill="1" applyBorder="1" applyAlignment="1" applyProtection="1">
      <alignment horizontal="center" vertical="center"/>
    </xf>
    <xf numFmtId="14" fontId="10" fillId="8" borderId="10" xfId="0" applyNumberFormat="1" applyFont="1" applyFill="1" applyBorder="1" applyAlignment="1" applyProtection="1">
      <alignment horizontal="center" vertical="center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20" fontId="10" fillId="5" borderId="33" xfId="0" applyNumberFormat="1" applyFont="1" applyFill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405"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C18" sqref="C18:G19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8" t="s">
        <v>24</v>
      </c>
      <c r="C2" s="139"/>
      <c r="D2" s="139"/>
      <c r="E2" s="139"/>
      <c r="F2" s="139"/>
      <c r="G2" s="140"/>
      <c r="H2" s="2"/>
      <c r="I2" s="2"/>
    </row>
    <row r="3" spans="2:9" x14ac:dyDescent="0.35">
      <c r="B3" s="7" t="s">
        <v>25</v>
      </c>
      <c r="C3" s="156" t="s">
        <v>50</v>
      </c>
      <c r="D3" s="157"/>
      <c r="E3" s="157"/>
      <c r="F3" s="157"/>
      <c r="G3" s="158"/>
      <c r="H3" s="3"/>
      <c r="I3" s="3"/>
    </row>
    <row r="4" spans="2:9" x14ac:dyDescent="0.35">
      <c r="B4" s="6" t="s">
        <v>26</v>
      </c>
      <c r="C4" s="159" t="s">
        <v>51</v>
      </c>
      <c r="D4" s="160"/>
      <c r="E4" s="160"/>
      <c r="F4" s="160"/>
      <c r="G4" s="161"/>
      <c r="H4" s="3"/>
      <c r="I4" s="3"/>
    </row>
    <row r="5" spans="2:9" x14ac:dyDescent="0.35">
      <c r="B5" s="6" t="s">
        <v>27</v>
      </c>
      <c r="C5" s="159" t="s">
        <v>52</v>
      </c>
      <c r="D5" s="160"/>
      <c r="E5" s="160"/>
      <c r="F5" s="160"/>
      <c r="G5" s="161"/>
      <c r="H5" s="3"/>
      <c r="I5" s="3"/>
    </row>
    <row r="7" spans="2:9" ht="32.25" customHeight="1" x14ac:dyDescent="0.35">
      <c r="B7" s="170" t="s">
        <v>31</v>
      </c>
      <c r="C7" s="171"/>
      <c r="D7" s="171"/>
      <c r="E7" s="171"/>
      <c r="F7" s="171"/>
      <c r="G7" s="172"/>
      <c r="H7" s="3"/>
      <c r="I7" s="3"/>
    </row>
    <row r="8" spans="2:9" x14ac:dyDescent="0.35">
      <c r="B8" s="141" t="s">
        <v>28</v>
      </c>
      <c r="C8" s="142"/>
      <c r="D8" s="142"/>
      <c r="E8" s="142"/>
      <c r="F8" s="142"/>
      <c r="G8" s="143"/>
      <c r="H8" s="3"/>
      <c r="I8" s="3"/>
    </row>
    <row r="9" spans="2:9" x14ac:dyDescent="0.35">
      <c r="B9" s="167" t="s">
        <v>29</v>
      </c>
      <c r="C9" s="168"/>
      <c r="D9" s="168"/>
      <c r="E9" s="168"/>
      <c r="F9" s="168"/>
      <c r="G9" s="169"/>
      <c r="H9" s="3"/>
      <c r="I9" s="3"/>
    </row>
    <row r="10" spans="2:9" x14ac:dyDescent="0.35">
      <c r="B10" s="150" t="s">
        <v>30</v>
      </c>
      <c r="C10" s="151"/>
      <c r="D10" s="151"/>
      <c r="E10" s="151"/>
      <c r="F10" s="151"/>
      <c r="G10" s="152"/>
      <c r="H10" s="3"/>
      <c r="I10" s="3"/>
    </row>
    <row r="12" spans="2:9" x14ac:dyDescent="0.35">
      <c r="B12" s="58" t="s">
        <v>46</v>
      </c>
      <c r="C12" s="162" t="s">
        <v>16</v>
      </c>
      <c r="D12" s="163"/>
      <c r="E12" s="163"/>
      <c r="F12" s="163"/>
      <c r="G12" s="163"/>
      <c r="H12" s="4"/>
      <c r="I12" s="4"/>
    </row>
    <row r="13" spans="2:9" ht="19.5" customHeight="1" x14ac:dyDescent="0.35">
      <c r="B13" s="60">
        <v>9001</v>
      </c>
      <c r="C13" s="147" t="s">
        <v>36</v>
      </c>
      <c r="D13" s="148"/>
      <c r="E13" s="148"/>
      <c r="F13" s="148"/>
      <c r="G13" s="149"/>
      <c r="H13" s="4"/>
      <c r="I13" s="4"/>
    </row>
    <row r="14" spans="2:9" ht="19.5" customHeight="1" x14ac:dyDescent="0.35">
      <c r="B14" s="7" t="s">
        <v>23</v>
      </c>
      <c r="C14" s="150"/>
      <c r="D14" s="151"/>
      <c r="E14" s="151"/>
      <c r="F14" s="151"/>
      <c r="G14" s="152"/>
      <c r="H14" s="4"/>
      <c r="I14" s="4"/>
    </row>
    <row r="15" spans="2:9" ht="18.75" customHeight="1" x14ac:dyDescent="0.35">
      <c r="B15" s="60">
        <v>9002</v>
      </c>
      <c r="C15" s="164" t="s">
        <v>45</v>
      </c>
      <c r="D15" s="165"/>
      <c r="E15" s="165"/>
      <c r="F15" s="165"/>
      <c r="G15" s="166"/>
      <c r="H15" s="4"/>
      <c r="I15" s="4"/>
    </row>
    <row r="16" spans="2:9" ht="18.75" customHeight="1" x14ac:dyDescent="0.35">
      <c r="B16" s="61"/>
      <c r="C16" s="173" t="s">
        <v>43</v>
      </c>
      <c r="D16" s="174"/>
      <c r="E16" s="174"/>
      <c r="F16" s="174"/>
      <c r="G16" s="175"/>
      <c r="H16" s="4"/>
      <c r="I16" s="4"/>
    </row>
    <row r="17" spans="2:9" ht="18.75" customHeight="1" x14ac:dyDescent="0.35">
      <c r="B17" s="7" t="s">
        <v>15</v>
      </c>
      <c r="C17" s="176" t="s">
        <v>44</v>
      </c>
      <c r="D17" s="177"/>
      <c r="E17" s="177"/>
      <c r="F17" s="177"/>
      <c r="G17" s="178"/>
      <c r="H17" s="4"/>
      <c r="I17" s="4"/>
    </row>
    <row r="18" spans="2:9" ht="19.5" customHeight="1" x14ac:dyDescent="0.35">
      <c r="B18" s="62">
        <v>9003</v>
      </c>
      <c r="C18" s="153" t="s">
        <v>37</v>
      </c>
      <c r="D18" s="154"/>
      <c r="E18" s="154"/>
      <c r="F18" s="154"/>
      <c r="G18" s="155"/>
      <c r="H18" s="4"/>
      <c r="I18" s="4"/>
    </row>
    <row r="19" spans="2:9" x14ac:dyDescent="0.35">
      <c r="B19" s="63" t="s">
        <v>17</v>
      </c>
      <c r="C19" s="144"/>
      <c r="D19" s="145"/>
      <c r="E19" s="145"/>
      <c r="F19" s="145"/>
      <c r="G19" s="146"/>
      <c r="H19" s="4"/>
      <c r="I19" s="4"/>
    </row>
    <row r="20" spans="2:9" ht="19.5" customHeight="1" x14ac:dyDescent="0.35">
      <c r="B20" s="62">
        <v>9004</v>
      </c>
      <c r="C20" s="153" t="s">
        <v>42</v>
      </c>
      <c r="D20" s="154"/>
      <c r="E20" s="154"/>
      <c r="F20" s="154"/>
      <c r="G20" s="155"/>
      <c r="H20" s="4"/>
      <c r="I20" s="4"/>
    </row>
    <row r="21" spans="2:9" ht="19.5" customHeight="1" x14ac:dyDescent="0.35">
      <c r="B21" s="63" t="s">
        <v>17</v>
      </c>
      <c r="C21" s="144"/>
      <c r="D21" s="145"/>
      <c r="E21" s="145"/>
      <c r="F21" s="145"/>
      <c r="G21" s="146"/>
      <c r="H21" s="4"/>
      <c r="I21" s="4"/>
    </row>
    <row r="22" spans="2:9" ht="19.5" customHeight="1" x14ac:dyDescent="0.35">
      <c r="B22" s="60">
        <v>9005</v>
      </c>
      <c r="C22" s="147" t="s">
        <v>41</v>
      </c>
      <c r="D22" s="148"/>
      <c r="E22" s="148"/>
      <c r="F22" s="148"/>
      <c r="G22" s="149"/>
    </row>
    <row r="23" spans="2:9" ht="19.5" customHeight="1" x14ac:dyDescent="0.35">
      <c r="B23" s="7" t="s">
        <v>32</v>
      </c>
      <c r="C23" s="150"/>
      <c r="D23" s="151"/>
      <c r="E23" s="151"/>
      <c r="F23" s="151"/>
      <c r="G23" s="152"/>
    </row>
    <row r="24" spans="2:9" ht="19.5" customHeight="1" x14ac:dyDescent="0.35">
      <c r="B24" s="60">
        <v>9006</v>
      </c>
      <c r="C24" s="153" t="s">
        <v>40</v>
      </c>
      <c r="D24" s="154"/>
      <c r="E24" s="154"/>
      <c r="F24" s="154"/>
      <c r="G24" s="155"/>
    </row>
    <row r="25" spans="2:9" x14ac:dyDescent="0.35">
      <c r="B25" s="7" t="s">
        <v>22</v>
      </c>
      <c r="C25" s="144"/>
      <c r="D25" s="145"/>
      <c r="E25" s="145"/>
      <c r="F25" s="145"/>
      <c r="G25" s="146"/>
    </row>
    <row r="26" spans="2:9" ht="19.5" customHeight="1" x14ac:dyDescent="0.35">
      <c r="B26" s="60">
        <v>9007</v>
      </c>
      <c r="C26" s="147" t="s">
        <v>39</v>
      </c>
      <c r="D26" s="148"/>
      <c r="E26" s="148"/>
      <c r="F26" s="148"/>
      <c r="G26" s="149"/>
    </row>
    <row r="27" spans="2:9" ht="19.5" customHeight="1" x14ac:dyDescent="0.35">
      <c r="B27" s="7" t="s">
        <v>9</v>
      </c>
      <c r="C27" s="150"/>
      <c r="D27" s="151"/>
      <c r="E27" s="151"/>
      <c r="F27" s="151"/>
      <c r="G27" s="152"/>
    </row>
    <row r="28" spans="2:9" ht="19.5" customHeight="1" x14ac:dyDescent="0.35">
      <c r="B28" s="60">
        <v>9008</v>
      </c>
      <c r="C28" s="147" t="s">
        <v>38</v>
      </c>
      <c r="D28" s="148"/>
      <c r="E28" s="148"/>
      <c r="F28" s="148"/>
      <c r="G28" s="149"/>
    </row>
    <row r="29" spans="2:9" ht="19.5" customHeight="1" x14ac:dyDescent="0.35">
      <c r="B29" s="7" t="s">
        <v>10</v>
      </c>
      <c r="C29" s="150"/>
      <c r="D29" s="151"/>
      <c r="E29" s="151"/>
      <c r="F29" s="151"/>
      <c r="G29" s="152"/>
    </row>
    <row r="30" spans="2:9" ht="15" customHeight="1" x14ac:dyDescent="0.35">
      <c r="B30" s="60">
        <v>9009</v>
      </c>
      <c r="C30" s="153" t="s">
        <v>47</v>
      </c>
      <c r="D30" s="154"/>
      <c r="E30" s="154"/>
      <c r="F30" s="154"/>
      <c r="G30" s="155"/>
    </row>
    <row r="31" spans="2:9" x14ac:dyDescent="0.35">
      <c r="B31" s="61"/>
      <c r="C31" s="179" t="s">
        <v>48</v>
      </c>
      <c r="D31" s="180"/>
      <c r="E31" s="180"/>
      <c r="F31" s="180"/>
      <c r="G31" s="181"/>
    </row>
    <row r="32" spans="2:9" ht="19.5" customHeight="1" x14ac:dyDescent="0.35">
      <c r="B32" s="7" t="s">
        <v>21</v>
      </c>
      <c r="C32" s="144" t="s">
        <v>49</v>
      </c>
      <c r="D32" s="145"/>
      <c r="E32" s="145"/>
      <c r="F32" s="145"/>
      <c r="G32" s="146"/>
    </row>
    <row r="33" spans="2:7" ht="19.5" customHeight="1" x14ac:dyDescent="0.35">
      <c r="B33" s="60">
        <v>9010</v>
      </c>
      <c r="C33" s="147" t="s">
        <v>18</v>
      </c>
      <c r="D33" s="148"/>
      <c r="E33" s="148"/>
      <c r="F33" s="148"/>
      <c r="G33" s="149"/>
    </row>
    <row r="34" spans="2:7" ht="19.5" customHeight="1" x14ac:dyDescent="0.35">
      <c r="B34" s="7" t="s">
        <v>11</v>
      </c>
      <c r="C34" s="150"/>
      <c r="D34" s="151"/>
      <c r="E34" s="151"/>
      <c r="F34" s="151"/>
      <c r="G34" s="152"/>
    </row>
    <row r="35" spans="2:7" ht="19.5" customHeight="1" x14ac:dyDescent="0.35">
      <c r="B35" s="60">
        <v>9013</v>
      </c>
      <c r="C35" s="147" t="s">
        <v>19</v>
      </c>
      <c r="D35" s="148"/>
      <c r="E35" s="148"/>
      <c r="F35" s="148"/>
      <c r="G35" s="149"/>
    </row>
    <row r="36" spans="2:7" ht="19.5" customHeight="1" x14ac:dyDescent="0.35">
      <c r="B36" s="7" t="s">
        <v>12</v>
      </c>
      <c r="C36" s="150"/>
      <c r="D36" s="151"/>
      <c r="E36" s="151"/>
      <c r="F36" s="151"/>
      <c r="G36" s="152"/>
    </row>
    <row r="37" spans="2:7" ht="19.5" customHeight="1" x14ac:dyDescent="0.35">
      <c r="B37" s="60">
        <v>9014</v>
      </c>
      <c r="C37" s="147" t="s">
        <v>13</v>
      </c>
      <c r="D37" s="148"/>
      <c r="E37" s="148"/>
      <c r="F37" s="148"/>
      <c r="G37" s="149"/>
    </row>
    <row r="38" spans="2:7" ht="19.5" customHeight="1" x14ac:dyDescent="0.35">
      <c r="B38" s="64" t="s">
        <v>13</v>
      </c>
      <c r="C38" s="176"/>
      <c r="D38" s="177"/>
      <c r="E38" s="177"/>
      <c r="F38" s="177"/>
      <c r="G38" s="178"/>
    </row>
    <row r="39" spans="2:7" ht="19.5" customHeight="1" x14ac:dyDescent="0.35">
      <c r="B39" s="60">
        <v>9015</v>
      </c>
      <c r="C39" s="147" t="s">
        <v>20</v>
      </c>
      <c r="D39" s="148"/>
      <c r="E39" s="148"/>
      <c r="F39" s="148"/>
      <c r="G39" s="149"/>
    </row>
    <row r="40" spans="2:7" ht="19.5" customHeight="1" x14ac:dyDescent="0.35">
      <c r="B40" s="64" t="s">
        <v>14</v>
      </c>
      <c r="C40" s="150"/>
      <c r="D40" s="151"/>
      <c r="E40" s="151"/>
      <c r="F40" s="151"/>
      <c r="G40" s="152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4" t="s">
        <v>5</v>
      </c>
      <c r="E1" s="185"/>
      <c r="F1" s="185"/>
      <c r="G1" s="185"/>
      <c r="H1" s="185"/>
      <c r="I1" s="185"/>
      <c r="J1" s="18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82" t="s">
        <v>8</v>
      </c>
      <c r="E4" s="183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6" priority="21" stopIfTrue="1">
      <formula>IF($A11=1,B11,)</formula>
    </cfRule>
    <cfRule type="expression" dxfId="115" priority="22" stopIfTrue="1">
      <formula>IF($A11="",B11,)</formula>
    </cfRule>
  </conditionalFormatting>
  <conditionalFormatting sqref="E11:E15">
    <cfRule type="expression" dxfId="114" priority="23" stopIfTrue="1">
      <formula>IF($A11="",B11,"")</formula>
    </cfRule>
  </conditionalFormatting>
  <conditionalFormatting sqref="E16:E124">
    <cfRule type="expression" dxfId="113" priority="24" stopIfTrue="1">
      <formula>IF($A16&lt;&gt;1,B16,"")</formula>
    </cfRule>
  </conditionalFormatting>
  <conditionalFormatting sqref="D11:D124">
    <cfRule type="expression" dxfId="112" priority="25" stopIfTrue="1">
      <formula>IF($A11="",B11,)</formula>
    </cfRule>
  </conditionalFormatting>
  <conditionalFormatting sqref="G11:G20 G26:G80 G82:G119">
    <cfRule type="expression" dxfId="111" priority="26" stopIfTrue="1">
      <formula>#REF!="Freelancer"</formula>
    </cfRule>
    <cfRule type="expression" dxfId="110" priority="27" stopIfTrue="1">
      <formula>#REF!="DTC Int. Staff"</formula>
    </cfRule>
  </conditionalFormatting>
  <conditionalFormatting sqref="G115:G119 G87:G108 G26 G33:G53 G60:G80">
    <cfRule type="expression" dxfId="109" priority="19" stopIfTrue="1">
      <formula>$F$5="Freelancer"</formula>
    </cfRule>
    <cfRule type="expression" dxfId="108" priority="20" stopIfTrue="1">
      <formula>$F$5="DTC Int. Staff"</formula>
    </cfRule>
  </conditionalFormatting>
  <conditionalFormatting sqref="G16:G20">
    <cfRule type="expression" dxfId="107" priority="17" stopIfTrue="1">
      <formula>#REF!="Freelancer"</formula>
    </cfRule>
    <cfRule type="expression" dxfId="106" priority="18" stopIfTrue="1">
      <formula>#REF!="DTC Int. Staff"</formula>
    </cfRule>
  </conditionalFormatting>
  <conditionalFormatting sqref="G16:G20">
    <cfRule type="expression" dxfId="105" priority="15" stopIfTrue="1">
      <formula>$F$5="Freelancer"</formula>
    </cfRule>
    <cfRule type="expression" dxfId="104" priority="16" stopIfTrue="1">
      <formula>$F$5="DTC Int. Staff"</formula>
    </cfRule>
  </conditionalFormatting>
  <conditionalFormatting sqref="G21:G25">
    <cfRule type="expression" dxfId="103" priority="13" stopIfTrue="1">
      <formula>#REF!="Freelancer"</formula>
    </cfRule>
    <cfRule type="expression" dxfId="102" priority="14" stopIfTrue="1">
      <formula>#REF!="DTC Int. Staff"</formula>
    </cfRule>
  </conditionalFormatting>
  <conditionalFormatting sqref="G21:G25">
    <cfRule type="expression" dxfId="101" priority="11" stopIfTrue="1">
      <formula>$F$5="Freelancer"</formula>
    </cfRule>
    <cfRule type="expression" dxfId="100" priority="12" stopIfTrue="1">
      <formula>$F$5="DTC Int. Staff"</formula>
    </cfRule>
  </conditionalFormatting>
  <conditionalFormatting sqref="C125:C129">
    <cfRule type="expression" dxfId="99" priority="8" stopIfTrue="1">
      <formula>IF($A125=1,B125,)</formula>
    </cfRule>
    <cfRule type="expression" dxfId="98" priority="9" stopIfTrue="1">
      <formula>IF($A125="",B125,)</formula>
    </cfRule>
  </conditionalFormatting>
  <conditionalFormatting sqref="D125:D129">
    <cfRule type="expression" dxfId="97" priority="10" stopIfTrue="1">
      <formula>IF($A125="",B125,)</formula>
    </cfRule>
  </conditionalFormatting>
  <conditionalFormatting sqref="E125:E129">
    <cfRule type="expression" dxfId="96" priority="7" stopIfTrue="1">
      <formula>IF($A125&lt;&gt;1,B125,"")</formula>
    </cfRule>
  </conditionalFormatting>
  <conditionalFormatting sqref="G55:G59">
    <cfRule type="expression" dxfId="95" priority="5" stopIfTrue="1">
      <formula>$F$5="Freelancer"</formula>
    </cfRule>
    <cfRule type="expression" dxfId="94" priority="6" stopIfTrue="1">
      <formula>$F$5="DTC Int. Staff"</formula>
    </cfRule>
  </conditionalFormatting>
  <conditionalFormatting sqref="G81">
    <cfRule type="expression" dxfId="93" priority="3" stopIfTrue="1">
      <formula>#REF!="Freelancer"</formula>
    </cfRule>
    <cfRule type="expression" dxfId="92" priority="4" stopIfTrue="1">
      <formula>#REF!="DTC Int. Staff"</formula>
    </cfRule>
  </conditionalFormatting>
  <conditionalFormatting sqref="G81">
    <cfRule type="expression" dxfId="91" priority="1" stopIfTrue="1">
      <formula>$F$5="Freelancer"</formula>
    </cfRule>
    <cfRule type="expression" dxfId="9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4" t="s">
        <v>5</v>
      </c>
      <c r="E1" s="185"/>
      <c r="F1" s="185"/>
      <c r="G1" s="185"/>
      <c r="H1" s="185"/>
      <c r="I1" s="185"/>
      <c r="J1" s="18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82" t="s">
        <v>8</v>
      </c>
      <c r="E4" s="183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9" priority="25" stopIfTrue="1">
      <formula>IF($A11=1,B11,)</formula>
    </cfRule>
    <cfRule type="expression" dxfId="88" priority="26" stopIfTrue="1">
      <formula>IF($A11="",B11,)</formula>
    </cfRule>
  </conditionalFormatting>
  <conditionalFormatting sqref="E11:E15">
    <cfRule type="expression" dxfId="87" priority="27" stopIfTrue="1">
      <formula>IF($A11="",B11,"")</formula>
    </cfRule>
  </conditionalFormatting>
  <conditionalFormatting sqref="E16:E124">
    <cfRule type="expression" dxfId="86" priority="28" stopIfTrue="1">
      <formula>IF($A16&lt;&gt;1,B16,"")</formula>
    </cfRule>
  </conditionalFormatting>
  <conditionalFormatting sqref="D11:D124">
    <cfRule type="expression" dxfId="85" priority="29" stopIfTrue="1">
      <formula>IF($A11="",B11,)</formula>
    </cfRule>
  </conditionalFormatting>
  <conditionalFormatting sqref="G11:G16 G82:G119 G18:G76">
    <cfRule type="expression" dxfId="84" priority="30" stopIfTrue="1">
      <formula>#REF!="Freelancer"</formula>
    </cfRule>
    <cfRule type="expression" dxfId="83" priority="31" stopIfTrue="1">
      <formula>#REF!="DTC Int. Staff"</formula>
    </cfRule>
  </conditionalFormatting>
  <conditionalFormatting sqref="G115:G119 G87:G104 G18:G22 G33:G49 G60:G76">
    <cfRule type="expression" dxfId="82" priority="23" stopIfTrue="1">
      <formula>$F$5="Freelancer"</formula>
    </cfRule>
    <cfRule type="expression" dxfId="81" priority="24" stopIfTrue="1">
      <formula>$F$5="DTC Int. Staff"</formula>
    </cfRule>
  </conditionalFormatting>
  <conditionalFormatting sqref="G16">
    <cfRule type="expression" dxfId="80" priority="21" stopIfTrue="1">
      <formula>#REF!="Freelancer"</formula>
    </cfRule>
    <cfRule type="expression" dxfId="79" priority="22" stopIfTrue="1">
      <formula>#REF!="DTC Int. Staff"</formula>
    </cfRule>
  </conditionalFormatting>
  <conditionalFormatting sqref="G16">
    <cfRule type="expression" dxfId="78" priority="19" stopIfTrue="1">
      <formula>$F$5="Freelancer"</formula>
    </cfRule>
    <cfRule type="expression" dxfId="77" priority="20" stopIfTrue="1">
      <formula>$F$5="DTC Int. Staff"</formula>
    </cfRule>
  </conditionalFormatting>
  <conditionalFormatting sqref="G17">
    <cfRule type="expression" dxfId="76" priority="17" stopIfTrue="1">
      <formula>#REF!="Freelancer"</formula>
    </cfRule>
    <cfRule type="expression" dxfId="75" priority="18" stopIfTrue="1">
      <formula>#REF!="DTC Int. Staff"</formula>
    </cfRule>
  </conditionalFormatting>
  <conditionalFormatting sqref="G17">
    <cfRule type="expression" dxfId="74" priority="15" stopIfTrue="1">
      <formula>$F$5="Freelancer"</formula>
    </cfRule>
    <cfRule type="expression" dxfId="73" priority="16" stopIfTrue="1">
      <formula>$F$5="DTC Int. Staff"</formula>
    </cfRule>
  </conditionalFormatting>
  <conditionalFormatting sqref="C126">
    <cfRule type="expression" dxfId="72" priority="12" stopIfTrue="1">
      <formula>IF($A126=1,B126,)</formula>
    </cfRule>
    <cfRule type="expression" dxfId="71" priority="13" stopIfTrue="1">
      <formula>IF($A126="",B126,)</formula>
    </cfRule>
  </conditionalFormatting>
  <conditionalFormatting sqref="D126">
    <cfRule type="expression" dxfId="70" priority="14" stopIfTrue="1">
      <formula>IF($A126="",B126,)</formula>
    </cfRule>
  </conditionalFormatting>
  <conditionalFormatting sqref="C125">
    <cfRule type="expression" dxfId="69" priority="9" stopIfTrue="1">
      <formula>IF($A125=1,B125,)</formula>
    </cfRule>
    <cfRule type="expression" dxfId="68" priority="10" stopIfTrue="1">
      <formula>IF($A125="",B125,)</formula>
    </cfRule>
  </conditionalFormatting>
  <conditionalFormatting sqref="D125">
    <cfRule type="expression" dxfId="67" priority="11" stopIfTrue="1">
      <formula>IF($A125="",B125,)</formula>
    </cfRule>
  </conditionalFormatting>
  <conditionalFormatting sqref="E125">
    <cfRule type="expression" dxfId="66" priority="8" stopIfTrue="1">
      <formula>IF($A125&lt;&gt;1,B125,"")</formula>
    </cfRule>
  </conditionalFormatting>
  <conditionalFormatting sqref="E126">
    <cfRule type="expression" dxfId="65" priority="7" stopIfTrue="1">
      <formula>IF($A126&lt;&gt;1,B126,"")</formula>
    </cfRule>
  </conditionalFormatting>
  <conditionalFormatting sqref="G55:G59">
    <cfRule type="expression" dxfId="64" priority="5" stopIfTrue="1">
      <formula>$F$5="Freelancer"</formula>
    </cfRule>
    <cfRule type="expression" dxfId="63" priority="6" stopIfTrue="1">
      <formula>$F$5="DTC Int. Staff"</formula>
    </cfRule>
  </conditionalFormatting>
  <conditionalFormatting sqref="G77:G81">
    <cfRule type="expression" dxfId="62" priority="3" stopIfTrue="1">
      <formula>#REF!="Freelancer"</formula>
    </cfRule>
    <cfRule type="expression" dxfId="61" priority="4" stopIfTrue="1">
      <formula>#REF!="DTC Int. Staff"</formula>
    </cfRule>
  </conditionalFormatting>
  <conditionalFormatting sqref="G77:G81">
    <cfRule type="expression" dxfId="60" priority="1" stopIfTrue="1">
      <formula>$F$5="Freelancer"</formula>
    </cfRule>
    <cfRule type="expression" dxfId="5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4" t="s">
        <v>5</v>
      </c>
      <c r="E1" s="185"/>
      <c r="F1" s="185"/>
      <c r="G1" s="185"/>
      <c r="H1" s="185"/>
      <c r="I1" s="185"/>
      <c r="J1" s="18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82" t="s">
        <v>8</v>
      </c>
      <c r="E4" s="183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19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8" priority="25" stopIfTrue="1">
      <formula>IF($A11=1,B11,)</formula>
    </cfRule>
    <cfRule type="expression" dxfId="57" priority="26" stopIfTrue="1">
      <formula>IF($A11="",B11,)</formula>
    </cfRule>
  </conditionalFormatting>
  <conditionalFormatting sqref="E11:E15">
    <cfRule type="expression" dxfId="56" priority="27" stopIfTrue="1">
      <formula>IF($A11="",B11,"")</formula>
    </cfRule>
  </conditionalFormatting>
  <conditionalFormatting sqref="E26:E124">
    <cfRule type="expression" dxfId="55" priority="28" stopIfTrue="1">
      <formula>IF($A26&lt;&gt;1,B26,"")</formula>
    </cfRule>
  </conditionalFormatting>
  <conditionalFormatting sqref="D11:D15 D26:D124">
    <cfRule type="expression" dxfId="54" priority="29" stopIfTrue="1">
      <formula>IF($A11="",B11,)</formula>
    </cfRule>
  </conditionalFormatting>
  <conditionalFormatting sqref="G11:G20 G26:G84 G90:G119">
    <cfRule type="expression" dxfId="53" priority="30" stopIfTrue="1">
      <formula>#REF!="Freelancer"</formula>
    </cfRule>
    <cfRule type="expression" dxfId="52" priority="31" stopIfTrue="1">
      <formula>#REF!="DTC Int. Staff"</formula>
    </cfRule>
  </conditionalFormatting>
  <conditionalFormatting sqref="G119 G26:G30 G37:G57 G64:G84 G91:G112">
    <cfRule type="expression" dxfId="51" priority="23" stopIfTrue="1">
      <formula>$F$5="Freelancer"</formula>
    </cfRule>
    <cfRule type="expression" dxfId="50" priority="24" stopIfTrue="1">
      <formula>$F$5="DTC Int. Staff"</formula>
    </cfRule>
  </conditionalFormatting>
  <conditionalFormatting sqref="G16:G20">
    <cfRule type="expression" dxfId="49" priority="21" stopIfTrue="1">
      <formula>#REF!="Freelancer"</formula>
    </cfRule>
    <cfRule type="expression" dxfId="48" priority="22" stopIfTrue="1">
      <formula>#REF!="DTC Int. Staff"</formula>
    </cfRule>
  </conditionalFormatting>
  <conditionalFormatting sqref="G16:G20">
    <cfRule type="expression" dxfId="47" priority="19" stopIfTrue="1">
      <formula>$F$5="Freelancer"</formula>
    </cfRule>
    <cfRule type="expression" dxfId="46" priority="20" stopIfTrue="1">
      <formula>$F$5="DTC Int. Staff"</formula>
    </cfRule>
  </conditionalFormatting>
  <conditionalFormatting sqref="G21:G25">
    <cfRule type="expression" dxfId="45" priority="17" stopIfTrue="1">
      <formula>#REF!="Freelancer"</formula>
    </cfRule>
    <cfRule type="expression" dxfId="44" priority="18" stopIfTrue="1">
      <formula>#REF!="DTC Int. Staff"</formula>
    </cfRule>
  </conditionalFormatting>
  <conditionalFormatting sqref="G21:G25">
    <cfRule type="expression" dxfId="43" priority="15" stopIfTrue="1">
      <formula>$F$5="Freelancer"</formula>
    </cfRule>
    <cfRule type="expression" dxfId="42" priority="16" stopIfTrue="1">
      <formula>$F$5="DTC Int. Staff"</formula>
    </cfRule>
  </conditionalFormatting>
  <conditionalFormatting sqref="C125:C129">
    <cfRule type="expression" dxfId="41" priority="12" stopIfTrue="1">
      <formula>IF($A125=1,B125,)</formula>
    </cfRule>
    <cfRule type="expression" dxfId="40" priority="13" stopIfTrue="1">
      <formula>IF($A125="",B125,)</formula>
    </cfRule>
  </conditionalFormatting>
  <conditionalFormatting sqref="D125:D129">
    <cfRule type="expression" dxfId="39" priority="14" stopIfTrue="1">
      <formula>IF($A125="",B125,)</formula>
    </cfRule>
  </conditionalFormatting>
  <conditionalFormatting sqref="E125:E129">
    <cfRule type="expression" dxfId="38" priority="11" stopIfTrue="1">
      <formula>IF($A125&lt;&gt;1,B125,"")</formula>
    </cfRule>
  </conditionalFormatting>
  <conditionalFormatting sqref="G63">
    <cfRule type="expression" dxfId="37" priority="9" stopIfTrue="1">
      <formula>$F$5="Freelancer"</formula>
    </cfRule>
    <cfRule type="expression" dxfId="36" priority="10" stopIfTrue="1">
      <formula>$F$5="DTC Int. Staff"</formula>
    </cfRule>
  </conditionalFormatting>
  <conditionalFormatting sqref="G85:G89">
    <cfRule type="expression" dxfId="35" priority="7" stopIfTrue="1">
      <formula>#REF!="Freelancer"</formula>
    </cfRule>
    <cfRule type="expression" dxfId="34" priority="8" stopIfTrue="1">
      <formula>#REF!="DTC Int. Staff"</formula>
    </cfRule>
  </conditionalFormatting>
  <conditionalFormatting sqref="G85:G89">
    <cfRule type="expression" dxfId="33" priority="5" stopIfTrue="1">
      <formula>$F$5="Freelancer"</formula>
    </cfRule>
    <cfRule type="expression" dxfId="32" priority="6" stopIfTrue="1">
      <formula>$F$5="DTC Int. Staff"</formula>
    </cfRule>
  </conditionalFormatting>
  <conditionalFormatting sqref="E17:E20">
    <cfRule type="expression" dxfId="31" priority="3" stopIfTrue="1">
      <formula>IF($A17="",B17,"")</formula>
    </cfRule>
  </conditionalFormatting>
  <conditionalFormatting sqref="D17:D20">
    <cfRule type="expression" dxfId="30" priority="4" stopIfTrue="1">
      <formula>IF($A17="",B17,)</formula>
    </cfRule>
  </conditionalFormatting>
  <conditionalFormatting sqref="E22:E25">
    <cfRule type="expression" dxfId="29" priority="1" stopIfTrue="1">
      <formula>IF($A22="",B22,"")</formula>
    </cfRule>
  </conditionalFormatting>
  <conditionalFormatting sqref="D22:D25">
    <cfRule type="expression" dxfId="28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4" t="s">
        <v>5</v>
      </c>
      <c r="E1" s="185"/>
      <c r="F1" s="185"/>
      <c r="G1" s="185"/>
      <c r="H1" s="185"/>
      <c r="I1" s="185"/>
      <c r="J1" s="18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82" t="s">
        <v>8</v>
      </c>
      <c r="E4" s="183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7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7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7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7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7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9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7" priority="21" stopIfTrue="1">
      <formula>IF($A11=1,B11,)</formula>
    </cfRule>
    <cfRule type="expression" dxfId="26" priority="22" stopIfTrue="1">
      <formula>IF($A11="",B11,)</formula>
    </cfRule>
  </conditionalFormatting>
  <conditionalFormatting sqref="E11:E15">
    <cfRule type="expression" dxfId="25" priority="23" stopIfTrue="1">
      <formula>IF($A11="",B11,"")</formula>
    </cfRule>
  </conditionalFormatting>
  <conditionalFormatting sqref="E16:E124">
    <cfRule type="expression" dxfId="24" priority="24" stopIfTrue="1">
      <formula>IF($A16&lt;&gt;1,B16,"")</formula>
    </cfRule>
  </conditionalFormatting>
  <conditionalFormatting sqref="D11:D124">
    <cfRule type="expression" dxfId="23" priority="25" stopIfTrue="1">
      <formula>IF($A11="",B11,)</formula>
    </cfRule>
  </conditionalFormatting>
  <conditionalFormatting sqref="G11:G20 G26:G80 G82:G119">
    <cfRule type="expression" dxfId="22" priority="26" stopIfTrue="1">
      <formula>#REF!="Freelancer"</formula>
    </cfRule>
    <cfRule type="expression" dxfId="21" priority="27" stopIfTrue="1">
      <formula>#REF!="DTC Int. Staff"</formula>
    </cfRule>
  </conditionalFormatting>
  <conditionalFormatting sqref="G115:G119 G87:G108 G26 G33:G53 G60:G80">
    <cfRule type="expression" dxfId="20" priority="19" stopIfTrue="1">
      <formula>$F$5="Freelancer"</formula>
    </cfRule>
    <cfRule type="expression" dxfId="19" priority="20" stopIfTrue="1">
      <formula>$F$5="DTC Int. Staff"</formula>
    </cfRule>
  </conditionalFormatting>
  <conditionalFormatting sqref="G16:G20">
    <cfRule type="expression" dxfId="18" priority="17" stopIfTrue="1">
      <formula>#REF!="Freelancer"</formula>
    </cfRule>
    <cfRule type="expression" dxfId="17" priority="18" stopIfTrue="1">
      <formula>#REF!="DTC Int. Staff"</formula>
    </cfRule>
  </conditionalFormatting>
  <conditionalFormatting sqref="G16:G20">
    <cfRule type="expression" dxfId="16" priority="15" stopIfTrue="1">
      <formula>$F$5="Freelancer"</formula>
    </cfRule>
    <cfRule type="expression" dxfId="15" priority="16" stopIfTrue="1">
      <formula>$F$5="DTC Int. Staff"</formula>
    </cfRule>
  </conditionalFormatting>
  <conditionalFormatting sqref="G21:G25">
    <cfRule type="expression" dxfId="14" priority="13" stopIfTrue="1">
      <formula>#REF!="Freelancer"</formula>
    </cfRule>
    <cfRule type="expression" dxfId="13" priority="14" stopIfTrue="1">
      <formula>#REF!="DTC Int. Staff"</formula>
    </cfRule>
  </conditionalFormatting>
  <conditionalFormatting sqref="G21:G25">
    <cfRule type="expression" dxfId="12" priority="11" stopIfTrue="1">
      <formula>$F$5="Freelancer"</formula>
    </cfRule>
    <cfRule type="expression" dxfId="11" priority="12" stopIfTrue="1">
      <formula>$F$5="DTC Int. Staff"</formula>
    </cfRule>
  </conditionalFormatting>
  <conditionalFormatting sqref="C125:C134">
    <cfRule type="expression" dxfId="10" priority="8" stopIfTrue="1">
      <formula>IF($A125=1,B125,)</formula>
    </cfRule>
    <cfRule type="expression" dxfId="9" priority="9" stopIfTrue="1">
      <formula>IF($A125="",B125,)</formula>
    </cfRule>
  </conditionalFormatting>
  <conditionalFormatting sqref="D125:D134">
    <cfRule type="expression" dxfId="8" priority="10" stopIfTrue="1">
      <formula>IF($A125="",B125,)</formula>
    </cfRule>
  </conditionalFormatting>
  <conditionalFormatting sqref="E125:E134">
    <cfRule type="expression" dxfId="7" priority="7" stopIfTrue="1">
      <formula>IF($A125&lt;&gt;1,B125,"")</formula>
    </cfRule>
  </conditionalFormatting>
  <conditionalFormatting sqref="G55:G59">
    <cfRule type="expression" dxfId="6" priority="5" stopIfTrue="1">
      <formula>$F$5="Freelancer"</formula>
    </cfRule>
    <cfRule type="expression" dxfId="5" priority="6" stopIfTrue="1">
      <formula>$F$5="DTC Int. Staff"</formula>
    </cfRule>
  </conditionalFormatting>
  <conditionalFormatting sqref="G81">
    <cfRule type="expression" dxfId="4" priority="3" stopIfTrue="1">
      <formula>#REF!="Freelancer"</formula>
    </cfRule>
    <cfRule type="expression" dxfId="3" priority="4" stopIfTrue="1">
      <formula>#REF!="DTC Int. Staff"</formula>
    </cfRule>
  </conditionalFormatting>
  <conditionalFormatting sqref="G81">
    <cfRule type="expression" dxfId="2" priority="1" stopIfTrue="1">
      <formula>$F$5="Freelancer"</formula>
    </cfRule>
    <cfRule type="expression" dxfId="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4" t="s">
        <v>5</v>
      </c>
      <c r="E1" s="185"/>
      <c r="F1" s="185"/>
      <c r="G1" s="185"/>
      <c r="H1" s="185"/>
      <c r="I1" s="185"/>
      <c r="J1" s="18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82" t="s">
        <v>8</v>
      </c>
      <c r="E4" s="183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04" priority="29" stopIfTrue="1">
      <formula>IF($A11=1,B11,)</formula>
    </cfRule>
    <cfRule type="expression" dxfId="403" priority="30" stopIfTrue="1">
      <formula>IF($A11="",B11,)</formula>
    </cfRule>
  </conditionalFormatting>
  <conditionalFormatting sqref="E11:E15">
    <cfRule type="expression" dxfId="402" priority="31" stopIfTrue="1">
      <formula>IF($A11="",B11,"")</formula>
    </cfRule>
  </conditionalFormatting>
  <conditionalFormatting sqref="E16:E124">
    <cfRule type="expression" dxfId="401" priority="32" stopIfTrue="1">
      <formula>IF($A16&lt;&gt;1,B16,"")</formula>
    </cfRule>
  </conditionalFormatting>
  <conditionalFormatting sqref="D11:D124">
    <cfRule type="expression" dxfId="400" priority="33" stopIfTrue="1">
      <formula>IF($A11="",B11,)</formula>
    </cfRule>
  </conditionalFormatting>
  <conditionalFormatting sqref="G11:G16 G82:G119 G18:G76">
    <cfRule type="expression" dxfId="399" priority="34" stopIfTrue="1">
      <formula>#REF!="Freelancer"</formula>
    </cfRule>
    <cfRule type="expression" dxfId="398" priority="35" stopIfTrue="1">
      <formula>#REF!="DTC Int. Staff"</formula>
    </cfRule>
  </conditionalFormatting>
  <conditionalFormatting sqref="G115:G119 G87:G104 G18:G22 G33:G49 G60:G76">
    <cfRule type="expression" dxfId="397" priority="27" stopIfTrue="1">
      <formula>$F$5="Freelancer"</formula>
    </cfRule>
    <cfRule type="expression" dxfId="396" priority="28" stopIfTrue="1">
      <formula>$F$5="DTC Int. Staff"</formula>
    </cfRule>
  </conditionalFormatting>
  <conditionalFormatting sqref="G16">
    <cfRule type="expression" dxfId="395" priority="25" stopIfTrue="1">
      <formula>#REF!="Freelancer"</formula>
    </cfRule>
    <cfRule type="expression" dxfId="394" priority="26" stopIfTrue="1">
      <formula>#REF!="DTC Int. Staff"</formula>
    </cfRule>
  </conditionalFormatting>
  <conditionalFormatting sqref="G16">
    <cfRule type="expression" dxfId="393" priority="23" stopIfTrue="1">
      <formula>$F$5="Freelancer"</formula>
    </cfRule>
    <cfRule type="expression" dxfId="392" priority="24" stopIfTrue="1">
      <formula>$F$5="DTC Int. Staff"</formula>
    </cfRule>
  </conditionalFormatting>
  <conditionalFormatting sqref="G17">
    <cfRule type="expression" dxfId="391" priority="21" stopIfTrue="1">
      <formula>#REF!="Freelancer"</formula>
    </cfRule>
    <cfRule type="expression" dxfId="390" priority="22" stopIfTrue="1">
      <formula>#REF!="DTC Int. Staff"</formula>
    </cfRule>
  </conditionalFormatting>
  <conditionalFormatting sqref="G17">
    <cfRule type="expression" dxfId="389" priority="19" stopIfTrue="1">
      <formula>$F$5="Freelancer"</formula>
    </cfRule>
    <cfRule type="expression" dxfId="388" priority="20" stopIfTrue="1">
      <formula>$F$5="DTC Int. Staff"</formula>
    </cfRule>
  </conditionalFormatting>
  <conditionalFormatting sqref="C126">
    <cfRule type="expression" dxfId="387" priority="16" stopIfTrue="1">
      <formula>IF($A126=1,B126,)</formula>
    </cfRule>
    <cfRule type="expression" dxfId="386" priority="17" stopIfTrue="1">
      <formula>IF($A126="",B126,)</formula>
    </cfRule>
  </conditionalFormatting>
  <conditionalFormatting sqref="D126">
    <cfRule type="expression" dxfId="385" priority="18" stopIfTrue="1">
      <formula>IF($A126="",B126,)</formula>
    </cfRule>
  </conditionalFormatting>
  <conditionalFormatting sqref="C125">
    <cfRule type="expression" dxfId="384" priority="13" stopIfTrue="1">
      <formula>IF($A125=1,B125,)</formula>
    </cfRule>
    <cfRule type="expression" dxfId="383" priority="14" stopIfTrue="1">
      <formula>IF($A125="",B125,)</formula>
    </cfRule>
  </conditionalFormatting>
  <conditionalFormatting sqref="D125">
    <cfRule type="expression" dxfId="382" priority="15" stopIfTrue="1">
      <formula>IF($A125="",B125,)</formula>
    </cfRule>
  </conditionalFormatting>
  <conditionalFormatting sqref="E125">
    <cfRule type="expression" dxfId="381" priority="12" stopIfTrue="1">
      <formula>IF($A125&lt;&gt;1,B125,"")</formula>
    </cfRule>
  </conditionalFormatting>
  <conditionalFormatting sqref="E126">
    <cfRule type="expression" dxfId="380" priority="11" stopIfTrue="1">
      <formula>IF($A126&lt;&gt;1,B126,"")</formula>
    </cfRule>
  </conditionalFormatting>
  <conditionalFormatting sqref="G55:G59">
    <cfRule type="expression" dxfId="379" priority="9" stopIfTrue="1">
      <formula>$F$5="Freelancer"</formula>
    </cfRule>
    <cfRule type="expression" dxfId="378" priority="10" stopIfTrue="1">
      <formula>$F$5="DTC Int. Staff"</formula>
    </cfRule>
  </conditionalFormatting>
  <conditionalFormatting sqref="G77:G81">
    <cfRule type="expression" dxfId="377" priority="7" stopIfTrue="1">
      <formula>#REF!="Freelancer"</formula>
    </cfRule>
    <cfRule type="expression" dxfId="376" priority="8" stopIfTrue="1">
      <formula>#REF!="DTC Int. Staff"</formula>
    </cfRule>
  </conditionalFormatting>
  <conditionalFormatting sqref="G77:G81">
    <cfRule type="expression" dxfId="375" priority="5" stopIfTrue="1">
      <formula>$F$5="Freelancer"</formula>
    </cfRule>
    <cfRule type="expression" dxfId="37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4" t="s">
        <v>5</v>
      </c>
      <c r="E1" s="185"/>
      <c r="F1" s="185"/>
      <c r="G1" s="185"/>
      <c r="H1" s="185"/>
      <c r="I1" s="185"/>
      <c r="J1" s="18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82" t="s">
        <v>8</v>
      </c>
      <c r="E4" s="183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73" priority="42" stopIfTrue="1">
      <formula>IF($A11=1,B11,)</formula>
    </cfRule>
    <cfRule type="expression" dxfId="372" priority="43" stopIfTrue="1">
      <formula>IF($A11="",B11,)</formula>
    </cfRule>
  </conditionalFormatting>
  <conditionalFormatting sqref="E11:E15">
    <cfRule type="expression" dxfId="371" priority="44" stopIfTrue="1">
      <formula>IF($A11="",B11,"")</formula>
    </cfRule>
  </conditionalFormatting>
  <conditionalFormatting sqref="E17:E20 E26:E43 E48 E53:E70 E75 E80:E98 E103 E108:E119">
    <cfRule type="expression" dxfId="370" priority="45" stopIfTrue="1">
      <formula>IF($A17&lt;&gt;1,B17,"")</formula>
    </cfRule>
  </conditionalFormatting>
  <conditionalFormatting sqref="D11:D15 D26:D43 D48 D53:D70 D75 D80:D98 D103 D108:D119 D17:D20">
    <cfRule type="expression" dxfId="369" priority="46" stopIfTrue="1">
      <formula>IF($A11="",B11,)</formula>
    </cfRule>
  </conditionalFormatting>
  <conditionalFormatting sqref="G11:G20 G26:G84 G90:G119">
    <cfRule type="expression" dxfId="368" priority="47" stopIfTrue="1">
      <formula>#REF!="Freelancer"</formula>
    </cfRule>
    <cfRule type="expression" dxfId="367" priority="48" stopIfTrue="1">
      <formula>#REF!="DTC Int. Staff"</formula>
    </cfRule>
  </conditionalFormatting>
  <conditionalFormatting sqref="G119 G26:G30 G37:G57 G64:G84 G91:G112">
    <cfRule type="expression" dxfId="366" priority="40" stopIfTrue="1">
      <formula>$F$5="Freelancer"</formula>
    </cfRule>
    <cfRule type="expression" dxfId="365" priority="41" stopIfTrue="1">
      <formula>$F$5="DTC Int. Staff"</formula>
    </cfRule>
  </conditionalFormatting>
  <conditionalFormatting sqref="G16:G20">
    <cfRule type="expression" dxfId="364" priority="38" stopIfTrue="1">
      <formula>#REF!="Freelancer"</formula>
    </cfRule>
    <cfRule type="expression" dxfId="363" priority="39" stopIfTrue="1">
      <formula>#REF!="DTC Int. Staff"</formula>
    </cfRule>
  </conditionalFormatting>
  <conditionalFormatting sqref="G16:G20">
    <cfRule type="expression" dxfId="362" priority="36" stopIfTrue="1">
      <formula>$F$5="Freelancer"</formula>
    </cfRule>
    <cfRule type="expression" dxfId="361" priority="37" stopIfTrue="1">
      <formula>$F$5="DTC Int. Staff"</formula>
    </cfRule>
  </conditionalFormatting>
  <conditionalFormatting sqref="G21:G25">
    <cfRule type="expression" dxfId="360" priority="34" stopIfTrue="1">
      <formula>#REF!="Freelancer"</formula>
    </cfRule>
    <cfRule type="expression" dxfId="359" priority="35" stopIfTrue="1">
      <formula>#REF!="DTC Int. Staff"</formula>
    </cfRule>
  </conditionalFormatting>
  <conditionalFormatting sqref="G21:G25">
    <cfRule type="expression" dxfId="358" priority="32" stopIfTrue="1">
      <formula>$F$5="Freelancer"</formula>
    </cfRule>
    <cfRule type="expression" dxfId="357" priority="33" stopIfTrue="1">
      <formula>$F$5="DTC Int. Staff"</formula>
    </cfRule>
  </conditionalFormatting>
  <conditionalFormatting sqref="G63">
    <cfRule type="expression" dxfId="356" priority="22" stopIfTrue="1">
      <formula>$F$5="Freelancer"</formula>
    </cfRule>
    <cfRule type="expression" dxfId="355" priority="23" stopIfTrue="1">
      <formula>$F$5="DTC Int. Staff"</formula>
    </cfRule>
  </conditionalFormatting>
  <conditionalFormatting sqref="G85:G89">
    <cfRule type="expression" dxfId="354" priority="20" stopIfTrue="1">
      <formula>#REF!="Freelancer"</formula>
    </cfRule>
    <cfRule type="expression" dxfId="353" priority="21" stopIfTrue="1">
      <formula>#REF!="DTC Int. Staff"</formula>
    </cfRule>
  </conditionalFormatting>
  <conditionalFormatting sqref="G85:G89">
    <cfRule type="expression" dxfId="352" priority="18" stopIfTrue="1">
      <formula>$F$5="Freelancer"</formula>
    </cfRule>
    <cfRule type="expression" dxfId="351" priority="19" stopIfTrue="1">
      <formula>$F$5="DTC Int. Staff"</formula>
    </cfRule>
  </conditionalFormatting>
  <conditionalFormatting sqref="E22:E25">
    <cfRule type="expression" dxfId="350" priority="16" stopIfTrue="1">
      <formula>IF($A22&lt;&gt;1,B22,"")</formula>
    </cfRule>
  </conditionalFormatting>
  <conditionalFormatting sqref="D22:D25">
    <cfRule type="expression" dxfId="349" priority="17" stopIfTrue="1">
      <formula>IF($A22="",B22,)</formula>
    </cfRule>
  </conditionalFormatting>
  <conditionalFormatting sqref="E44:E47">
    <cfRule type="expression" dxfId="348" priority="14" stopIfTrue="1">
      <formula>IF($A44&lt;&gt;1,B44,"")</formula>
    </cfRule>
  </conditionalFormatting>
  <conditionalFormatting sqref="D44:D47">
    <cfRule type="expression" dxfId="347" priority="15" stopIfTrue="1">
      <formula>IF($A44="",B44,)</formula>
    </cfRule>
  </conditionalFormatting>
  <conditionalFormatting sqref="E49:E52">
    <cfRule type="expression" dxfId="346" priority="12" stopIfTrue="1">
      <formula>IF($A49&lt;&gt;1,B49,"")</formula>
    </cfRule>
  </conditionalFormatting>
  <conditionalFormatting sqref="D49:D52">
    <cfRule type="expression" dxfId="345" priority="13" stopIfTrue="1">
      <formula>IF($A49="",B49,)</formula>
    </cfRule>
  </conditionalFormatting>
  <conditionalFormatting sqref="E71:E74">
    <cfRule type="expression" dxfId="344" priority="10" stopIfTrue="1">
      <formula>IF($A71&lt;&gt;1,B71,"")</formula>
    </cfRule>
  </conditionalFormatting>
  <conditionalFormatting sqref="D71:D74">
    <cfRule type="expression" dxfId="343" priority="11" stopIfTrue="1">
      <formula>IF($A71="",B71,)</formula>
    </cfRule>
  </conditionalFormatting>
  <conditionalFormatting sqref="E76:E79">
    <cfRule type="expression" dxfId="342" priority="8" stopIfTrue="1">
      <formula>IF($A76&lt;&gt;1,B76,"")</formula>
    </cfRule>
  </conditionalFormatting>
  <conditionalFormatting sqref="D76:D79">
    <cfRule type="expression" dxfId="341" priority="9" stopIfTrue="1">
      <formula>IF($A76="",B76,)</formula>
    </cfRule>
  </conditionalFormatting>
  <conditionalFormatting sqref="E93">
    <cfRule type="timePeriod" dxfId="34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39" priority="5" stopIfTrue="1">
      <formula>IF($A99&lt;&gt;1,B99,"")</formula>
    </cfRule>
  </conditionalFormatting>
  <conditionalFormatting sqref="D99:D102">
    <cfRule type="expression" dxfId="338" priority="6" stopIfTrue="1">
      <formula>IF($A99="",B99,)</formula>
    </cfRule>
  </conditionalFormatting>
  <conditionalFormatting sqref="E99:E102">
    <cfRule type="timePeriod" dxfId="33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36" priority="2" stopIfTrue="1">
      <formula>IF($A104&lt;&gt;1,B104,"")</formula>
    </cfRule>
  </conditionalFormatting>
  <conditionalFormatting sqref="D104:D107">
    <cfRule type="expression" dxfId="335" priority="3" stopIfTrue="1">
      <formula>IF($A104="",B104,)</formula>
    </cfRule>
  </conditionalFormatting>
  <conditionalFormatting sqref="E104:E107">
    <cfRule type="timePeriod" dxfId="33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4" t="s">
        <v>5</v>
      </c>
      <c r="E1" s="185"/>
      <c r="F1" s="185"/>
      <c r="G1" s="185"/>
      <c r="H1" s="185"/>
      <c r="I1" s="185"/>
      <c r="J1" s="18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82" t="s">
        <v>8</v>
      </c>
      <c r="E4" s="183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33" priority="29" stopIfTrue="1">
      <formula>IF($A11=1,B11,)</formula>
    </cfRule>
    <cfRule type="expression" dxfId="332" priority="30" stopIfTrue="1">
      <formula>IF($A11="",B11,)</formula>
    </cfRule>
  </conditionalFormatting>
  <conditionalFormatting sqref="E11:E15">
    <cfRule type="expression" dxfId="331" priority="31" stopIfTrue="1">
      <formula>IF($A11="",B11,"")</formula>
    </cfRule>
  </conditionalFormatting>
  <conditionalFormatting sqref="E130:E134 E26:E124">
    <cfRule type="expression" dxfId="330" priority="32" stopIfTrue="1">
      <formula>IF($A26&lt;&gt;1,B26,"")</formula>
    </cfRule>
  </conditionalFormatting>
  <conditionalFormatting sqref="D130:D134 D11:D15 D26:D124">
    <cfRule type="expression" dxfId="329" priority="33" stopIfTrue="1">
      <formula>IF($A11="",B11,)</formula>
    </cfRule>
  </conditionalFormatting>
  <conditionalFormatting sqref="G11:G20 G26:G84 G90:G119">
    <cfRule type="expression" dxfId="328" priority="34" stopIfTrue="1">
      <formula>#REF!="Freelancer"</formula>
    </cfRule>
    <cfRule type="expression" dxfId="327" priority="35" stopIfTrue="1">
      <formula>#REF!="DTC Int. Staff"</formula>
    </cfRule>
  </conditionalFormatting>
  <conditionalFormatting sqref="G119 G26:G30 G37:G57 G64:G84 G91:G112">
    <cfRule type="expression" dxfId="326" priority="27" stopIfTrue="1">
      <formula>$F$5="Freelancer"</formula>
    </cfRule>
    <cfRule type="expression" dxfId="325" priority="28" stopIfTrue="1">
      <formula>$F$5="DTC Int. Staff"</formula>
    </cfRule>
  </conditionalFormatting>
  <conditionalFormatting sqref="G16:G20">
    <cfRule type="expression" dxfId="324" priority="25" stopIfTrue="1">
      <formula>#REF!="Freelancer"</formula>
    </cfRule>
    <cfRule type="expression" dxfId="323" priority="26" stopIfTrue="1">
      <formula>#REF!="DTC Int. Staff"</formula>
    </cfRule>
  </conditionalFormatting>
  <conditionalFormatting sqref="G16:G20">
    <cfRule type="expression" dxfId="322" priority="23" stopIfTrue="1">
      <formula>$F$5="Freelancer"</formula>
    </cfRule>
    <cfRule type="expression" dxfId="321" priority="24" stopIfTrue="1">
      <formula>$F$5="DTC Int. Staff"</formula>
    </cfRule>
  </conditionalFormatting>
  <conditionalFormatting sqref="G21:G25">
    <cfRule type="expression" dxfId="320" priority="21" stopIfTrue="1">
      <formula>#REF!="Freelancer"</formula>
    </cfRule>
    <cfRule type="expression" dxfId="319" priority="22" stopIfTrue="1">
      <formula>#REF!="DTC Int. Staff"</formula>
    </cfRule>
  </conditionalFormatting>
  <conditionalFormatting sqref="G21:G25">
    <cfRule type="expression" dxfId="318" priority="19" stopIfTrue="1">
      <formula>$F$5="Freelancer"</formula>
    </cfRule>
    <cfRule type="expression" dxfId="317" priority="20" stopIfTrue="1">
      <formula>$F$5="DTC Int. Staff"</formula>
    </cfRule>
  </conditionalFormatting>
  <conditionalFormatting sqref="C125:C129">
    <cfRule type="expression" dxfId="316" priority="13" stopIfTrue="1">
      <formula>IF($A125=1,B125,)</formula>
    </cfRule>
    <cfRule type="expression" dxfId="315" priority="14" stopIfTrue="1">
      <formula>IF($A125="",B125,)</formula>
    </cfRule>
  </conditionalFormatting>
  <conditionalFormatting sqref="D125:D129">
    <cfRule type="expression" dxfId="314" priority="15" stopIfTrue="1">
      <formula>IF($A125="",B125,)</formula>
    </cfRule>
  </conditionalFormatting>
  <conditionalFormatting sqref="E125:E129">
    <cfRule type="expression" dxfId="313" priority="12" stopIfTrue="1">
      <formula>IF($A125&lt;&gt;1,B125,"")</formula>
    </cfRule>
  </conditionalFormatting>
  <conditionalFormatting sqref="G63">
    <cfRule type="expression" dxfId="312" priority="9" stopIfTrue="1">
      <formula>$F$5="Freelancer"</formula>
    </cfRule>
    <cfRule type="expression" dxfId="311" priority="10" stopIfTrue="1">
      <formula>$F$5="DTC Int. Staff"</formula>
    </cfRule>
  </conditionalFormatting>
  <conditionalFormatting sqref="G85:G89">
    <cfRule type="expression" dxfId="310" priority="7" stopIfTrue="1">
      <formula>#REF!="Freelancer"</formula>
    </cfRule>
    <cfRule type="expression" dxfId="309" priority="8" stopIfTrue="1">
      <formula>#REF!="DTC Int. Staff"</formula>
    </cfRule>
  </conditionalFormatting>
  <conditionalFormatting sqref="G85:G89">
    <cfRule type="expression" dxfId="308" priority="5" stopIfTrue="1">
      <formula>$F$5="Freelancer"</formula>
    </cfRule>
    <cfRule type="expression" dxfId="307" priority="6" stopIfTrue="1">
      <formula>$F$5="DTC Int. Staff"</formula>
    </cfRule>
  </conditionalFormatting>
  <conditionalFormatting sqref="E17:E20">
    <cfRule type="expression" dxfId="306" priority="3" stopIfTrue="1">
      <formula>IF($A17="",B17,"")</formula>
    </cfRule>
  </conditionalFormatting>
  <conditionalFormatting sqref="D17:D20">
    <cfRule type="expression" dxfId="305" priority="4" stopIfTrue="1">
      <formula>IF($A17="",B17,)</formula>
    </cfRule>
  </conditionalFormatting>
  <conditionalFormatting sqref="E22:E25">
    <cfRule type="expression" dxfId="304" priority="1" stopIfTrue="1">
      <formula>IF($A22="",B22,"")</formula>
    </cfRule>
  </conditionalFormatting>
  <conditionalFormatting sqref="D22:D25">
    <cfRule type="expression" dxfId="30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4" t="s">
        <v>5</v>
      </c>
      <c r="E1" s="185"/>
      <c r="F1" s="185"/>
      <c r="G1" s="185"/>
      <c r="H1" s="185"/>
      <c r="I1" s="185"/>
      <c r="J1" s="18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82" t="s">
        <v>8</v>
      </c>
      <c r="E4" s="183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02" priority="25" stopIfTrue="1">
      <formula>IF($A11=1,B11,)</formula>
    </cfRule>
    <cfRule type="expression" dxfId="301" priority="26" stopIfTrue="1">
      <formula>IF($A11="",B11,)</formula>
    </cfRule>
  </conditionalFormatting>
  <conditionalFormatting sqref="E11:E15">
    <cfRule type="expression" dxfId="300" priority="27" stopIfTrue="1">
      <formula>IF($A11="",B11,"")</formula>
    </cfRule>
  </conditionalFormatting>
  <conditionalFormatting sqref="E16:E128">
    <cfRule type="expression" dxfId="299" priority="28" stopIfTrue="1">
      <formula>IF($A16&lt;&gt;1,B16,"")</formula>
    </cfRule>
  </conditionalFormatting>
  <conditionalFormatting sqref="D11:D128">
    <cfRule type="expression" dxfId="298" priority="29" stopIfTrue="1">
      <formula>IF($A11="",B11,)</formula>
    </cfRule>
  </conditionalFormatting>
  <conditionalFormatting sqref="G11:G20 G82:G123 G22:G76">
    <cfRule type="expression" dxfId="297" priority="30" stopIfTrue="1">
      <formula>#REF!="Freelancer"</formula>
    </cfRule>
    <cfRule type="expression" dxfId="296" priority="31" stopIfTrue="1">
      <formula>#REF!="DTC Int. Staff"</formula>
    </cfRule>
  </conditionalFormatting>
  <conditionalFormatting sqref="G119:G123 G87:G108 G22 G33:G49 G60:G76">
    <cfRule type="expression" dxfId="295" priority="23" stopIfTrue="1">
      <formula>$F$5="Freelancer"</formula>
    </cfRule>
    <cfRule type="expression" dxfId="294" priority="24" stopIfTrue="1">
      <formula>$F$5="DTC Int. Staff"</formula>
    </cfRule>
  </conditionalFormatting>
  <conditionalFormatting sqref="G16:G20">
    <cfRule type="expression" dxfId="293" priority="21" stopIfTrue="1">
      <formula>#REF!="Freelancer"</formula>
    </cfRule>
    <cfRule type="expression" dxfId="292" priority="22" stopIfTrue="1">
      <formula>#REF!="DTC Int. Staff"</formula>
    </cfRule>
  </conditionalFormatting>
  <conditionalFormatting sqref="G16:G20">
    <cfRule type="expression" dxfId="291" priority="19" stopIfTrue="1">
      <formula>$F$5="Freelancer"</formula>
    </cfRule>
    <cfRule type="expression" dxfId="290" priority="20" stopIfTrue="1">
      <formula>$F$5="DTC Int. Staff"</formula>
    </cfRule>
  </conditionalFormatting>
  <conditionalFormatting sqref="G21">
    <cfRule type="expression" dxfId="289" priority="17" stopIfTrue="1">
      <formula>#REF!="Freelancer"</formula>
    </cfRule>
    <cfRule type="expression" dxfId="288" priority="18" stopIfTrue="1">
      <formula>#REF!="DTC Int. Staff"</formula>
    </cfRule>
  </conditionalFormatting>
  <conditionalFormatting sqref="G21">
    <cfRule type="expression" dxfId="287" priority="15" stopIfTrue="1">
      <formula>$F$5="Freelancer"</formula>
    </cfRule>
    <cfRule type="expression" dxfId="286" priority="16" stopIfTrue="1">
      <formula>$F$5="DTC Int. Staff"</formula>
    </cfRule>
  </conditionalFormatting>
  <conditionalFormatting sqref="C129:C133">
    <cfRule type="expression" dxfId="285" priority="9" stopIfTrue="1">
      <formula>IF($A129=1,B129,)</formula>
    </cfRule>
    <cfRule type="expression" dxfId="284" priority="10" stopIfTrue="1">
      <formula>IF($A129="",B129,)</formula>
    </cfRule>
  </conditionalFormatting>
  <conditionalFormatting sqref="D129:D133">
    <cfRule type="expression" dxfId="283" priority="11" stopIfTrue="1">
      <formula>IF($A129="",B129,)</formula>
    </cfRule>
  </conditionalFormatting>
  <conditionalFormatting sqref="E129:E133">
    <cfRule type="expression" dxfId="282" priority="8" stopIfTrue="1">
      <formula>IF($A129&lt;&gt;1,B129,"")</formula>
    </cfRule>
  </conditionalFormatting>
  <conditionalFormatting sqref="G55:G59">
    <cfRule type="expression" dxfId="281" priority="5" stopIfTrue="1">
      <formula>$F$5="Freelancer"</formula>
    </cfRule>
    <cfRule type="expression" dxfId="280" priority="6" stopIfTrue="1">
      <formula>$F$5="DTC Int. Staff"</formula>
    </cfRule>
  </conditionalFormatting>
  <conditionalFormatting sqref="G77:G81">
    <cfRule type="expression" dxfId="279" priority="3" stopIfTrue="1">
      <formula>#REF!="Freelancer"</formula>
    </cfRule>
    <cfRule type="expression" dxfId="278" priority="4" stopIfTrue="1">
      <formula>#REF!="DTC Int. Staff"</formula>
    </cfRule>
  </conditionalFormatting>
  <conditionalFormatting sqref="G77:G81">
    <cfRule type="expression" dxfId="277" priority="1" stopIfTrue="1">
      <formula>$F$5="Freelancer"</formula>
    </cfRule>
    <cfRule type="expression" dxfId="27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4" t="s">
        <v>5</v>
      </c>
      <c r="E1" s="185"/>
      <c r="F1" s="185"/>
      <c r="G1" s="185"/>
      <c r="H1" s="185"/>
      <c r="I1" s="185"/>
      <c r="J1" s="18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82" t="s">
        <v>8</v>
      </c>
      <c r="E4" s="183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75" priority="25" stopIfTrue="1">
      <formula>IF($A11=1,B11,)</formula>
    </cfRule>
    <cfRule type="expression" dxfId="274" priority="26" stopIfTrue="1">
      <formula>IF($A11="",B11,)</formula>
    </cfRule>
  </conditionalFormatting>
  <conditionalFormatting sqref="E11">
    <cfRule type="expression" dxfId="273" priority="27" stopIfTrue="1">
      <formula>IF($A11="",B11,"")</formula>
    </cfRule>
  </conditionalFormatting>
  <conditionalFormatting sqref="E12:E119">
    <cfRule type="expression" dxfId="272" priority="28" stopIfTrue="1">
      <formula>IF($A12&lt;&gt;1,B12,"")</formula>
    </cfRule>
  </conditionalFormatting>
  <conditionalFormatting sqref="D11:D119">
    <cfRule type="expression" dxfId="271" priority="29" stopIfTrue="1">
      <formula>IF($A11="",B11,)</formula>
    </cfRule>
  </conditionalFormatting>
  <conditionalFormatting sqref="G11:G12 G18:G76 G82:G118">
    <cfRule type="expression" dxfId="270" priority="30" stopIfTrue="1">
      <formula>#REF!="Freelancer"</formula>
    </cfRule>
    <cfRule type="expression" dxfId="269" priority="31" stopIfTrue="1">
      <formula>#REF!="DTC Int. Staff"</formula>
    </cfRule>
  </conditionalFormatting>
  <conditionalFormatting sqref="G114:G118 G18:G22 G33:G49 G60:G76 G87:G103">
    <cfRule type="expression" dxfId="268" priority="23" stopIfTrue="1">
      <formula>$F$5="Freelancer"</formula>
    </cfRule>
    <cfRule type="expression" dxfId="267" priority="24" stopIfTrue="1">
      <formula>$F$5="DTC Int. Staff"</formula>
    </cfRule>
  </conditionalFormatting>
  <conditionalFormatting sqref="G12">
    <cfRule type="expression" dxfId="266" priority="21" stopIfTrue="1">
      <formula>#REF!="Freelancer"</formula>
    </cfRule>
    <cfRule type="expression" dxfId="265" priority="22" stopIfTrue="1">
      <formula>#REF!="DTC Int. Staff"</formula>
    </cfRule>
  </conditionalFormatting>
  <conditionalFormatting sqref="G12">
    <cfRule type="expression" dxfId="264" priority="19" stopIfTrue="1">
      <formula>$F$5="Freelancer"</formula>
    </cfRule>
    <cfRule type="expression" dxfId="263" priority="20" stopIfTrue="1">
      <formula>$F$5="DTC Int. Staff"</formula>
    </cfRule>
  </conditionalFormatting>
  <conditionalFormatting sqref="G13:G17">
    <cfRule type="expression" dxfId="262" priority="17" stopIfTrue="1">
      <formula>#REF!="Freelancer"</formula>
    </cfRule>
    <cfRule type="expression" dxfId="261" priority="18" stopIfTrue="1">
      <formula>#REF!="DTC Int. Staff"</formula>
    </cfRule>
  </conditionalFormatting>
  <conditionalFormatting sqref="G13:G17">
    <cfRule type="expression" dxfId="260" priority="15" stopIfTrue="1">
      <formula>$F$5="Freelancer"</formula>
    </cfRule>
    <cfRule type="expression" dxfId="259" priority="16" stopIfTrue="1">
      <formula>$F$5="DTC Int. Staff"</formula>
    </cfRule>
  </conditionalFormatting>
  <conditionalFormatting sqref="C121:C125">
    <cfRule type="expression" dxfId="258" priority="12" stopIfTrue="1">
      <formula>IF($A121=1,B121,)</formula>
    </cfRule>
    <cfRule type="expression" dxfId="257" priority="13" stopIfTrue="1">
      <formula>IF($A121="",B121,)</formula>
    </cfRule>
  </conditionalFormatting>
  <conditionalFormatting sqref="D121:D125">
    <cfRule type="expression" dxfId="256" priority="14" stopIfTrue="1">
      <formula>IF($A121="",B121,)</formula>
    </cfRule>
  </conditionalFormatting>
  <conditionalFormatting sqref="C120">
    <cfRule type="expression" dxfId="255" priority="9" stopIfTrue="1">
      <formula>IF($A120=1,B120,)</formula>
    </cfRule>
    <cfRule type="expression" dxfId="254" priority="10" stopIfTrue="1">
      <formula>IF($A120="",B120,)</formula>
    </cfRule>
  </conditionalFormatting>
  <conditionalFormatting sqref="D120">
    <cfRule type="expression" dxfId="253" priority="11" stopIfTrue="1">
      <formula>IF($A120="",B120,)</formula>
    </cfRule>
  </conditionalFormatting>
  <conditionalFormatting sqref="E120">
    <cfRule type="expression" dxfId="252" priority="8" stopIfTrue="1">
      <formula>IF($A120&lt;&gt;1,B120,"")</formula>
    </cfRule>
  </conditionalFormatting>
  <conditionalFormatting sqref="E121:E125">
    <cfRule type="expression" dxfId="251" priority="7" stopIfTrue="1">
      <formula>IF($A121&lt;&gt;1,B121,"")</formula>
    </cfRule>
  </conditionalFormatting>
  <conditionalFormatting sqref="G55:G59">
    <cfRule type="expression" dxfId="250" priority="5" stopIfTrue="1">
      <formula>$F$5="Freelancer"</formula>
    </cfRule>
    <cfRule type="expression" dxfId="249" priority="6" stopIfTrue="1">
      <formula>$F$5="DTC Int. Staff"</formula>
    </cfRule>
  </conditionalFormatting>
  <conditionalFormatting sqref="G77:G81">
    <cfRule type="expression" dxfId="248" priority="3" stopIfTrue="1">
      <formula>#REF!="Freelancer"</formula>
    </cfRule>
    <cfRule type="expression" dxfId="247" priority="4" stopIfTrue="1">
      <formula>#REF!="DTC Int. Staff"</formula>
    </cfRule>
  </conditionalFormatting>
  <conditionalFormatting sqref="G77:G81">
    <cfRule type="expression" dxfId="246" priority="1" stopIfTrue="1">
      <formula>$F$5="Freelancer"</formula>
    </cfRule>
    <cfRule type="expression" dxfId="24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70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4" t="s">
        <v>5</v>
      </c>
      <c r="E1" s="185"/>
      <c r="F1" s="185"/>
      <c r="G1" s="185"/>
      <c r="H1" s="185"/>
      <c r="I1" s="185"/>
      <c r="J1" s="18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82" t="s">
        <v>8</v>
      </c>
      <c r="E4" s="183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44" priority="25" stopIfTrue="1">
      <formula>IF($A11=1,B11,)</formula>
    </cfRule>
    <cfRule type="expression" dxfId="243" priority="26" stopIfTrue="1">
      <formula>IF($A11="",B11,)</formula>
    </cfRule>
  </conditionalFormatting>
  <conditionalFormatting sqref="E11:E15">
    <cfRule type="expression" dxfId="242" priority="27" stopIfTrue="1">
      <formula>IF($A11="",B11,"")</formula>
    </cfRule>
  </conditionalFormatting>
  <conditionalFormatting sqref="E16:E124">
    <cfRule type="expression" dxfId="241" priority="28" stopIfTrue="1">
      <formula>IF($A16&lt;&gt;1,B16,"")</formula>
    </cfRule>
  </conditionalFormatting>
  <conditionalFormatting sqref="D11:D124">
    <cfRule type="expression" dxfId="240" priority="29" stopIfTrue="1">
      <formula>IF($A11="",B11,)</formula>
    </cfRule>
  </conditionalFormatting>
  <conditionalFormatting sqref="G11:G20 G26:G84 G86:G119">
    <cfRule type="expression" dxfId="239" priority="30" stopIfTrue="1">
      <formula>#REF!="Freelancer"</formula>
    </cfRule>
    <cfRule type="expression" dxfId="238" priority="31" stopIfTrue="1">
      <formula>#REF!="DTC Int. Staff"</formula>
    </cfRule>
  </conditionalFormatting>
  <conditionalFormatting sqref="G115:G119 G87:G112 G26:G30 G33:G57 G60:G84">
    <cfRule type="expression" dxfId="237" priority="23" stopIfTrue="1">
      <formula>$F$5="Freelancer"</formula>
    </cfRule>
    <cfRule type="expression" dxfId="236" priority="24" stopIfTrue="1">
      <formula>$F$5="DTC Int. Staff"</formula>
    </cfRule>
  </conditionalFormatting>
  <conditionalFormatting sqref="G16:G20">
    <cfRule type="expression" dxfId="235" priority="21" stopIfTrue="1">
      <formula>#REF!="Freelancer"</formula>
    </cfRule>
    <cfRule type="expression" dxfId="234" priority="22" stopIfTrue="1">
      <formula>#REF!="DTC Int. Staff"</formula>
    </cfRule>
  </conditionalFormatting>
  <conditionalFormatting sqref="G16:G20">
    <cfRule type="expression" dxfId="233" priority="19" stopIfTrue="1">
      <formula>$F$5="Freelancer"</formula>
    </cfRule>
    <cfRule type="expression" dxfId="232" priority="20" stopIfTrue="1">
      <formula>$F$5="DTC Int. Staff"</formula>
    </cfRule>
  </conditionalFormatting>
  <conditionalFormatting sqref="G21:G25">
    <cfRule type="expression" dxfId="231" priority="17" stopIfTrue="1">
      <formula>#REF!="Freelancer"</formula>
    </cfRule>
    <cfRule type="expression" dxfId="230" priority="18" stopIfTrue="1">
      <formula>#REF!="DTC Int. Staff"</formula>
    </cfRule>
  </conditionalFormatting>
  <conditionalFormatting sqref="G21:G25">
    <cfRule type="expression" dxfId="229" priority="15" stopIfTrue="1">
      <formula>$F$5="Freelancer"</formula>
    </cfRule>
    <cfRule type="expression" dxfId="228" priority="16" stopIfTrue="1">
      <formula>$F$5="DTC Int. Staff"</formula>
    </cfRule>
  </conditionalFormatting>
  <conditionalFormatting sqref="C125:C129">
    <cfRule type="expression" dxfId="227" priority="9" stopIfTrue="1">
      <formula>IF($A125=1,B125,)</formula>
    </cfRule>
    <cfRule type="expression" dxfId="226" priority="10" stopIfTrue="1">
      <formula>IF($A125="",B125,)</formula>
    </cfRule>
  </conditionalFormatting>
  <conditionalFormatting sqref="D125:D129">
    <cfRule type="expression" dxfId="225" priority="11" stopIfTrue="1">
      <formula>IF($A125="",B125,)</formula>
    </cfRule>
  </conditionalFormatting>
  <conditionalFormatting sqref="E125:E129">
    <cfRule type="expression" dxfId="224" priority="8" stopIfTrue="1">
      <formula>IF($A125&lt;&gt;1,B125,"")</formula>
    </cfRule>
  </conditionalFormatting>
  <conditionalFormatting sqref="G59">
    <cfRule type="expression" dxfId="223" priority="5" stopIfTrue="1">
      <formula>$F$5="Freelancer"</formula>
    </cfRule>
    <cfRule type="expression" dxfId="222" priority="6" stopIfTrue="1">
      <formula>$F$5="DTC Int. Staff"</formula>
    </cfRule>
  </conditionalFormatting>
  <conditionalFormatting sqref="G85">
    <cfRule type="expression" dxfId="221" priority="3" stopIfTrue="1">
      <formula>#REF!="Freelancer"</formula>
    </cfRule>
    <cfRule type="expression" dxfId="220" priority="4" stopIfTrue="1">
      <formula>#REF!="DTC Int. Staff"</formula>
    </cfRule>
  </conditionalFormatting>
  <conditionalFormatting sqref="G85">
    <cfRule type="expression" dxfId="219" priority="1" stopIfTrue="1">
      <formula>$F$5="Freelancer"</formula>
    </cfRule>
    <cfRule type="expression" dxfId="21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6"/>
  <sheetViews>
    <sheetView showGridLines="0" topLeftCell="D4" zoomScale="90" zoomScaleNormal="90" workbookViewId="0">
      <selection activeCell="H51" sqref="H5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4" t="s">
        <v>5</v>
      </c>
      <c r="E1" s="185"/>
      <c r="F1" s="185"/>
      <c r="G1" s="185"/>
      <c r="H1" s="185"/>
      <c r="I1" s="185"/>
      <c r="J1" s="18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82" t="s">
        <v>8</v>
      </c>
      <c r="E4" s="183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SUM(J10:J142)</f>
        <v>205</v>
      </c>
      <c r="J8" s="25">
        <f>I8/8</f>
        <v>25.625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9" x14ac:dyDescent="0.25">
      <c r="A11" s="31">
        <f t="shared" ref="A11:A127" si="0">IF(OR(C11="f",C11="u",C11="F",C11="U"),"",IF(OR(B11=1,B11=2,B11=3,B11=4,B11=5),1,""))</f>
        <v>1</v>
      </c>
      <c r="B11" s="8">
        <f t="shared" ref="B11:B117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126" t="s">
        <v>115</v>
      </c>
      <c r="G11" s="36">
        <v>9002</v>
      </c>
      <c r="H11" s="43" t="s">
        <v>53</v>
      </c>
      <c r="I11" s="36" t="s">
        <v>116</v>
      </c>
      <c r="J11" s="38">
        <v>5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126" t="s">
        <v>115</v>
      </c>
      <c r="G12" s="36">
        <v>9002</v>
      </c>
      <c r="H12" s="43" t="s">
        <v>54</v>
      </c>
      <c r="I12" s="36" t="s">
        <v>116</v>
      </c>
      <c r="J12" s="38">
        <v>3.5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126" t="s">
        <v>115</v>
      </c>
      <c r="G13" s="36">
        <v>9002</v>
      </c>
      <c r="H13" s="43" t="s">
        <v>55</v>
      </c>
      <c r="I13" s="36" t="s">
        <v>116</v>
      </c>
      <c r="J13" s="38">
        <v>1</v>
      </c>
    </row>
    <row r="14" spans="1:10" ht="22.5" hidden="1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46" t="s">
        <v>115</v>
      </c>
      <c r="G14" s="36"/>
      <c r="H14" s="43"/>
      <c r="I14" s="36" t="s">
        <v>116</v>
      </c>
      <c r="J14" s="38"/>
    </row>
    <row r="15" spans="1:10" ht="22.5" hidden="1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46" t="s">
        <v>115</v>
      </c>
      <c r="G15" s="36"/>
      <c r="H15" s="43"/>
      <c r="I15" s="36" t="s">
        <v>116</v>
      </c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115</v>
      </c>
      <c r="G16" s="47">
        <v>9002</v>
      </c>
      <c r="H16" s="48" t="s">
        <v>55</v>
      </c>
      <c r="I16" s="47" t="s">
        <v>116</v>
      </c>
      <c r="J16" s="49">
        <v>3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 t="s">
        <v>115</v>
      </c>
      <c r="G17" s="47">
        <v>9002</v>
      </c>
      <c r="H17" s="48" t="s">
        <v>58</v>
      </c>
      <c r="I17" s="47" t="s">
        <v>116</v>
      </c>
      <c r="J17" s="49">
        <v>1.5</v>
      </c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 t="s">
        <v>115</v>
      </c>
      <c r="G18" s="47">
        <v>9002</v>
      </c>
      <c r="H18" s="48" t="s">
        <v>59</v>
      </c>
      <c r="I18" s="47" t="s">
        <v>116</v>
      </c>
      <c r="J18" s="49">
        <v>2</v>
      </c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 t="s">
        <v>115</v>
      </c>
      <c r="G19" s="47">
        <v>9002</v>
      </c>
      <c r="H19" s="48" t="s">
        <v>60</v>
      </c>
      <c r="I19" s="47" t="s">
        <v>116</v>
      </c>
      <c r="J19" s="49">
        <v>2</v>
      </c>
    </row>
    <row r="20" spans="1:10" ht="22.5" hidden="1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 t="s">
        <v>115</v>
      </c>
      <c r="G20" s="47"/>
      <c r="H20" s="48"/>
      <c r="I20" s="36" t="s">
        <v>116</v>
      </c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126"/>
      <c r="G21" s="36"/>
      <c r="H21" s="43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7" si="4">IF(B22=1,"Mo",IF(B22=2,"Tue",IF(B22=3,"Wed",IF(B22=4,"Thu",IF(B22=5,"Fri",IF(B22=6,"Sat",IF(B22=7,"Sun","")))))))</f>
        <v>Sun</v>
      </c>
      <c r="E22" s="34">
        <f t="shared" ref="E22:E78" si="5">+E21+1</f>
        <v>44381</v>
      </c>
      <c r="F22" s="126"/>
      <c r="G22" s="36"/>
      <c r="H22" s="43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115</v>
      </c>
      <c r="G23" s="47">
        <v>9002</v>
      </c>
      <c r="H23" s="48" t="s">
        <v>62</v>
      </c>
      <c r="I23" s="47" t="s">
        <v>116</v>
      </c>
      <c r="J23" s="49">
        <v>3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 t="s">
        <v>115</v>
      </c>
      <c r="G24" s="47">
        <v>9002</v>
      </c>
      <c r="H24" s="48" t="s">
        <v>85</v>
      </c>
      <c r="I24" s="47" t="s">
        <v>116</v>
      </c>
      <c r="J24" s="49">
        <v>1</v>
      </c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 t="s">
        <v>115</v>
      </c>
      <c r="G25" s="47">
        <v>9002</v>
      </c>
      <c r="H25" s="48" t="s">
        <v>113</v>
      </c>
      <c r="I25" s="47" t="s">
        <v>116</v>
      </c>
      <c r="J25" s="49">
        <v>0.5</v>
      </c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 t="s">
        <v>115</v>
      </c>
      <c r="G26" s="47">
        <v>9002</v>
      </c>
      <c r="H26" s="48" t="s">
        <v>114</v>
      </c>
      <c r="I26" s="47" t="s">
        <v>116</v>
      </c>
      <c r="J26" s="49">
        <v>4</v>
      </c>
    </row>
    <row r="27" spans="1:10" ht="22.5" hidden="1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 t="s">
        <v>115</v>
      </c>
      <c r="G27" s="47"/>
      <c r="H27" s="48"/>
      <c r="I27" s="36" t="s">
        <v>116</v>
      </c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126" t="s">
        <v>115</v>
      </c>
      <c r="G28" s="36">
        <v>9002</v>
      </c>
      <c r="H28" s="120" t="s">
        <v>56</v>
      </c>
      <c r="I28" s="36" t="s">
        <v>116</v>
      </c>
      <c r="J28" s="38">
        <v>4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126" t="s">
        <v>115</v>
      </c>
      <c r="G29" s="36">
        <v>9002</v>
      </c>
      <c r="H29" s="120" t="s">
        <v>57</v>
      </c>
      <c r="I29" s="36" t="s">
        <v>116</v>
      </c>
      <c r="J29" s="38">
        <v>1</v>
      </c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126" t="s">
        <v>115</v>
      </c>
      <c r="G30" s="36">
        <v>9002</v>
      </c>
      <c r="H30" s="120" t="s">
        <v>61</v>
      </c>
      <c r="I30" s="36" t="s">
        <v>116</v>
      </c>
      <c r="J30" s="38">
        <v>2</v>
      </c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126" t="s">
        <v>115</v>
      </c>
      <c r="G31" s="36">
        <v>9002</v>
      </c>
      <c r="H31" s="122" t="s">
        <v>63</v>
      </c>
      <c r="I31" s="36" t="s">
        <v>116</v>
      </c>
      <c r="J31" s="107">
        <v>2</v>
      </c>
    </row>
    <row r="32" spans="1:10" ht="22.5" hidden="1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46" t="s">
        <v>115</v>
      </c>
      <c r="G32" s="36"/>
      <c r="H32" s="120"/>
      <c r="I32" s="36" t="s">
        <v>116</v>
      </c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115</v>
      </c>
      <c r="G33" s="47">
        <v>9002</v>
      </c>
      <c r="H33" s="123" t="s">
        <v>63</v>
      </c>
      <c r="I33" s="47" t="s">
        <v>116</v>
      </c>
      <c r="J33" s="49">
        <v>1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 t="s">
        <v>115</v>
      </c>
      <c r="G34" s="47">
        <v>9002</v>
      </c>
      <c r="H34" s="48" t="s">
        <v>64</v>
      </c>
      <c r="I34" s="47" t="s">
        <v>116</v>
      </c>
      <c r="J34" s="49">
        <v>1.5</v>
      </c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 t="s">
        <v>115</v>
      </c>
      <c r="G35" s="47">
        <v>9002</v>
      </c>
      <c r="H35" s="48" t="s">
        <v>65</v>
      </c>
      <c r="I35" s="47" t="s">
        <v>116</v>
      </c>
      <c r="J35" s="49">
        <v>2</v>
      </c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 t="s">
        <v>115</v>
      </c>
      <c r="G36" s="47">
        <v>9002</v>
      </c>
      <c r="H36" s="48" t="s">
        <v>66</v>
      </c>
      <c r="I36" s="47" t="s">
        <v>116</v>
      </c>
      <c r="J36" s="49">
        <v>2.5</v>
      </c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 t="s">
        <v>115</v>
      </c>
      <c r="G37" s="47">
        <v>9002</v>
      </c>
      <c r="H37" s="48" t="s">
        <v>67</v>
      </c>
      <c r="I37" s="47" t="s">
        <v>116</v>
      </c>
      <c r="J37" s="49">
        <v>3</v>
      </c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126" t="s">
        <v>115</v>
      </c>
      <c r="G38" s="36">
        <v>9002</v>
      </c>
      <c r="H38" s="43" t="s">
        <v>68</v>
      </c>
      <c r="I38" s="36" t="s">
        <v>116</v>
      </c>
      <c r="J38" s="38">
        <v>2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126" t="s">
        <v>115</v>
      </c>
      <c r="G39" s="36">
        <v>9002</v>
      </c>
      <c r="H39" s="43" t="s">
        <v>69</v>
      </c>
      <c r="I39" s="36" t="s">
        <v>116</v>
      </c>
      <c r="J39" s="38">
        <v>3</v>
      </c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126" t="s">
        <v>115</v>
      </c>
      <c r="G40" s="36">
        <v>9002</v>
      </c>
      <c r="H40" s="43" t="s">
        <v>70</v>
      </c>
      <c r="I40" s="36" t="s">
        <v>116</v>
      </c>
      <c r="J40" s="38">
        <v>1.5</v>
      </c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126" t="s">
        <v>115</v>
      </c>
      <c r="G41" s="36">
        <v>9002</v>
      </c>
      <c r="H41" s="43" t="s">
        <v>71</v>
      </c>
      <c r="I41" s="36" t="s">
        <v>116</v>
      </c>
      <c r="J41" s="38">
        <v>2</v>
      </c>
    </row>
    <row r="42" spans="1:10" ht="22.5" hidden="1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46" t="s">
        <v>115</v>
      </c>
      <c r="G42" s="36"/>
      <c r="H42" s="43"/>
      <c r="I42" s="36" t="s">
        <v>116</v>
      </c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115</v>
      </c>
      <c r="G43" s="47">
        <v>9002</v>
      </c>
      <c r="H43" s="48" t="s">
        <v>72</v>
      </c>
      <c r="I43" s="47" t="s">
        <v>116</v>
      </c>
      <c r="J43" s="49">
        <v>6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 t="s">
        <v>115</v>
      </c>
      <c r="G44" s="47">
        <v>9002</v>
      </c>
      <c r="H44" s="48" t="s">
        <v>73</v>
      </c>
      <c r="I44" s="47" t="s">
        <v>116</v>
      </c>
      <c r="J44" s="49">
        <v>2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 t="s">
        <v>115</v>
      </c>
      <c r="G45" s="47">
        <v>9002</v>
      </c>
      <c r="H45" s="48" t="s">
        <v>74</v>
      </c>
      <c r="I45" s="47" t="s">
        <v>116</v>
      </c>
      <c r="J45" s="49">
        <v>2</v>
      </c>
    </row>
    <row r="46" spans="1:10" ht="22.5" hidden="1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 t="s">
        <v>115</v>
      </c>
      <c r="G46" s="47"/>
      <c r="H46" s="48"/>
      <c r="I46" s="47" t="s">
        <v>116</v>
      </c>
      <c r="J46" s="49"/>
    </row>
    <row r="47" spans="1:10" ht="22.5" hidden="1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 t="s">
        <v>115</v>
      </c>
      <c r="G47" s="47"/>
      <c r="H47" s="48"/>
      <c r="I47" s="47" t="s">
        <v>116</v>
      </c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126" t="s">
        <v>115</v>
      </c>
      <c r="G48" s="127">
        <v>9002</v>
      </c>
      <c r="H48" s="124" t="s">
        <v>117</v>
      </c>
      <c r="I48" s="127" t="s">
        <v>116</v>
      </c>
      <c r="J48" s="128">
        <v>3</v>
      </c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126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>
        <v>9009</v>
      </c>
      <c r="H50" s="123" t="s">
        <v>75</v>
      </c>
      <c r="I50" s="47" t="s">
        <v>116</v>
      </c>
      <c r="J50" s="49">
        <v>2.5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 t="s">
        <v>115</v>
      </c>
      <c r="G51" s="47">
        <v>9002</v>
      </c>
      <c r="H51" s="123" t="s">
        <v>76</v>
      </c>
      <c r="I51" s="47" t="s">
        <v>116</v>
      </c>
      <c r="J51" s="49">
        <v>1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 t="s">
        <v>115</v>
      </c>
      <c r="G52" s="47">
        <v>9002</v>
      </c>
      <c r="H52" s="123" t="s">
        <v>77</v>
      </c>
      <c r="I52" s="47" t="s">
        <v>116</v>
      </c>
      <c r="J52" s="49">
        <v>1</v>
      </c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 t="s">
        <v>115</v>
      </c>
      <c r="G53" s="47">
        <v>9002</v>
      </c>
      <c r="H53" s="123" t="s">
        <v>78</v>
      </c>
      <c r="I53" s="47" t="s">
        <v>116</v>
      </c>
      <c r="J53" s="49">
        <v>5</v>
      </c>
    </row>
    <row r="54" spans="1:10" ht="22.5" hidden="1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 t="s">
        <v>115</v>
      </c>
      <c r="G54" s="47"/>
      <c r="H54" s="121"/>
      <c r="I54" s="36" t="s">
        <v>116</v>
      </c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126" t="s">
        <v>115</v>
      </c>
      <c r="G55" s="36">
        <v>9002</v>
      </c>
      <c r="H55" s="43" t="s">
        <v>79</v>
      </c>
      <c r="I55" s="36" t="s">
        <v>116</v>
      </c>
      <c r="J55" s="38">
        <v>3.5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126" t="s">
        <v>115</v>
      </c>
      <c r="G56" s="36">
        <v>9002</v>
      </c>
      <c r="H56" s="43" t="s">
        <v>80</v>
      </c>
      <c r="I56" s="36" t="s">
        <v>116</v>
      </c>
      <c r="J56" s="38">
        <v>2.5</v>
      </c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126" t="s">
        <v>115</v>
      </c>
      <c r="G57" s="36">
        <v>9002</v>
      </c>
      <c r="H57" s="43" t="s">
        <v>81</v>
      </c>
      <c r="I57" s="36" t="s">
        <v>116</v>
      </c>
      <c r="J57" s="38">
        <v>2.5</v>
      </c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126" t="s">
        <v>115</v>
      </c>
      <c r="G58" s="36">
        <v>9002</v>
      </c>
      <c r="H58" s="43" t="s">
        <v>82</v>
      </c>
      <c r="I58" s="36" t="s">
        <v>116</v>
      </c>
      <c r="J58" s="38">
        <v>3</v>
      </c>
    </row>
    <row r="59" spans="1:10" ht="22.5" hidden="1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46" t="s">
        <v>115</v>
      </c>
      <c r="G59" s="36"/>
      <c r="H59" s="43"/>
      <c r="I59" s="36" t="s">
        <v>116</v>
      </c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115</v>
      </c>
      <c r="G60" s="47">
        <v>9002</v>
      </c>
      <c r="H60" s="48" t="s">
        <v>83</v>
      </c>
      <c r="I60" s="47" t="s">
        <v>116</v>
      </c>
      <c r="J60" s="49">
        <v>2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 t="s">
        <v>115</v>
      </c>
      <c r="G61" s="47">
        <v>9002</v>
      </c>
      <c r="H61" s="48" t="s">
        <v>81</v>
      </c>
      <c r="I61" s="47" t="s">
        <v>116</v>
      </c>
      <c r="J61" s="49">
        <v>2</v>
      </c>
    </row>
    <row r="62" spans="1:10" ht="22.5" customHeight="1" x14ac:dyDescent="0.25">
      <c r="A62" s="31"/>
      <c r="C62" s="40"/>
      <c r="D62" s="44" t="str">
        <f t="shared" ref="D62:E63" si="13">D61</f>
        <v>Wed</v>
      </c>
      <c r="E62" s="45">
        <f t="shared" si="13"/>
        <v>44391</v>
      </c>
      <c r="F62" s="46" t="s">
        <v>115</v>
      </c>
      <c r="G62" s="47">
        <v>9002</v>
      </c>
      <c r="H62" s="48" t="s">
        <v>82</v>
      </c>
      <c r="I62" s="47" t="s">
        <v>116</v>
      </c>
      <c r="J62" s="49">
        <v>1</v>
      </c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 t="s">
        <v>115</v>
      </c>
      <c r="G63" s="47">
        <v>9002</v>
      </c>
      <c r="H63" s="48" t="s">
        <v>84</v>
      </c>
      <c r="I63" s="47" t="s">
        <v>116</v>
      </c>
      <c r="J63" s="49">
        <v>0.5</v>
      </c>
    </row>
    <row r="64" spans="1:10" ht="22.5" customHeight="1" x14ac:dyDescent="0.25">
      <c r="A64" s="31"/>
      <c r="C64" s="40"/>
      <c r="D64" s="44" t="str">
        <f t="shared" ref="D64:E64" si="14">D63</f>
        <v>Wed</v>
      </c>
      <c r="E64" s="45">
        <f t="shared" si="14"/>
        <v>44391</v>
      </c>
      <c r="F64" s="46" t="s">
        <v>115</v>
      </c>
      <c r="G64" s="47">
        <v>9002</v>
      </c>
      <c r="H64" s="48" t="s">
        <v>85</v>
      </c>
      <c r="I64" s="47" t="s">
        <v>116</v>
      </c>
      <c r="J64" s="49">
        <v>1</v>
      </c>
    </row>
    <row r="65" spans="1:10" ht="22.5" customHeight="1" x14ac:dyDescent="0.25">
      <c r="A65" s="31"/>
      <c r="C65" s="40"/>
      <c r="D65" s="44" t="str">
        <f t="shared" ref="D65:E65" si="15">D64</f>
        <v>Wed</v>
      </c>
      <c r="E65" s="45">
        <f t="shared" si="15"/>
        <v>44391</v>
      </c>
      <c r="F65" s="46" t="s">
        <v>115</v>
      </c>
      <c r="G65" s="47">
        <v>9002</v>
      </c>
      <c r="H65" s="48" t="s">
        <v>66</v>
      </c>
      <c r="I65" s="47" t="s">
        <v>116</v>
      </c>
      <c r="J65" s="49">
        <v>2.5</v>
      </c>
    </row>
    <row r="66" spans="1:10" ht="22.5" customHeight="1" x14ac:dyDescent="0.25">
      <c r="A66" s="31"/>
      <c r="C66" s="40"/>
      <c r="D66" s="44" t="str">
        <f>D63</f>
        <v>Wed</v>
      </c>
      <c r="E66" s="45">
        <f>E63</f>
        <v>44391</v>
      </c>
      <c r="F66" s="46" t="s">
        <v>115</v>
      </c>
      <c r="G66" s="47">
        <v>9002</v>
      </c>
      <c r="H66" s="48" t="s">
        <v>67</v>
      </c>
      <c r="I66" s="47" t="s">
        <v>116</v>
      </c>
      <c r="J66" s="49">
        <v>1</v>
      </c>
    </row>
    <row r="67" spans="1:10" ht="22.5" customHeight="1" x14ac:dyDescent="0.25">
      <c r="A67" s="31">
        <f t="shared" si="0"/>
        <v>1</v>
      </c>
      <c r="B67" s="8">
        <f t="shared" si="1"/>
        <v>4</v>
      </c>
      <c r="C67" s="40"/>
      <c r="D67" s="33" t="str">
        <f t="shared" si="4"/>
        <v>Thu</v>
      </c>
      <c r="E67" s="34">
        <f>+E60+1</f>
        <v>44392</v>
      </c>
      <c r="F67" s="126" t="s">
        <v>115</v>
      </c>
      <c r="G67" s="36">
        <v>9002</v>
      </c>
      <c r="H67" s="43" t="s">
        <v>86</v>
      </c>
      <c r="I67" s="36" t="s">
        <v>116</v>
      </c>
      <c r="J67" s="38">
        <v>9</v>
      </c>
    </row>
    <row r="68" spans="1:10" ht="22.5" hidden="1" customHeight="1" x14ac:dyDescent="0.25">
      <c r="A68" s="31"/>
      <c r="C68" s="40"/>
      <c r="D68" s="33" t="str">
        <f>D67</f>
        <v>Thu</v>
      </c>
      <c r="E68" s="34">
        <f>E67</f>
        <v>44392</v>
      </c>
      <c r="F68" s="46" t="s">
        <v>115</v>
      </c>
      <c r="G68" s="36"/>
      <c r="H68" s="43"/>
      <c r="I68" s="36" t="s">
        <v>116</v>
      </c>
      <c r="J68" s="38"/>
    </row>
    <row r="69" spans="1:10" ht="22.5" hidden="1" customHeight="1" x14ac:dyDescent="0.25">
      <c r="A69" s="31"/>
      <c r="C69" s="40"/>
      <c r="D69" s="33" t="str">
        <f t="shared" ref="D69:E71" si="16">D68</f>
        <v>Thu</v>
      </c>
      <c r="E69" s="34">
        <f t="shared" si="16"/>
        <v>44392</v>
      </c>
      <c r="F69" s="46" t="s">
        <v>115</v>
      </c>
      <c r="G69" s="36"/>
      <c r="H69" s="43"/>
      <c r="I69" s="36" t="s">
        <v>116</v>
      </c>
      <c r="J69" s="38"/>
    </row>
    <row r="70" spans="1:10" ht="22.5" hidden="1" customHeight="1" x14ac:dyDescent="0.25">
      <c r="A70" s="31"/>
      <c r="C70" s="40"/>
      <c r="D70" s="33" t="str">
        <f t="shared" si="16"/>
        <v>Thu</v>
      </c>
      <c r="E70" s="34">
        <f t="shared" si="16"/>
        <v>44392</v>
      </c>
      <c r="F70" s="46" t="s">
        <v>115</v>
      </c>
      <c r="G70" s="36"/>
      <c r="H70" s="43"/>
      <c r="I70" s="36" t="s">
        <v>116</v>
      </c>
      <c r="J70" s="38"/>
    </row>
    <row r="71" spans="1:10" ht="22.5" hidden="1" customHeight="1" x14ac:dyDescent="0.25">
      <c r="A71" s="31"/>
      <c r="C71" s="40"/>
      <c r="D71" s="33" t="str">
        <f t="shared" si="16"/>
        <v>Thu</v>
      </c>
      <c r="E71" s="34">
        <f t="shared" si="16"/>
        <v>44392</v>
      </c>
      <c r="F71" s="46" t="s">
        <v>115</v>
      </c>
      <c r="G71" s="36"/>
      <c r="H71" s="43"/>
      <c r="I71" s="36" t="s">
        <v>116</v>
      </c>
      <c r="J71" s="38"/>
    </row>
    <row r="72" spans="1:10" ht="22.5" customHeight="1" x14ac:dyDescent="0.25">
      <c r="A72" s="31">
        <f t="shared" si="0"/>
        <v>1</v>
      </c>
      <c r="B72" s="8">
        <f t="shared" si="1"/>
        <v>5</v>
      </c>
      <c r="C72" s="40"/>
      <c r="D72" s="44" t="str">
        <f t="shared" si="4"/>
        <v>Fri</v>
      </c>
      <c r="E72" s="45">
        <f>+E67+1</f>
        <v>44393</v>
      </c>
      <c r="F72" s="46" t="s">
        <v>115</v>
      </c>
      <c r="G72" s="47">
        <v>9002</v>
      </c>
      <c r="H72" s="48" t="s">
        <v>86</v>
      </c>
      <c r="I72" s="47" t="s">
        <v>116</v>
      </c>
      <c r="J72" s="49">
        <v>2</v>
      </c>
    </row>
    <row r="73" spans="1:10" ht="22.5" customHeight="1" x14ac:dyDescent="0.25">
      <c r="A73" s="31"/>
      <c r="C73" s="40"/>
      <c r="D73" s="44" t="str">
        <f>D72</f>
        <v>Fri</v>
      </c>
      <c r="E73" s="45">
        <f>E72</f>
        <v>44393</v>
      </c>
      <c r="F73" s="46" t="s">
        <v>115</v>
      </c>
      <c r="G73" s="47">
        <v>9002</v>
      </c>
      <c r="H73" s="48" t="s">
        <v>87</v>
      </c>
      <c r="I73" s="47" t="s">
        <v>116</v>
      </c>
      <c r="J73" s="49">
        <v>8</v>
      </c>
    </row>
    <row r="74" spans="1:10" ht="22.5" hidden="1" customHeight="1" x14ac:dyDescent="0.25">
      <c r="A74" s="31"/>
      <c r="C74" s="40"/>
      <c r="D74" s="44" t="str">
        <f t="shared" ref="D74:E76" si="17">D73</f>
        <v>Fri</v>
      </c>
      <c r="E74" s="45">
        <f t="shared" si="17"/>
        <v>44393</v>
      </c>
      <c r="F74" s="46" t="s">
        <v>115</v>
      </c>
      <c r="G74" s="47"/>
      <c r="H74" s="48"/>
      <c r="I74" s="36" t="s">
        <v>116</v>
      </c>
      <c r="J74" s="49"/>
    </row>
    <row r="75" spans="1:10" ht="22.5" hidden="1" customHeight="1" x14ac:dyDescent="0.25">
      <c r="A75" s="31"/>
      <c r="C75" s="40"/>
      <c r="D75" s="44" t="str">
        <f t="shared" si="17"/>
        <v>Fri</v>
      </c>
      <c r="E75" s="45">
        <f t="shared" si="17"/>
        <v>44393</v>
      </c>
      <c r="F75" s="46" t="s">
        <v>115</v>
      </c>
      <c r="G75" s="47"/>
      <c r="H75" s="48"/>
      <c r="I75" s="36" t="s">
        <v>116</v>
      </c>
      <c r="J75" s="49"/>
    </row>
    <row r="76" spans="1:10" ht="22.5" hidden="1" customHeight="1" x14ac:dyDescent="0.25">
      <c r="A76" s="31"/>
      <c r="C76" s="40"/>
      <c r="D76" s="44" t="str">
        <f t="shared" si="17"/>
        <v>Fri</v>
      </c>
      <c r="E76" s="45">
        <f t="shared" si="17"/>
        <v>44393</v>
      </c>
      <c r="F76" s="46" t="s">
        <v>115</v>
      </c>
      <c r="G76" s="47"/>
      <c r="H76" s="48"/>
      <c r="I76" s="36" t="s">
        <v>116</v>
      </c>
      <c r="J76" s="49"/>
    </row>
    <row r="77" spans="1:10" ht="22.5" customHeight="1" x14ac:dyDescent="0.25">
      <c r="A77" s="31" t="str">
        <f t="shared" si="0"/>
        <v/>
      </c>
      <c r="B77" s="8">
        <f t="shared" si="1"/>
        <v>6</v>
      </c>
      <c r="C77" s="40"/>
      <c r="D77" s="33" t="str">
        <f t="shared" si="4"/>
        <v>Sat</v>
      </c>
      <c r="E77" s="34">
        <f>+E72+1</f>
        <v>44394</v>
      </c>
      <c r="F77" s="126" t="s">
        <v>115</v>
      </c>
      <c r="G77" s="127">
        <v>9002</v>
      </c>
      <c r="H77" s="124" t="s">
        <v>117</v>
      </c>
      <c r="I77" s="127" t="s">
        <v>116</v>
      </c>
      <c r="J77" s="128">
        <v>3</v>
      </c>
    </row>
    <row r="78" spans="1:10" ht="22.5" customHeight="1" x14ac:dyDescent="0.25">
      <c r="A78" s="31" t="str">
        <f t="shared" si="0"/>
        <v/>
      </c>
      <c r="B78" s="8">
        <f t="shared" si="1"/>
        <v>7</v>
      </c>
      <c r="C78" s="40"/>
      <c r="D78" s="33" t="str">
        <f t="shared" si="4"/>
        <v>Sun</v>
      </c>
      <c r="E78" s="34">
        <f t="shared" si="5"/>
        <v>44395</v>
      </c>
      <c r="F78" s="126"/>
      <c r="G78" s="36"/>
      <c r="H78" s="43"/>
      <c r="I78" s="36"/>
      <c r="J78" s="38"/>
    </row>
    <row r="79" spans="1:10" ht="22.5" customHeight="1" x14ac:dyDescent="0.25">
      <c r="A79" s="31">
        <f t="shared" si="0"/>
        <v>1</v>
      </c>
      <c r="B79" s="8">
        <f t="shared" si="1"/>
        <v>1</v>
      </c>
      <c r="C79" s="40"/>
      <c r="D79" s="44" t="str">
        <f t="shared" si="4"/>
        <v>Mo</v>
      </c>
      <c r="E79" s="45">
        <f>+E78+1</f>
        <v>44396</v>
      </c>
      <c r="F79" s="46" t="s">
        <v>115</v>
      </c>
      <c r="G79" s="47">
        <v>9002</v>
      </c>
      <c r="H79" s="48" t="s">
        <v>88</v>
      </c>
      <c r="I79" s="47" t="s">
        <v>116</v>
      </c>
      <c r="J79" s="49">
        <v>6.5</v>
      </c>
    </row>
    <row r="80" spans="1:10" ht="22.5" customHeight="1" x14ac:dyDescent="0.25">
      <c r="A80" s="31"/>
      <c r="C80" s="40"/>
      <c r="D80" s="44" t="str">
        <f>D79</f>
        <v>Mo</v>
      </c>
      <c r="E80" s="45">
        <f>E79</f>
        <v>44396</v>
      </c>
      <c r="F80" s="46" t="s">
        <v>115</v>
      </c>
      <c r="G80" s="47">
        <v>9002</v>
      </c>
      <c r="H80" s="48" t="s">
        <v>89</v>
      </c>
      <c r="I80" s="47" t="s">
        <v>116</v>
      </c>
      <c r="J80" s="49">
        <v>2</v>
      </c>
    </row>
    <row r="81" spans="1:10" ht="22.5" customHeight="1" x14ac:dyDescent="0.25">
      <c r="A81" s="31"/>
      <c r="C81" s="40"/>
      <c r="D81" s="44" t="str">
        <f>D80</f>
        <v>Mo</v>
      </c>
      <c r="E81" s="45">
        <f>E80</f>
        <v>44396</v>
      </c>
      <c r="F81" s="46" t="s">
        <v>115</v>
      </c>
      <c r="G81" s="47">
        <v>9002</v>
      </c>
      <c r="H81" s="48" t="s">
        <v>90</v>
      </c>
      <c r="I81" s="47" t="s">
        <v>116</v>
      </c>
      <c r="J81" s="49">
        <v>1</v>
      </c>
    </row>
    <row r="82" spans="1:10" ht="22.5" customHeight="1" x14ac:dyDescent="0.25">
      <c r="A82" s="31"/>
      <c r="C82" s="40"/>
      <c r="D82" s="44" t="str">
        <f t="shared" ref="D82:E83" si="18">D81</f>
        <v>Mo</v>
      </c>
      <c r="E82" s="45">
        <f t="shared" si="18"/>
        <v>44396</v>
      </c>
      <c r="F82" s="46" t="s">
        <v>115</v>
      </c>
      <c r="G82" s="47">
        <v>9002</v>
      </c>
      <c r="H82" s="48" t="s">
        <v>91</v>
      </c>
      <c r="I82" s="47" t="s">
        <v>116</v>
      </c>
      <c r="J82" s="49">
        <v>0.5</v>
      </c>
    </row>
    <row r="83" spans="1:10" ht="22.5" hidden="1" customHeight="1" x14ac:dyDescent="0.25">
      <c r="A83" s="31"/>
      <c r="C83" s="40"/>
      <c r="D83" s="44" t="str">
        <f t="shared" si="18"/>
        <v>Mo</v>
      </c>
      <c r="E83" s="45">
        <f t="shared" si="18"/>
        <v>44396</v>
      </c>
      <c r="F83" s="46" t="s">
        <v>115</v>
      </c>
      <c r="G83" s="47"/>
      <c r="H83" s="48"/>
      <c r="I83" s="36" t="s">
        <v>116</v>
      </c>
      <c r="J83" s="49"/>
    </row>
    <row r="84" spans="1:10" ht="22.5" customHeight="1" x14ac:dyDescent="0.25">
      <c r="A84" s="31">
        <f t="shared" si="0"/>
        <v>1</v>
      </c>
      <c r="B84" s="8">
        <f t="shared" si="1"/>
        <v>2</v>
      </c>
      <c r="C84" s="40"/>
      <c r="D84" s="33" t="str">
        <f t="shared" si="4"/>
        <v>Tue</v>
      </c>
      <c r="E84" s="34">
        <f>+E79+1</f>
        <v>44397</v>
      </c>
      <c r="F84" s="126" t="s">
        <v>115</v>
      </c>
      <c r="G84" s="36">
        <v>9002</v>
      </c>
      <c r="H84" s="43" t="s">
        <v>93</v>
      </c>
      <c r="I84" s="36" t="s">
        <v>116</v>
      </c>
      <c r="J84" s="38">
        <v>2</v>
      </c>
    </row>
    <row r="85" spans="1:10" ht="22.5" customHeight="1" x14ac:dyDescent="0.25">
      <c r="A85" s="31"/>
      <c r="C85" s="40"/>
      <c r="D85" s="33" t="str">
        <f>D84</f>
        <v>Tue</v>
      </c>
      <c r="E85" s="34">
        <f>E84</f>
        <v>44397</v>
      </c>
      <c r="F85" s="126" t="s">
        <v>115</v>
      </c>
      <c r="G85" s="36">
        <v>9002</v>
      </c>
      <c r="H85" s="124" t="s">
        <v>88</v>
      </c>
      <c r="I85" s="36" t="s">
        <v>116</v>
      </c>
      <c r="J85" s="38">
        <v>2</v>
      </c>
    </row>
    <row r="86" spans="1:10" ht="22.5" customHeight="1" x14ac:dyDescent="0.25">
      <c r="A86" s="31"/>
      <c r="C86" s="40"/>
      <c r="D86" s="33" t="str">
        <f t="shared" ref="D86:E88" si="19">D85</f>
        <v>Tue</v>
      </c>
      <c r="E86" s="34">
        <f t="shared" si="19"/>
        <v>44397</v>
      </c>
      <c r="F86" s="126" t="s">
        <v>115</v>
      </c>
      <c r="G86" s="36">
        <v>9002</v>
      </c>
      <c r="H86" s="124" t="s">
        <v>81</v>
      </c>
      <c r="I86" s="36" t="s">
        <v>116</v>
      </c>
      <c r="J86" s="38">
        <v>4</v>
      </c>
    </row>
    <row r="87" spans="1:10" ht="22.5" customHeight="1" x14ac:dyDescent="0.25">
      <c r="A87" s="31"/>
      <c r="C87" s="40"/>
      <c r="D87" s="33" t="str">
        <f t="shared" si="19"/>
        <v>Tue</v>
      </c>
      <c r="E87" s="34">
        <f t="shared" si="19"/>
        <v>44397</v>
      </c>
      <c r="F87" s="126" t="s">
        <v>115</v>
      </c>
      <c r="G87" s="36">
        <v>9002</v>
      </c>
      <c r="H87" s="43" t="s">
        <v>92</v>
      </c>
      <c r="I87" s="36" t="s">
        <v>116</v>
      </c>
      <c r="J87" s="38">
        <v>1</v>
      </c>
    </row>
    <row r="88" spans="1:10" ht="22.5" hidden="1" customHeight="1" x14ac:dyDescent="0.25">
      <c r="A88" s="31"/>
      <c r="C88" s="40"/>
      <c r="D88" s="33" t="str">
        <f t="shared" si="19"/>
        <v>Tue</v>
      </c>
      <c r="E88" s="34">
        <f t="shared" si="19"/>
        <v>44397</v>
      </c>
      <c r="F88" s="46" t="s">
        <v>115</v>
      </c>
      <c r="G88" s="36"/>
      <c r="H88" s="43"/>
      <c r="I88" s="36" t="s">
        <v>116</v>
      </c>
      <c r="J88" s="38"/>
    </row>
    <row r="89" spans="1:10" ht="22.5" customHeight="1" x14ac:dyDescent="0.25">
      <c r="A89" s="31">
        <f t="shared" si="0"/>
        <v>1</v>
      </c>
      <c r="B89" s="8">
        <f t="shared" si="1"/>
        <v>3</v>
      </c>
      <c r="C89" s="40"/>
      <c r="D89" s="44" t="str">
        <f t="shared" si="4"/>
        <v>Wed</v>
      </c>
      <c r="E89" s="45">
        <f>+E84+1</f>
        <v>44398</v>
      </c>
      <c r="F89" s="46" t="s">
        <v>115</v>
      </c>
      <c r="G89" s="47">
        <v>9002</v>
      </c>
      <c r="H89" s="48" t="s">
        <v>93</v>
      </c>
      <c r="I89" s="47" t="s">
        <v>116</v>
      </c>
      <c r="J89" s="49">
        <v>2.5</v>
      </c>
    </row>
    <row r="90" spans="1:10" ht="22.5" customHeight="1" x14ac:dyDescent="0.25">
      <c r="A90" s="31"/>
      <c r="C90" s="40"/>
      <c r="D90" s="44" t="str">
        <f>D89</f>
        <v>Wed</v>
      </c>
      <c r="E90" s="45">
        <f>E89</f>
        <v>44398</v>
      </c>
      <c r="F90" s="46" t="s">
        <v>115</v>
      </c>
      <c r="G90" s="47">
        <v>9002</v>
      </c>
      <c r="H90" s="48" t="s">
        <v>82</v>
      </c>
      <c r="I90" s="47" t="s">
        <v>116</v>
      </c>
      <c r="J90" s="49">
        <v>3</v>
      </c>
    </row>
    <row r="91" spans="1:10" ht="22.5" customHeight="1" x14ac:dyDescent="0.25">
      <c r="A91" s="31"/>
      <c r="C91" s="40"/>
      <c r="D91" s="44" t="str">
        <f t="shared" ref="D91:E93" si="20">D90</f>
        <v>Wed</v>
      </c>
      <c r="E91" s="45">
        <f t="shared" si="20"/>
        <v>44398</v>
      </c>
      <c r="F91" s="46" t="s">
        <v>115</v>
      </c>
      <c r="G91" s="47">
        <v>9002</v>
      </c>
      <c r="H91" s="48" t="s">
        <v>84</v>
      </c>
      <c r="I91" s="47" t="s">
        <v>116</v>
      </c>
      <c r="J91" s="49">
        <v>0.5</v>
      </c>
    </row>
    <row r="92" spans="1:10" ht="22.5" customHeight="1" x14ac:dyDescent="0.25">
      <c r="A92" s="31"/>
      <c r="C92" s="40"/>
      <c r="D92" s="44" t="str">
        <f t="shared" si="20"/>
        <v>Wed</v>
      </c>
      <c r="E92" s="45">
        <f t="shared" si="20"/>
        <v>44398</v>
      </c>
      <c r="F92" s="46" t="s">
        <v>115</v>
      </c>
      <c r="G92" s="47">
        <v>9002</v>
      </c>
      <c r="H92" s="48" t="s">
        <v>66</v>
      </c>
      <c r="I92" s="47" t="s">
        <v>116</v>
      </c>
      <c r="J92" s="49">
        <v>2.5</v>
      </c>
    </row>
    <row r="93" spans="1:10" ht="22.5" customHeight="1" x14ac:dyDescent="0.25">
      <c r="A93" s="31"/>
      <c r="C93" s="40"/>
      <c r="D93" s="44" t="str">
        <f t="shared" si="20"/>
        <v>Wed</v>
      </c>
      <c r="E93" s="45">
        <f t="shared" si="20"/>
        <v>44398</v>
      </c>
      <c r="F93" s="46" t="s">
        <v>115</v>
      </c>
      <c r="G93" s="47">
        <v>9002</v>
      </c>
      <c r="H93" s="48" t="s">
        <v>67</v>
      </c>
      <c r="I93" s="47" t="s">
        <v>116</v>
      </c>
      <c r="J93" s="49">
        <v>2</v>
      </c>
    </row>
    <row r="94" spans="1:10" ht="22.5" customHeight="1" x14ac:dyDescent="0.25">
      <c r="A94" s="31">
        <f t="shared" si="0"/>
        <v>1</v>
      </c>
      <c r="B94" s="8">
        <f t="shared" si="1"/>
        <v>4</v>
      </c>
      <c r="C94" s="40"/>
      <c r="D94" s="33" t="str">
        <f t="shared" si="4"/>
        <v>Thu</v>
      </c>
      <c r="E94" s="34">
        <f>+E89+1</f>
        <v>44399</v>
      </c>
      <c r="F94" s="126" t="s">
        <v>115</v>
      </c>
      <c r="G94" s="36">
        <v>9002</v>
      </c>
      <c r="H94" s="43" t="s">
        <v>94</v>
      </c>
      <c r="I94" s="36" t="s">
        <v>116</v>
      </c>
      <c r="J94" s="38">
        <v>1.5</v>
      </c>
    </row>
    <row r="95" spans="1:10" ht="22.5" customHeight="1" x14ac:dyDescent="0.25">
      <c r="A95" s="31"/>
      <c r="C95" s="40"/>
      <c r="D95" s="33" t="str">
        <f>D94</f>
        <v>Thu</v>
      </c>
      <c r="E95" s="34">
        <f>E94</f>
        <v>44399</v>
      </c>
      <c r="F95" s="126" t="s">
        <v>115</v>
      </c>
      <c r="G95" s="36">
        <v>9002</v>
      </c>
      <c r="H95" s="43" t="s">
        <v>95</v>
      </c>
      <c r="I95" s="36" t="s">
        <v>116</v>
      </c>
      <c r="J95" s="38">
        <v>4</v>
      </c>
    </row>
    <row r="96" spans="1:10" ht="22.5" customHeight="1" x14ac:dyDescent="0.25">
      <c r="A96" s="31"/>
      <c r="C96" s="40"/>
      <c r="D96" s="33" t="str">
        <f t="shared" ref="D96:E99" si="21">D95</f>
        <v>Thu</v>
      </c>
      <c r="E96" s="34">
        <f t="shared" si="21"/>
        <v>44399</v>
      </c>
      <c r="F96" s="126" t="s">
        <v>115</v>
      </c>
      <c r="G96" s="36">
        <v>9002</v>
      </c>
      <c r="H96" s="43" t="s">
        <v>96</v>
      </c>
      <c r="I96" s="36" t="s">
        <v>116</v>
      </c>
      <c r="J96" s="38">
        <v>1.5</v>
      </c>
    </row>
    <row r="97" spans="1:10" ht="22.5" customHeight="1" x14ac:dyDescent="0.25">
      <c r="A97" s="31"/>
      <c r="C97" s="40"/>
      <c r="D97" s="33" t="str">
        <f t="shared" si="21"/>
        <v>Thu</v>
      </c>
      <c r="E97" s="34">
        <f t="shared" si="21"/>
        <v>44399</v>
      </c>
      <c r="F97" s="126" t="s">
        <v>115</v>
      </c>
      <c r="G97" s="36">
        <v>9002</v>
      </c>
      <c r="H97" s="43" t="s">
        <v>97</v>
      </c>
      <c r="I97" s="36" t="s">
        <v>116</v>
      </c>
      <c r="J97" s="38">
        <v>2.5</v>
      </c>
    </row>
    <row r="98" spans="1:10" ht="22.5" hidden="1" customHeight="1" x14ac:dyDescent="0.25">
      <c r="A98" s="31"/>
      <c r="C98" s="40"/>
      <c r="D98" s="33" t="str">
        <f t="shared" si="21"/>
        <v>Thu</v>
      </c>
      <c r="E98" s="34">
        <f t="shared" si="21"/>
        <v>44399</v>
      </c>
      <c r="F98" s="46" t="s">
        <v>115</v>
      </c>
      <c r="G98" s="36"/>
      <c r="H98" s="43"/>
      <c r="I98" s="36" t="s">
        <v>116</v>
      </c>
      <c r="J98" s="38"/>
    </row>
    <row r="99" spans="1:10" ht="22.5" hidden="1" customHeight="1" x14ac:dyDescent="0.25">
      <c r="A99" s="31"/>
      <c r="C99" s="40"/>
      <c r="D99" s="33" t="str">
        <f t="shared" si="21"/>
        <v>Thu</v>
      </c>
      <c r="E99" s="34">
        <f t="shared" si="21"/>
        <v>44399</v>
      </c>
      <c r="F99" s="46" t="s">
        <v>115</v>
      </c>
      <c r="G99" s="36"/>
      <c r="H99" s="43"/>
      <c r="I99" s="36" t="s">
        <v>116</v>
      </c>
      <c r="J99" s="38"/>
    </row>
    <row r="100" spans="1:10" ht="22.5" customHeight="1" x14ac:dyDescent="0.25">
      <c r="A100" s="31">
        <f t="shared" si="0"/>
        <v>1</v>
      </c>
      <c r="B100" s="8">
        <f t="shared" si="1"/>
        <v>5</v>
      </c>
      <c r="C100" s="40"/>
      <c r="D100" s="44" t="str">
        <f t="shared" si="4"/>
        <v>Fri</v>
      </c>
      <c r="E100" s="45">
        <f>+E94+1</f>
        <v>44400</v>
      </c>
      <c r="F100" s="46" t="s">
        <v>115</v>
      </c>
      <c r="G100" s="47">
        <v>9002</v>
      </c>
      <c r="H100" s="48" t="s">
        <v>98</v>
      </c>
      <c r="I100" s="47" t="s">
        <v>116</v>
      </c>
      <c r="J100" s="49">
        <v>2</v>
      </c>
    </row>
    <row r="101" spans="1:10" ht="22.5" customHeight="1" x14ac:dyDescent="0.25">
      <c r="A101" s="31"/>
      <c r="C101" s="40"/>
      <c r="D101" s="44" t="str">
        <f>D100</f>
        <v>Fri</v>
      </c>
      <c r="E101" s="45">
        <f>E100</f>
        <v>44400</v>
      </c>
      <c r="F101" s="46" t="s">
        <v>115</v>
      </c>
      <c r="G101" s="47">
        <v>9002</v>
      </c>
      <c r="H101" s="48" t="s">
        <v>85</v>
      </c>
      <c r="I101" s="47" t="s">
        <v>116</v>
      </c>
      <c r="J101" s="49">
        <v>1</v>
      </c>
    </row>
    <row r="102" spans="1:10" ht="22.5" customHeight="1" x14ac:dyDescent="0.25">
      <c r="A102" s="31"/>
      <c r="C102" s="40"/>
      <c r="D102" s="44" t="str">
        <f t="shared" ref="D102:E104" si="22">D101</f>
        <v>Fri</v>
      </c>
      <c r="E102" s="45">
        <f t="shared" si="22"/>
        <v>44400</v>
      </c>
      <c r="F102" s="46" t="s">
        <v>115</v>
      </c>
      <c r="G102" s="47">
        <v>9002</v>
      </c>
      <c r="H102" s="48" t="s">
        <v>99</v>
      </c>
      <c r="I102" s="47" t="s">
        <v>116</v>
      </c>
      <c r="J102" s="49">
        <v>1</v>
      </c>
    </row>
    <row r="103" spans="1:10" ht="22.5" customHeight="1" x14ac:dyDescent="0.25">
      <c r="A103" s="31"/>
      <c r="C103" s="40"/>
      <c r="D103" s="44" t="str">
        <f t="shared" si="22"/>
        <v>Fri</v>
      </c>
      <c r="E103" s="45">
        <f t="shared" si="22"/>
        <v>44400</v>
      </c>
      <c r="F103" s="46" t="s">
        <v>115</v>
      </c>
      <c r="G103" s="47">
        <v>9002</v>
      </c>
      <c r="H103" s="48" t="s">
        <v>100</v>
      </c>
      <c r="I103" s="47" t="s">
        <v>116</v>
      </c>
      <c r="J103" s="49">
        <v>2</v>
      </c>
    </row>
    <row r="104" spans="1:10" ht="22.5" customHeight="1" x14ac:dyDescent="0.25">
      <c r="A104" s="31"/>
      <c r="C104" s="40"/>
      <c r="D104" s="44" t="str">
        <f t="shared" si="22"/>
        <v>Fri</v>
      </c>
      <c r="E104" s="45">
        <f t="shared" si="22"/>
        <v>44400</v>
      </c>
      <c r="F104" s="46" t="s">
        <v>115</v>
      </c>
      <c r="G104" s="47">
        <v>9002</v>
      </c>
      <c r="H104" s="48" t="s">
        <v>101</v>
      </c>
      <c r="I104" s="47" t="s">
        <v>116</v>
      </c>
      <c r="J104" s="49">
        <v>3</v>
      </c>
    </row>
    <row r="105" spans="1:10" ht="22.5" customHeight="1" x14ac:dyDescent="0.25">
      <c r="A105" s="31" t="str">
        <f t="shared" si="0"/>
        <v/>
      </c>
      <c r="B105" s="8">
        <f t="shared" si="1"/>
        <v>6</v>
      </c>
      <c r="C105" s="40"/>
      <c r="D105" s="33" t="str">
        <f t="shared" si="4"/>
        <v>Sat</v>
      </c>
      <c r="E105" s="34">
        <f>+E100+1</f>
        <v>44401</v>
      </c>
      <c r="F105" s="126"/>
      <c r="G105" s="36"/>
      <c r="H105" s="43"/>
      <c r="I105" s="36"/>
      <c r="J105" s="38"/>
    </row>
    <row r="106" spans="1:10" ht="22.5" customHeight="1" x14ac:dyDescent="0.25">
      <c r="A106" s="31" t="str">
        <f t="shared" si="0"/>
        <v/>
      </c>
      <c r="B106" s="8">
        <f t="shared" si="1"/>
        <v>7</v>
      </c>
      <c r="C106" s="40"/>
      <c r="D106" s="33" t="str">
        <f t="shared" si="4"/>
        <v>Sun</v>
      </c>
      <c r="E106" s="34">
        <f t="shared" ref="E106" si="23">+E105+1</f>
        <v>44402</v>
      </c>
      <c r="F106" s="126"/>
      <c r="G106" s="36"/>
      <c r="H106" s="43"/>
      <c r="I106" s="36"/>
      <c r="J106" s="38"/>
    </row>
    <row r="107" spans="1:10" ht="22.5" hidden="1" customHeight="1" x14ac:dyDescent="0.25">
      <c r="A107" s="31">
        <f t="shared" si="0"/>
        <v>1</v>
      </c>
      <c r="B107" s="8">
        <f t="shared" si="1"/>
        <v>1</v>
      </c>
      <c r="C107" s="40"/>
      <c r="D107" s="44" t="str">
        <f t="shared" si="4"/>
        <v>Mo</v>
      </c>
      <c r="E107" s="45">
        <f>+E106+1</f>
        <v>44403</v>
      </c>
      <c r="F107" s="46" t="s">
        <v>115</v>
      </c>
      <c r="G107" s="47"/>
      <c r="H107" s="48"/>
      <c r="I107" s="36" t="s">
        <v>116</v>
      </c>
      <c r="J107" s="49"/>
    </row>
    <row r="108" spans="1:10" ht="22.5" hidden="1" customHeight="1" x14ac:dyDescent="0.25">
      <c r="A108" s="31"/>
      <c r="C108" s="40"/>
      <c r="D108" s="44" t="str">
        <f>D107</f>
        <v>Mo</v>
      </c>
      <c r="E108" s="45">
        <f>E107</f>
        <v>44403</v>
      </c>
      <c r="F108" s="46" t="s">
        <v>115</v>
      </c>
      <c r="G108" s="47"/>
      <c r="H108" s="48"/>
      <c r="I108" s="36" t="s">
        <v>116</v>
      </c>
      <c r="J108" s="49"/>
    </row>
    <row r="109" spans="1:10" ht="22.5" hidden="1" customHeight="1" x14ac:dyDescent="0.25">
      <c r="A109" s="31"/>
      <c r="C109" s="40"/>
      <c r="D109" s="44" t="str">
        <f t="shared" ref="D109:E111" si="24">D108</f>
        <v>Mo</v>
      </c>
      <c r="E109" s="45">
        <f t="shared" si="24"/>
        <v>44403</v>
      </c>
      <c r="F109" s="46" t="s">
        <v>115</v>
      </c>
      <c r="G109" s="47"/>
      <c r="H109" s="48"/>
      <c r="I109" s="36" t="s">
        <v>116</v>
      </c>
      <c r="J109" s="49"/>
    </row>
    <row r="110" spans="1:10" ht="22.5" hidden="1" customHeight="1" x14ac:dyDescent="0.25">
      <c r="A110" s="31"/>
      <c r="C110" s="40"/>
      <c r="D110" s="44" t="str">
        <f t="shared" si="24"/>
        <v>Mo</v>
      </c>
      <c r="E110" s="45">
        <f t="shared" si="24"/>
        <v>44403</v>
      </c>
      <c r="F110" s="46" t="s">
        <v>115</v>
      </c>
      <c r="G110" s="47"/>
      <c r="H110" s="48"/>
      <c r="I110" s="36" t="s">
        <v>116</v>
      </c>
      <c r="J110" s="49"/>
    </row>
    <row r="111" spans="1:10" ht="22.5" hidden="1" customHeight="1" x14ac:dyDescent="0.25">
      <c r="A111" s="31"/>
      <c r="C111" s="40"/>
      <c r="D111" s="44" t="str">
        <f t="shared" si="24"/>
        <v>Mo</v>
      </c>
      <c r="E111" s="45">
        <f t="shared" si="24"/>
        <v>44403</v>
      </c>
      <c r="F111" s="46" t="s">
        <v>115</v>
      </c>
      <c r="G111" s="47"/>
      <c r="H111" s="48"/>
      <c r="I111" s="36" t="s">
        <v>116</v>
      </c>
      <c r="J111" s="49"/>
    </row>
    <row r="112" spans="1:10" ht="22.5" customHeight="1" x14ac:dyDescent="0.25">
      <c r="A112" s="31">
        <f t="shared" si="0"/>
        <v>1</v>
      </c>
      <c r="B112" s="8">
        <f t="shared" si="1"/>
        <v>2</v>
      </c>
      <c r="C112" s="40"/>
      <c r="D112" s="33" t="str">
        <f t="shared" si="4"/>
        <v>Tue</v>
      </c>
      <c r="E112" s="34">
        <f>+E107+1</f>
        <v>44404</v>
      </c>
      <c r="F112" s="126" t="s">
        <v>115</v>
      </c>
      <c r="G112" s="36">
        <v>9002</v>
      </c>
      <c r="H112" s="125" t="s">
        <v>104</v>
      </c>
      <c r="I112" s="36" t="s">
        <v>116</v>
      </c>
      <c r="J112" s="38">
        <v>1</v>
      </c>
    </row>
    <row r="113" spans="1:10" ht="22.5" customHeight="1" x14ac:dyDescent="0.25">
      <c r="A113" s="31"/>
      <c r="C113" s="40"/>
      <c r="D113" s="33" t="str">
        <f>D112</f>
        <v>Tue</v>
      </c>
      <c r="E113" s="34">
        <f>E112</f>
        <v>44404</v>
      </c>
      <c r="F113" s="126" t="s">
        <v>115</v>
      </c>
      <c r="G113" s="36">
        <v>9002</v>
      </c>
      <c r="H113" s="67" t="s">
        <v>102</v>
      </c>
      <c r="I113" s="36" t="s">
        <v>116</v>
      </c>
      <c r="J113" s="38">
        <v>4.5</v>
      </c>
    </row>
    <row r="114" spans="1:10" ht="22.5" customHeight="1" x14ac:dyDescent="0.25">
      <c r="A114" s="31"/>
      <c r="C114" s="40"/>
      <c r="D114" s="33" t="str">
        <f t="shared" ref="D114:E116" si="25">D113</f>
        <v>Tue</v>
      </c>
      <c r="E114" s="34">
        <f t="shared" si="25"/>
        <v>44404</v>
      </c>
      <c r="F114" s="126" t="s">
        <v>115</v>
      </c>
      <c r="G114" s="36">
        <v>9002</v>
      </c>
      <c r="H114" s="125" t="s">
        <v>105</v>
      </c>
      <c r="I114" s="36" t="s">
        <v>116</v>
      </c>
      <c r="J114" s="38">
        <v>2.5</v>
      </c>
    </row>
    <row r="115" spans="1:10" ht="22.5" customHeight="1" x14ac:dyDescent="0.25">
      <c r="A115" s="31"/>
      <c r="C115" s="40"/>
      <c r="D115" s="33" t="str">
        <f t="shared" si="25"/>
        <v>Tue</v>
      </c>
      <c r="E115" s="34">
        <f t="shared" si="25"/>
        <v>44404</v>
      </c>
      <c r="F115" s="126" t="s">
        <v>115</v>
      </c>
      <c r="G115" s="36">
        <v>9002</v>
      </c>
      <c r="H115" s="125" t="s">
        <v>106</v>
      </c>
      <c r="I115" s="36" t="s">
        <v>116</v>
      </c>
      <c r="J115" s="38">
        <v>1</v>
      </c>
    </row>
    <row r="116" spans="1:10" ht="22.5" hidden="1" customHeight="1" x14ac:dyDescent="0.25">
      <c r="A116" s="31"/>
      <c r="C116" s="40"/>
      <c r="D116" s="33" t="str">
        <f t="shared" si="25"/>
        <v>Tue</v>
      </c>
      <c r="E116" s="34">
        <f t="shared" si="25"/>
        <v>44404</v>
      </c>
      <c r="F116" s="46" t="s">
        <v>115</v>
      </c>
      <c r="G116" s="36">
        <v>9002</v>
      </c>
      <c r="H116" s="43"/>
      <c r="I116" s="36" t="s">
        <v>116</v>
      </c>
      <c r="J116" s="38"/>
    </row>
    <row r="117" spans="1:10" ht="22.5" customHeight="1" x14ac:dyDescent="0.25">
      <c r="A117" s="31">
        <f t="shared" si="0"/>
        <v>1</v>
      </c>
      <c r="B117" s="8">
        <f t="shared" si="1"/>
        <v>3</v>
      </c>
      <c r="C117" s="40"/>
      <c r="D117" s="44" t="str">
        <f t="shared" si="4"/>
        <v>Wed</v>
      </c>
      <c r="E117" s="45">
        <f>+E112+1</f>
        <v>44405</v>
      </c>
      <c r="F117" s="46" t="s">
        <v>115</v>
      </c>
      <c r="G117" s="47">
        <v>9002</v>
      </c>
      <c r="H117" s="48" t="s">
        <v>102</v>
      </c>
      <c r="I117" s="47" t="s">
        <v>116</v>
      </c>
      <c r="J117" s="49">
        <v>3.5</v>
      </c>
    </row>
    <row r="118" spans="1:10" ht="22.5" customHeight="1" x14ac:dyDescent="0.25">
      <c r="A118" s="31"/>
      <c r="C118" s="40"/>
      <c r="D118" s="44" t="str">
        <f>D117</f>
        <v>Wed</v>
      </c>
      <c r="E118" s="45">
        <f>E117</f>
        <v>44405</v>
      </c>
      <c r="F118" s="46" t="s">
        <v>115</v>
      </c>
      <c r="G118" s="47">
        <v>9002</v>
      </c>
      <c r="H118" s="48" t="s">
        <v>95</v>
      </c>
      <c r="I118" s="47" t="s">
        <v>116</v>
      </c>
      <c r="J118" s="49">
        <v>2</v>
      </c>
    </row>
    <row r="119" spans="1:10" ht="22.5" customHeight="1" x14ac:dyDescent="0.25">
      <c r="A119" s="31"/>
      <c r="C119" s="40"/>
      <c r="D119" s="44" t="str">
        <f t="shared" ref="D119:E121" si="26">D118</f>
        <v>Wed</v>
      </c>
      <c r="E119" s="45">
        <f t="shared" si="26"/>
        <v>44405</v>
      </c>
      <c r="F119" s="46" t="s">
        <v>115</v>
      </c>
      <c r="G119" s="47">
        <v>9002</v>
      </c>
      <c r="H119" s="48" t="s">
        <v>103</v>
      </c>
      <c r="I119" s="47" t="s">
        <v>116</v>
      </c>
      <c r="J119" s="49">
        <v>2</v>
      </c>
    </row>
    <row r="120" spans="1:10" ht="22.5" customHeight="1" x14ac:dyDescent="0.25">
      <c r="A120" s="31"/>
      <c r="C120" s="40"/>
      <c r="D120" s="44" t="str">
        <f t="shared" si="26"/>
        <v>Wed</v>
      </c>
      <c r="E120" s="45">
        <f t="shared" si="26"/>
        <v>44405</v>
      </c>
      <c r="F120" s="46" t="s">
        <v>115</v>
      </c>
      <c r="G120" s="47">
        <v>9002</v>
      </c>
      <c r="H120" s="48" t="s">
        <v>101</v>
      </c>
      <c r="I120" s="47" t="s">
        <v>116</v>
      </c>
      <c r="J120" s="49">
        <v>2</v>
      </c>
    </row>
    <row r="121" spans="1:10" ht="22.5" hidden="1" customHeight="1" x14ac:dyDescent="0.25">
      <c r="A121" s="31"/>
      <c r="C121" s="40"/>
      <c r="D121" s="44" t="str">
        <f t="shared" si="26"/>
        <v>Wed</v>
      </c>
      <c r="E121" s="45">
        <f t="shared" si="26"/>
        <v>44405</v>
      </c>
      <c r="F121" s="46" t="s">
        <v>115</v>
      </c>
      <c r="G121" s="47"/>
      <c r="H121" s="121"/>
      <c r="I121" s="36" t="s">
        <v>116</v>
      </c>
      <c r="J121" s="49"/>
    </row>
    <row r="122" spans="1:10" ht="22.5" customHeight="1" x14ac:dyDescent="0.25">
      <c r="A122" s="31">
        <f t="shared" si="0"/>
        <v>1</v>
      </c>
      <c r="B122" s="8">
        <f>WEEKDAY(E117+1,2)</f>
        <v>4</v>
      </c>
      <c r="C122" s="40"/>
      <c r="D122" s="33" t="str">
        <f>IF(B122=1,"Mo",IF(B122=2,"Tue",IF(B122=3,"Wed",IF(B122=4,"Thu",IF(B122=5,"Fri",IF(B122=6,"Sat",IF(B122=7,"Sun","")))))))</f>
        <v>Thu</v>
      </c>
      <c r="E122" s="34">
        <f>IF(MONTH(E117+1)&gt;MONTH(E117),"",E117+1)</f>
        <v>44406</v>
      </c>
      <c r="F122" s="126" t="s">
        <v>115</v>
      </c>
      <c r="G122" s="36">
        <v>9002</v>
      </c>
      <c r="H122" s="43" t="s">
        <v>107</v>
      </c>
      <c r="I122" s="36" t="s">
        <v>116</v>
      </c>
      <c r="J122" s="38">
        <v>2</v>
      </c>
    </row>
    <row r="123" spans="1:10" ht="22.5" customHeight="1" x14ac:dyDescent="0.25">
      <c r="A123" s="31"/>
      <c r="C123" s="40"/>
      <c r="D123" s="33" t="str">
        <f>D122</f>
        <v>Thu</v>
      </c>
      <c r="E123" s="34">
        <f>E122</f>
        <v>44406</v>
      </c>
      <c r="F123" s="126" t="s">
        <v>115</v>
      </c>
      <c r="G123" s="36">
        <v>9002</v>
      </c>
      <c r="H123" s="43" t="s">
        <v>85</v>
      </c>
      <c r="I123" s="36" t="s">
        <v>116</v>
      </c>
      <c r="J123" s="38">
        <v>1.5</v>
      </c>
    </row>
    <row r="124" spans="1:10" ht="22.5" customHeight="1" x14ac:dyDescent="0.25">
      <c r="A124" s="31"/>
      <c r="C124" s="40"/>
      <c r="D124" s="33" t="str">
        <f t="shared" ref="D124:E126" si="27">D123</f>
        <v>Thu</v>
      </c>
      <c r="E124" s="34">
        <f t="shared" si="27"/>
        <v>44406</v>
      </c>
      <c r="F124" s="126" t="s">
        <v>115</v>
      </c>
      <c r="G124" s="36">
        <v>9002</v>
      </c>
      <c r="H124" s="43" t="s">
        <v>108</v>
      </c>
      <c r="I124" s="36" t="s">
        <v>116</v>
      </c>
      <c r="J124" s="38">
        <v>2</v>
      </c>
    </row>
    <row r="125" spans="1:10" ht="22.5" customHeight="1" x14ac:dyDescent="0.25">
      <c r="A125" s="31"/>
      <c r="C125" s="40"/>
      <c r="D125" s="33" t="str">
        <f t="shared" si="27"/>
        <v>Thu</v>
      </c>
      <c r="E125" s="34">
        <f t="shared" si="27"/>
        <v>44406</v>
      </c>
      <c r="F125" s="126" t="s">
        <v>115</v>
      </c>
      <c r="G125" s="36">
        <v>9002</v>
      </c>
      <c r="H125" s="43" t="s">
        <v>84</v>
      </c>
      <c r="I125" s="36" t="s">
        <v>116</v>
      </c>
      <c r="J125" s="38">
        <v>1</v>
      </c>
    </row>
    <row r="126" spans="1:10" ht="21" customHeight="1" x14ac:dyDescent="0.25">
      <c r="A126" s="31"/>
      <c r="C126" s="40"/>
      <c r="D126" s="33" t="str">
        <f t="shared" si="27"/>
        <v>Thu</v>
      </c>
      <c r="E126" s="34">
        <f t="shared" si="27"/>
        <v>44406</v>
      </c>
      <c r="F126" s="126" t="s">
        <v>115</v>
      </c>
      <c r="G126" s="36">
        <v>9002</v>
      </c>
      <c r="H126" s="43" t="s">
        <v>109</v>
      </c>
      <c r="I126" s="36" t="s">
        <v>116</v>
      </c>
      <c r="J126" s="38">
        <v>3</v>
      </c>
    </row>
    <row r="127" spans="1:10" ht="21" customHeight="1" x14ac:dyDescent="0.25">
      <c r="A127" s="31">
        <f t="shared" si="0"/>
        <v>1</v>
      </c>
      <c r="B127" s="8">
        <v>5</v>
      </c>
      <c r="C127" s="40"/>
      <c r="D127" s="44" t="str">
        <f>IF(B127=1,"Mo",IF(B127=2,"Tue",IF(B127=3,"Wed",IF(B127=4,"Thu",IF(B127=5,"Fri",IF(B127=6,"Sat",IF(B127=7,"Sun","")))))))</f>
        <v>Fri</v>
      </c>
      <c r="E127" s="45">
        <f>IF(MONTH(E122+1)&gt;MONTH(E122),"",E122+1)</f>
        <v>44407</v>
      </c>
      <c r="F127" s="46"/>
      <c r="G127" s="47">
        <v>9009</v>
      </c>
      <c r="H127" s="48" t="s">
        <v>110</v>
      </c>
      <c r="I127" s="47" t="s">
        <v>116</v>
      </c>
      <c r="J127" s="49">
        <v>2.5</v>
      </c>
    </row>
    <row r="128" spans="1:10" ht="21" customHeight="1" x14ac:dyDescent="0.25">
      <c r="C128" s="40"/>
      <c r="D128" s="44" t="str">
        <f>D127</f>
        <v>Fri</v>
      </c>
      <c r="E128" s="45">
        <f t="shared" ref="E128:E131" si="28">IF(MONTH(E123+1)&gt;MONTH(E123),"",E123+1)</f>
        <v>44407</v>
      </c>
      <c r="F128" s="46" t="s">
        <v>115</v>
      </c>
      <c r="G128" s="47">
        <v>9002</v>
      </c>
      <c r="H128" s="48" t="s">
        <v>111</v>
      </c>
      <c r="I128" s="47" t="s">
        <v>116</v>
      </c>
      <c r="J128" s="49">
        <v>3.5</v>
      </c>
    </row>
    <row r="129" spans="1:10" ht="21" customHeight="1" x14ac:dyDescent="0.25">
      <c r="C129" s="40"/>
      <c r="D129" s="44" t="str">
        <f t="shared" ref="D129:D131" si="29">D128</f>
        <v>Fri</v>
      </c>
      <c r="E129" s="45">
        <f t="shared" si="28"/>
        <v>44407</v>
      </c>
      <c r="F129" s="46" t="s">
        <v>115</v>
      </c>
      <c r="G129" s="47">
        <v>9002</v>
      </c>
      <c r="H129" s="48" t="s">
        <v>112</v>
      </c>
      <c r="I129" s="47" t="s">
        <v>116</v>
      </c>
      <c r="J129" s="49">
        <v>3</v>
      </c>
    </row>
    <row r="130" spans="1:10" ht="21" hidden="1" customHeight="1" x14ac:dyDescent="0.25">
      <c r="C130" s="40"/>
      <c r="D130" s="44" t="str">
        <f t="shared" si="29"/>
        <v>Fri</v>
      </c>
      <c r="E130" s="45">
        <f>IF(MONTH(E125+1)&gt;MONTH(E125),"",E125+1)</f>
        <v>44407</v>
      </c>
      <c r="F130" s="46" t="s">
        <v>115</v>
      </c>
      <c r="G130" s="47"/>
      <c r="H130" s="48"/>
      <c r="I130" s="47"/>
      <c r="J130" s="49"/>
    </row>
    <row r="131" spans="1:10" ht="21" hidden="1" customHeight="1" x14ac:dyDescent="0.25">
      <c r="C131" s="40"/>
      <c r="D131" s="44" t="str">
        <f t="shared" si="29"/>
        <v>Fri</v>
      </c>
      <c r="E131" s="45">
        <f t="shared" si="28"/>
        <v>44407</v>
      </c>
      <c r="F131" s="46" t="s">
        <v>115</v>
      </c>
      <c r="G131" s="47"/>
      <c r="H131" s="48"/>
      <c r="I131" s="47"/>
      <c r="J131" s="49"/>
    </row>
    <row r="132" spans="1:10" ht="22.5" customHeight="1" x14ac:dyDescent="0.25">
      <c r="A132" s="31" t="str">
        <f t="shared" ref="A132" si="30">IF(OR(C132="f",C132="u",C132="F",C132="U"),"",IF(OR(B132=1,B132=2,B132=3,B132=4,B132=5),1,""))</f>
        <v/>
      </c>
      <c r="B132" s="8">
        <f t="shared" ref="B132" si="31">WEEKDAY(E132,2)</f>
        <v>6</v>
      </c>
      <c r="C132" s="40"/>
      <c r="D132" s="33" t="str">
        <f t="shared" ref="D132" si="32">IF(B132=1,"Mo",IF(B132=2,"Tue",IF(B132=3,"Wed",IF(B132=4,"Thu",IF(B132=5,"Fri",IF(B132=6,"Sat",IF(B132=7,"Sun","")))))))</f>
        <v>Sat</v>
      </c>
      <c r="E132" s="34">
        <f>+E127+1</f>
        <v>44408</v>
      </c>
      <c r="F132" s="35"/>
      <c r="G132" s="36"/>
      <c r="H132" s="43"/>
      <c r="I132" s="36"/>
      <c r="J132" s="38"/>
    </row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1:J1"/>
    <mergeCell ref="D4:E4"/>
  </mergeCells>
  <phoneticPr fontId="15" type="noConversion"/>
  <conditionalFormatting sqref="C11:C126">
    <cfRule type="expression" dxfId="217" priority="73" stopIfTrue="1">
      <formula>IF($A11=1,B11,)</formula>
    </cfRule>
    <cfRule type="expression" dxfId="216" priority="74" stopIfTrue="1">
      <formula>IF($A11="",B11,)</formula>
    </cfRule>
  </conditionalFormatting>
  <conditionalFormatting sqref="E11:E15">
    <cfRule type="expression" dxfId="215" priority="75" stopIfTrue="1">
      <formula>IF($A11="",B11,"")</formula>
    </cfRule>
  </conditionalFormatting>
  <conditionalFormatting sqref="E16:E126">
    <cfRule type="expression" dxfId="214" priority="76" stopIfTrue="1">
      <formula>IF($A16&lt;&gt;1,B16,"")</formula>
    </cfRule>
  </conditionalFormatting>
  <conditionalFormatting sqref="D11:D126">
    <cfRule type="expression" dxfId="213" priority="77" stopIfTrue="1">
      <formula>IF($A11="",B11,)</formula>
    </cfRule>
  </conditionalFormatting>
  <conditionalFormatting sqref="G11:G20 G22:G76 G84:G88 G93:G99 G105:G121 G78">
    <cfRule type="expression" dxfId="212" priority="78" stopIfTrue="1">
      <formula>#REF!="Freelancer"</formula>
    </cfRule>
    <cfRule type="expression" dxfId="211" priority="79" stopIfTrue="1">
      <formula>#REF!="DTC Int. Staff"</formula>
    </cfRule>
  </conditionalFormatting>
  <conditionalFormatting sqref="G117:G121 G93:G99 G22 G33:G49 G60:G76 G105:G106 G78">
    <cfRule type="expression" dxfId="210" priority="71" stopIfTrue="1">
      <formula>$F$5="Freelancer"</formula>
    </cfRule>
    <cfRule type="expression" dxfId="209" priority="72" stopIfTrue="1">
      <formula>$F$5="DTC Int. Staff"</formula>
    </cfRule>
  </conditionalFormatting>
  <conditionalFormatting sqref="G16:G20">
    <cfRule type="expression" dxfId="208" priority="69" stopIfTrue="1">
      <formula>#REF!="Freelancer"</formula>
    </cfRule>
    <cfRule type="expression" dxfId="207" priority="70" stopIfTrue="1">
      <formula>#REF!="DTC Int. Staff"</formula>
    </cfRule>
  </conditionalFormatting>
  <conditionalFormatting sqref="G16:G20">
    <cfRule type="expression" dxfId="206" priority="67" stopIfTrue="1">
      <formula>$F$5="Freelancer"</formula>
    </cfRule>
    <cfRule type="expression" dxfId="205" priority="68" stopIfTrue="1">
      <formula>$F$5="DTC Int. Staff"</formula>
    </cfRule>
  </conditionalFormatting>
  <conditionalFormatting sqref="G21">
    <cfRule type="expression" dxfId="204" priority="65" stopIfTrue="1">
      <formula>#REF!="Freelancer"</formula>
    </cfRule>
    <cfRule type="expression" dxfId="203" priority="66" stopIfTrue="1">
      <formula>#REF!="DTC Int. Staff"</formula>
    </cfRule>
  </conditionalFormatting>
  <conditionalFormatting sqref="G21">
    <cfRule type="expression" dxfId="202" priority="63" stopIfTrue="1">
      <formula>$F$5="Freelancer"</formula>
    </cfRule>
    <cfRule type="expression" dxfId="201" priority="64" stopIfTrue="1">
      <formula>$F$5="DTC Int. Staff"</formula>
    </cfRule>
  </conditionalFormatting>
  <conditionalFormatting sqref="C127:C131">
    <cfRule type="expression" dxfId="200" priority="60" stopIfTrue="1">
      <formula>IF($A127=1,B127,)</formula>
    </cfRule>
    <cfRule type="expression" dxfId="199" priority="61" stopIfTrue="1">
      <formula>IF($A127="",B127,)</formula>
    </cfRule>
  </conditionalFormatting>
  <conditionalFormatting sqref="D127:D131">
    <cfRule type="expression" dxfId="198" priority="62" stopIfTrue="1">
      <formula>IF($A127="",B127,)</formula>
    </cfRule>
  </conditionalFormatting>
  <conditionalFormatting sqref="E127:E131">
    <cfRule type="expression" dxfId="197" priority="59" stopIfTrue="1">
      <formula>IF($A127&lt;&gt;1,B127,"")</formula>
    </cfRule>
  </conditionalFormatting>
  <conditionalFormatting sqref="G55:G59">
    <cfRule type="expression" dxfId="196" priority="57" stopIfTrue="1">
      <formula>$F$5="Freelancer"</formula>
    </cfRule>
    <cfRule type="expression" dxfId="195" priority="58" stopIfTrue="1">
      <formula>$F$5="DTC Int. Staff"</formula>
    </cfRule>
  </conditionalFormatting>
  <conditionalFormatting sqref="G79:G83">
    <cfRule type="expression" dxfId="194" priority="55" stopIfTrue="1">
      <formula>#REF!="Freelancer"</formula>
    </cfRule>
    <cfRule type="expression" dxfId="193" priority="56" stopIfTrue="1">
      <formula>#REF!="DTC Int. Staff"</formula>
    </cfRule>
  </conditionalFormatting>
  <conditionalFormatting sqref="G79:G83">
    <cfRule type="expression" dxfId="192" priority="53" stopIfTrue="1">
      <formula>$F$5="Freelancer"</formula>
    </cfRule>
    <cfRule type="expression" dxfId="191" priority="54" stopIfTrue="1">
      <formula>$F$5="DTC Int. Staff"</formula>
    </cfRule>
  </conditionalFormatting>
  <conditionalFormatting sqref="G132">
    <cfRule type="expression" dxfId="190" priority="45" stopIfTrue="1">
      <formula>$F$5="Freelancer"</formula>
    </cfRule>
    <cfRule type="expression" dxfId="189" priority="46" stopIfTrue="1">
      <formula>$F$5="DTC Int. Staff"</formula>
    </cfRule>
  </conditionalFormatting>
  <conditionalFormatting sqref="C132">
    <cfRule type="expression" dxfId="188" priority="47" stopIfTrue="1">
      <formula>IF($A132=1,B132,)</formula>
    </cfRule>
    <cfRule type="expression" dxfId="187" priority="48" stopIfTrue="1">
      <formula>IF($A132="",B132,)</formula>
    </cfRule>
  </conditionalFormatting>
  <conditionalFormatting sqref="E132">
    <cfRule type="expression" dxfId="186" priority="49" stopIfTrue="1">
      <formula>IF($A132&lt;&gt;1,B132,"")</formula>
    </cfRule>
  </conditionalFormatting>
  <conditionalFormatting sqref="D132">
    <cfRule type="expression" dxfId="185" priority="50" stopIfTrue="1">
      <formula>IF($A132="",B132,)</formula>
    </cfRule>
  </conditionalFormatting>
  <conditionalFormatting sqref="G132">
    <cfRule type="expression" dxfId="184" priority="51" stopIfTrue="1">
      <formula>#REF!="Freelancer"</formula>
    </cfRule>
    <cfRule type="expression" dxfId="183" priority="52" stopIfTrue="1">
      <formula>#REF!="DTC Int. Staff"</formula>
    </cfRule>
  </conditionalFormatting>
  <conditionalFormatting sqref="G55:G58">
    <cfRule type="expression" dxfId="182" priority="43" stopIfTrue="1">
      <formula>$F$5="Freelancer"</formula>
    </cfRule>
    <cfRule type="expression" dxfId="181" priority="44" stopIfTrue="1">
      <formula>$F$5="DTC Int. Staff"</formula>
    </cfRule>
  </conditionalFormatting>
  <conditionalFormatting sqref="G84:G87">
    <cfRule type="expression" dxfId="180" priority="41" stopIfTrue="1">
      <formula>$F$5="Freelancer"</formula>
    </cfRule>
    <cfRule type="expression" dxfId="179" priority="42" stopIfTrue="1">
      <formula>$F$5="DTC Int. Staff"</formula>
    </cfRule>
  </conditionalFormatting>
  <conditionalFormatting sqref="G84:G87">
    <cfRule type="expression" dxfId="178" priority="39" stopIfTrue="1">
      <formula>$F$5="Freelancer"</formula>
    </cfRule>
    <cfRule type="expression" dxfId="177" priority="40" stopIfTrue="1">
      <formula>$F$5="DTC Int. Staff"</formula>
    </cfRule>
  </conditionalFormatting>
  <conditionalFormatting sqref="G89:G92">
    <cfRule type="expression" dxfId="176" priority="37" stopIfTrue="1">
      <formula>#REF!="Freelancer"</formula>
    </cfRule>
    <cfRule type="expression" dxfId="175" priority="38" stopIfTrue="1">
      <formula>#REF!="DTC Int. Staff"</formula>
    </cfRule>
  </conditionalFormatting>
  <conditionalFormatting sqref="G89:G92">
    <cfRule type="expression" dxfId="174" priority="35" stopIfTrue="1">
      <formula>$F$5="Freelancer"</formula>
    </cfRule>
    <cfRule type="expression" dxfId="173" priority="36" stopIfTrue="1">
      <formula>$F$5="DTC Int. Staff"</formula>
    </cfRule>
  </conditionalFormatting>
  <conditionalFormatting sqref="G94:G97">
    <cfRule type="expression" dxfId="172" priority="33" stopIfTrue="1">
      <formula>$F$5="Freelancer"</formula>
    </cfRule>
    <cfRule type="expression" dxfId="171" priority="34" stopIfTrue="1">
      <formula>$F$5="DTC Int. Staff"</formula>
    </cfRule>
  </conditionalFormatting>
  <conditionalFormatting sqref="G94:G97">
    <cfRule type="expression" dxfId="170" priority="31" stopIfTrue="1">
      <formula>$F$5="Freelancer"</formula>
    </cfRule>
    <cfRule type="expression" dxfId="169" priority="32" stopIfTrue="1">
      <formula>$F$5="DTC Int. Staff"</formula>
    </cfRule>
  </conditionalFormatting>
  <conditionalFormatting sqref="G104">
    <cfRule type="expression" dxfId="168" priority="29" stopIfTrue="1">
      <formula>#REF!="Freelancer"</formula>
    </cfRule>
    <cfRule type="expression" dxfId="167" priority="30" stopIfTrue="1">
      <formula>#REF!="DTC Int. Staff"</formula>
    </cfRule>
  </conditionalFormatting>
  <conditionalFormatting sqref="G104">
    <cfRule type="expression" dxfId="166" priority="27" stopIfTrue="1">
      <formula>$F$5="Freelancer"</formula>
    </cfRule>
    <cfRule type="expression" dxfId="165" priority="28" stopIfTrue="1">
      <formula>$F$5="DTC Int. Staff"</formula>
    </cfRule>
  </conditionalFormatting>
  <conditionalFormatting sqref="G100:G103">
    <cfRule type="expression" dxfId="164" priority="25" stopIfTrue="1">
      <formula>#REF!="Freelancer"</formula>
    </cfRule>
    <cfRule type="expression" dxfId="163" priority="26" stopIfTrue="1">
      <formula>#REF!="DTC Int. Staff"</formula>
    </cfRule>
  </conditionalFormatting>
  <conditionalFormatting sqref="G100:G103">
    <cfRule type="expression" dxfId="162" priority="23" stopIfTrue="1">
      <formula>$F$5="Freelancer"</formula>
    </cfRule>
    <cfRule type="expression" dxfId="161" priority="24" stopIfTrue="1">
      <formula>$F$5="DTC Int. Staff"</formula>
    </cfRule>
  </conditionalFormatting>
  <conditionalFormatting sqref="G112:G120">
    <cfRule type="expression" dxfId="160" priority="17" stopIfTrue="1">
      <formula>$F$5="Freelancer"</formula>
    </cfRule>
    <cfRule type="expression" dxfId="159" priority="18" stopIfTrue="1">
      <formula>$F$5="DTC Int. Staff"</formula>
    </cfRule>
  </conditionalFormatting>
  <conditionalFormatting sqref="G112:G120">
    <cfRule type="expression" dxfId="158" priority="15" stopIfTrue="1">
      <formula>$F$5="Freelancer"</formula>
    </cfRule>
    <cfRule type="expression" dxfId="157" priority="16" stopIfTrue="1">
      <formula>$F$5="DTC Int. Staff"</formula>
    </cfRule>
  </conditionalFormatting>
  <conditionalFormatting sqref="G112:G120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122:G126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122:G126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22:G126">
    <cfRule type="expression" dxfId="150" priority="7" stopIfTrue="1">
      <formula>$F$5="Freelancer"</formula>
    </cfRule>
    <cfRule type="expression" dxfId="149" priority="8" stopIfTrue="1">
      <formula>$F$5="DTC Int. Staff"</formula>
    </cfRule>
  </conditionalFormatting>
  <conditionalFormatting sqref="G122:G126">
    <cfRule type="expression" dxfId="148" priority="5" stopIfTrue="1">
      <formula>$F$5="Freelancer"</formula>
    </cfRule>
    <cfRule type="expression" dxfId="147" priority="6" stopIfTrue="1">
      <formula>$F$5="DTC Int. Staff"</formula>
    </cfRule>
  </conditionalFormatting>
  <conditionalFormatting sqref="G77">
    <cfRule type="expression" dxfId="146" priority="3" stopIfTrue="1">
      <formula>#REF!="Freelancer"</formula>
    </cfRule>
    <cfRule type="expression" dxfId="145" priority="4" stopIfTrue="1">
      <formula>#REF!="DTC Int. Staff"</formula>
    </cfRule>
  </conditionalFormatting>
  <conditionalFormatting sqref="G77">
    <cfRule type="expression" dxfId="144" priority="1" stopIfTrue="1">
      <formula>$F$5="Freelancer"</formula>
    </cfRule>
    <cfRule type="expression" dxfId="14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82"/>
  <sheetViews>
    <sheetView showGridLines="0" tabSelected="1" topLeftCell="D1" zoomScale="90" zoomScaleNormal="90" workbookViewId="0">
      <selection activeCell="I46" sqref="I4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4" t="s">
        <v>5</v>
      </c>
      <c r="E1" s="185"/>
      <c r="F1" s="185"/>
      <c r="G1" s="185"/>
      <c r="H1" s="185"/>
      <c r="I1" s="185"/>
      <c r="J1" s="18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82" t="s">
        <v>8</v>
      </c>
      <c r="E4" s="183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SUM(J10:J148)</f>
        <v>256.5</v>
      </c>
      <c r="J8" s="25">
        <f>I8/8</f>
        <v>32.0625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8" si="0">IF(OR(C11="f",C11="u",C11="F",C11="U"),"",IF(OR(B11=1,B11=2,B11=3,B11=4,B11=5),1,""))</f>
        <v/>
      </c>
      <c r="B11" s="8">
        <f t="shared" ref="B11:B124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 t="s">
        <v>115</v>
      </c>
      <c r="G12" s="66">
        <v>9002</v>
      </c>
      <c r="H12" s="67" t="s">
        <v>118</v>
      </c>
      <c r="I12" s="36" t="s">
        <v>116</v>
      </c>
      <c r="J12" s="87">
        <v>3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 t="s">
        <v>115</v>
      </c>
      <c r="G13" s="66">
        <v>9002</v>
      </c>
      <c r="H13" s="67" t="s">
        <v>119</v>
      </c>
      <c r="I13" s="36" t="s">
        <v>116</v>
      </c>
      <c r="J13" s="87">
        <v>3.5</v>
      </c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 t="s">
        <v>115</v>
      </c>
      <c r="G14" s="66">
        <v>9002</v>
      </c>
      <c r="H14" s="67" t="s">
        <v>120</v>
      </c>
      <c r="I14" s="36" t="s">
        <v>116</v>
      </c>
      <c r="J14" s="87">
        <v>3</v>
      </c>
    </row>
    <row r="15" spans="1:10" ht="22.5" hidden="1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36" t="s">
        <v>116</v>
      </c>
      <c r="J15" s="87"/>
    </row>
    <row r="16" spans="1:10" ht="22.5" hidden="1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36" t="s">
        <v>116</v>
      </c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115</v>
      </c>
      <c r="G17" s="47">
        <v>9002</v>
      </c>
      <c r="H17" s="48" t="s">
        <v>121</v>
      </c>
      <c r="I17" s="47" t="s">
        <v>116</v>
      </c>
      <c r="J17" s="86">
        <v>3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 t="s">
        <v>115</v>
      </c>
      <c r="G18" s="47">
        <v>9002</v>
      </c>
      <c r="H18" s="48" t="s">
        <v>122</v>
      </c>
      <c r="I18" s="47" t="s">
        <v>116</v>
      </c>
      <c r="J18" s="86">
        <v>1.5</v>
      </c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 t="s">
        <v>115</v>
      </c>
      <c r="G19" s="47">
        <v>9002</v>
      </c>
      <c r="H19" s="48" t="s">
        <v>123</v>
      </c>
      <c r="I19" s="47" t="s">
        <v>116</v>
      </c>
      <c r="J19" s="86">
        <v>1.5</v>
      </c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 t="s">
        <v>115</v>
      </c>
      <c r="G20" s="47">
        <v>9002</v>
      </c>
      <c r="H20" s="48" t="s">
        <v>124</v>
      </c>
      <c r="I20" s="47" t="s">
        <v>116</v>
      </c>
      <c r="J20" s="86">
        <v>3</v>
      </c>
    </row>
    <row r="21" spans="1:10" ht="22.5" hidden="1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36" t="s">
        <v>116</v>
      </c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61" si="4">IF(B22=1,"Mo",IF(B22=2,"Tue",IF(B22=3,"Wed",IF(B22=4,"Thu",IF(B22=5,"Fri",IF(B22=6,"Sat",IF(B22=7,"Sun","")))))))</f>
        <v>Wed</v>
      </c>
      <c r="E22" s="34">
        <f>+E17+1</f>
        <v>44412</v>
      </c>
      <c r="F22" s="65" t="s">
        <v>115</v>
      </c>
      <c r="G22" s="66">
        <v>9002</v>
      </c>
      <c r="H22" s="67" t="s">
        <v>122</v>
      </c>
      <c r="I22" s="36" t="s">
        <v>116</v>
      </c>
      <c r="J22" s="87">
        <v>0.5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 t="s">
        <v>115</v>
      </c>
      <c r="G23" s="66">
        <v>9002</v>
      </c>
      <c r="H23" s="67" t="s">
        <v>125</v>
      </c>
      <c r="I23" s="36" t="s">
        <v>116</v>
      </c>
      <c r="J23" s="87">
        <v>2.5</v>
      </c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 t="s">
        <v>115</v>
      </c>
      <c r="G24" s="66">
        <v>9002</v>
      </c>
      <c r="H24" s="67" t="s">
        <v>126</v>
      </c>
      <c r="I24" s="36" t="s">
        <v>116</v>
      </c>
      <c r="J24" s="87">
        <v>2</v>
      </c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 t="s">
        <v>115</v>
      </c>
      <c r="G25" s="66">
        <v>9002</v>
      </c>
      <c r="H25" s="67" t="s">
        <v>127</v>
      </c>
      <c r="I25" s="36" t="s">
        <v>116</v>
      </c>
      <c r="J25" s="87">
        <v>3</v>
      </c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 t="s">
        <v>115</v>
      </c>
      <c r="G26" s="66">
        <v>9002</v>
      </c>
      <c r="H26" s="67" t="s">
        <v>128</v>
      </c>
      <c r="I26" s="36" t="s">
        <v>116</v>
      </c>
      <c r="J26" s="87">
        <v>1.5</v>
      </c>
    </row>
    <row r="27" spans="1:10" ht="22.5" customHeight="1" x14ac:dyDescent="0.25">
      <c r="A27" s="31"/>
      <c r="C27" s="76"/>
      <c r="D27" s="74" t="str">
        <f t="shared" ref="D27" si="6">D26</f>
        <v>Wed</v>
      </c>
      <c r="E27" s="34">
        <f t="shared" ref="E27" si="7">E26</f>
        <v>44412</v>
      </c>
      <c r="F27" s="65" t="s">
        <v>115</v>
      </c>
      <c r="G27" s="66">
        <v>9002</v>
      </c>
      <c r="H27" s="67" t="s">
        <v>129</v>
      </c>
      <c r="I27" s="36" t="s">
        <v>116</v>
      </c>
      <c r="J27" s="87">
        <v>1</v>
      </c>
    </row>
    <row r="28" spans="1:10" ht="22.5" customHeight="1" x14ac:dyDescent="0.25">
      <c r="A28" s="31"/>
      <c r="C28" s="76"/>
      <c r="D28" s="74" t="str">
        <f t="shared" ref="D28" si="8">D27</f>
        <v>Wed</v>
      </c>
      <c r="E28" s="34">
        <f t="shared" ref="E28" si="9">E27</f>
        <v>44412</v>
      </c>
      <c r="F28" s="65" t="s">
        <v>115</v>
      </c>
      <c r="G28" s="66">
        <v>9002</v>
      </c>
      <c r="H28" s="67" t="s">
        <v>119</v>
      </c>
      <c r="I28" s="36" t="s">
        <v>116</v>
      </c>
      <c r="J28" s="87">
        <v>1</v>
      </c>
    </row>
    <row r="29" spans="1:10" ht="22.5" customHeight="1" x14ac:dyDescent="0.25">
      <c r="A29" s="31">
        <f t="shared" si="0"/>
        <v>1</v>
      </c>
      <c r="B29" s="8">
        <f t="shared" si="1"/>
        <v>4</v>
      </c>
      <c r="C29" s="76"/>
      <c r="D29" s="77" t="str">
        <f t="shared" si="4"/>
        <v>Thu</v>
      </c>
      <c r="E29" s="45">
        <f>+E22+1</f>
        <v>44413</v>
      </c>
      <c r="F29" s="46" t="s">
        <v>115</v>
      </c>
      <c r="G29" s="47">
        <v>9002</v>
      </c>
      <c r="H29" s="48" t="s">
        <v>130</v>
      </c>
      <c r="I29" s="47" t="s">
        <v>116</v>
      </c>
      <c r="J29" s="86">
        <v>4</v>
      </c>
    </row>
    <row r="30" spans="1:10" ht="22.5" customHeight="1" x14ac:dyDescent="0.25">
      <c r="A30" s="31"/>
      <c r="C30" s="76"/>
      <c r="D30" s="77" t="str">
        <f>D29</f>
        <v>Thu</v>
      </c>
      <c r="E30" s="45">
        <f>E29</f>
        <v>44413</v>
      </c>
      <c r="F30" s="46" t="s">
        <v>115</v>
      </c>
      <c r="G30" s="47">
        <v>9002</v>
      </c>
      <c r="H30" s="48" t="s">
        <v>122</v>
      </c>
      <c r="I30" s="47" t="s">
        <v>116</v>
      </c>
      <c r="J30" s="86">
        <v>1</v>
      </c>
    </row>
    <row r="31" spans="1:10" ht="22.5" customHeight="1" x14ac:dyDescent="0.25">
      <c r="A31" s="31"/>
      <c r="C31" s="76"/>
      <c r="D31" s="77" t="str">
        <f t="shared" ref="D31:D33" si="10">D30</f>
        <v>Thu</v>
      </c>
      <c r="E31" s="45">
        <f t="shared" ref="E31:E33" si="11">E30</f>
        <v>44413</v>
      </c>
      <c r="F31" s="46" t="s">
        <v>115</v>
      </c>
      <c r="G31" s="47">
        <v>9002</v>
      </c>
      <c r="H31" s="48" t="s">
        <v>131</v>
      </c>
      <c r="I31" s="47" t="s">
        <v>116</v>
      </c>
      <c r="J31" s="86">
        <v>3</v>
      </c>
    </row>
    <row r="32" spans="1:10" ht="22.5" customHeight="1" x14ac:dyDescent="0.25">
      <c r="A32" s="31"/>
      <c r="C32" s="76"/>
      <c r="D32" s="77" t="str">
        <f t="shared" si="10"/>
        <v>Thu</v>
      </c>
      <c r="E32" s="45">
        <f t="shared" si="11"/>
        <v>44413</v>
      </c>
      <c r="F32" s="46" t="s">
        <v>115</v>
      </c>
      <c r="G32" s="47">
        <v>9002</v>
      </c>
      <c r="H32" s="48" t="s">
        <v>132</v>
      </c>
      <c r="I32" s="47" t="s">
        <v>116</v>
      </c>
      <c r="J32" s="86">
        <v>1.5</v>
      </c>
    </row>
    <row r="33" spans="1:10" ht="22.5" hidden="1" customHeight="1" x14ac:dyDescent="0.25">
      <c r="A33" s="31"/>
      <c r="C33" s="76"/>
      <c r="D33" s="77" t="str">
        <f t="shared" si="10"/>
        <v>Thu</v>
      </c>
      <c r="E33" s="45">
        <f t="shared" si="11"/>
        <v>44413</v>
      </c>
      <c r="F33" s="46"/>
      <c r="G33" s="47"/>
      <c r="H33" s="48"/>
      <c r="I33" s="36" t="s">
        <v>116</v>
      </c>
      <c r="J33" s="86"/>
    </row>
    <row r="34" spans="1:10" ht="22.5" customHeight="1" x14ac:dyDescent="0.25">
      <c r="A34" s="31">
        <f t="shared" si="0"/>
        <v>1</v>
      </c>
      <c r="B34" s="8">
        <f t="shared" si="1"/>
        <v>5</v>
      </c>
      <c r="C34" s="76"/>
      <c r="D34" s="74" t="str">
        <f t="shared" si="4"/>
        <v>Fri</v>
      </c>
      <c r="E34" s="34">
        <f>+E29+1</f>
        <v>44414</v>
      </c>
      <c r="F34" s="65" t="s">
        <v>115</v>
      </c>
      <c r="G34" s="36">
        <v>9002</v>
      </c>
      <c r="H34" s="129" t="s">
        <v>131</v>
      </c>
      <c r="I34" s="36" t="s">
        <v>116</v>
      </c>
      <c r="J34" s="85">
        <v>3.5</v>
      </c>
    </row>
    <row r="35" spans="1:10" ht="22.5" customHeight="1" x14ac:dyDescent="0.25">
      <c r="A35" s="31"/>
      <c r="C35" s="76"/>
      <c r="D35" s="74" t="str">
        <f>D34</f>
        <v>Fri</v>
      </c>
      <c r="E35" s="34">
        <f>E34</f>
        <v>44414</v>
      </c>
      <c r="F35" s="65" t="s">
        <v>115</v>
      </c>
      <c r="G35" s="36">
        <v>9002</v>
      </c>
      <c r="H35" s="129" t="s">
        <v>133</v>
      </c>
      <c r="I35" s="36" t="s">
        <v>116</v>
      </c>
      <c r="J35" s="85">
        <v>1.5</v>
      </c>
    </row>
    <row r="36" spans="1:10" ht="22.5" customHeight="1" x14ac:dyDescent="0.25">
      <c r="A36" s="31"/>
      <c r="C36" s="76"/>
      <c r="D36" s="74" t="str">
        <f t="shared" ref="D36:D38" si="12">D35</f>
        <v>Fri</v>
      </c>
      <c r="E36" s="34">
        <f t="shared" ref="E36:E38" si="13">E35</f>
        <v>44414</v>
      </c>
      <c r="F36" s="65" t="s">
        <v>115</v>
      </c>
      <c r="G36" s="36">
        <v>9002</v>
      </c>
      <c r="H36" s="129" t="s">
        <v>151</v>
      </c>
      <c r="I36" s="36" t="s">
        <v>116</v>
      </c>
      <c r="J36" s="85">
        <v>3.5</v>
      </c>
    </row>
    <row r="37" spans="1:10" ht="22.5" customHeight="1" x14ac:dyDescent="0.25">
      <c r="A37" s="31"/>
      <c r="C37" s="76"/>
      <c r="D37" s="74" t="str">
        <f t="shared" si="12"/>
        <v>Fri</v>
      </c>
      <c r="E37" s="34">
        <f t="shared" si="13"/>
        <v>44414</v>
      </c>
      <c r="F37" s="65" t="s">
        <v>115</v>
      </c>
      <c r="G37" s="36">
        <v>9002</v>
      </c>
      <c r="H37" s="129" t="s">
        <v>122</v>
      </c>
      <c r="I37" s="36" t="s">
        <v>116</v>
      </c>
      <c r="J37" s="85">
        <v>0.5</v>
      </c>
    </row>
    <row r="38" spans="1:10" ht="22.5" hidden="1" customHeight="1" x14ac:dyDescent="0.25">
      <c r="A38" s="31"/>
      <c r="C38" s="76"/>
      <c r="D38" s="74" t="str">
        <f t="shared" si="12"/>
        <v>Fri</v>
      </c>
      <c r="E38" s="34">
        <f t="shared" si="13"/>
        <v>44414</v>
      </c>
      <c r="F38" s="35"/>
      <c r="G38" s="36"/>
      <c r="H38" s="50"/>
      <c r="I38" s="36" t="s">
        <v>116</v>
      </c>
      <c r="J38" s="85"/>
    </row>
    <row r="39" spans="1:10" ht="22.5" customHeight="1" x14ac:dyDescent="0.25">
      <c r="A39" s="31" t="str">
        <f t="shared" si="0"/>
        <v/>
      </c>
      <c r="B39" s="8">
        <f t="shared" si="1"/>
        <v>6</v>
      </c>
      <c r="C39" s="76"/>
      <c r="D39" s="77" t="str">
        <f t="shared" si="4"/>
        <v>Sat</v>
      </c>
      <c r="E39" s="45">
        <f>+E34+1</f>
        <v>44415</v>
      </c>
      <c r="F39" s="46"/>
      <c r="G39" s="47"/>
      <c r="H39" s="48"/>
      <c r="I39" s="47"/>
      <c r="J39" s="86"/>
    </row>
    <row r="40" spans="1:10" s="109" customFormat="1" ht="22.5" customHeight="1" x14ac:dyDescent="0.25">
      <c r="A40" s="108" t="str">
        <f t="shared" si="0"/>
        <v/>
      </c>
      <c r="B40" s="109">
        <f t="shared" si="1"/>
        <v>7</v>
      </c>
      <c r="C40" s="110"/>
      <c r="D40" s="77" t="str">
        <f>IF(B40=1,"Mo",IF(B40=2,"Tue",IF(B40=3,"Wed",IF(B40=4,"Thu",IF(B40=5,"Fri",IF(B40=6,"Sat",IF(B40=7,"Sun","")))))))</f>
        <v>Sun</v>
      </c>
      <c r="E40" s="45">
        <f>+E39+1</f>
        <v>44416</v>
      </c>
      <c r="F40" s="46"/>
      <c r="G40" s="47"/>
      <c r="H40" s="48"/>
      <c r="I40" s="47"/>
      <c r="J40" s="86"/>
    </row>
    <row r="41" spans="1:10" ht="22.5" customHeight="1" x14ac:dyDescent="0.25">
      <c r="A41" s="31">
        <f t="shared" si="0"/>
        <v>1</v>
      </c>
      <c r="B41" s="8">
        <f t="shared" si="1"/>
        <v>1</v>
      </c>
      <c r="C41" s="76"/>
      <c r="D41" s="74" t="str">
        <f>IF(B41=1,"Mo",IF(B41=2,"Tue",IF(B41=3,"Wed",IF(B41=4,"Thu",IF(B41=5,"Fri",IF(B41=6,"Sat",IF(B41=7,"Sun","")))))))</f>
        <v>Mo</v>
      </c>
      <c r="E41" s="34">
        <f>+E40+1</f>
        <v>44417</v>
      </c>
      <c r="F41" s="65" t="s">
        <v>115</v>
      </c>
      <c r="G41" s="66">
        <v>9002</v>
      </c>
      <c r="H41" s="67" t="s">
        <v>134</v>
      </c>
      <c r="I41" s="36" t="s">
        <v>116</v>
      </c>
      <c r="J41" s="87">
        <v>2</v>
      </c>
    </row>
    <row r="42" spans="1:10" ht="22.5" customHeight="1" x14ac:dyDescent="0.25">
      <c r="A42" s="31"/>
      <c r="C42" s="76"/>
      <c r="D42" s="74" t="str">
        <f>D41</f>
        <v>Mo</v>
      </c>
      <c r="E42" s="34">
        <f>E41</f>
        <v>44417</v>
      </c>
      <c r="F42" s="65" t="s">
        <v>115</v>
      </c>
      <c r="G42" s="66">
        <v>9002</v>
      </c>
      <c r="H42" s="67" t="s">
        <v>135</v>
      </c>
      <c r="I42" s="36" t="s">
        <v>116</v>
      </c>
      <c r="J42" s="87">
        <v>2</v>
      </c>
    </row>
    <row r="43" spans="1:10" ht="22.5" customHeight="1" x14ac:dyDescent="0.25">
      <c r="A43" s="31"/>
      <c r="C43" s="76"/>
      <c r="D43" s="74" t="str">
        <f t="shared" ref="D43:E45" si="14">D42</f>
        <v>Mo</v>
      </c>
      <c r="E43" s="34">
        <f t="shared" si="14"/>
        <v>44417</v>
      </c>
      <c r="F43" s="65" t="s">
        <v>115</v>
      </c>
      <c r="G43" s="66">
        <v>9002</v>
      </c>
      <c r="H43" s="67" t="s">
        <v>136</v>
      </c>
      <c r="I43" s="36" t="s">
        <v>116</v>
      </c>
      <c r="J43" s="87">
        <v>1.5</v>
      </c>
    </row>
    <row r="44" spans="1:10" ht="22.5" customHeight="1" x14ac:dyDescent="0.25">
      <c r="A44" s="31"/>
      <c r="C44" s="76"/>
      <c r="D44" s="74" t="str">
        <f t="shared" si="14"/>
        <v>Mo</v>
      </c>
      <c r="E44" s="34">
        <f t="shared" si="14"/>
        <v>44417</v>
      </c>
      <c r="F44" s="65" t="s">
        <v>115</v>
      </c>
      <c r="G44" s="66">
        <v>9002</v>
      </c>
      <c r="H44" s="67" t="s">
        <v>137</v>
      </c>
      <c r="I44" s="36" t="s">
        <v>116</v>
      </c>
      <c r="J44" s="87">
        <v>5.5</v>
      </c>
    </row>
    <row r="45" spans="1:10" ht="22.5" customHeight="1" x14ac:dyDescent="0.25">
      <c r="A45" s="31"/>
      <c r="C45" s="76"/>
      <c r="D45" s="74" t="str">
        <f t="shared" si="14"/>
        <v>Mo</v>
      </c>
      <c r="E45" s="34">
        <f t="shared" si="14"/>
        <v>44417</v>
      </c>
      <c r="F45" s="65" t="s">
        <v>115</v>
      </c>
      <c r="G45" s="66">
        <v>9002</v>
      </c>
      <c r="H45" s="129" t="s">
        <v>131</v>
      </c>
      <c r="I45" s="36" t="s">
        <v>116</v>
      </c>
      <c r="J45" s="87">
        <v>2</v>
      </c>
    </row>
    <row r="46" spans="1:10" ht="22.5" customHeight="1" x14ac:dyDescent="0.25">
      <c r="A46" s="31">
        <f t="shared" si="0"/>
        <v>1</v>
      </c>
      <c r="B46" s="8">
        <f t="shared" si="1"/>
        <v>2</v>
      </c>
      <c r="C46" s="76"/>
      <c r="D46" s="77" t="str">
        <f>IF(B46=1,"Mo",IF(B46=2,"Tue",IF(B46=3,"Wed",IF(B46=4,"Thu",IF(B46=5,"Fri",IF(B46=6,"Sat",IF(B46=7,"Sun","")))))))</f>
        <v>Tue</v>
      </c>
      <c r="E46" s="45">
        <f>+E41+1</f>
        <v>44418</v>
      </c>
      <c r="F46" s="46" t="s">
        <v>115</v>
      </c>
      <c r="G46" s="47">
        <v>9010</v>
      </c>
      <c r="H46" s="48" t="s">
        <v>138</v>
      </c>
      <c r="I46" s="47"/>
      <c r="J46" s="86"/>
    </row>
    <row r="47" spans="1:10" ht="22.5" customHeight="1" x14ac:dyDescent="0.25">
      <c r="A47" s="31"/>
      <c r="C47" s="76"/>
      <c r="D47" s="77" t="str">
        <f>D46</f>
        <v>Tue</v>
      </c>
      <c r="E47" s="45">
        <f>E46</f>
        <v>44418</v>
      </c>
      <c r="F47" s="46" t="s">
        <v>115</v>
      </c>
      <c r="G47" s="47">
        <v>9002</v>
      </c>
      <c r="H47" s="48" t="s">
        <v>122</v>
      </c>
      <c r="I47" s="47" t="s">
        <v>116</v>
      </c>
      <c r="J47" s="86">
        <v>1</v>
      </c>
    </row>
    <row r="48" spans="1:10" ht="22.5" customHeight="1" x14ac:dyDescent="0.25">
      <c r="A48" s="31"/>
      <c r="C48" s="76"/>
      <c r="D48" s="77" t="str">
        <f t="shared" ref="D48:E50" si="15">D47</f>
        <v>Tue</v>
      </c>
      <c r="E48" s="45">
        <f t="shared" si="15"/>
        <v>44418</v>
      </c>
      <c r="F48" s="46" t="s">
        <v>115</v>
      </c>
      <c r="G48" s="47">
        <v>9002</v>
      </c>
      <c r="H48" s="48" t="s">
        <v>139</v>
      </c>
      <c r="I48" s="47" t="s">
        <v>116</v>
      </c>
      <c r="J48" s="86">
        <v>3.5</v>
      </c>
    </row>
    <row r="49" spans="1:10" ht="22.5" customHeight="1" x14ac:dyDescent="0.25">
      <c r="A49" s="31"/>
      <c r="C49" s="76"/>
      <c r="D49" s="77" t="str">
        <f t="shared" si="15"/>
        <v>Tue</v>
      </c>
      <c r="E49" s="45">
        <f t="shared" si="15"/>
        <v>44418</v>
      </c>
      <c r="F49" s="46" t="s">
        <v>115</v>
      </c>
      <c r="G49" s="47">
        <v>9002</v>
      </c>
      <c r="H49" s="48" t="s">
        <v>140</v>
      </c>
      <c r="I49" s="47" t="s">
        <v>116</v>
      </c>
      <c r="J49" s="86">
        <v>3.5</v>
      </c>
    </row>
    <row r="50" spans="1:10" ht="22.5" hidden="1" customHeight="1" x14ac:dyDescent="0.25">
      <c r="A50" s="31"/>
      <c r="C50" s="76"/>
      <c r="D50" s="77" t="str">
        <f t="shared" si="15"/>
        <v>Tue</v>
      </c>
      <c r="E50" s="45">
        <f t="shared" si="15"/>
        <v>44418</v>
      </c>
      <c r="F50" s="46"/>
      <c r="G50" s="47"/>
      <c r="H50" s="71"/>
      <c r="I50" s="36" t="s">
        <v>116</v>
      </c>
      <c r="J50" s="86"/>
    </row>
    <row r="51" spans="1:10" ht="22.5" customHeight="1" x14ac:dyDescent="0.25">
      <c r="A51" s="31">
        <f t="shared" si="0"/>
        <v>1</v>
      </c>
      <c r="B51" s="8">
        <f t="shared" si="1"/>
        <v>3</v>
      </c>
      <c r="C51" s="76"/>
      <c r="D51" s="74" t="str">
        <f t="shared" si="4"/>
        <v>Wed</v>
      </c>
      <c r="E51" s="34">
        <f>+E46+1</f>
        <v>44419</v>
      </c>
      <c r="F51" s="65" t="s">
        <v>115</v>
      </c>
      <c r="G51" s="66">
        <v>9002</v>
      </c>
      <c r="H51" s="67" t="s">
        <v>141</v>
      </c>
      <c r="I51" s="36" t="s">
        <v>116</v>
      </c>
      <c r="J51" s="87">
        <v>2</v>
      </c>
    </row>
    <row r="52" spans="1:10" ht="22.5" customHeight="1" x14ac:dyDescent="0.25">
      <c r="A52" s="31"/>
      <c r="C52" s="76"/>
      <c r="D52" s="74" t="str">
        <f>D51</f>
        <v>Wed</v>
      </c>
      <c r="E52" s="34">
        <f>E51</f>
        <v>44419</v>
      </c>
      <c r="F52" s="65" t="s">
        <v>115</v>
      </c>
      <c r="G52" s="66">
        <v>9002</v>
      </c>
      <c r="H52" s="67" t="s">
        <v>127</v>
      </c>
      <c r="I52" s="36" t="s">
        <v>116</v>
      </c>
      <c r="J52" s="87">
        <v>2.5</v>
      </c>
    </row>
    <row r="53" spans="1:10" ht="22.5" customHeight="1" x14ac:dyDescent="0.25">
      <c r="A53" s="31"/>
      <c r="C53" s="76"/>
      <c r="D53" s="74" t="str">
        <f t="shared" ref="D53:E55" si="16">D52</f>
        <v>Wed</v>
      </c>
      <c r="E53" s="34">
        <f t="shared" si="16"/>
        <v>44419</v>
      </c>
      <c r="F53" s="65" t="s">
        <v>115</v>
      </c>
      <c r="G53" s="66">
        <v>9002</v>
      </c>
      <c r="H53" s="67" t="s">
        <v>142</v>
      </c>
      <c r="I53" s="36" t="s">
        <v>116</v>
      </c>
      <c r="J53" s="87">
        <v>2</v>
      </c>
    </row>
    <row r="54" spans="1:10" ht="22.5" customHeight="1" x14ac:dyDescent="0.25">
      <c r="A54" s="31"/>
      <c r="C54" s="76"/>
      <c r="D54" s="74" t="str">
        <f t="shared" si="16"/>
        <v>Wed</v>
      </c>
      <c r="E54" s="34">
        <f t="shared" si="16"/>
        <v>44419</v>
      </c>
      <c r="F54" s="65" t="s">
        <v>115</v>
      </c>
      <c r="G54" s="66">
        <v>9002</v>
      </c>
      <c r="H54" s="67" t="s">
        <v>143</v>
      </c>
      <c r="I54" s="36" t="s">
        <v>116</v>
      </c>
      <c r="J54" s="87">
        <v>3.5</v>
      </c>
    </row>
    <row r="55" spans="1:10" ht="22.5" hidden="1" customHeight="1" x14ac:dyDescent="0.25">
      <c r="A55" s="31"/>
      <c r="C55" s="76"/>
      <c r="D55" s="74" t="str">
        <f t="shared" si="16"/>
        <v>Wed</v>
      </c>
      <c r="E55" s="34">
        <f t="shared" si="16"/>
        <v>44419</v>
      </c>
      <c r="F55" s="65"/>
      <c r="G55" s="66"/>
      <c r="H55" s="67"/>
      <c r="I55" s="36" t="s">
        <v>116</v>
      </c>
      <c r="J55" s="87"/>
    </row>
    <row r="56" spans="1:10" ht="22.5" customHeight="1" x14ac:dyDescent="0.25">
      <c r="A56" s="31">
        <f t="shared" si="0"/>
        <v>1</v>
      </c>
      <c r="B56" s="8">
        <f t="shared" si="1"/>
        <v>4</v>
      </c>
      <c r="C56" s="76"/>
      <c r="D56" s="77" t="str">
        <f t="shared" si="4"/>
        <v>Thu</v>
      </c>
      <c r="E56" s="45">
        <f>+E51+1</f>
        <v>44420</v>
      </c>
      <c r="F56" s="46" t="s">
        <v>115</v>
      </c>
      <c r="G56" s="47">
        <v>9002</v>
      </c>
      <c r="H56" s="132" t="s">
        <v>144</v>
      </c>
      <c r="I56" s="47" t="s">
        <v>116</v>
      </c>
      <c r="J56" s="86">
        <v>0.5</v>
      </c>
    </row>
    <row r="57" spans="1:10" ht="22.5" customHeight="1" x14ac:dyDescent="0.25">
      <c r="A57" s="31"/>
      <c r="C57" s="76"/>
      <c r="D57" s="77" t="str">
        <f>D56</f>
        <v>Thu</v>
      </c>
      <c r="E57" s="45">
        <f>E56</f>
        <v>44420</v>
      </c>
      <c r="F57" s="46" t="s">
        <v>115</v>
      </c>
      <c r="G57" s="47">
        <v>9002</v>
      </c>
      <c r="H57" s="132" t="s">
        <v>145</v>
      </c>
      <c r="I57" s="47" t="s">
        <v>116</v>
      </c>
      <c r="J57" s="86">
        <v>3</v>
      </c>
    </row>
    <row r="58" spans="1:10" ht="22.5" customHeight="1" x14ac:dyDescent="0.25">
      <c r="A58" s="31"/>
      <c r="C58" s="76"/>
      <c r="D58" s="77" t="str">
        <f t="shared" ref="D58:D60" si="17">D57</f>
        <v>Thu</v>
      </c>
      <c r="E58" s="45">
        <f t="shared" ref="E58:E60" si="18">E57</f>
        <v>44420</v>
      </c>
      <c r="F58" s="46" t="s">
        <v>115</v>
      </c>
      <c r="G58" s="47">
        <v>9002</v>
      </c>
      <c r="H58" s="132" t="s">
        <v>146</v>
      </c>
      <c r="I58" s="47" t="s">
        <v>116</v>
      </c>
      <c r="J58" s="86">
        <v>2</v>
      </c>
    </row>
    <row r="59" spans="1:10" ht="22.5" hidden="1" customHeight="1" x14ac:dyDescent="0.25">
      <c r="A59" s="31"/>
      <c r="C59" s="76"/>
      <c r="D59" s="77" t="str">
        <f t="shared" si="17"/>
        <v>Thu</v>
      </c>
      <c r="E59" s="45">
        <f t="shared" si="18"/>
        <v>44420</v>
      </c>
      <c r="F59" s="65"/>
      <c r="G59" s="66"/>
      <c r="H59" s="68"/>
      <c r="I59" s="36" t="s">
        <v>116</v>
      </c>
      <c r="J59" s="87"/>
    </row>
    <row r="60" spans="1:10" ht="22.5" hidden="1" customHeight="1" x14ac:dyDescent="0.25">
      <c r="A60" s="31"/>
      <c r="C60" s="76"/>
      <c r="D60" s="77" t="str">
        <f t="shared" si="17"/>
        <v>Thu</v>
      </c>
      <c r="E60" s="45">
        <f t="shared" si="18"/>
        <v>44420</v>
      </c>
      <c r="F60" s="65"/>
      <c r="G60" s="66"/>
      <c r="H60" s="68"/>
      <c r="I60" s="36" t="s">
        <v>116</v>
      </c>
      <c r="J60" s="87"/>
    </row>
    <row r="61" spans="1:10" ht="22.5" customHeight="1" x14ac:dyDescent="0.25">
      <c r="A61" s="31">
        <f t="shared" si="0"/>
        <v>1</v>
      </c>
      <c r="B61" s="8">
        <f t="shared" si="1"/>
        <v>5</v>
      </c>
      <c r="C61" s="76"/>
      <c r="D61" s="74" t="str">
        <f t="shared" si="4"/>
        <v>Fri</v>
      </c>
      <c r="E61" s="34">
        <f>+E56+1</f>
        <v>44421</v>
      </c>
      <c r="F61" s="65" t="s">
        <v>115</v>
      </c>
      <c r="G61" s="36">
        <v>9002</v>
      </c>
      <c r="H61" s="43" t="s">
        <v>147</v>
      </c>
      <c r="I61" s="36" t="s">
        <v>116</v>
      </c>
      <c r="J61" s="85">
        <v>1.5</v>
      </c>
    </row>
    <row r="62" spans="1:10" ht="22.5" customHeight="1" x14ac:dyDescent="0.25">
      <c r="A62" s="31"/>
      <c r="C62" s="76"/>
      <c r="D62" s="74" t="str">
        <f>D61</f>
        <v>Fri</v>
      </c>
      <c r="E62" s="34">
        <f>E61</f>
        <v>44421</v>
      </c>
      <c r="F62" s="65" t="s">
        <v>115</v>
      </c>
      <c r="G62" s="36">
        <v>9002</v>
      </c>
      <c r="H62" s="43" t="s">
        <v>148</v>
      </c>
      <c r="I62" s="36" t="s">
        <v>116</v>
      </c>
      <c r="J62" s="85">
        <v>0.5</v>
      </c>
    </row>
    <row r="63" spans="1:10" ht="22.5" customHeight="1" x14ac:dyDescent="0.25">
      <c r="A63" s="31"/>
      <c r="C63" s="76"/>
      <c r="D63" s="74" t="str">
        <f t="shared" ref="D63:D65" si="19">D62</f>
        <v>Fri</v>
      </c>
      <c r="E63" s="34">
        <f t="shared" ref="E63:E65" si="20">E62</f>
        <v>44421</v>
      </c>
      <c r="F63" s="65" t="s">
        <v>115</v>
      </c>
      <c r="G63" s="36">
        <v>9002</v>
      </c>
      <c r="H63" s="43" t="s">
        <v>149</v>
      </c>
      <c r="I63" s="36" t="s">
        <v>116</v>
      </c>
      <c r="J63" s="85">
        <v>2.5</v>
      </c>
    </row>
    <row r="64" spans="1:10" ht="22.5" customHeight="1" x14ac:dyDescent="0.25">
      <c r="A64" s="31"/>
      <c r="C64" s="76"/>
      <c r="D64" s="74" t="str">
        <f t="shared" si="19"/>
        <v>Fri</v>
      </c>
      <c r="E64" s="34">
        <f t="shared" si="20"/>
        <v>44421</v>
      </c>
      <c r="F64" s="65" t="s">
        <v>115</v>
      </c>
      <c r="G64" s="36">
        <v>9002</v>
      </c>
      <c r="H64" s="67" t="s">
        <v>137</v>
      </c>
      <c r="I64" s="36" t="s">
        <v>116</v>
      </c>
      <c r="J64" s="85">
        <v>5.5</v>
      </c>
    </row>
    <row r="65" spans="1:10" ht="22.5" customHeight="1" x14ac:dyDescent="0.25">
      <c r="A65" s="31"/>
      <c r="C65" s="76"/>
      <c r="D65" s="74" t="str">
        <f t="shared" si="19"/>
        <v>Fri</v>
      </c>
      <c r="E65" s="34">
        <f t="shared" si="20"/>
        <v>44421</v>
      </c>
      <c r="F65" s="65" t="s">
        <v>115</v>
      </c>
      <c r="G65" s="36">
        <v>9002</v>
      </c>
      <c r="H65" s="135" t="s">
        <v>146</v>
      </c>
      <c r="I65" s="36" t="s">
        <v>116</v>
      </c>
      <c r="J65" s="85">
        <v>3</v>
      </c>
    </row>
    <row r="66" spans="1:10" ht="22.5" customHeight="1" x14ac:dyDescent="0.25">
      <c r="A66" s="31" t="str">
        <f t="shared" si="0"/>
        <v/>
      </c>
      <c r="B66" s="8">
        <f t="shared" si="1"/>
        <v>6</v>
      </c>
      <c r="C66" s="76"/>
      <c r="D66" s="130" t="str">
        <f>IF(B66=1,"Mo",IF(B66=2,"Tue",IF(B66=3,"Wed",IF(B66=4,"Thu",IF(B66=5,"Fri",IF(B66=6,"Sat",IF(B66=7,"Sun","")))))))</f>
        <v>Sat</v>
      </c>
      <c r="E66" s="131">
        <f>+E61+1</f>
        <v>44422</v>
      </c>
      <c r="F66" s="46" t="s">
        <v>115</v>
      </c>
      <c r="G66" s="47">
        <v>9002</v>
      </c>
      <c r="H66" s="48" t="s">
        <v>150</v>
      </c>
      <c r="I66" s="47" t="s">
        <v>116</v>
      </c>
      <c r="J66" s="86">
        <v>4</v>
      </c>
    </row>
    <row r="67" spans="1:10" ht="22.5" customHeight="1" x14ac:dyDescent="0.25">
      <c r="A67" s="31" t="str">
        <f t="shared" si="0"/>
        <v/>
      </c>
      <c r="B67" s="8">
        <f t="shared" si="1"/>
        <v>7</v>
      </c>
      <c r="C67" s="76"/>
      <c r="D67" s="130" t="str">
        <f>IF(B67=1,"Mo",IF(B67=2,"Tue",IF(B67=3,"Wed",IF(B67=4,"Thu",IF(B67=5,"Fri",IF(B67=6,"Sat",IF(B67=7,"Sun","")))))))</f>
        <v>Sun</v>
      </c>
      <c r="E67" s="131">
        <f>+E66+1</f>
        <v>44423</v>
      </c>
      <c r="F67" s="46" t="s">
        <v>115</v>
      </c>
      <c r="G67" s="47">
        <v>9002</v>
      </c>
      <c r="H67" s="48" t="s">
        <v>146</v>
      </c>
      <c r="I67" s="47" t="s">
        <v>116</v>
      </c>
      <c r="J67" s="86">
        <v>3</v>
      </c>
    </row>
    <row r="68" spans="1:10" ht="22.5" customHeight="1" x14ac:dyDescent="0.25">
      <c r="A68" s="31"/>
      <c r="C68" s="76"/>
      <c r="D68" s="130" t="str">
        <f>D67</f>
        <v>Sun</v>
      </c>
      <c r="E68" s="131">
        <f>E67</f>
        <v>44423</v>
      </c>
      <c r="F68" s="46" t="s">
        <v>115</v>
      </c>
      <c r="G68" s="47">
        <v>9002</v>
      </c>
      <c r="H68" s="48" t="s">
        <v>151</v>
      </c>
      <c r="I68" s="47" t="s">
        <v>116</v>
      </c>
      <c r="J68" s="86">
        <v>3</v>
      </c>
    </row>
    <row r="69" spans="1:10" ht="22.5" customHeight="1" x14ac:dyDescent="0.25">
      <c r="A69" s="31">
        <f t="shared" si="0"/>
        <v>1</v>
      </c>
      <c r="B69" s="8">
        <f t="shared" si="1"/>
        <v>1</v>
      </c>
      <c r="C69" s="76"/>
      <c r="D69" s="74" t="str">
        <f>IF(B69=1,"Mo",IF(B69=2,"Tue",IF(B69=3,"Wed",IF(B69=4,"Thu",IF(B69=5,"Fri",IF(B69=6,"Sat",IF(B69=7,"Sun","")))))))</f>
        <v>Mo</v>
      </c>
      <c r="E69" s="34">
        <f>+E67+1</f>
        <v>44424</v>
      </c>
      <c r="F69" s="65" t="s">
        <v>115</v>
      </c>
      <c r="G69" s="66">
        <v>9002</v>
      </c>
      <c r="H69" s="67" t="s">
        <v>149</v>
      </c>
      <c r="I69" s="36" t="s">
        <v>116</v>
      </c>
      <c r="J69" s="87">
        <v>1</v>
      </c>
    </row>
    <row r="70" spans="1:10" ht="22.5" customHeight="1" x14ac:dyDescent="0.25">
      <c r="A70" s="31"/>
      <c r="C70" s="76"/>
      <c r="D70" s="74" t="str">
        <f>D69</f>
        <v>Mo</v>
      </c>
      <c r="E70" s="34">
        <f>E69</f>
        <v>44424</v>
      </c>
      <c r="F70" s="65" t="s">
        <v>115</v>
      </c>
      <c r="G70" s="66">
        <v>9002</v>
      </c>
      <c r="H70" s="67" t="s">
        <v>152</v>
      </c>
      <c r="I70" s="36" t="s">
        <v>116</v>
      </c>
      <c r="J70" s="87">
        <v>2</v>
      </c>
    </row>
    <row r="71" spans="1:10" ht="22.5" customHeight="1" x14ac:dyDescent="0.25">
      <c r="A71" s="31"/>
      <c r="C71" s="76"/>
      <c r="D71" s="74" t="str">
        <f t="shared" ref="D71:E73" si="21">D70</f>
        <v>Mo</v>
      </c>
      <c r="E71" s="34">
        <f t="shared" si="21"/>
        <v>44424</v>
      </c>
      <c r="F71" s="65" t="s">
        <v>115</v>
      </c>
      <c r="G71" s="66">
        <v>9002</v>
      </c>
      <c r="H71" s="67" t="s">
        <v>146</v>
      </c>
      <c r="I71" s="36" t="s">
        <v>116</v>
      </c>
      <c r="J71" s="87">
        <v>3</v>
      </c>
    </row>
    <row r="72" spans="1:10" ht="22.5" customHeight="1" x14ac:dyDescent="0.25">
      <c r="A72" s="31"/>
      <c r="C72" s="76"/>
      <c r="D72" s="74" t="str">
        <f t="shared" si="21"/>
        <v>Mo</v>
      </c>
      <c r="E72" s="34">
        <f t="shared" si="21"/>
        <v>44424</v>
      </c>
      <c r="F72" s="65" t="s">
        <v>115</v>
      </c>
      <c r="G72" s="66">
        <v>9002</v>
      </c>
      <c r="H72" s="67" t="s">
        <v>151</v>
      </c>
      <c r="I72" s="36" t="s">
        <v>116</v>
      </c>
      <c r="J72" s="87">
        <v>2.5</v>
      </c>
    </row>
    <row r="73" spans="1:10" ht="22.5" hidden="1" customHeight="1" x14ac:dyDescent="0.25">
      <c r="A73" s="31"/>
      <c r="C73" s="76"/>
      <c r="D73" s="74" t="str">
        <f t="shared" si="21"/>
        <v>Mo</v>
      </c>
      <c r="E73" s="34">
        <f t="shared" si="21"/>
        <v>44424</v>
      </c>
      <c r="F73" s="65"/>
      <c r="G73" s="66"/>
      <c r="H73" s="67"/>
      <c r="I73" s="36" t="s">
        <v>116</v>
      </c>
      <c r="J73" s="87"/>
    </row>
    <row r="74" spans="1:10" ht="22.5" customHeight="1" x14ac:dyDescent="0.25">
      <c r="A74" s="31">
        <f t="shared" si="0"/>
        <v>1</v>
      </c>
      <c r="B74" s="8">
        <f t="shared" si="1"/>
        <v>2</v>
      </c>
      <c r="C74" s="76"/>
      <c r="D74" s="77" t="str">
        <f>IF(B74=1,"Mo",IF(B74=2,"Tue",IF(B74=3,"Wed",IF(B74=4,"Thu",IF(B74=5,"Fri",IF(B74=6,"Sat",IF(B74=7,"Sun","")))))))</f>
        <v>Tue</v>
      </c>
      <c r="E74" s="45">
        <f>+E69+1</f>
        <v>44425</v>
      </c>
      <c r="F74" s="46" t="s">
        <v>115</v>
      </c>
      <c r="G74" s="47">
        <v>9002</v>
      </c>
      <c r="H74" s="48" t="s">
        <v>153</v>
      </c>
      <c r="I74" s="47" t="s">
        <v>116</v>
      </c>
      <c r="J74" s="86">
        <v>2</v>
      </c>
    </row>
    <row r="75" spans="1:10" ht="22.5" customHeight="1" x14ac:dyDescent="0.25">
      <c r="A75" s="31"/>
      <c r="C75" s="76"/>
      <c r="D75" s="77" t="str">
        <f>D74</f>
        <v>Tue</v>
      </c>
      <c r="E75" s="45">
        <f>E74</f>
        <v>44425</v>
      </c>
      <c r="F75" s="46" t="s">
        <v>115</v>
      </c>
      <c r="G75" s="47">
        <v>9002</v>
      </c>
      <c r="H75" s="48" t="s">
        <v>122</v>
      </c>
      <c r="I75" s="47" t="s">
        <v>116</v>
      </c>
      <c r="J75" s="86">
        <v>2</v>
      </c>
    </row>
    <row r="76" spans="1:10" ht="22.5" customHeight="1" x14ac:dyDescent="0.25">
      <c r="A76" s="31"/>
      <c r="C76" s="76"/>
      <c r="D76" s="77" t="str">
        <f t="shared" ref="D76:E78" si="22">D75</f>
        <v>Tue</v>
      </c>
      <c r="E76" s="45">
        <f t="shared" si="22"/>
        <v>44425</v>
      </c>
      <c r="F76" s="46" t="s">
        <v>115</v>
      </c>
      <c r="G76" s="47">
        <v>9002</v>
      </c>
      <c r="H76" s="48" t="s">
        <v>154</v>
      </c>
      <c r="I76" s="47" t="s">
        <v>116</v>
      </c>
      <c r="J76" s="86">
        <v>3</v>
      </c>
    </row>
    <row r="77" spans="1:10" ht="22.5" customHeight="1" x14ac:dyDescent="0.25">
      <c r="A77" s="31"/>
      <c r="C77" s="76"/>
      <c r="D77" s="77" t="str">
        <f t="shared" si="22"/>
        <v>Tue</v>
      </c>
      <c r="E77" s="45">
        <f t="shared" si="22"/>
        <v>44425</v>
      </c>
      <c r="F77" s="46" t="s">
        <v>115</v>
      </c>
      <c r="G77" s="47">
        <v>9002</v>
      </c>
      <c r="H77" s="48" t="s">
        <v>151</v>
      </c>
      <c r="I77" s="47" t="s">
        <v>116</v>
      </c>
      <c r="J77" s="86">
        <v>2</v>
      </c>
    </row>
    <row r="78" spans="1:10" ht="22.5" customHeight="1" x14ac:dyDescent="0.25">
      <c r="A78" s="31"/>
      <c r="C78" s="76"/>
      <c r="D78" s="77" t="str">
        <f t="shared" si="22"/>
        <v>Tue</v>
      </c>
      <c r="E78" s="45">
        <f t="shared" si="22"/>
        <v>44425</v>
      </c>
      <c r="F78" s="46" t="s">
        <v>115</v>
      </c>
      <c r="G78" s="47">
        <v>9002</v>
      </c>
      <c r="H78" s="48" t="s">
        <v>155</v>
      </c>
      <c r="I78" s="47" t="s">
        <v>116</v>
      </c>
      <c r="J78" s="86">
        <v>1</v>
      </c>
    </row>
    <row r="79" spans="1:10" ht="22.5" customHeight="1" x14ac:dyDescent="0.25">
      <c r="A79" s="31">
        <f t="shared" si="0"/>
        <v>1</v>
      </c>
      <c r="B79" s="8">
        <f t="shared" si="1"/>
        <v>3</v>
      </c>
      <c r="C79" s="76"/>
      <c r="D79" s="74" t="str">
        <f>IF(B79=1,"Mo",IF(B79=2,"Tue",IF(B79=3,"Wed",IF(B79=4,"Thu",IF(B79=5,"Fri",IF(B79=6,"Sat",IF(B79=7,"Sun","")))))))</f>
        <v>Wed</v>
      </c>
      <c r="E79" s="34">
        <f t="shared" ref="E79" si="23">+E74+1</f>
        <v>44426</v>
      </c>
      <c r="F79" s="65" t="s">
        <v>115</v>
      </c>
      <c r="G79" s="66">
        <v>9002</v>
      </c>
      <c r="H79" s="67" t="s">
        <v>146</v>
      </c>
      <c r="I79" s="36" t="s">
        <v>116</v>
      </c>
      <c r="J79" s="87">
        <v>4.5</v>
      </c>
    </row>
    <row r="80" spans="1:10" ht="22.5" customHeight="1" x14ac:dyDescent="0.25">
      <c r="A80" s="31"/>
      <c r="C80" s="76"/>
      <c r="D80" s="74" t="str">
        <f>D79</f>
        <v>Wed</v>
      </c>
      <c r="E80" s="34">
        <f>E79</f>
        <v>44426</v>
      </c>
      <c r="F80" s="65" t="s">
        <v>115</v>
      </c>
      <c r="G80" s="66">
        <v>9002</v>
      </c>
      <c r="H80" s="8" t="s">
        <v>156</v>
      </c>
      <c r="I80" s="36" t="s">
        <v>116</v>
      </c>
      <c r="J80" s="87">
        <v>2</v>
      </c>
    </row>
    <row r="81" spans="1:10" ht="22.5" customHeight="1" x14ac:dyDescent="0.25">
      <c r="A81" s="31"/>
      <c r="C81" s="76"/>
      <c r="D81" s="74" t="str">
        <f t="shared" ref="D81:E83" si="24">D80</f>
        <v>Wed</v>
      </c>
      <c r="E81" s="34">
        <f t="shared" si="24"/>
        <v>44426</v>
      </c>
      <c r="F81" s="65" t="s">
        <v>115</v>
      </c>
      <c r="G81" s="66">
        <v>9002</v>
      </c>
      <c r="H81" s="67" t="s">
        <v>127</v>
      </c>
      <c r="I81" s="36" t="s">
        <v>116</v>
      </c>
      <c r="J81" s="87">
        <v>2.5</v>
      </c>
    </row>
    <row r="82" spans="1:10" ht="22.5" customHeight="1" x14ac:dyDescent="0.25">
      <c r="A82" s="31"/>
      <c r="C82" s="76"/>
      <c r="D82" s="74" t="str">
        <f t="shared" si="24"/>
        <v>Wed</v>
      </c>
      <c r="E82" s="34">
        <f t="shared" si="24"/>
        <v>44426</v>
      </c>
      <c r="F82" s="65" t="s">
        <v>115</v>
      </c>
      <c r="G82" s="66">
        <v>9002</v>
      </c>
      <c r="H82" s="67" t="s">
        <v>122</v>
      </c>
      <c r="I82" s="36" t="s">
        <v>116</v>
      </c>
      <c r="J82" s="87">
        <v>1</v>
      </c>
    </row>
    <row r="83" spans="1:10" ht="22.5" hidden="1" customHeight="1" x14ac:dyDescent="0.25">
      <c r="A83" s="31"/>
      <c r="C83" s="76"/>
      <c r="D83" s="74" t="str">
        <f t="shared" si="24"/>
        <v>Wed</v>
      </c>
      <c r="E83" s="34">
        <f t="shared" si="24"/>
        <v>44426</v>
      </c>
      <c r="F83" s="65"/>
      <c r="G83" s="66"/>
      <c r="H83" s="67"/>
      <c r="I83" s="36" t="s">
        <v>116</v>
      </c>
      <c r="J83" s="87"/>
    </row>
    <row r="84" spans="1:10" ht="22.5" customHeight="1" x14ac:dyDescent="0.25">
      <c r="A84" s="31">
        <f t="shared" si="0"/>
        <v>1</v>
      </c>
      <c r="B84" s="8">
        <f t="shared" si="1"/>
        <v>4</v>
      </c>
      <c r="C84" s="76"/>
      <c r="D84" s="77" t="str">
        <f>IF(B84=1,"Mo",IF(B84=2,"Tue",IF(B84=3,"Wed",IF(B84=4,"Thu",IF(B84=5,"Fri",IF(B84=6,"Sat",IF(B84=7,"Sun","")))))))</f>
        <v>Thu</v>
      </c>
      <c r="E84" s="45">
        <f>+E79+1</f>
        <v>44427</v>
      </c>
      <c r="F84" s="46" t="s">
        <v>115</v>
      </c>
      <c r="G84" s="47">
        <v>9002</v>
      </c>
      <c r="H84" s="48" t="s">
        <v>148</v>
      </c>
      <c r="I84" s="47" t="s">
        <v>116</v>
      </c>
      <c r="J84" s="86">
        <v>1</v>
      </c>
    </row>
    <row r="85" spans="1:10" ht="22.5" customHeight="1" x14ac:dyDescent="0.25">
      <c r="A85" s="31"/>
      <c r="C85" s="76"/>
      <c r="D85" s="77" t="str">
        <f>D84</f>
        <v>Thu</v>
      </c>
      <c r="E85" s="45">
        <f>E84</f>
        <v>44427</v>
      </c>
      <c r="F85" s="46" t="s">
        <v>115</v>
      </c>
      <c r="G85" s="47">
        <v>9002</v>
      </c>
      <c r="H85" s="48" t="s">
        <v>146</v>
      </c>
      <c r="I85" s="47" t="s">
        <v>116</v>
      </c>
      <c r="J85" s="86">
        <v>4</v>
      </c>
    </row>
    <row r="86" spans="1:10" ht="22.5" customHeight="1" x14ac:dyDescent="0.25">
      <c r="A86" s="31"/>
      <c r="C86" s="76"/>
      <c r="D86" s="77" t="str">
        <f t="shared" ref="D86:D88" si="25">D85</f>
        <v>Thu</v>
      </c>
      <c r="E86" s="45">
        <f t="shared" ref="E86:E88" si="26">E85</f>
        <v>44427</v>
      </c>
      <c r="F86" s="46" t="s">
        <v>172</v>
      </c>
      <c r="G86" s="47">
        <v>9002</v>
      </c>
      <c r="H86" s="48" t="s">
        <v>157</v>
      </c>
      <c r="I86" s="47" t="s">
        <v>116</v>
      </c>
      <c r="J86" s="86">
        <v>4</v>
      </c>
    </row>
    <row r="87" spans="1:10" ht="22.5" hidden="1" customHeight="1" x14ac:dyDescent="0.25">
      <c r="A87" s="31"/>
      <c r="C87" s="76"/>
      <c r="D87" s="77" t="str">
        <f t="shared" si="25"/>
        <v>Thu</v>
      </c>
      <c r="E87" s="45">
        <f t="shared" si="26"/>
        <v>44427</v>
      </c>
      <c r="F87" s="46"/>
      <c r="G87" s="47"/>
      <c r="H87" s="48"/>
      <c r="I87" s="36" t="s">
        <v>116</v>
      </c>
      <c r="J87" s="86"/>
    </row>
    <row r="88" spans="1:10" ht="22.5" hidden="1" customHeight="1" x14ac:dyDescent="0.25">
      <c r="A88" s="31"/>
      <c r="C88" s="76"/>
      <c r="D88" s="77" t="str">
        <f t="shared" si="25"/>
        <v>Thu</v>
      </c>
      <c r="E88" s="45">
        <f t="shared" si="26"/>
        <v>44427</v>
      </c>
      <c r="F88" s="46"/>
      <c r="G88" s="47"/>
      <c r="H88" s="48"/>
      <c r="I88" s="36" t="s">
        <v>116</v>
      </c>
      <c r="J88" s="86"/>
    </row>
    <row r="89" spans="1:10" ht="22.5" customHeight="1" x14ac:dyDescent="0.25">
      <c r="A89" s="31">
        <f t="shared" si="0"/>
        <v>1</v>
      </c>
      <c r="B89" s="8">
        <f t="shared" si="1"/>
        <v>5</v>
      </c>
      <c r="C89" s="76"/>
      <c r="D89" s="74" t="str">
        <f>IF(B89=1,"Mo",IF(B89=2,"Tue",IF(B89=3,"Wed",IF(B89=4,"Thu",IF(B89=5,"Fri",IF(B89=6,"Sat",IF(B89=7,"Sun","")))))))</f>
        <v>Fri</v>
      </c>
      <c r="E89" s="34">
        <f>+E84+1</f>
        <v>44428</v>
      </c>
      <c r="F89" s="65" t="s">
        <v>115</v>
      </c>
      <c r="G89" s="36">
        <v>9002</v>
      </c>
      <c r="H89" s="43" t="s">
        <v>158</v>
      </c>
      <c r="I89" s="36" t="s">
        <v>116</v>
      </c>
      <c r="J89" s="85">
        <v>1</v>
      </c>
    </row>
    <row r="90" spans="1:10" ht="22.5" customHeight="1" x14ac:dyDescent="0.25">
      <c r="A90" s="31"/>
      <c r="C90" s="76"/>
      <c r="D90" s="74" t="str">
        <f>D89</f>
        <v>Fri</v>
      </c>
      <c r="E90" s="34">
        <f>E89</f>
        <v>44428</v>
      </c>
      <c r="F90" s="65" t="s">
        <v>115</v>
      </c>
      <c r="G90" s="36">
        <v>9002</v>
      </c>
      <c r="H90" s="43" t="s">
        <v>159</v>
      </c>
      <c r="I90" s="36" t="s">
        <v>116</v>
      </c>
      <c r="J90" s="85">
        <v>1.5</v>
      </c>
    </row>
    <row r="91" spans="1:10" ht="22.5" customHeight="1" x14ac:dyDescent="0.25">
      <c r="A91" s="31"/>
      <c r="C91" s="76"/>
      <c r="D91" s="74" t="str">
        <f t="shared" ref="D91:D93" si="27">D90</f>
        <v>Fri</v>
      </c>
      <c r="E91" s="34">
        <f t="shared" ref="E91:E93" si="28">E90</f>
        <v>44428</v>
      </c>
      <c r="F91" s="65" t="s">
        <v>115</v>
      </c>
      <c r="G91" s="36">
        <v>9002</v>
      </c>
      <c r="H91" s="43" t="s">
        <v>160</v>
      </c>
      <c r="I91" s="36" t="s">
        <v>116</v>
      </c>
      <c r="J91" s="85">
        <v>0.5</v>
      </c>
    </row>
    <row r="92" spans="1:10" ht="22.5" customHeight="1" x14ac:dyDescent="0.25">
      <c r="A92" s="31"/>
      <c r="C92" s="76"/>
      <c r="D92" s="74" t="str">
        <f t="shared" si="27"/>
        <v>Fri</v>
      </c>
      <c r="E92" s="34">
        <f t="shared" si="28"/>
        <v>44428</v>
      </c>
      <c r="F92" s="65" t="s">
        <v>115</v>
      </c>
      <c r="G92" s="36">
        <v>9002</v>
      </c>
      <c r="H92" s="43" t="s">
        <v>161</v>
      </c>
      <c r="I92" s="36" t="s">
        <v>116</v>
      </c>
      <c r="J92" s="85">
        <v>6</v>
      </c>
    </row>
    <row r="93" spans="1:10" ht="22.5" hidden="1" customHeight="1" x14ac:dyDescent="0.25">
      <c r="A93" s="31"/>
      <c r="C93" s="76"/>
      <c r="D93" s="74" t="str">
        <f t="shared" si="27"/>
        <v>Fri</v>
      </c>
      <c r="E93" s="34">
        <f t="shared" si="28"/>
        <v>44428</v>
      </c>
      <c r="F93" s="35"/>
      <c r="G93" s="36"/>
      <c r="H93" s="43"/>
      <c r="I93" s="36" t="s">
        <v>116</v>
      </c>
      <c r="J93" s="85"/>
    </row>
    <row r="94" spans="1:10" ht="22.5" customHeight="1" x14ac:dyDescent="0.25">
      <c r="A94" s="31" t="str">
        <f t="shared" si="0"/>
        <v/>
      </c>
      <c r="B94" s="8">
        <f t="shared" si="1"/>
        <v>6</v>
      </c>
      <c r="C94" s="76"/>
      <c r="D94" s="77" t="str">
        <f>IF(B94=1,"Mo",IF(B94=2,"Tue",IF(B94=3,"Wed",IF(B94=4,"Thu",IF(B94=5,"Fri",IF(B94=6,"Sat",IF(B94=7,"Sun","")))))))</f>
        <v>Sat</v>
      </c>
      <c r="E94" s="45">
        <f>+E89+1</f>
        <v>44429</v>
      </c>
      <c r="F94" s="46"/>
      <c r="G94" s="47"/>
      <c r="H94" s="48"/>
      <c r="I94" s="47"/>
      <c r="J94" s="86"/>
    </row>
    <row r="95" spans="1:10" s="109" customFormat="1" ht="22.5" customHeight="1" x14ac:dyDescent="0.25">
      <c r="A95" s="108" t="str">
        <f t="shared" si="0"/>
        <v/>
      </c>
      <c r="B95" s="109">
        <f t="shared" si="1"/>
        <v>7</v>
      </c>
      <c r="C95" s="110"/>
      <c r="D95" s="77" t="str">
        <f>IF(B95=1,"Mo",IF(B95=2,"Tue",IF(B95=3,"Wed",IF(B95=4,"Thu",IF(B95=5,"Fri",IF(B95=6,"Sat",IF(B95=7,"Sun","")))))))</f>
        <v>Sun</v>
      </c>
      <c r="E95" s="45">
        <f>+E94+1</f>
        <v>44430</v>
      </c>
      <c r="F95" s="46" t="s">
        <v>115</v>
      </c>
      <c r="G95" s="47">
        <v>9002</v>
      </c>
      <c r="H95" s="48" t="s">
        <v>146</v>
      </c>
      <c r="I95" s="47" t="s">
        <v>116</v>
      </c>
      <c r="J95" s="86">
        <v>2</v>
      </c>
    </row>
    <row r="96" spans="1:10" s="109" customFormat="1" ht="22.5" customHeight="1" x14ac:dyDescent="0.25">
      <c r="A96" s="108"/>
      <c r="C96" s="110"/>
      <c r="D96" s="130" t="str">
        <f>D95</f>
        <v>Sun</v>
      </c>
      <c r="E96" s="131">
        <f>E95</f>
        <v>44430</v>
      </c>
      <c r="F96" s="46" t="s">
        <v>172</v>
      </c>
      <c r="G96" s="47">
        <v>9002</v>
      </c>
      <c r="H96" s="48" t="s">
        <v>162</v>
      </c>
      <c r="I96" s="47" t="s">
        <v>116</v>
      </c>
      <c r="J96" s="86">
        <v>6</v>
      </c>
    </row>
    <row r="97" spans="1:10" s="109" customFormat="1" ht="22.5" customHeight="1" x14ac:dyDescent="0.25">
      <c r="A97" s="108"/>
      <c r="C97" s="110"/>
      <c r="D97" s="130" t="str">
        <f>D96</f>
        <v>Sun</v>
      </c>
      <c r="E97" s="131">
        <f>E96</f>
        <v>44430</v>
      </c>
      <c r="F97" s="46" t="s">
        <v>115</v>
      </c>
      <c r="G97" s="47">
        <v>9002</v>
      </c>
      <c r="H97" s="48" t="s">
        <v>163</v>
      </c>
      <c r="I97" s="47" t="s">
        <v>116</v>
      </c>
      <c r="J97" s="86">
        <v>2</v>
      </c>
    </row>
    <row r="98" spans="1:10" ht="22.5" customHeight="1" x14ac:dyDescent="0.25">
      <c r="A98" s="31">
        <f t="shared" si="0"/>
        <v>1</v>
      </c>
      <c r="B98" s="8">
        <f t="shared" si="1"/>
        <v>1</v>
      </c>
      <c r="C98" s="76"/>
      <c r="D98" s="74" t="str">
        <f>IF(B98=1,"Mo",IF(B98=2,"Tue",IF(B98=3,"Wed",IF(B98=4,"Thu",IF(B98=5,"Fri",IF(B98=6,"Sat",IF(B98=7,"Sun","")))))))</f>
        <v>Mo</v>
      </c>
      <c r="E98" s="34">
        <f>+E95+1</f>
        <v>44431</v>
      </c>
      <c r="F98" s="65" t="s">
        <v>115</v>
      </c>
      <c r="G98" s="66">
        <v>9002</v>
      </c>
      <c r="H98" s="67" t="s">
        <v>122</v>
      </c>
      <c r="I98" s="36" t="s">
        <v>116</v>
      </c>
      <c r="J98" s="87">
        <v>1</v>
      </c>
    </row>
    <row r="99" spans="1:10" ht="22.5" customHeight="1" x14ac:dyDescent="0.25">
      <c r="A99" s="31"/>
      <c r="C99" s="76"/>
      <c r="D99" s="74" t="str">
        <f>D98</f>
        <v>Mo</v>
      </c>
      <c r="E99" s="34">
        <f>E98</f>
        <v>44431</v>
      </c>
      <c r="F99" s="65" t="s">
        <v>115</v>
      </c>
      <c r="G99" s="66">
        <v>9002</v>
      </c>
      <c r="H99" s="67" t="s">
        <v>148</v>
      </c>
      <c r="I99" s="36" t="s">
        <v>116</v>
      </c>
      <c r="J99" s="87">
        <v>2</v>
      </c>
    </row>
    <row r="100" spans="1:10" ht="22.5" customHeight="1" x14ac:dyDescent="0.25">
      <c r="A100" s="31"/>
      <c r="C100" s="76"/>
      <c r="D100" s="74" t="str">
        <f t="shared" ref="D100:E103" si="29">D99</f>
        <v>Mo</v>
      </c>
      <c r="E100" s="34">
        <f t="shared" si="29"/>
        <v>44431</v>
      </c>
      <c r="F100" s="65" t="s">
        <v>172</v>
      </c>
      <c r="G100" s="66">
        <v>9002</v>
      </c>
      <c r="H100" s="67" t="s">
        <v>127</v>
      </c>
      <c r="I100" s="36" t="s">
        <v>116</v>
      </c>
      <c r="J100" s="87">
        <v>1</v>
      </c>
    </row>
    <row r="101" spans="1:10" ht="22.5" customHeight="1" x14ac:dyDescent="0.25">
      <c r="A101" s="31"/>
      <c r="C101" s="76"/>
      <c r="D101" s="74" t="str">
        <f t="shared" si="29"/>
        <v>Mo</v>
      </c>
      <c r="E101" s="34">
        <f t="shared" si="29"/>
        <v>44431</v>
      </c>
      <c r="F101" s="65" t="s">
        <v>172</v>
      </c>
      <c r="G101" s="66">
        <v>9002</v>
      </c>
      <c r="H101" s="67" t="s">
        <v>122</v>
      </c>
      <c r="I101" s="36" t="s">
        <v>116</v>
      </c>
      <c r="J101" s="87">
        <v>1</v>
      </c>
    </row>
    <row r="102" spans="1:10" ht="22.5" customHeight="1" x14ac:dyDescent="0.25">
      <c r="A102" s="31"/>
      <c r="C102" s="76"/>
      <c r="D102" s="74" t="str">
        <f>D100</f>
        <v>Mo</v>
      </c>
      <c r="E102" s="34">
        <f>E100</f>
        <v>44431</v>
      </c>
      <c r="F102" s="65" t="s">
        <v>115</v>
      </c>
      <c r="G102" s="66">
        <v>9002</v>
      </c>
      <c r="H102" s="67" t="s">
        <v>127</v>
      </c>
      <c r="I102" s="36" t="s">
        <v>116</v>
      </c>
      <c r="J102" s="87">
        <v>1</v>
      </c>
    </row>
    <row r="103" spans="1:10" s="69" customFormat="1" ht="22.5" customHeight="1" x14ac:dyDescent="0.25">
      <c r="A103" s="31"/>
      <c r="C103" s="78"/>
      <c r="D103" s="74" t="str">
        <f t="shared" si="29"/>
        <v>Mo</v>
      </c>
      <c r="E103" s="34">
        <f t="shared" si="29"/>
        <v>44431</v>
      </c>
      <c r="F103" s="65" t="s">
        <v>172</v>
      </c>
      <c r="G103" s="66">
        <v>9002</v>
      </c>
      <c r="H103" s="67" t="s">
        <v>167</v>
      </c>
      <c r="I103" s="36" t="s">
        <v>116</v>
      </c>
      <c r="J103" s="87">
        <v>7</v>
      </c>
    </row>
    <row r="104" spans="1:10" ht="22.5" customHeight="1" x14ac:dyDescent="0.25">
      <c r="A104" s="31">
        <f t="shared" si="0"/>
        <v>1</v>
      </c>
      <c r="B104" s="8">
        <f t="shared" si="1"/>
        <v>2</v>
      </c>
      <c r="C104" s="76"/>
      <c r="D104" s="77" t="str">
        <f>IF(B104=1,"Mo",IF(B104=2,"Tue",IF(B104=3,"Wed",IF(B104=4,"Thu",IF(B104=5,"Fri",IF(B104=6,"Sat",IF(B104=7,"Sun","")))))))</f>
        <v>Tue</v>
      </c>
      <c r="E104" s="45">
        <f>+E98+1</f>
        <v>44432</v>
      </c>
      <c r="F104" s="46" t="s">
        <v>115</v>
      </c>
      <c r="G104" s="47">
        <v>9002</v>
      </c>
      <c r="H104" s="48" t="s">
        <v>122</v>
      </c>
      <c r="I104" s="47" t="s">
        <v>116</v>
      </c>
      <c r="J104" s="86">
        <v>2</v>
      </c>
    </row>
    <row r="105" spans="1:10" ht="22.5" customHeight="1" x14ac:dyDescent="0.25">
      <c r="A105" s="31"/>
      <c r="C105" s="76"/>
      <c r="D105" s="77" t="str">
        <f>D104</f>
        <v>Tue</v>
      </c>
      <c r="E105" s="45">
        <f>E104</f>
        <v>44432</v>
      </c>
      <c r="F105" s="46" t="s">
        <v>115</v>
      </c>
      <c r="G105" s="47">
        <v>9002</v>
      </c>
      <c r="H105" s="48" t="s">
        <v>148</v>
      </c>
      <c r="I105" s="47" t="s">
        <v>116</v>
      </c>
      <c r="J105" s="86">
        <v>1</v>
      </c>
    </row>
    <row r="106" spans="1:10" ht="22.5" customHeight="1" x14ac:dyDescent="0.25">
      <c r="A106" s="31"/>
      <c r="C106" s="76"/>
      <c r="D106" s="77" t="str">
        <f t="shared" ref="D106:E108" si="30">D105</f>
        <v>Tue</v>
      </c>
      <c r="E106" s="45">
        <f t="shared" si="30"/>
        <v>44432</v>
      </c>
      <c r="F106" s="46" t="s">
        <v>172</v>
      </c>
      <c r="G106" s="47">
        <v>9002</v>
      </c>
      <c r="H106" s="48" t="s">
        <v>127</v>
      </c>
      <c r="I106" s="47" t="s">
        <v>116</v>
      </c>
      <c r="J106" s="86">
        <v>1</v>
      </c>
    </row>
    <row r="107" spans="1:10" ht="22.5" customHeight="1" x14ac:dyDescent="0.25">
      <c r="A107" s="31"/>
      <c r="C107" s="76"/>
      <c r="D107" s="77" t="str">
        <f t="shared" si="30"/>
        <v>Tue</v>
      </c>
      <c r="E107" s="45">
        <f t="shared" si="30"/>
        <v>44432</v>
      </c>
      <c r="F107" s="46" t="s">
        <v>115</v>
      </c>
      <c r="G107" s="47">
        <v>9002</v>
      </c>
      <c r="H107" s="48" t="s">
        <v>164</v>
      </c>
      <c r="I107" s="47" t="s">
        <v>116</v>
      </c>
      <c r="J107" s="86">
        <v>1</v>
      </c>
    </row>
    <row r="108" spans="1:10" ht="22.5" customHeight="1" x14ac:dyDescent="0.25">
      <c r="A108" s="31"/>
      <c r="C108" s="76"/>
      <c r="D108" s="77" t="str">
        <f t="shared" si="30"/>
        <v>Tue</v>
      </c>
      <c r="E108" s="45">
        <f t="shared" si="30"/>
        <v>44432</v>
      </c>
      <c r="F108" s="46" t="s">
        <v>172</v>
      </c>
      <c r="G108" s="47">
        <v>9002</v>
      </c>
      <c r="H108" s="48" t="s">
        <v>162</v>
      </c>
      <c r="I108" s="47" t="s">
        <v>116</v>
      </c>
      <c r="J108" s="86">
        <v>5</v>
      </c>
    </row>
    <row r="109" spans="1:10" ht="22.5" customHeight="1" x14ac:dyDescent="0.25">
      <c r="A109" s="31">
        <f t="shared" si="0"/>
        <v>1</v>
      </c>
      <c r="B109" s="8">
        <f t="shared" si="1"/>
        <v>3</v>
      </c>
      <c r="C109" s="76"/>
      <c r="D109" s="74" t="str">
        <f>IF(B109=1,"Mo",IF(B109=2,"Tue",IF(B109=3,"Wed",IF(B109=4,"Thu",IF(B109=5,"Fri",IF(B109=6,"Sat",IF(B109=7,"Sun","")))))))</f>
        <v>Wed</v>
      </c>
      <c r="E109" s="34">
        <f>+E104+1</f>
        <v>44433</v>
      </c>
      <c r="F109" s="65" t="s">
        <v>115</v>
      </c>
      <c r="G109" s="66">
        <v>9002</v>
      </c>
      <c r="H109" s="67" t="s">
        <v>165</v>
      </c>
      <c r="I109" s="36" t="s">
        <v>116</v>
      </c>
      <c r="J109" s="87">
        <v>1</v>
      </c>
    </row>
    <row r="110" spans="1:10" ht="22.5" customHeight="1" x14ac:dyDescent="0.25">
      <c r="A110" s="31"/>
      <c r="C110" s="76"/>
      <c r="D110" s="74" t="str">
        <f>D109</f>
        <v>Wed</v>
      </c>
      <c r="E110" s="34">
        <f>E109</f>
        <v>44433</v>
      </c>
      <c r="F110" s="65" t="s">
        <v>115</v>
      </c>
      <c r="G110" s="66">
        <v>9002</v>
      </c>
      <c r="H110" s="67" t="s">
        <v>122</v>
      </c>
      <c r="I110" s="36" t="s">
        <v>116</v>
      </c>
      <c r="J110" s="87">
        <v>3</v>
      </c>
    </row>
    <row r="111" spans="1:10" ht="22.5" customHeight="1" x14ac:dyDescent="0.25">
      <c r="A111" s="31"/>
      <c r="C111" s="76"/>
      <c r="D111" s="74" t="str">
        <f t="shared" ref="D111:E113" si="31">D110</f>
        <v>Wed</v>
      </c>
      <c r="E111" s="34">
        <f t="shared" si="31"/>
        <v>44433</v>
      </c>
      <c r="F111" s="65" t="s">
        <v>172</v>
      </c>
      <c r="G111" s="66">
        <v>9002</v>
      </c>
      <c r="H111" s="67" t="s">
        <v>166</v>
      </c>
      <c r="I111" s="36" t="s">
        <v>116</v>
      </c>
      <c r="J111" s="87">
        <v>2</v>
      </c>
    </row>
    <row r="112" spans="1:10" ht="22.5" customHeight="1" x14ac:dyDescent="0.25">
      <c r="A112" s="31"/>
      <c r="C112" s="76"/>
      <c r="D112" s="74" t="str">
        <f t="shared" si="31"/>
        <v>Wed</v>
      </c>
      <c r="E112" s="34">
        <f t="shared" si="31"/>
        <v>44433</v>
      </c>
      <c r="F112" s="65" t="s">
        <v>115</v>
      </c>
      <c r="G112" s="66">
        <v>9002</v>
      </c>
      <c r="H112" s="67" t="s">
        <v>168</v>
      </c>
      <c r="I112" s="36" t="s">
        <v>116</v>
      </c>
      <c r="J112" s="87">
        <v>3</v>
      </c>
    </row>
    <row r="113" spans="1:10" ht="22.5" customHeight="1" x14ac:dyDescent="0.25">
      <c r="A113" s="31"/>
      <c r="C113" s="76"/>
      <c r="D113" s="74" t="str">
        <f t="shared" si="31"/>
        <v>Wed</v>
      </c>
      <c r="E113" s="34">
        <f t="shared" si="31"/>
        <v>44433</v>
      </c>
      <c r="F113" s="65" t="s">
        <v>115</v>
      </c>
      <c r="G113" s="66">
        <v>9002</v>
      </c>
      <c r="H113" s="67" t="s">
        <v>127</v>
      </c>
      <c r="I113" s="36" t="s">
        <v>116</v>
      </c>
      <c r="J113" s="87">
        <v>2.5</v>
      </c>
    </row>
    <row r="114" spans="1:10" ht="22.5" customHeight="1" x14ac:dyDescent="0.25">
      <c r="A114" s="31">
        <f t="shared" si="0"/>
        <v>1</v>
      </c>
      <c r="B114" s="8">
        <f t="shared" si="1"/>
        <v>4</v>
      </c>
      <c r="C114" s="76"/>
      <c r="D114" s="77" t="str">
        <f>IF(B114=1,"Mo",IF(B114=2,"Tue",IF(B114=3,"Wed",IF(B114=4,"Thu",IF(B114=5,"Fri",IF(B114=6,"Sat",IF(B114=7,"Sun","")))))))</f>
        <v>Thu</v>
      </c>
      <c r="E114" s="45">
        <f>+E109+1</f>
        <v>44434</v>
      </c>
      <c r="F114" s="46" t="s">
        <v>115</v>
      </c>
      <c r="G114" s="47">
        <v>9002</v>
      </c>
      <c r="H114" s="48" t="s">
        <v>169</v>
      </c>
      <c r="I114" s="47" t="s">
        <v>116</v>
      </c>
      <c r="J114" s="86">
        <v>5</v>
      </c>
    </row>
    <row r="115" spans="1:10" ht="22.5" customHeight="1" x14ac:dyDescent="0.25">
      <c r="A115" s="31"/>
      <c r="C115" s="76"/>
      <c r="D115" s="77" t="str">
        <f>D114</f>
        <v>Thu</v>
      </c>
      <c r="E115" s="45">
        <f>E114</f>
        <v>44434</v>
      </c>
      <c r="F115" s="46" t="s">
        <v>115</v>
      </c>
      <c r="G115" s="47">
        <v>9002</v>
      </c>
      <c r="H115" s="48" t="s">
        <v>165</v>
      </c>
      <c r="I115" s="47" t="s">
        <v>116</v>
      </c>
      <c r="J115" s="86">
        <v>0.5</v>
      </c>
    </row>
    <row r="116" spans="1:10" ht="22.5" customHeight="1" x14ac:dyDescent="0.25">
      <c r="A116" s="31"/>
      <c r="C116" s="76"/>
      <c r="D116" s="77" t="str">
        <f t="shared" ref="D116:D118" si="32">D115</f>
        <v>Thu</v>
      </c>
      <c r="E116" s="45">
        <f t="shared" ref="E116:E118" si="33">E115</f>
        <v>44434</v>
      </c>
      <c r="F116" s="46" t="s">
        <v>115</v>
      </c>
      <c r="G116" s="47">
        <v>9002</v>
      </c>
      <c r="H116" s="48" t="s">
        <v>170</v>
      </c>
      <c r="I116" s="47" t="s">
        <v>116</v>
      </c>
      <c r="J116" s="86">
        <v>5</v>
      </c>
    </row>
    <row r="117" spans="1:10" ht="22.5" hidden="1" customHeight="1" x14ac:dyDescent="0.25">
      <c r="A117" s="31"/>
      <c r="C117" s="76"/>
      <c r="D117" s="77" t="str">
        <f t="shared" si="32"/>
        <v>Thu</v>
      </c>
      <c r="E117" s="45">
        <f t="shared" si="33"/>
        <v>44434</v>
      </c>
      <c r="F117" s="46"/>
      <c r="G117" s="47"/>
      <c r="H117" s="48"/>
      <c r="I117" s="36" t="s">
        <v>116</v>
      </c>
      <c r="J117" s="86"/>
    </row>
    <row r="118" spans="1:10" ht="22.5" hidden="1" customHeight="1" x14ac:dyDescent="0.25">
      <c r="A118" s="31"/>
      <c r="C118" s="76"/>
      <c r="D118" s="77" t="str">
        <f t="shared" si="32"/>
        <v>Thu</v>
      </c>
      <c r="E118" s="45">
        <f t="shared" si="33"/>
        <v>44434</v>
      </c>
      <c r="F118" s="46"/>
      <c r="G118" s="47"/>
      <c r="H118" s="48"/>
      <c r="I118" s="36" t="s">
        <v>116</v>
      </c>
      <c r="J118" s="86"/>
    </row>
    <row r="119" spans="1:10" ht="22.5" customHeight="1" x14ac:dyDescent="0.25">
      <c r="A119" s="31">
        <f t="shared" si="0"/>
        <v>1</v>
      </c>
      <c r="B119" s="8">
        <f t="shared" si="1"/>
        <v>5</v>
      </c>
      <c r="C119" s="76"/>
      <c r="D119" s="74" t="str">
        <f>IF(B119=1,"Mo",IF(B119=2,"Tue",IF(B119=3,"Wed",IF(B119=4,"Thu",IF(B119=5,"Fri",IF(B119=6,"Sat",IF(B119=7,"Sun","")))))))</f>
        <v>Fri</v>
      </c>
      <c r="E119" s="34">
        <f>+E114+1</f>
        <v>44435</v>
      </c>
      <c r="F119" s="65" t="s">
        <v>115</v>
      </c>
      <c r="G119" s="36">
        <v>9002</v>
      </c>
      <c r="H119" s="43" t="s">
        <v>169</v>
      </c>
      <c r="I119" s="36" t="s">
        <v>116</v>
      </c>
      <c r="J119" s="85">
        <v>5</v>
      </c>
    </row>
    <row r="120" spans="1:10" ht="22.5" customHeight="1" x14ac:dyDescent="0.25">
      <c r="A120" s="31"/>
      <c r="C120" s="76"/>
      <c r="D120" s="74" t="str">
        <f>D119</f>
        <v>Fri</v>
      </c>
      <c r="E120" s="34">
        <f>E119</f>
        <v>44435</v>
      </c>
      <c r="F120" s="65" t="s">
        <v>115</v>
      </c>
      <c r="G120" s="36">
        <v>9002</v>
      </c>
      <c r="H120" s="43" t="s">
        <v>170</v>
      </c>
      <c r="I120" s="36" t="s">
        <v>116</v>
      </c>
      <c r="J120" s="85">
        <v>6</v>
      </c>
    </row>
    <row r="121" spans="1:10" ht="22.5" hidden="1" customHeight="1" x14ac:dyDescent="0.25">
      <c r="A121" s="31"/>
      <c r="C121" s="76"/>
      <c r="D121" s="74" t="str">
        <f t="shared" ref="D121:D123" si="34">D120</f>
        <v>Fri</v>
      </c>
      <c r="E121" s="34">
        <f t="shared" ref="E121:E123" si="35">E120</f>
        <v>44435</v>
      </c>
      <c r="F121" s="35"/>
      <c r="G121" s="36"/>
      <c r="H121" s="43"/>
      <c r="I121" s="36" t="s">
        <v>116</v>
      </c>
      <c r="J121" s="85"/>
    </row>
    <row r="122" spans="1:10" ht="22.5" hidden="1" customHeight="1" x14ac:dyDescent="0.25">
      <c r="A122" s="31"/>
      <c r="C122" s="76"/>
      <c r="D122" s="74" t="str">
        <f t="shared" si="34"/>
        <v>Fri</v>
      </c>
      <c r="E122" s="34">
        <f t="shared" si="35"/>
        <v>44435</v>
      </c>
      <c r="F122" s="35"/>
      <c r="G122" s="36"/>
      <c r="H122" s="43"/>
      <c r="I122" s="36" t="s">
        <v>116</v>
      </c>
      <c r="J122" s="85"/>
    </row>
    <row r="123" spans="1:10" ht="22.5" hidden="1" customHeight="1" x14ac:dyDescent="0.25">
      <c r="A123" s="31"/>
      <c r="C123" s="76"/>
      <c r="D123" s="74" t="str">
        <f t="shared" si="34"/>
        <v>Fri</v>
      </c>
      <c r="E123" s="34">
        <f t="shared" si="35"/>
        <v>44435</v>
      </c>
      <c r="F123" s="35"/>
      <c r="G123" s="36"/>
      <c r="H123" s="43"/>
      <c r="I123" s="36" t="s">
        <v>116</v>
      </c>
      <c r="J123" s="85"/>
    </row>
    <row r="124" spans="1:10" ht="22.5" customHeight="1" x14ac:dyDescent="0.25">
      <c r="A124" s="31" t="str">
        <f t="shared" si="0"/>
        <v/>
      </c>
      <c r="B124" s="8">
        <f t="shared" si="1"/>
        <v>6</v>
      </c>
      <c r="C124" s="76"/>
      <c r="D124" s="187" t="str">
        <f>IF(B124=1,"Mo",IF(B124=2,"Tue",IF(B124=3,"Wed",IF(B124=4,"Thu",IF(B124=5,"Fri",IF(B124=6,"Sat",IF(B124=7,"Sun","")))))))</f>
        <v>Sat</v>
      </c>
      <c r="E124" s="45">
        <f>+E119+1</f>
        <v>44436</v>
      </c>
      <c r="F124" s="46" t="s">
        <v>172</v>
      </c>
      <c r="G124" s="47">
        <v>9002</v>
      </c>
      <c r="H124" s="132" t="s">
        <v>171</v>
      </c>
      <c r="I124" s="47" t="s">
        <v>116</v>
      </c>
      <c r="J124" s="86">
        <v>2.5</v>
      </c>
    </row>
    <row r="125" spans="1:10" ht="22.5" customHeight="1" x14ac:dyDescent="0.25">
      <c r="A125" s="31"/>
      <c r="C125" s="76"/>
      <c r="D125" s="77" t="str">
        <f>D124</f>
        <v>Sat</v>
      </c>
      <c r="E125" s="45">
        <f>E124</f>
        <v>44436</v>
      </c>
      <c r="F125" s="46" t="s">
        <v>115</v>
      </c>
      <c r="G125" s="47">
        <v>9002</v>
      </c>
      <c r="H125" s="132" t="s">
        <v>146</v>
      </c>
      <c r="I125" s="47" t="s">
        <v>116</v>
      </c>
      <c r="J125" s="86">
        <v>3</v>
      </c>
    </row>
    <row r="126" spans="1:10" ht="22.5" customHeight="1" x14ac:dyDescent="0.25">
      <c r="A126" s="31"/>
      <c r="C126" s="76"/>
      <c r="D126" s="77" t="str">
        <f>D125</f>
        <v>Sat</v>
      </c>
      <c r="E126" s="45">
        <f>E125</f>
        <v>44436</v>
      </c>
      <c r="F126" s="46" t="s">
        <v>115</v>
      </c>
      <c r="G126" s="47">
        <v>9002</v>
      </c>
      <c r="H126" s="132" t="s">
        <v>170</v>
      </c>
      <c r="I126" s="47" t="s">
        <v>116</v>
      </c>
      <c r="J126" s="86">
        <v>4</v>
      </c>
    </row>
    <row r="127" spans="1:10" ht="22.5" customHeight="1" x14ac:dyDescent="0.25">
      <c r="A127" s="31" t="str">
        <f t="shared" si="0"/>
        <v/>
      </c>
      <c r="B127" s="8">
        <f>WEEKDAY(E124+1,2)</f>
        <v>7</v>
      </c>
      <c r="C127" s="76"/>
      <c r="D127" s="74" t="str">
        <f>IF(B127=1,"Mo",IF(B127=2,"Tue",IF(B127=3,"Wed",IF(B127=4,"Thu",IF(B127=5,"Fri",IF(B127=6,"Sat",IF(B127=7,"Sun","")))))))</f>
        <v>Sun</v>
      </c>
      <c r="E127" s="34">
        <f>IF(MONTH(E124+1)&gt;MONTH(E124),"",E124+1)</f>
        <v>44437</v>
      </c>
      <c r="F127" s="46" t="s">
        <v>115</v>
      </c>
      <c r="G127" s="47">
        <v>9002</v>
      </c>
      <c r="H127" s="48" t="s">
        <v>170</v>
      </c>
      <c r="I127" s="47" t="s">
        <v>116</v>
      </c>
      <c r="J127" s="86">
        <v>8</v>
      </c>
    </row>
    <row r="128" spans="1:10" ht="22.5" customHeight="1" x14ac:dyDescent="0.25">
      <c r="A128" s="31">
        <f t="shared" si="0"/>
        <v>1</v>
      </c>
      <c r="B128" s="8">
        <v>3</v>
      </c>
      <c r="C128" s="76"/>
      <c r="D128" s="74" t="str">
        <f>IF(B98=1,"Mo",IF(B98=2,"Tue",IF(B98=3,"Wed",IF(B98=4,"Thu",IF(B98=5,"Fri",IF(B98=6,"Sat",IF(B98=7,"Sun","")))))))</f>
        <v>Mo</v>
      </c>
      <c r="E128" s="34">
        <f>IF(MONTH(E127+1)&gt;MONTH(E127),"",E127+1)</f>
        <v>44438</v>
      </c>
      <c r="F128" s="65" t="s">
        <v>115</v>
      </c>
      <c r="G128" s="66">
        <v>9002</v>
      </c>
      <c r="H128" s="67" t="s">
        <v>170</v>
      </c>
      <c r="I128" s="36" t="s">
        <v>116</v>
      </c>
      <c r="J128" s="87">
        <v>7</v>
      </c>
    </row>
    <row r="129" spans="1:10" ht="22.5" customHeight="1" x14ac:dyDescent="0.25">
      <c r="A129" s="31"/>
      <c r="C129" s="76"/>
      <c r="D129" s="111" t="str">
        <f>D128</f>
        <v>Mo</v>
      </c>
      <c r="E129" s="112">
        <f>E128</f>
        <v>44438</v>
      </c>
      <c r="F129" s="65" t="s">
        <v>115</v>
      </c>
      <c r="G129" s="66">
        <v>9002</v>
      </c>
      <c r="H129" s="133" t="s">
        <v>146</v>
      </c>
      <c r="I129" s="36" t="s">
        <v>116</v>
      </c>
      <c r="J129" s="116">
        <v>2</v>
      </c>
    </row>
    <row r="130" spans="1:10" ht="22.5" hidden="1" customHeight="1" x14ac:dyDescent="0.25">
      <c r="A130" s="31"/>
      <c r="C130" s="76"/>
      <c r="D130" s="111" t="str">
        <f t="shared" ref="D130:E132" si="36">D129</f>
        <v>Mo</v>
      </c>
      <c r="E130" s="112">
        <f t="shared" si="36"/>
        <v>44438</v>
      </c>
      <c r="F130" s="113"/>
      <c r="G130" s="114"/>
      <c r="H130" s="115"/>
      <c r="I130" s="36" t="s">
        <v>116</v>
      </c>
      <c r="J130" s="116"/>
    </row>
    <row r="131" spans="1:10" ht="21.75" hidden="1" customHeight="1" x14ac:dyDescent="0.25">
      <c r="A131" s="31"/>
      <c r="C131" s="76"/>
      <c r="D131" s="111" t="str">
        <f t="shared" si="36"/>
        <v>Mo</v>
      </c>
      <c r="E131" s="112">
        <f t="shared" si="36"/>
        <v>44438</v>
      </c>
      <c r="F131" s="113"/>
      <c r="G131" s="114"/>
      <c r="H131" s="115"/>
      <c r="I131" s="36" t="s">
        <v>116</v>
      </c>
      <c r="J131" s="116"/>
    </row>
    <row r="132" spans="1:10" ht="21.75" hidden="1" customHeight="1" x14ac:dyDescent="0.25">
      <c r="A132" s="31"/>
      <c r="C132" s="117"/>
      <c r="D132" s="111" t="str">
        <f t="shared" si="36"/>
        <v>Mo</v>
      </c>
      <c r="E132" s="112">
        <f t="shared" si="36"/>
        <v>44438</v>
      </c>
      <c r="F132" s="113"/>
      <c r="G132" s="114"/>
      <c r="H132" s="115"/>
      <c r="I132" s="36" t="s">
        <v>116</v>
      </c>
      <c r="J132" s="116"/>
    </row>
    <row r="133" spans="1:10" ht="21.75" customHeight="1" x14ac:dyDescent="0.25">
      <c r="A133" s="31"/>
      <c r="C133" s="117"/>
      <c r="D133" s="95" t="str">
        <f>IF(B104=1,"Mo",IF(B104=2,"Tue",IF(B104=3,"Wed",IF(B104=4,"Thu",IF(B104=5,"Fri",IF(B104=6,"Sat",IF(B104=7,"Sun","")))))))</f>
        <v>Tue</v>
      </c>
      <c r="E133" s="96">
        <f>E132+1</f>
        <v>44439</v>
      </c>
      <c r="F133" s="46" t="s">
        <v>115</v>
      </c>
      <c r="G133" s="98">
        <v>9002</v>
      </c>
      <c r="H133" s="134" t="s">
        <v>169</v>
      </c>
      <c r="I133" s="47" t="s">
        <v>116</v>
      </c>
      <c r="J133" s="100">
        <v>2.5</v>
      </c>
    </row>
    <row r="134" spans="1:10" ht="21.75" customHeight="1" x14ac:dyDescent="0.25">
      <c r="A134" s="31"/>
      <c r="C134" s="117"/>
      <c r="D134" s="118" t="str">
        <f>D133</f>
        <v>Tue</v>
      </c>
      <c r="E134" s="96">
        <f>E133</f>
        <v>44439</v>
      </c>
      <c r="F134" s="46" t="s">
        <v>115</v>
      </c>
      <c r="G134" s="98">
        <v>9002</v>
      </c>
      <c r="H134" s="134" t="s">
        <v>122</v>
      </c>
      <c r="I134" s="47" t="s">
        <v>116</v>
      </c>
      <c r="J134" s="100">
        <v>1</v>
      </c>
    </row>
    <row r="135" spans="1:10" ht="21.75" customHeight="1" x14ac:dyDescent="0.25">
      <c r="A135" s="31"/>
      <c r="C135" s="117"/>
      <c r="D135" s="136" t="str">
        <f t="shared" ref="D135:D136" si="37">D134</f>
        <v>Tue</v>
      </c>
      <c r="E135" s="137">
        <f t="shared" ref="E135:E136" si="38">E134</f>
        <v>44439</v>
      </c>
      <c r="F135" s="46" t="s">
        <v>115</v>
      </c>
      <c r="G135" s="47">
        <v>9002</v>
      </c>
      <c r="H135" s="48" t="s">
        <v>170</v>
      </c>
      <c r="I135" s="47" t="s">
        <v>116</v>
      </c>
      <c r="J135" s="49">
        <v>6</v>
      </c>
    </row>
    <row r="136" spans="1:10" ht="21.75" hidden="1" customHeight="1" x14ac:dyDescent="0.25">
      <c r="A136" s="31"/>
      <c r="C136" s="117"/>
      <c r="D136" s="118" t="str">
        <f t="shared" si="37"/>
        <v>Tue</v>
      </c>
      <c r="E136" s="96">
        <f t="shared" si="38"/>
        <v>44439</v>
      </c>
      <c r="F136" s="97"/>
      <c r="G136" s="98"/>
      <c r="H136" s="99"/>
      <c r="I136" s="98"/>
      <c r="J136" s="100"/>
    </row>
    <row r="137" spans="1:10" ht="21.75" hidden="1" customHeight="1" thickBot="1" x14ac:dyDescent="0.3">
      <c r="A137" s="31"/>
      <c r="C137" s="81"/>
      <c r="D137" s="101" t="str">
        <f>D133</f>
        <v>Tue</v>
      </c>
      <c r="E137" s="102">
        <f>E133</f>
        <v>44439</v>
      </c>
      <c r="F137" s="103"/>
      <c r="G137" s="104"/>
      <c r="H137" s="105"/>
      <c r="I137" s="104"/>
      <c r="J137" s="106"/>
    </row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</sheetData>
  <mergeCells count="2">
    <mergeCell ref="D1:J1"/>
    <mergeCell ref="D4:E4"/>
  </mergeCells>
  <phoneticPr fontId="5" type="noConversion"/>
  <conditionalFormatting sqref="C11:C127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27">
    <cfRule type="expression" dxfId="139" priority="24" stopIfTrue="1">
      <formula>IF($A12&lt;&gt;1,B12,"")</formula>
    </cfRule>
  </conditionalFormatting>
  <conditionalFormatting sqref="D11:D127">
    <cfRule type="expression" dxfId="0" priority="25" stopIfTrue="1">
      <formula>IF($A11="",B11,)</formula>
    </cfRule>
  </conditionalFormatting>
  <conditionalFormatting sqref="G11:G16 G22:G83 G89:G127">
    <cfRule type="expression" dxfId="138" priority="26" stopIfTrue="1">
      <formula>#REF!="Freelancer"</formula>
    </cfRule>
    <cfRule type="expression" dxfId="137" priority="27" stopIfTrue="1">
      <formula>#REF!="DTC Int. Staff"</formula>
    </cfRule>
  </conditionalFormatting>
  <conditionalFormatting sqref="G22:G28 G39:G55 G66:G83 G94:G113 G124:G127">
    <cfRule type="expression" dxfId="136" priority="19" stopIfTrue="1">
      <formula>$F$5="Freelancer"</formula>
    </cfRule>
    <cfRule type="expression" dxfId="135" priority="20" stopIfTrue="1">
      <formula>$F$5="DTC Int. Staff"</formula>
    </cfRule>
  </conditionalFormatting>
  <conditionalFormatting sqref="G12:G16">
    <cfRule type="expression" dxfId="134" priority="17" stopIfTrue="1">
      <formula>#REF!="Freelancer"</formula>
    </cfRule>
    <cfRule type="expression" dxfId="133" priority="18" stopIfTrue="1">
      <formula>#REF!="DTC Int. Staff"</formula>
    </cfRule>
  </conditionalFormatting>
  <conditionalFormatting sqref="G12:G16">
    <cfRule type="expression" dxfId="132" priority="15" stopIfTrue="1">
      <formula>$F$5="Freelancer"</formula>
    </cfRule>
    <cfRule type="expression" dxfId="131" priority="16" stopIfTrue="1">
      <formula>$F$5="DTC Int. Staff"</formula>
    </cfRule>
  </conditionalFormatting>
  <conditionalFormatting sqref="G17:G21">
    <cfRule type="expression" dxfId="130" priority="13" stopIfTrue="1">
      <formula>#REF!="Freelancer"</formula>
    </cfRule>
    <cfRule type="expression" dxfId="129" priority="14" stopIfTrue="1">
      <formula>#REF!="DTC Int. Staff"</formula>
    </cfRule>
  </conditionalFormatting>
  <conditionalFormatting sqref="G17:G21">
    <cfRule type="expression" dxfId="128" priority="11" stopIfTrue="1">
      <formula>$F$5="Freelancer"</formula>
    </cfRule>
    <cfRule type="expression" dxfId="127" priority="12" stopIfTrue="1">
      <formula>$F$5="DTC Int. Staff"</formula>
    </cfRule>
  </conditionalFormatting>
  <conditionalFormatting sqref="C128:C137">
    <cfRule type="expression" dxfId="126" priority="8" stopIfTrue="1">
      <formula>IF($A128=1,B128,)</formula>
    </cfRule>
    <cfRule type="expression" dxfId="125" priority="9" stopIfTrue="1">
      <formula>IF($A128="",B128,)</formula>
    </cfRule>
  </conditionalFormatting>
  <conditionalFormatting sqref="D128:D137">
    <cfRule type="expression" dxfId="124" priority="10" stopIfTrue="1">
      <formula>IF($A128="",B128,)</formula>
    </cfRule>
  </conditionalFormatting>
  <conditionalFormatting sqref="E128:E137">
    <cfRule type="expression" dxfId="123" priority="7" stopIfTrue="1">
      <formula>IF($A128&lt;&gt;1,B128,"")</formula>
    </cfRule>
  </conditionalFormatting>
  <conditionalFormatting sqref="G61:G65">
    <cfRule type="expression" dxfId="122" priority="5" stopIfTrue="1">
      <formula>$F$5="Freelancer"</formula>
    </cfRule>
    <cfRule type="expression" dxfId="121" priority="6" stopIfTrue="1">
      <formula>$F$5="DTC Int. Staff"</formula>
    </cfRule>
  </conditionalFormatting>
  <conditionalFormatting sqref="G84:G88">
    <cfRule type="expression" dxfId="120" priority="3" stopIfTrue="1">
      <formula>#REF!="Freelancer"</formula>
    </cfRule>
    <cfRule type="expression" dxfId="119" priority="4" stopIfTrue="1">
      <formula>#REF!="DTC Int. Staff"</formula>
    </cfRule>
  </conditionalFormatting>
  <conditionalFormatting sqref="G84:G88">
    <cfRule type="expression" dxfId="118" priority="1" stopIfTrue="1">
      <formula>$F$5="Freelancer"</formula>
    </cfRule>
    <cfRule type="expression" dxfId="11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2021-09-10T14:08:23Z</dcterms:modified>
</cp:coreProperties>
</file>