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efc5796ef41038f/Desktop/"/>
    </mc:Choice>
  </mc:AlternateContent>
  <xr:revisionPtr revIDLastSave="0" documentId="13_ncr:1_{ACE2C0AB-5494-475B-98FB-29BF57FD2F62}" xr6:coauthVersionLast="47" xr6:coauthVersionMax="47" xr10:uidLastSave="{00000000-0000-0000-0000-000000000000}"/>
  <bookViews>
    <workbookView xWindow="-110" yWindow="-110" windowWidth="19420" windowHeight="1042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9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" i="59" l="1"/>
  <c r="E84" i="59"/>
  <c r="E85" i="59"/>
  <c r="D55" i="59"/>
  <c r="A125" i="59"/>
  <c r="E11" i="59"/>
  <c r="B11" i="59"/>
  <c r="I8" i="59"/>
  <c r="J8" i="59"/>
  <c r="D11" i="59"/>
  <c r="D12" i="59"/>
  <c r="D13" i="59"/>
  <c r="D14" i="59"/>
  <c r="A11" i="59"/>
  <c r="E15" i="59"/>
  <c r="E12" i="59"/>
  <c r="E13" i="59"/>
  <c r="E14" i="59"/>
  <c r="B10" i="59"/>
  <c r="B15" i="59"/>
  <c r="E16" i="59"/>
  <c r="E17" i="59"/>
  <c r="E18" i="59"/>
  <c r="E19" i="59"/>
  <c r="D15" i="59"/>
  <c r="D16" i="59"/>
  <c r="D17" i="59"/>
  <c r="D18" i="59"/>
  <c r="A15" i="59"/>
  <c r="B19" i="59"/>
  <c r="E20" i="59"/>
  <c r="E21" i="59"/>
  <c r="E22" i="59"/>
  <c r="B22" i="59"/>
  <c r="D19" i="59"/>
  <c r="D20" i="59"/>
  <c r="D21" i="59"/>
  <c r="A19" i="59"/>
  <c r="D22" i="59"/>
  <c r="A22" i="59"/>
  <c r="E24" i="59"/>
  <c r="B23" i="59"/>
  <c r="A23" i="59"/>
  <c r="E28" i="59"/>
  <c r="E29" i="59"/>
  <c r="E34" i="59"/>
  <c r="B39" i="59"/>
  <c r="B24" i="59"/>
  <c r="A39" i="59"/>
  <c r="D39" i="59"/>
  <c r="A24" i="59"/>
  <c r="D24" i="59"/>
  <c r="D28" i="59"/>
  <c r="E30" i="59"/>
  <c r="E31" i="59"/>
  <c r="B29" i="59"/>
  <c r="A29" i="59"/>
  <c r="D29" i="59"/>
  <c r="D30" i="59"/>
  <c r="D31" i="59"/>
  <c r="D33" i="59"/>
  <c r="E35" i="59"/>
  <c r="E36" i="59"/>
  <c r="E38" i="59"/>
  <c r="B34" i="59"/>
  <c r="A34" i="59"/>
  <c r="D34" i="59"/>
  <c r="D35" i="59"/>
  <c r="D36" i="59"/>
  <c r="D38" i="59"/>
  <c r="E40" i="59"/>
  <c r="E41" i="59"/>
  <c r="E42" i="59"/>
  <c r="E43" i="59"/>
  <c r="E44" i="59"/>
  <c r="E45" i="59"/>
  <c r="E46" i="59"/>
  <c r="E47" i="59"/>
  <c r="E48" i="59"/>
  <c r="E49" i="59"/>
  <c r="B44" i="59"/>
  <c r="D40" i="59"/>
  <c r="D41" i="59"/>
  <c r="D42" i="59"/>
  <c r="D43" i="59"/>
  <c r="A44" i="59"/>
  <c r="D44" i="59"/>
  <c r="D45" i="59"/>
  <c r="D46" i="59"/>
  <c r="D47" i="59"/>
  <c r="D48" i="59"/>
  <c r="E50" i="59"/>
  <c r="B49" i="59"/>
  <c r="A49" i="59"/>
  <c r="D49" i="59"/>
  <c r="E51" i="59"/>
  <c r="B50" i="59"/>
  <c r="D50" i="59"/>
  <c r="A50" i="59"/>
  <c r="E56" i="59"/>
  <c r="B51" i="59"/>
  <c r="E52" i="59"/>
  <c r="E53" i="59"/>
  <c r="E55" i="59"/>
  <c r="D53" i="59"/>
  <c r="A51" i="59"/>
  <c r="E61" i="59"/>
  <c r="B56" i="59"/>
  <c r="E57" i="59"/>
  <c r="E58" i="59"/>
  <c r="E59" i="59"/>
  <c r="E60" i="59"/>
  <c r="D56" i="59"/>
  <c r="D57" i="59"/>
  <c r="D58" i="59"/>
  <c r="D59" i="59"/>
  <c r="D60" i="59"/>
  <c r="A56" i="59"/>
  <c r="E67" i="59"/>
  <c r="B61" i="59"/>
  <c r="E62" i="59"/>
  <c r="E63" i="59"/>
  <c r="D61" i="59"/>
  <c r="D62" i="59"/>
  <c r="D63" i="59"/>
  <c r="A61" i="59"/>
  <c r="E72" i="59"/>
  <c r="B67" i="59"/>
  <c r="E68" i="59"/>
  <c r="E69" i="59"/>
  <c r="E70" i="59"/>
  <c r="E71" i="59"/>
  <c r="D68" i="59"/>
  <c r="D69" i="59"/>
  <c r="D70" i="59"/>
  <c r="D71" i="59"/>
  <c r="A68" i="59"/>
  <c r="E78" i="59"/>
  <c r="B72" i="59"/>
  <c r="E73" i="59"/>
  <c r="E74" i="59"/>
  <c r="E75" i="59"/>
  <c r="E76" i="59"/>
  <c r="D72" i="59"/>
  <c r="D73" i="59"/>
  <c r="D74" i="59"/>
  <c r="D75" i="59"/>
  <c r="D76" i="59"/>
  <c r="A73" i="59"/>
  <c r="E79" i="59"/>
  <c r="B78" i="59"/>
  <c r="D78" i="59"/>
  <c r="A79" i="59"/>
  <c r="B79" i="59"/>
  <c r="E80" i="59"/>
  <c r="E86" i="59"/>
  <c r="B80" i="59"/>
  <c r="E81" i="59"/>
  <c r="E82" i="59"/>
  <c r="A80" i="59"/>
  <c r="D79" i="59"/>
  <c r="B86" i="59"/>
  <c r="E88" i="59"/>
  <c r="E89" i="59"/>
  <c r="E90" i="59"/>
  <c r="E91" i="59"/>
  <c r="D80" i="59"/>
  <c r="D81" i="59"/>
  <c r="D82" i="59"/>
  <c r="A81" i="59"/>
  <c r="B91" i="59"/>
  <c r="E97" i="59"/>
  <c r="E92" i="59"/>
  <c r="E93" i="59"/>
  <c r="E94" i="59"/>
  <c r="E95" i="59"/>
  <c r="E96" i="59"/>
  <c r="D86" i="59"/>
  <c r="A87" i="59"/>
  <c r="D84" i="59"/>
  <c r="D83" i="59"/>
  <c r="D91" i="59"/>
  <c r="D92" i="59"/>
  <c r="D93" i="59"/>
  <c r="D94" i="59"/>
  <c r="D95" i="59"/>
  <c r="D96" i="59"/>
  <c r="A92" i="59"/>
  <c r="E98" i="59"/>
  <c r="E99" i="59"/>
  <c r="E100" i="59"/>
  <c r="E101" i="59"/>
  <c r="E102" i="59"/>
  <c r="B97" i="59"/>
  <c r="D88" i="59"/>
  <c r="D89" i="59"/>
  <c r="D90" i="59"/>
  <c r="A98" i="59"/>
  <c r="D128" i="59"/>
  <c r="D97" i="59"/>
  <c r="D98" i="59"/>
  <c r="D99" i="59"/>
  <c r="D100" i="59"/>
  <c r="D101" i="59"/>
  <c r="E103" i="59"/>
  <c r="E104" i="59"/>
  <c r="E105" i="59"/>
  <c r="E106" i="59"/>
  <c r="E107" i="59"/>
  <c r="B102" i="59"/>
  <c r="A103" i="59"/>
  <c r="D102" i="59"/>
  <c r="D103" i="59"/>
  <c r="D104" i="59"/>
  <c r="D105" i="59"/>
  <c r="D106" i="59"/>
  <c r="E108" i="59"/>
  <c r="B107" i="59"/>
  <c r="A108" i="59"/>
  <c r="D107" i="59"/>
  <c r="E109" i="59"/>
  <c r="B108" i="59"/>
  <c r="D108" i="59"/>
  <c r="A109" i="59"/>
  <c r="E114" i="59"/>
  <c r="B109" i="59"/>
  <c r="E110" i="59"/>
  <c r="E119" i="59"/>
  <c r="B119" i="59"/>
  <c r="B114" i="59"/>
  <c r="E115" i="59"/>
  <c r="E116" i="59"/>
  <c r="E117" i="59"/>
  <c r="E118" i="59"/>
  <c r="D109" i="59"/>
  <c r="D110" i="59"/>
  <c r="A110" i="59"/>
  <c r="D114" i="59"/>
  <c r="D115" i="59"/>
  <c r="D116" i="59"/>
  <c r="D117" i="59"/>
  <c r="D118" i="59"/>
  <c r="A115" i="59"/>
  <c r="D120" i="59"/>
  <c r="D121" i="59"/>
  <c r="A120" i="59"/>
  <c r="E124" i="59"/>
  <c r="E125" i="59"/>
  <c r="E126" i="59"/>
  <c r="E127" i="59"/>
  <c r="E128" i="59"/>
  <c r="E120" i="59"/>
  <c r="E121" i="59"/>
  <c r="E123" i="59"/>
  <c r="E132" i="57"/>
  <c r="E133" i="57"/>
  <c r="E134" i="57"/>
  <c r="E131" i="57"/>
  <c r="D132" i="57"/>
  <c r="D133" i="57"/>
  <c r="D134" i="57"/>
  <c r="D131" i="57"/>
  <c r="E130" i="57"/>
  <c r="E125" i="57"/>
  <c r="D130" i="57"/>
  <c r="D103" i="57"/>
  <c r="D129" i="57"/>
  <c r="A125" i="57"/>
  <c r="E11" i="57"/>
  <c r="B11" i="57"/>
  <c r="A11" i="57"/>
  <c r="I8" i="57"/>
  <c r="J8" i="57"/>
  <c r="F5" i="57"/>
  <c r="F4" i="57"/>
  <c r="F3" i="57"/>
  <c r="A130" i="55"/>
  <c r="D125" i="55"/>
  <c r="D126" i="55"/>
  <c r="D127" i="55"/>
  <c r="D128" i="55"/>
  <c r="D129" i="55"/>
  <c r="A125" i="55"/>
  <c r="E11" i="55"/>
  <c r="E12" i="55"/>
  <c r="E13" i="55"/>
  <c r="E14" i="55"/>
  <c r="E15" i="55"/>
  <c r="I8" i="55"/>
  <c r="J8" i="55"/>
  <c r="F5" i="55"/>
  <c r="F4" i="55"/>
  <c r="F3" i="55"/>
  <c r="D126" i="53"/>
  <c r="A126" i="53"/>
  <c r="D125" i="53"/>
  <c r="A125" i="53"/>
  <c r="E12" i="53"/>
  <c r="E13" i="53"/>
  <c r="E14" i="53"/>
  <c r="E15" i="53"/>
  <c r="E11" i="53"/>
  <c r="E16" i="53"/>
  <c r="B11" i="53"/>
  <c r="D11" i="53"/>
  <c r="D12" i="53"/>
  <c r="D13" i="53"/>
  <c r="D14" i="53"/>
  <c r="D15" i="53"/>
  <c r="B10" i="53"/>
  <c r="I8" i="53"/>
  <c r="J8" i="53"/>
  <c r="F5" i="53"/>
  <c r="F4" i="53"/>
  <c r="F3" i="53"/>
  <c r="A110" i="50"/>
  <c r="E11" i="50"/>
  <c r="B11" i="50"/>
  <c r="D11" i="50"/>
  <c r="I8" i="50"/>
  <c r="J8" i="50"/>
  <c r="D121" i="46"/>
  <c r="D122" i="46"/>
  <c r="D123" i="46"/>
  <c r="D124" i="46"/>
  <c r="D127" i="46"/>
  <c r="A121" i="46"/>
  <c r="E11" i="46"/>
  <c r="E16" i="46"/>
  <c r="E17" i="46"/>
  <c r="E18" i="46"/>
  <c r="E19" i="46"/>
  <c r="E20" i="46"/>
  <c r="I8" i="46"/>
  <c r="J8" i="46"/>
  <c r="D11" i="40"/>
  <c r="I8" i="39"/>
  <c r="D23" i="39"/>
  <c r="D24" i="39"/>
  <c r="D25" i="39"/>
  <c r="E23" i="39"/>
  <c r="E24" i="39"/>
  <c r="E25" i="39"/>
  <c r="E22" i="39"/>
  <c r="D22" i="39"/>
  <c r="D18" i="39"/>
  <c r="D19" i="39"/>
  <c r="D20" i="39"/>
  <c r="E18" i="39"/>
  <c r="E19" i="39"/>
  <c r="E20" i="39"/>
  <c r="E17" i="39"/>
  <c r="D17" i="39"/>
  <c r="D105" i="37"/>
  <c r="D106" i="37"/>
  <c r="D107" i="37"/>
  <c r="E105" i="37"/>
  <c r="E106" i="37"/>
  <c r="E107" i="37"/>
  <c r="E104" i="37"/>
  <c r="D104" i="37"/>
  <c r="D100" i="37"/>
  <c r="D101" i="37"/>
  <c r="D102" i="37"/>
  <c r="E100" i="37"/>
  <c r="E101" i="37"/>
  <c r="E102" i="37"/>
  <c r="E99" i="37"/>
  <c r="D99" i="37"/>
  <c r="D77" i="37"/>
  <c r="D78" i="37"/>
  <c r="D79" i="37"/>
  <c r="E77" i="37"/>
  <c r="E78" i="37"/>
  <c r="E79" i="37"/>
  <c r="E76" i="37"/>
  <c r="D76" i="37"/>
  <c r="D72" i="37"/>
  <c r="D73" i="37"/>
  <c r="D74" i="37"/>
  <c r="E72" i="37"/>
  <c r="E73" i="37"/>
  <c r="E74" i="37"/>
  <c r="E71" i="37"/>
  <c r="D71" i="37"/>
  <c r="D50" i="37"/>
  <c r="D51" i="37"/>
  <c r="D52" i="37"/>
  <c r="E50" i="37"/>
  <c r="E51" i="37"/>
  <c r="E52" i="37"/>
  <c r="E49" i="37"/>
  <c r="D49" i="37"/>
  <c r="D45" i="37"/>
  <c r="D46" i="37"/>
  <c r="D47" i="37"/>
  <c r="E45" i="37"/>
  <c r="E46" i="37"/>
  <c r="E47" i="37"/>
  <c r="E44" i="37"/>
  <c r="D44" i="37"/>
  <c r="D23" i="37"/>
  <c r="E23" i="37"/>
  <c r="D24" i="37"/>
  <c r="D25" i="37"/>
  <c r="E24" i="37"/>
  <c r="E25" i="37"/>
  <c r="E22" i="37"/>
  <c r="D22" i="37"/>
  <c r="D18" i="37"/>
  <c r="D19" i="37"/>
  <c r="D20" i="37"/>
  <c r="E18" i="37"/>
  <c r="E19" i="37"/>
  <c r="E20" i="37"/>
  <c r="E17" i="37"/>
  <c r="D17" i="37"/>
  <c r="A11" i="53"/>
  <c r="B11" i="46"/>
  <c r="D11" i="46"/>
  <c r="D12" i="46"/>
  <c r="D13" i="46"/>
  <c r="D14" i="46"/>
  <c r="D15" i="46"/>
  <c r="B10" i="46"/>
  <c r="D11" i="57"/>
  <c r="D12" i="57"/>
  <c r="D13" i="57"/>
  <c r="D14" i="57"/>
  <c r="D15" i="57"/>
  <c r="B10" i="57"/>
  <c r="E12" i="57"/>
  <c r="E13" i="57"/>
  <c r="E14" i="57"/>
  <c r="E15" i="57"/>
  <c r="E16" i="57"/>
  <c r="B10" i="55"/>
  <c r="B11" i="55"/>
  <c r="E16" i="55"/>
  <c r="B16" i="55"/>
  <c r="D16" i="55"/>
  <c r="D17" i="55"/>
  <c r="D18" i="55"/>
  <c r="D19" i="55"/>
  <c r="D20" i="55"/>
  <c r="E17" i="55"/>
  <c r="E18" i="55"/>
  <c r="E19" i="55"/>
  <c r="E20" i="55"/>
  <c r="E21" i="55"/>
  <c r="E17" i="53"/>
  <c r="B16" i="53"/>
  <c r="E12" i="50"/>
  <c r="A11" i="50"/>
  <c r="B10" i="50"/>
  <c r="E12" i="46"/>
  <c r="E13" i="46"/>
  <c r="E14" i="46"/>
  <c r="E15" i="46"/>
  <c r="E21" i="46"/>
  <c r="B16" i="46"/>
  <c r="J8" i="39"/>
  <c r="I8" i="40"/>
  <c r="J8" i="40"/>
  <c r="I8" i="41"/>
  <c r="J8" i="41"/>
  <c r="I8" i="42"/>
  <c r="J8" i="42"/>
  <c r="D125" i="42"/>
  <c r="D126" i="42"/>
  <c r="D127" i="42"/>
  <c r="D128" i="42"/>
  <c r="D129" i="42"/>
  <c r="A125" i="42"/>
  <c r="E11" i="42"/>
  <c r="E16" i="42"/>
  <c r="E17" i="42"/>
  <c r="E18" i="42"/>
  <c r="E19" i="42"/>
  <c r="E20" i="42"/>
  <c r="F5" i="42"/>
  <c r="F4" i="42"/>
  <c r="F3" i="42"/>
  <c r="D123" i="41"/>
  <c r="D124" i="41"/>
  <c r="D125" i="41"/>
  <c r="E123" i="41"/>
  <c r="E124" i="41"/>
  <c r="E125" i="41"/>
  <c r="E122" i="41"/>
  <c r="D122" i="41"/>
  <c r="D121" i="41"/>
  <c r="A121" i="41"/>
  <c r="D120" i="41"/>
  <c r="A120" i="41"/>
  <c r="E11" i="41"/>
  <c r="E12" i="41"/>
  <c r="F5" i="41"/>
  <c r="F4" i="41"/>
  <c r="F3" i="41"/>
  <c r="D131" i="40"/>
  <c r="D132" i="40"/>
  <c r="D133" i="40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/>
  <c r="I8" i="37"/>
  <c r="J8" i="37"/>
  <c r="D130" i="39"/>
  <c r="D131" i="39"/>
  <c r="D132" i="39"/>
  <c r="D133" i="39"/>
  <c r="D134" i="39"/>
  <c r="A130" i="39"/>
  <c r="D125" i="39"/>
  <c r="D126" i="39"/>
  <c r="D127" i="39"/>
  <c r="D128" i="39"/>
  <c r="D129" i="39"/>
  <c r="A125" i="39"/>
  <c r="E11" i="39"/>
  <c r="E12" i="39"/>
  <c r="E13" i="39"/>
  <c r="E14" i="39"/>
  <c r="E15" i="39"/>
  <c r="F5" i="39"/>
  <c r="F4" i="39"/>
  <c r="F3" i="39"/>
  <c r="E11" i="37"/>
  <c r="E16" i="37"/>
  <c r="B16" i="37"/>
  <c r="D16" i="37"/>
  <c r="F5" i="37"/>
  <c r="F4" i="37"/>
  <c r="F3" i="37"/>
  <c r="D125" i="36"/>
  <c r="E11" i="36"/>
  <c r="E16" i="36"/>
  <c r="B16" i="36"/>
  <c r="B11" i="36"/>
  <c r="D11" i="36"/>
  <c r="D12" i="36"/>
  <c r="D13" i="36"/>
  <c r="D14" i="36"/>
  <c r="D15" i="36"/>
  <c r="F5" i="36"/>
  <c r="F4" i="36"/>
  <c r="F3" i="36"/>
  <c r="A11" i="46"/>
  <c r="B16" i="57"/>
  <c r="E17" i="57"/>
  <c r="E18" i="57"/>
  <c r="E19" i="57"/>
  <c r="E20" i="57"/>
  <c r="E21" i="57"/>
  <c r="A11" i="55"/>
  <c r="D11" i="55"/>
  <c r="D12" i="55"/>
  <c r="D13" i="55"/>
  <c r="D14" i="55"/>
  <c r="D15" i="55"/>
  <c r="E22" i="55"/>
  <c r="E23" i="55"/>
  <c r="E24" i="55"/>
  <c r="E25" i="55"/>
  <c r="E26" i="55"/>
  <c r="B21" i="55"/>
  <c r="D21" i="55"/>
  <c r="D22" i="55"/>
  <c r="D23" i="55"/>
  <c r="D24" i="55"/>
  <c r="D25" i="55"/>
  <c r="D16" i="53"/>
  <c r="A16" i="53"/>
  <c r="E18" i="53"/>
  <c r="B17" i="53"/>
  <c r="B12" i="50"/>
  <c r="D12" i="50"/>
  <c r="E15" i="50"/>
  <c r="E13" i="50"/>
  <c r="E14" i="50"/>
  <c r="D16" i="46"/>
  <c r="D17" i="46"/>
  <c r="D18" i="46"/>
  <c r="D19" i="46"/>
  <c r="D20" i="46"/>
  <c r="A16" i="46"/>
  <c r="B21" i="46"/>
  <c r="E22" i="46"/>
  <c r="B11" i="37"/>
  <c r="B11" i="42"/>
  <c r="D11" i="42"/>
  <c r="D12" i="42"/>
  <c r="D13" i="42"/>
  <c r="D14" i="42"/>
  <c r="D15" i="42"/>
  <c r="E21" i="42"/>
  <c r="E22" i="42"/>
  <c r="E23" i="42"/>
  <c r="E24" i="42"/>
  <c r="E25" i="42"/>
  <c r="B16" i="42"/>
  <c r="E12" i="42"/>
  <c r="E13" i="42"/>
  <c r="E14" i="42"/>
  <c r="E15" i="42"/>
  <c r="B10" i="42"/>
  <c r="B11" i="41"/>
  <c r="D11" i="41"/>
  <c r="E13" i="41"/>
  <c r="E14" i="41"/>
  <c r="E15" i="41"/>
  <c r="E16" i="41"/>
  <c r="E17" i="41"/>
  <c r="B12" i="41"/>
  <c r="B10" i="41"/>
  <c r="B11" i="40"/>
  <c r="E16" i="40"/>
  <c r="E17" i="40"/>
  <c r="E18" i="40"/>
  <c r="E19" i="40"/>
  <c r="E20" i="40"/>
  <c r="B10" i="40"/>
  <c r="E12" i="40"/>
  <c r="E13" i="40"/>
  <c r="E14" i="40"/>
  <c r="E15" i="40"/>
  <c r="B11" i="39"/>
  <c r="A11" i="39"/>
  <c r="B10" i="39"/>
  <c r="E16" i="39"/>
  <c r="E21" i="39"/>
  <c r="E26" i="39"/>
  <c r="A11" i="37"/>
  <c r="E21" i="37"/>
  <c r="B21" i="37"/>
  <c r="E12" i="37"/>
  <c r="E13" i="37"/>
  <c r="E14" i="37"/>
  <c r="E15" i="37"/>
  <c r="B10" i="37"/>
  <c r="E12" i="36"/>
  <c r="E13" i="36"/>
  <c r="E14" i="36"/>
  <c r="E15" i="36"/>
  <c r="B10" i="36"/>
  <c r="A11" i="36"/>
  <c r="D16" i="36"/>
  <c r="A16" i="36"/>
  <c r="E17" i="36"/>
  <c r="B21" i="57"/>
  <c r="E22" i="57"/>
  <c r="E23" i="57"/>
  <c r="E24" i="57"/>
  <c r="E25" i="57"/>
  <c r="E26" i="57"/>
  <c r="A16" i="57"/>
  <c r="D16" i="57"/>
  <c r="D17" i="57"/>
  <c r="D18" i="57"/>
  <c r="D19" i="57"/>
  <c r="D20" i="57"/>
  <c r="E27" i="55"/>
  <c r="E28" i="55"/>
  <c r="E29" i="55"/>
  <c r="E30" i="55"/>
  <c r="E31" i="55"/>
  <c r="B26" i="55"/>
  <c r="D17" i="53"/>
  <c r="A17" i="53"/>
  <c r="B18" i="53"/>
  <c r="E19" i="53"/>
  <c r="E20" i="53"/>
  <c r="E21" i="53"/>
  <c r="E22" i="53"/>
  <c r="E23" i="53"/>
  <c r="D13" i="50"/>
  <c r="D14" i="50"/>
  <c r="B15" i="50"/>
  <c r="D15" i="50"/>
  <c r="E20" i="50"/>
  <c r="E16" i="50"/>
  <c r="E17" i="50"/>
  <c r="E18" i="50"/>
  <c r="E19" i="50"/>
  <c r="A12" i="50"/>
  <c r="E23" i="46"/>
  <c r="B22" i="46"/>
  <c r="D21" i="46"/>
  <c r="A21" i="46"/>
  <c r="A11" i="42"/>
  <c r="A16" i="42"/>
  <c r="D16" i="42"/>
  <c r="D17" i="42"/>
  <c r="D18" i="42"/>
  <c r="D19" i="42"/>
  <c r="D20" i="42"/>
  <c r="B21" i="42"/>
  <c r="E26" i="42"/>
  <c r="A11" i="41"/>
  <c r="B13" i="41"/>
  <c r="E18" i="41"/>
  <c r="A12" i="41"/>
  <c r="D12" i="41"/>
  <c r="D12" i="40"/>
  <c r="D13" i="40"/>
  <c r="D14" i="40"/>
  <c r="D15" i="40"/>
  <c r="A11" i="40"/>
  <c r="B16" i="40"/>
  <c r="E21" i="40"/>
  <c r="D11" i="39"/>
  <c r="D12" i="39"/>
  <c r="D13" i="39"/>
  <c r="D14" i="39"/>
  <c r="D15" i="39"/>
  <c r="B21" i="39"/>
  <c r="D21" i="39"/>
  <c r="B16" i="39"/>
  <c r="E31" i="39"/>
  <c r="E27" i="39"/>
  <c r="E28" i="39"/>
  <c r="E29" i="39"/>
  <c r="E30" i="39"/>
  <c r="B26" i="39"/>
  <c r="D11" i="37"/>
  <c r="D12" i="37"/>
  <c r="D13" i="37"/>
  <c r="D14" i="37"/>
  <c r="D15" i="37"/>
  <c r="E26" i="37"/>
  <c r="B17" i="36"/>
  <c r="E18" i="36"/>
  <c r="E19" i="36"/>
  <c r="E20" i="36"/>
  <c r="E21" i="36"/>
  <c r="E22" i="36"/>
  <c r="E27" i="57"/>
  <c r="B26" i="57"/>
  <c r="A21" i="57"/>
  <c r="D21" i="57"/>
  <c r="D22" i="57"/>
  <c r="D23" i="57"/>
  <c r="D24" i="57"/>
  <c r="D25" i="57"/>
  <c r="E32" i="55"/>
  <c r="E33" i="55"/>
  <c r="E34" i="55"/>
  <c r="E35" i="55"/>
  <c r="E36" i="55"/>
  <c r="B31" i="55"/>
  <c r="A26" i="55"/>
  <c r="D26" i="55"/>
  <c r="D27" i="55"/>
  <c r="D28" i="55"/>
  <c r="D29" i="55"/>
  <c r="D30" i="55"/>
  <c r="B23" i="53"/>
  <c r="E24" i="53"/>
  <c r="E25" i="53"/>
  <c r="E26" i="53"/>
  <c r="E27" i="53"/>
  <c r="E28" i="53"/>
  <c r="A18" i="53"/>
  <c r="D18" i="53"/>
  <c r="D19" i="53"/>
  <c r="D20" i="53"/>
  <c r="D21" i="53"/>
  <c r="D22" i="53"/>
  <c r="B20" i="50"/>
  <c r="E21" i="50"/>
  <c r="E22" i="50"/>
  <c r="E23" i="50"/>
  <c r="E24" i="50"/>
  <c r="E25" i="50"/>
  <c r="E26" i="50"/>
  <c r="E27" i="50"/>
  <c r="E28" i="50"/>
  <c r="E29" i="50"/>
  <c r="D16" i="50"/>
  <c r="D17" i="50"/>
  <c r="D18" i="50"/>
  <c r="D19" i="50"/>
  <c r="A15" i="50"/>
  <c r="A22" i="46"/>
  <c r="D22" i="46"/>
  <c r="B23" i="46"/>
  <c r="E24" i="46"/>
  <c r="E25" i="46"/>
  <c r="E26" i="46"/>
  <c r="E27" i="46"/>
  <c r="E28" i="46"/>
  <c r="E31" i="42"/>
  <c r="B26" i="42"/>
  <c r="E27" i="42"/>
  <c r="E28" i="42"/>
  <c r="E29" i="42"/>
  <c r="E30" i="42"/>
  <c r="D21" i="42"/>
  <c r="D22" i="42"/>
  <c r="D23" i="42"/>
  <c r="D24" i="42"/>
  <c r="D25" i="42"/>
  <c r="A21" i="42"/>
  <c r="D13" i="41"/>
  <c r="D14" i="41"/>
  <c r="D15" i="41"/>
  <c r="D16" i="41"/>
  <c r="D17" i="41"/>
  <c r="A13" i="41"/>
  <c r="E23" i="41"/>
  <c r="E19" i="41"/>
  <c r="E20" i="41"/>
  <c r="E21" i="41"/>
  <c r="E22" i="41"/>
  <c r="B18" i="41"/>
  <c r="D16" i="40"/>
  <c r="D17" i="40"/>
  <c r="D18" i="40"/>
  <c r="D19" i="40"/>
  <c r="D20" i="40"/>
  <c r="A16" i="40"/>
  <c r="B21" i="40"/>
  <c r="E22" i="40"/>
  <c r="D16" i="39"/>
  <c r="B31" i="39"/>
  <c r="E36" i="39"/>
  <c r="E32" i="39"/>
  <c r="E33" i="39"/>
  <c r="E34" i="39"/>
  <c r="E35" i="39"/>
  <c r="A26" i="39"/>
  <c r="D26" i="39"/>
  <c r="D27" i="39"/>
  <c r="D28" i="39"/>
  <c r="D29" i="39"/>
  <c r="D30" i="39"/>
  <c r="D21" i="37"/>
  <c r="B26" i="37"/>
  <c r="E31" i="37"/>
  <c r="E27" i="37"/>
  <c r="E28" i="37"/>
  <c r="E29" i="37"/>
  <c r="E30" i="37"/>
  <c r="B18" i="36"/>
  <c r="E23" i="36"/>
  <c r="E24" i="36"/>
  <c r="E25" i="36"/>
  <c r="E26" i="36"/>
  <c r="E27" i="36"/>
  <c r="A17" i="36"/>
  <c r="D17" i="36"/>
  <c r="A26" i="57"/>
  <c r="D26" i="57"/>
  <c r="E28" i="57"/>
  <c r="B27" i="57"/>
  <c r="A31" i="55"/>
  <c r="D31" i="55"/>
  <c r="D32" i="55"/>
  <c r="D33" i="55"/>
  <c r="D34" i="55"/>
  <c r="D35" i="55"/>
  <c r="E37" i="55"/>
  <c r="B36" i="55"/>
  <c r="B28" i="53"/>
  <c r="E29" i="53"/>
  <c r="E30" i="53"/>
  <c r="E31" i="53"/>
  <c r="E32" i="53"/>
  <c r="E33" i="53"/>
  <c r="A23" i="53"/>
  <c r="D23" i="53"/>
  <c r="D24" i="53"/>
  <c r="D25" i="53"/>
  <c r="D26" i="53"/>
  <c r="D27" i="53"/>
  <c r="E30" i="50"/>
  <c r="E31" i="50"/>
  <c r="B25" i="50"/>
  <c r="D20" i="50"/>
  <c r="D21" i="50"/>
  <c r="D22" i="50"/>
  <c r="D23" i="50"/>
  <c r="D24" i="50"/>
  <c r="A20" i="50"/>
  <c r="D23" i="46"/>
  <c r="D24" i="46"/>
  <c r="D25" i="46"/>
  <c r="D26" i="46"/>
  <c r="D27" i="46"/>
  <c r="A23" i="46"/>
  <c r="B28" i="46"/>
  <c r="E29" i="46"/>
  <c r="E30" i="46"/>
  <c r="E31" i="46"/>
  <c r="E32" i="46"/>
  <c r="E33" i="46"/>
  <c r="D26" i="42"/>
  <c r="D27" i="42"/>
  <c r="D28" i="42"/>
  <c r="D29" i="42"/>
  <c r="D30" i="42"/>
  <c r="A26" i="42"/>
  <c r="B31" i="42"/>
  <c r="E32" i="42"/>
  <c r="D18" i="41"/>
  <c r="D19" i="41"/>
  <c r="D20" i="41"/>
  <c r="D21" i="41"/>
  <c r="D22" i="41"/>
  <c r="A18" i="41"/>
  <c r="B23" i="41"/>
  <c r="E28" i="41"/>
  <c r="E24" i="41"/>
  <c r="E25" i="41"/>
  <c r="E26" i="41"/>
  <c r="E27" i="41"/>
  <c r="D21" i="40"/>
  <c r="A21" i="40"/>
  <c r="B22" i="40"/>
  <c r="E23" i="40"/>
  <c r="D31" i="39"/>
  <c r="D32" i="39"/>
  <c r="D33" i="39"/>
  <c r="D34" i="39"/>
  <c r="D35" i="39"/>
  <c r="A31" i="39"/>
  <c r="E37" i="39"/>
  <c r="B36" i="39"/>
  <c r="B31" i="37"/>
  <c r="E36" i="37"/>
  <c r="E32" i="37"/>
  <c r="E33" i="37"/>
  <c r="E34" i="37"/>
  <c r="E35" i="37"/>
  <c r="D26" i="37"/>
  <c r="D27" i="37"/>
  <c r="D28" i="37"/>
  <c r="D29" i="37"/>
  <c r="D30" i="37"/>
  <c r="A26" i="37"/>
  <c r="B23" i="36"/>
  <c r="E28" i="36"/>
  <c r="E29" i="36"/>
  <c r="E30" i="36"/>
  <c r="E31" i="36"/>
  <c r="E32" i="36"/>
  <c r="D18" i="36"/>
  <c r="D19" i="36"/>
  <c r="D20" i="36"/>
  <c r="D21" i="36"/>
  <c r="D22" i="36"/>
  <c r="A18" i="36"/>
  <c r="D27" i="57"/>
  <c r="A27" i="57"/>
  <c r="E29" i="57"/>
  <c r="E30" i="57"/>
  <c r="E31" i="57"/>
  <c r="E32" i="57"/>
  <c r="B28" i="57"/>
  <c r="E33" i="57"/>
  <c r="A36" i="55"/>
  <c r="D36" i="55"/>
  <c r="E38" i="55"/>
  <c r="B37" i="55"/>
  <c r="B33" i="53"/>
  <c r="E34" i="53"/>
  <c r="E35" i="53"/>
  <c r="E36" i="53"/>
  <c r="E37" i="53"/>
  <c r="E38" i="53"/>
  <c r="A28" i="53"/>
  <c r="D28" i="53"/>
  <c r="D29" i="53"/>
  <c r="D30" i="53"/>
  <c r="D31" i="53"/>
  <c r="D32" i="53"/>
  <c r="D25" i="50"/>
  <c r="D26" i="50"/>
  <c r="D27" i="50"/>
  <c r="D28" i="50"/>
  <c r="D29" i="50"/>
  <c r="A25" i="50"/>
  <c r="E32" i="50"/>
  <c r="B30" i="50"/>
  <c r="B33" i="46"/>
  <c r="E34" i="46"/>
  <c r="E35" i="46"/>
  <c r="E36" i="46"/>
  <c r="E37" i="46"/>
  <c r="E38" i="46"/>
  <c r="D28" i="46"/>
  <c r="D29" i="46"/>
  <c r="D30" i="46"/>
  <c r="D31" i="46"/>
  <c r="D32" i="46"/>
  <c r="A28" i="46"/>
  <c r="E33" i="42"/>
  <c r="B32" i="42"/>
  <c r="D31" i="42"/>
  <c r="A31" i="42"/>
  <c r="D23" i="41"/>
  <c r="D24" i="41"/>
  <c r="D25" i="41"/>
  <c r="D26" i="41"/>
  <c r="D27" i="41"/>
  <c r="A23" i="41"/>
  <c r="E33" i="41"/>
  <c r="E29" i="41"/>
  <c r="E30" i="41"/>
  <c r="E31" i="41"/>
  <c r="E32" i="41"/>
  <c r="B28" i="41"/>
  <c r="B23" i="40"/>
  <c r="E28" i="40"/>
  <c r="E24" i="40"/>
  <c r="E25" i="40"/>
  <c r="E26" i="40"/>
  <c r="E27" i="40"/>
  <c r="D22" i="40"/>
  <c r="A22" i="40"/>
  <c r="D36" i="39"/>
  <c r="A36" i="39"/>
  <c r="B37" i="39"/>
  <c r="E38" i="39"/>
  <c r="B36" i="37"/>
  <c r="E37" i="37"/>
  <c r="A31" i="37"/>
  <c r="D31" i="37"/>
  <c r="D32" i="37"/>
  <c r="D33" i="37"/>
  <c r="D34" i="37"/>
  <c r="D35" i="37"/>
  <c r="B28" i="36"/>
  <c r="E33" i="36"/>
  <c r="E34" i="36"/>
  <c r="E35" i="36"/>
  <c r="E36" i="36"/>
  <c r="E37" i="36"/>
  <c r="D23" i="36"/>
  <c r="D24" i="36"/>
  <c r="D25" i="36"/>
  <c r="D26" i="36"/>
  <c r="D27" i="36"/>
  <c r="A23" i="36"/>
  <c r="D28" i="57"/>
  <c r="D29" i="57"/>
  <c r="D30" i="57"/>
  <c r="D31" i="57"/>
  <c r="D32" i="57"/>
  <c r="A28" i="57"/>
  <c r="E34" i="57"/>
  <c r="E35" i="57"/>
  <c r="E36" i="57"/>
  <c r="E37" i="57"/>
  <c r="E38" i="57"/>
  <c r="B33" i="57"/>
  <c r="D37" i="55"/>
  <c r="A37" i="55"/>
  <c r="E43" i="55"/>
  <c r="B38" i="55"/>
  <c r="E39" i="55"/>
  <c r="E40" i="55"/>
  <c r="E41" i="55"/>
  <c r="E42" i="55"/>
  <c r="B38" i="53"/>
  <c r="E39" i="53"/>
  <c r="E40" i="53"/>
  <c r="E41" i="53"/>
  <c r="E42" i="53"/>
  <c r="E43" i="53"/>
  <c r="A33" i="53"/>
  <c r="D33" i="53"/>
  <c r="D34" i="53"/>
  <c r="D35" i="53"/>
  <c r="D36" i="53"/>
  <c r="D37" i="53"/>
  <c r="D30" i="50"/>
  <c r="D31" i="50"/>
  <c r="A30" i="50"/>
  <c r="B32" i="50"/>
  <c r="E33" i="50"/>
  <c r="B38" i="46"/>
  <c r="E39" i="46"/>
  <c r="E40" i="46"/>
  <c r="E41" i="46"/>
  <c r="E42" i="46"/>
  <c r="E43" i="46"/>
  <c r="D33" i="46"/>
  <c r="D34" i="46"/>
  <c r="D35" i="46"/>
  <c r="D36" i="46"/>
  <c r="D37" i="46"/>
  <c r="A33" i="46"/>
  <c r="B33" i="42"/>
  <c r="E38" i="42"/>
  <c r="E34" i="42"/>
  <c r="E35" i="42"/>
  <c r="E36" i="42"/>
  <c r="E37" i="42"/>
  <c r="D32" i="42"/>
  <c r="A32" i="42"/>
  <c r="D28" i="41"/>
  <c r="D29" i="41"/>
  <c r="D30" i="41"/>
  <c r="D31" i="41"/>
  <c r="D32" i="41"/>
  <c r="A28" i="41"/>
  <c r="B33" i="41"/>
  <c r="E38" i="41"/>
  <c r="E34" i="41"/>
  <c r="E35" i="41"/>
  <c r="E36" i="41"/>
  <c r="E37" i="41"/>
  <c r="E29" i="40"/>
  <c r="E30" i="40"/>
  <c r="E31" i="40"/>
  <c r="E32" i="40"/>
  <c r="B28" i="40"/>
  <c r="E33" i="40"/>
  <c r="D23" i="40"/>
  <c r="D24" i="40"/>
  <c r="D25" i="40"/>
  <c r="D26" i="40"/>
  <c r="D27" i="40"/>
  <c r="A23" i="40"/>
  <c r="A37" i="39"/>
  <c r="D37" i="39"/>
  <c r="E43" i="39"/>
  <c r="E44" i="39"/>
  <c r="E45" i="39"/>
  <c r="E46" i="39"/>
  <c r="E47" i="39"/>
  <c r="E39" i="39"/>
  <c r="E40" i="39"/>
  <c r="E41" i="39"/>
  <c r="E42" i="39"/>
  <c r="B38" i="39"/>
  <c r="D36" i="37"/>
  <c r="A36" i="37"/>
  <c r="B37" i="37"/>
  <c r="E38" i="37"/>
  <c r="E38" i="36"/>
  <c r="E39" i="36"/>
  <c r="E40" i="36"/>
  <c r="E41" i="36"/>
  <c r="E42" i="36"/>
  <c r="B33" i="36"/>
  <c r="D28" i="36"/>
  <c r="D29" i="36"/>
  <c r="D30" i="36"/>
  <c r="D31" i="36"/>
  <c r="D32" i="36"/>
  <c r="A28" i="36"/>
  <c r="D33" i="57"/>
  <c r="D34" i="57"/>
  <c r="D35" i="57"/>
  <c r="D36" i="57"/>
  <c r="D37" i="57"/>
  <c r="A33" i="57"/>
  <c r="E39" i="57"/>
  <c r="E40" i="57"/>
  <c r="E41" i="57"/>
  <c r="E42" i="57"/>
  <c r="B38" i="57"/>
  <c r="E43" i="57"/>
  <c r="D38" i="55"/>
  <c r="D39" i="55"/>
  <c r="D40" i="55"/>
  <c r="D41" i="55"/>
  <c r="D42" i="55"/>
  <c r="A38" i="55"/>
  <c r="E48" i="55"/>
  <c r="B43" i="55"/>
  <c r="E44" i="55"/>
  <c r="E45" i="55"/>
  <c r="E46" i="55"/>
  <c r="E47" i="55"/>
  <c r="E44" i="53"/>
  <c r="B43" i="53"/>
  <c r="A38" i="53"/>
  <c r="D38" i="53"/>
  <c r="D39" i="53"/>
  <c r="D40" i="53"/>
  <c r="D41" i="53"/>
  <c r="D42" i="53"/>
  <c r="B33" i="50"/>
  <c r="E34" i="50"/>
  <c r="A32" i="50"/>
  <c r="D32" i="50"/>
  <c r="E44" i="46"/>
  <c r="E45" i="46"/>
  <c r="E46" i="46"/>
  <c r="E47" i="46"/>
  <c r="B43" i="46"/>
  <c r="E48" i="46"/>
  <c r="D38" i="46"/>
  <c r="D39" i="46"/>
  <c r="D40" i="46"/>
  <c r="D41" i="46"/>
  <c r="D42" i="46"/>
  <c r="A38" i="46"/>
  <c r="E43" i="42"/>
  <c r="E44" i="42"/>
  <c r="E45" i="42"/>
  <c r="E46" i="42"/>
  <c r="E47" i="42"/>
  <c r="E39" i="42"/>
  <c r="E40" i="42"/>
  <c r="E41" i="42"/>
  <c r="E42" i="42"/>
  <c r="B38" i="42"/>
  <c r="D33" i="42"/>
  <c r="D34" i="42"/>
  <c r="D35" i="42"/>
  <c r="D36" i="42"/>
  <c r="D37" i="42"/>
  <c r="A33" i="42"/>
  <c r="D33" i="41"/>
  <c r="D34" i="41"/>
  <c r="D35" i="41"/>
  <c r="D36" i="41"/>
  <c r="D37" i="41"/>
  <c r="A33" i="41"/>
  <c r="E39" i="41"/>
  <c r="B38" i="41"/>
  <c r="D28" i="40"/>
  <c r="D29" i="40"/>
  <c r="D30" i="40"/>
  <c r="D31" i="40"/>
  <c r="D32" i="40"/>
  <c r="A28" i="40"/>
  <c r="B33" i="40"/>
  <c r="E38" i="40"/>
  <c r="E34" i="40"/>
  <c r="E35" i="40"/>
  <c r="E36" i="40"/>
  <c r="E37" i="40"/>
  <c r="D38" i="39"/>
  <c r="D39" i="39"/>
  <c r="D40" i="39"/>
  <c r="D41" i="39"/>
  <c r="D42" i="39"/>
  <c r="A38" i="39"/>
  <c r="B43" i="39"/>
  <c r="E48" i="39"/>
  <c r="E49" i="39"/>
  <c r="E50" i="39"/>
  <c r="E51" i="39"/>
  <c r="E52" i="39"/>
  <c r="A37" i="37"/>
  <c r="D37" i="37"/>
  <c r="E39" i="37"/>
  <c r="E40" i="37"/>
  <c r="E41" i="37"/>
  <c r="E42" i="37"/>
  <c r="B38" i="37"/>
  <c r="E43" i="37"/>
  <c r="D33" i="36"/>
  <c r="D34" i="36"/>
  <c r="D35" i="36"/>
  <c r="D36" i="36"/>
  <c r="D37" i="36"/>
  <c r="A33" i="36"/>
  <c r="B38" i="36"/>
  <c r="E43" i="36"/>
  <c r="E44" i="57"/>
  <c r="E45" i="57"/>
  <c r="E46" i="57"/>
  <c r="E47" i="57"/>
  <c r="B43" i="57"/>
  <c r="E48" i="57"/>
  <c r="D38" i="57"/>
  <c r="D39" i="57"/>
  <c r="D40" i="57"/>
  <c r="D41" i="57"/>
  <c r="D42" i="57"/>
  <c r="A38" i="57"/>
  <c r="D43" i="55"/>
  <c r="D44" i="55"/>
  <c r="D45" i="55"/>
  <c r="D46" i="55"/>
  <c r="D47" i="55"/>
  <c r="A43" i="55"/>
  <c r="E53" i="55"/>
  <c r="B48" i="55"/>
  <c r="E49" i="55"/>
  <c r="E50" i="55"/>
  <c r="E51" i="55"/>
  <c r="E52" i="55"/>
  <c r="A43" i="53"/>
  <c r="D43" i="53"/>
  <c r="B44" i="53"/>
  <c r="E45" i="53"/>
  <c r="E35" i="50"/>
  <c r="E36" i="50"/>
  <c r="E37" i="50"/>
  <c r="E38" i="50"/>
  <c r="B34" i="50"/>
  <c r="E39" i="50"/>
  <c r="A33" i="50"/>
  <c r="D33" i="50"/>
  <c r="D43" i="46"/>
  <c r="D44" i="46"/>
  <c r="D45" i="46"/>
  <c r="D46" i="46"/>
  <c r="D47" i="46"/>
  <c r="A43" i="46"/>
  <c r="E49" i="46"/>
  <c r="B48" i="46"/>
  <c r="D38" i="42"/>
  <c r="D39" i="42"/>
  <c r="D40" i="42"/>
  <c r="D41" i="42"/>
  <c r="D42" i="42"/>
  <c r="A38" i="42"/>
  <c r="B43" i="42"/>
  <c r="E48" i="42"/>
  <c r="E49" i="42"/>
  <c r="E50" i="42"/>
  <c r="E51" i="42"/>
  <c r="E52" i="42"/>
  <c r="D38" i="41"/>
  <c r="A38" i="41"/>
  <c r="B39" i="41"/>
  <c r="E40" i="41"/>
  <c r="E41" i="41"/>
  <c r="E42" i="41"/>
  <c r="E43" i="41"/>
  <c r="E44" i="41"/>
  <c r="E39" i="40"/>
  <c r="E40" i="40"/>
  <c r="E41" i="40"/>
  <c r="E42" i="40"/>
  <c r="B38" i="40"/>
  <c r="E43" i="40"/>
  <c r="E44" i="40"/>
  <c r="E45" i="40"/>
  <c r="E46" i="40"/>
  <c r="E47" i="40"/>
  <c r="D33" i="40"/>
  <c r="D34" i="40"/>
  <c r="D35" i="40"/>
  <c r="D36" i="40"/>
  <c r="D37" i="40"/>
  <c r="A33" i="40"/>
  <c r="D43" i="39"/>
  <c r="D44" i="39"/>
  <c r="D45" i="39"/>
  <c r="D46" i="39"/>
  <c r="D47" i="39"/>
  <c r="A43" i="39"/>
  <c r="E53" i="39"/>
  <c r="B48" i="39"/>
  <c r="B43" i="37"/>
  <c r="E48" i="37"/>
  <c r="D38" i="37"/>
  <c r="D39" i="37"/>
  <c r="D40" i="37"/>
  <c r="D41" i="37"/>
  <c r="D42" i="37"/>
  <c r="A38" i="37"/>
  <c r="E44" i="36"/>
  <c r="B43" i="36"/>
  <c r="D38" i="36"/>
  <c r="D39" i="36"/>
  <c r="D40" i="36"/>
  <c r="D41" i="36"/>
  <c r="D42" i="36"/>
  <c r="A38" i="36"/>
  <c r="E49" i="57"/>
  <c r="E50" i="57"/>
  <c r="E51" i="57"/>
  <c r="E52" i="57"/>
  <c r="B48" i="57"/>
  <c r="E53" i="57"/>
  <c r="D43" i="57"/>
  <c r="D44" i="57"/>
  <c r="D45" i="57"/>
  <c r="D46" i="57"/>
  <c r="D47" i="57"/>
  <c r="A43" i="57"/>
  <c r="D48" i="55"/>
  <c r="D49" i="55"/>
  <c r="D50" i="55"/>
  <c r="D51" i="55"/>
  <c r="D52" i="55"/>
  <c r="A48" i="55"/>
  <c r="E58" i="55"/>
  <c r="B53" i="55"/>
  <c r="E54" i="55"/>
  <c r="E55" i="55"/>
  <c r="E56" i="55"/>
  <c r="E57" i="55"/>
  <c r="E46" i="53"/>
  <c r="E47" i="53"/>
  <c r="E48" i="53"/>
  <c r="E49" i="53"/>
  <c r="E50" i="53"/>
  <c r="B45" i="53"/>
  <c r="A44" i="53"/>
  <c r="D44" i="53"/>
  <c r="A34" i="50"/>
  <c r="D34" i="50"/>
  <c r="D35" i="50"/>
  <c r="D36" i="50"/>
  <c r="D37" i="50"/>
  <c r="D38" i="50"/>
  <c r="E40" i="50"/>
  <c r="B39" i="50"/>
  <c r="E44" i="50"/>
  <c r="D48" i="46"/>
  <c r="A48" i="46"/>
  <c r="B49" i="46"/>
  <c r="E50" i="46"/>
  <c r="E53" i="42"/>
  <c r="B48" i="42"/>
  <c r="D43" i="42"/>
  <c r="D44" i="42"/>
  <c r="D45" i="42"/>
  <c r="D46" i="42"/>
  <c r="D47" i="42"/>
  <c r="A43" i="42"/>
  <c r="E45" i="41"/>
  <c r="B40" i="41"/>
  <c r="D39" i="41"/>
  <c r="A39" i="41"/>
  <c r="D38" i="40"/>
  <c r="D39" i="40"/>
  <c r="D40" i="40"/>
  <c r="D41" i="40"/>
  <c r="D42" i="40"/>
  <c r="A38" i="40"/>
  <c r="B43" i="40"/>
  <c r="E48" i="40"/>
  <c r="D48" i="39"/>
  <c r="D49" i="39"/>
  <c r="D50" i="39"/>
  <c r="D51" i="39"/>
  <c r="D52" i="39"/>
  <c r="A48" i="39"/>
  <c r="E58" i="39"/>
  <c r="E54" i="39"/>
  <c r="E55" i="39"/>
  <c r="E56" i="39"/>
  <c r="E57" i="39"/>
  <c r="B53" i="39"/>
  <c r="E53" i="37"/>
  <c r="B48" i="37"/>
  <c r="A43" i="37"/>
  <c r="D43" i="37"/>
  <c r="D43" i="36"/>
  <c r="A43" i="36"/>
  <c r="B44" i="36"/>
  <c r="E45" i="36"/>
  <c r="E46" i="36"/>
  <c r="E47" i="36"/>
  <c r="E48" i="36"/>
  <c r="E49" i="36"/>
  <c r="E41" i="50"/>
  <c r="E42" i="50"/>
  <c r="E43" i="50"/>
  <c r="E45" i="50"/>
  <c r="E54" i="57"/>
  <c r="B53" i="57"/>
  <c r="D48" i="57"/>
  <c r="D49" i="57"/>
  <c r="D50" i="57"/>
  <c r="D51" i="57"/>
  <c r="D52" i="57"/>
  <c r="A48" i="57"/>
  <c r="D53" i="55"/>
  <c r="D54" i="55"/>
  <c r="D55" i="55"/>
  <c r="D56" i="55"/>
  <c r="D57" i="55"/>
  <c r="A53" i="55"/>
  <c r="E63" i="55"/>
  <c r="B58" i="55"/>
  <c r="E59" i="55"/>
  <c r="E60" i="55"/>
  <c r="E61" i="55"/>
  <c r="E62" i="55"/>
  <c r="E51" i="53"/>
  <c r="E52" i="53"/>
  <c r="E53" i="53"/>
  <c r="E54" i="53"/>
  <c r="E55" i="53"/>
  <c r="B50" i="53"/>
  <c r="D45" i="53"/>
  <c r="D46" i="53"/>
  <c r="D47" i="53"/>
  <c r="D48" i="53"/>
  <c r="D49" i="53"/>
  <c r="A45" i="53"/>
  <c r="E46" i="50"/>
  <c r="E47" i="50"/>
  <c r="B44" i="50"/>
  <c r="E48" i="50"/>
  <c r="A39" i="50"/>
  <c r="D39" i="50"/>
  <c r="D40" i="50"/>
  <c r="D41" i="50"/>
  <c r="D42" i="50"/>
  <c r="D43" i="50"/>
  <c r="E55" i="46"/>
  <c r="E51" i="46"/>
  <c r="E52" i="46"/>
  <c r="E53" i="46"/>
  <c r="E54" i="46"/>
  <c r="B50" i="46"/>
  <c r="D49" i="46"/>
  <c r="A49" i="46"/>
  <c r="D48" i="42"/>
  <c r="D49" i="42"/>
  <c r="D50" i="42"/>
  <c r="D51" i="42"/>
  <c r="D52" i="42"/>
  <c r="A48" i="42"/>
  <c r="E58" i="42"/>
  <c r="E54" i="42"/>
  <c r="E55" i="42"/>
  <c r="E56" i="42"/>
  <c r="E57" i="42"/>
  <c r="B53" i="42"/>
  <c r="D40" i="41"/>
  <c r="D41" i="41"/>
  <c r="D42" i="41"/>
  <c r="D43" i="41"/>
  <c r="D44" i="41"/>
  <c r="A40" i="41"/>
  <c r="B45" i="41"/>
  <c r="E50" i="41"/>
  <c r="E46" i="41"/>
  <c r="E47" i="41"/>
  <c r="E48" i="41"/>
  <c r="E49" i="41"/>
  <c r="B48" i="40"/>
  <c r="E49" i="40"/>
  <c r="D43" i="40"/>
  <c r="D44" i="40"/>
  <c r="D45" i="40"/>
  <c r="D46" i="40"/>
  <c r="D47" i="40"/>
  <c r="A43" i="40"/>
  <c r="E63" i="39"/>
  <c r="E59" i="39"/>
  <c r="E60" i="39"/>
  <c r="E61" i="39"/>
  <c r="E62" i="39"/>
  <c r="B58" i="39"/>
  <c r="D53" i="39"/>
  <c r="D54" i="39"/>
  <c r="D55" i="39"/>
  <c r="D56" i="39"/>
  <c r="D57" i="39"/>
  <c r="A53" i="39"/>
  <c r="E58" i="37"/>
  <c r="B53" i="37"/>
  <c r="E54" i="37"/>
  <c r="E55" i="37"/>
  <c r="E56" i="37"/>
  <c r="E57" i="37"/>
  <c r="D48" i="37"/>
  <c r="A48" i="37"/>
  <c r="D44" i="36"/>
  <c r="A44" i="36"/>
  <c r="B45" i="36"/>
  <c r="E50" i="36"/>
  <c r="E51" i="36"/>
  <c r="E52" i="36"/>
  <c r="E53" i="36"/>
  <c r="E54" i="36"/>
  <c r="D53" i="57"/>
  <c r="A53" i="57"/>
  <c r="E55" i="57"/>
  <c r="B54" i="57"/>
  <c r="D58" i="55"/>
  <c r="D59" i="55"/>
  <c r="D60" i="55"/>
  <c r="D61" i="55"/>
  <c r="D62" i="55"/>
  <c r="A58" i="55"/>
  <c r="E64" i="55"/>
  <c r="B63" i="55"/>
  <c r="E56" i="53"/>
  <c r="E57" i="53"/>
  <c r="E58" i="53"/>
  <c r="E59" i="53"/>
  <c r="E60" i="53"/>
  <c r="B55" i="53"/>
  <c r="D50" i="53"/>
  <c r="D51" i="53"/>
  <c r="D52" i="53"/>
  <c r="D53" i="53"/>
  <c r="D54" i="53"/>
  <c r="A50" i="53"/>
  <c r="E49" i="50"/>
  <c r="E50" i="50"/>
  <c r="E51" i="50"/>
  <c r="E52" i="50"/>
  <c r="E53" i="50"/>
  <c r="B48" i="50"/>
  <c r="A44" i="50"/>
  <c r="D44" i="50"/>
  <c r="D46" i="50"/>
  <c r="D47" i="50"/>
  <c r="A50" i="46"/>
  <c r="D50" i="46"/>
  <c r="D51" i="46"/>
  <c r="D52" i="46"/>
  <c r="D53" i="46"/>
  <c r="D54" i="46"/>
  <c r="E56" i="46"/>
  <c r="E57" i="46"/>
  <c r="E58" i="46"/>
  <c r="E59" i="46"/>
  <c r="E60" i="46"/>
  <c r="B55" i="46"/>
  <c r="D53" i="42"/>
  <c r="D54" i="42"/>
  <c r="D55" i="42"/>
  <c r="D56" i="42"/>
  <c r="D57" i="42"/>
  <c r="A53" i="42"/>
  <c r="E59" i="42"/>
  <c r="B58" i="42"/>
  <c r="E55" i="41"/>
  <c r="E51" i="41"/>
  <c r="E52" i="41"/>
  <c r="E53" i="41"/>
  <c r="E54" i="41"/>
  <c r="B50" i="41"/>
  <c r="D45" i="41"/>
  <c r="D46" i="41"/>
  <c r="D47" i="41"/>
  <c r="D48" i="41"/>
  <c r="D49" i="41"/>
  <c r="A45" i="41"/>
  <c r="B49" i="40"/>
  <c r="E50" i="40"/>
  <c r="D48" i="40"/>
  <c r="A48" i="40"/>
  <c r="D58" i="39"/>
  <c r="D59" i="39"/>
  <c r="D60" i="39"/>
  <c r="D61" i="39"/>
  <c r="D62" i="39"/>
  <c r="A58" i="39"/>
  <c r="B63" i="39"/>
  <c r="E64" i="39"/>
  <c r="A53" i="37"/>
  <c r="D53" i="37"/>
  <c r="D54" i="37"/>
  <c r="D55" i="37"/>
  <c r="D56" i="37"/>
  <c r="D57" i="37"/>
  <c r="E63" i="37"/>
  <c r="E59" i="37"/>
  <c r="E60" i="37"/>
  <c r="E61" i="37"/>
  <c r="E62" i="37"/>
  <c r="B58" i="37"/>
  <c r="D45" i="36"/>
  <c r="D46" i="36"/>
  <c r="D47" i="36"/>
  <c r="D48" i="36"/>
  <c r="D49" i="36"/>
  <c r="A45" i="36"/>
  <c r="B50" i="36"/>
  <c r="E55" i="36"/>
  <c r="E56" i="36"/>
  <c r="E57" i="36"/>
  <c r="E58" i="36"/>
  <c r="E59" i="36"/>
  <c r="A54" i="57"/>
  <c r="D54" i="57"/>
  <c r="E60" i="57"/>
  <c r="B55" i="57"/>
  <c r="E56" i="57"/>
  <c r="E57" i="57"/>
  <c r="E58" i="57"/>
  <c r="E59" i="57"/>
  <c r="D63" i="55"/>
  <c r="A63" i="55"/>
  <c r="E65" i="55"/>
  <c r="B64" i="55"/>
  <c r="D55" i="53"/>
  <c r="D56" i="53"/>
  <c r="D57" i="53"/>
  <c r="D58" i="53"/>
  <c r="D59" i="53"/>
  <c r="A55" i="53"/>
  <c r="E61" i="53"/>
  <c r="E62" i="53"/>
  <c r="E63" i="53"/>
  <c r="E64" i="53"/>
  <c r="E65" i="53"/>
  <c r="B60" i="53"/>
  <c r="A48" i="50"/>
  <c r="D48" i="50"/>
  <c r="E54" i="50"/>
  <c r="B49" i="50"/>
  <c r="A55" i="46"/>
  <c r="D55" i="46"/>
  <c r="D56" i="46"/>
  <c r="D57" i="46"/>
  <c r="D58" i="46"/>
  <c r="D59" i="46"/>
  <c r="E61" i="46"/>
  <c r="E62" i="46"/>
  <c r="E63" i="46"/>
  <c r="E64" i="46"/>
  <c r="E65" i="46"/>
  <c r="B60" i="46"/>
  <c r="A58" i="42"/>
  <c r="D58" i="42"/>
  <c r="B59" i="42"/>
  <c r="E60" i="42"/>
  <c r="D50" i="41"/>
  <c r="D51" i="41"/>
  <c r="D52" i="41"/>
  <c r="D53" i="41"/>
  <c r="D54" i="41"/>
  <c r="A50" i="41"/>
  <c r="B55" i="41"/>
  <c r="E60" i="41"/>
  <c r="E56" i="41"/>
  <c r="E57" i="41"/>
  <c r="E58" i="41"/>
  <c r="E59" i="41"/>
  <c r="E51" i="40"/>
  <c r="E52" i="40"/>
  <c r="E53" i="40"/>
  <c r="E54" i="40"/>
  <c r="B50" i="40"/>
  <c r="E55" i="40"/>
  <c r="D49" i="40"/>
  <c r="A49" i="40"/>
  <c r="D63" i="39"/>
  <c r="A63" i="39"/>
  <c r="E65" i="39"/>
  <c r="B64" i="39"/>
  <c r="D58" i="37"/>
  <c r="D59" i="37"/>
  <c r="D60" i="37"/>
  <c r="D61" i="37"/>
  <c r="D62" i="37"/>
  <c r="A58" i="37"/>
  <c r="B63" i="37"/>
  <c r="E64" i="37"/>
  <c r="B55" i="36"/>
  <c r="E60" i="36"/>
  <c r="E61" i="36"/>
  <c r="E62" i="36"/>
  <c r="E63" i="36"/>
  <c r="E64" i="36"/>
  <c r="D50" i="36"/>
  <c r="D51" i="36"/>
  <c r="D52" i="36"/>
  <c r="D53" i="36"/>
  <c r="D54" i="36"/>
  <c r="A50" i="36"/>
  <c r="D55" i="57"/>
  <c r="D56" i="57"/>
  <c r="D57" i="57"/>
  <c r="D58" i="57"/>
  <c r="D59" i="57"/>
  <c r="A55" i="57"/>
  <c r="E65" i="57"/>
  <c r="E61" i="57"/>
  <c r="E62" i="57"/>
  <c r="E63" i="57"/>
  <c r="E64" i="57"/>
  <c r="B60" i="57"/>
  <c r="A64" i="55"/>
  <c r="D64" i="55"/>
  <c r="B65" i="55"/>
  <c r="E66" i="55"/>
  <c r="E67" i="55"/>
  <c r="E68" i="55"/>
  <c r="E69" i="55"/>
  <c r="E70" i="55"/>
  <c r="D60" i="53"/>
  <c r="D61" i="53"/>
  <c r="D62" i="53"/>
  <c r="D63" i="53"/>
  <c r="D64" i="53"/>
  <c r="A60" i="53"/>
  <c r="E66" i="53"/>
  <c r="E67" i="53"/>
  <c r="E68" i="53"/>
  <c r="E69" i="53"/>
  <c r="E70" i="53"/>
  <c r="B65" i="53"/>
  <c r="D49" i="50"/>
  <c r="D50" i="50"/>
  <c r="D51" i="50"/>
  <c r="D52" i="50"/>
  <c r="D53" i="50"/>
  <c r="A49" i="50"/>
  <c r="E55" i="50"/>
  <c r="B54" i="50"/>
  <c r="A60" i="46"/>
  <c r="D60" i="46"/>
  <c r="D61" i="46"/>
  <c r="D62" i="46"/>
  <c r="D63" i="46"/>
  <c r="D64" i="46"/>
  <c r="E70" i="46"/>
  <c r="E66" i="46"/>
  <c r="E67" i="46"/>
  <c r="E68" i="46"/>
  <c r="E69" i="46"/>
  <c r="B65" i="46"/>
  <c r="E65" i="42"/>
  <c r="E61" i="42"/>
  <c r="E62" i="42"/>
  <c r="E63" i="42"/>
  <c r="E64" i="42"/>
  <c r="B60" i="42"/>
  <c r="D59" i="42"/>
  <c r="A59" i="42"/>
  <c r="E65" i="41"/>
  <c r="E61" i="41"/>
  <c r="E62" i="41"/>
  <c r="E63" i="41"/>
  <c r="E64" i="41"/>
  <c r="B60" i="41"/>
  <c r="D55" i="41"/>
  <c r="D56" i="41"/>
  <c r="D57" i="41"/>
  <c r="D58" i="41"/>
  <c r="D59" i="41"/>
  <c r="A55" i="41"/>
  <c r="D50" i="40"/>
  <c r="D51" i="40"/>
  <c r="D52" i="40"/>
  <c r="D53" i="40"/>
  <c r="D54" i="40"/>
  <c r="A50" i="40"/>
  <c r="B55" i="40"/>
  <c r="E60" i="40"/>
  <c r="E56" i="40"/>
  <c r="E57" i="40"/>
  <c r="E58" i="40"/>
  <c r="E59" i="40"/>
  <c r="B65" i="39"/>
  <c r="E70" i="39"/>
  <c r="E71" i="39"/>
  <c r="E72" i="39"/>
  <c r="E73" i="39"/>
  <c r="E74" i="39"/>
  <c r="E66" i="39"/>
  <c r="E67" i="39"/>
  <c r="E68" i="39"/>
  <c r="E69" i="39"/>
  <c r="D64" i="39"/>
  <c r="A64" i="39"/>
  <c r="A63" i="37"/>
  <c r="D63" i="37"/>
  <c r="E65" i="37"/>
  <c r="B64" i="37"/>
  <c r="E65" i="36"/>
  <c r="E66" i="36"/>
  <c r="E67" i="36"/>
  <c r="E68" i="36"/>
  <c r="E69" i="36"/>
  <c r="B60" i="36"/>
  <c r="A55" i="36"/>
  <c r="D55" i="36"/>
  <c r="D56" i="36"/>
  <c r="D57" i="36"/>
  <c r="D58" i="36"/>
  <c r="D59" i="36"/>
  <c r="E70" i="57"/>
  <c r="E66" i="57"/>
  <c r="E67" i="57"/>
  <c r="E68" i="57"/>
  <c r="E69" i="57"/>
  <c r="B65" i="57"/>
  <c r="D60" i="57"/>
  <c r="D61" i="57"/>
  <c r="D62" i="57"/>
  <c r="D63" i="57"/>
  <c r="D64" i="57"/>
  <c r="A60" i="57"/>
  <c r="B70" i="55"/>
  <c r="E71" i="55"/>
  <c r="E72" i="55"/>
  <c r="E73" i="55"/>
  <c r="E74" i="55"/>
  <c r="E75" i="55"/>
  <c r="D65" i="55"/>
  <c r="D66" i="55"/>
  <c r="D67" i="55"/>
  <c r="D68" i="55"/>
  <c r="D69" i="55"/>
  <c r="A65" i="55"/>
  <c r="D65" i="53"/>
  <c r="D66" i="53"/>
  <c r="D67" i="53"/>
  <c r="D68" i="53"/>
  <c r="D69" i="53"/>
  <c r="A65" i="53"/>
  <c r="B70" i="53"/>
  <c r="E71" i="53"/>
  <c r="A54" i="50"/>
  <c r="D54" i="50"/>
  <c r="E56" i="50"/>
  <c r="B55" i="50"/>
  <c r="E74" i="46"/>
  <c r="E71" i="46"/>
  <c r="E72" i="46"/>
  <c r="E73" i="46"/>
  <c r="B70" i="46"/>
  <c r="A65" i="46"/>
  <c r="D65" i="46"/>
  <c r="D66" i="46"/>
  <c r="D67" i="46"/>
  <c r="D68" i="46"/>
  <c r="D69" i="46"/>
  <c r="D60" i="42"/>
  <c r="D61" i="42"/>
  <c r="D62" i="42"/>
  <c r="D63" i="42"/>
  <c r="D64" i="42"/>
  <c r="A60" i="42"/>
  <c r="B65" i="42"/>
  <c r="E70" i="42"/>
  <c r="E71" i="42"/>
  <c r="E72" i="42"/>
  <c r="E73" i="42"/>
  <c r="E74" i="42"/>
  <c r="E66" i="42"/>
  <c r="E67" i="42"/>
  <c r="E68" i="42"/>
  <c r="E69" i="42"/>
  <c r="D60" i="41"/>
  <c r="D61" i="41"/>
  <c r="D62" i="41"/>
  <c r="D63" i="41"/>
  <c r="D64" i="41"/>
  <c r="A60" i="41"/>
  <c r="B65" i="41"/>
  <c r="E66" i="41"/>
  <c r="E61" i="40"/>
  <c r="E62" i="40"/>
  <c r="E63" i="40"/>
  <c r="E64" i="40"/>
  <c r="B60" i="40"/>
  <c r="E65" i="40"/>
  <c r="D55" i="40"/>
  <c r="D56" i="40"/>
  <c r="D57" i="40"/>
  <c r="D58" i="40"/>
  <c r="D59" i="40"/>
  <c r="A55" i="40"/>
  <c r="E75" i="39"/>
  <c r="E76" i="39"/>
  <c r="E77" i="39"/>
  <c r="E78" i="39"/>
  <c r="E79" i="39"/>
  <c r="B70" i="39"/>
  <c r="D65" i="39"/>
  <c r="D66" i="39"/>
  <c r="D67" i="39"/>
  <c r="D68" i="39"/>
  <c r="D69" i="39"/>
  <c r="A65" i="39"/>
  <c r="D64" i="37"/>
  <c r="A64" i="37"/>
  <c r="B65" i="37"/>
  <c r="E70" i="37"/>
  <c r="E66" i="37"/>
  <c r="E67" i="37"/>
  <c r="E68" i="37"/>
  <c r="E69" i="37"/>
  <c r="D60" i="36"/>
  <c r="D61" i="36"/>
  <c r="D62" i="36"/>
  <c r="D63" i="36"/>
  <c r="D64" i="36"/>
  <c r="A60" i="36"/>
  <c r="E70" i="36"/>
  <c r="B65" i="36"/>
  <c r="D65" i="57"/>
  <c r="D66" i="57"/>
  <c r="D67" i="57"/>
  <c r="D68" i="57"/>
  <c r="D69" i="57"/>
  <c r="A65" i="57"/>
  <c r="E75" i="57"/>
  <c r="B70" i="57"/>
  <c r="E71" i="57"/>
  <c r="E72" i="57"/>
  <c r="E73" i="57"/>
  <c r="E74" i="57"/>
  <c r="B75" i="55"/>
  <c r="E76" i="55"/>
  <c r="E77" i="55"/>
  <c r="E78" i="55"/>
  <c r="E79" i="55"/>
  <c r="E80" i="55"/>
  <c r="D70" i="55"/>
  <c r="D71" i="55"/>
  <c r="D72" i="55"/>
  <c r="D73" i="55"/>
  <c r="D74" i="55"/>
  <c r="A70" i="55"/>
  <c r="E72" i="53"/>
  <c r="B71" i="53"/>
  <c r="D70" i="53"/>
  <c r="A70" i="53"/>
  <c r="D55" i="50"/>
  <c r="A55" i="50"/>
  <c r="E62" i="50"/>
  <c r="B56" i="50"/>
  <c r="E57" i="50"/>
  <c r="E58" i="50"/>
  <c r="E59" i="50"/>
  <c r="E75" i="46"/>
  <c r="B74" i="46"/>
  <c r="A70" i="46"/>
  <c r="D70" i="46"/>
  <c r="D71" i="46"/>
  <c r="D72" i="46"/>
  <c r="D73" i="46"/>
  <c r="E75" i="42"/>
  <c r="E76" i="42"/>
  <c r="E77" i="42"/>
  <c r="E78" i="42"/>
  <c r="E79" i="42"/>
  <c r="B70" i="42"/>
  <c r="D65" i="42"/>
  <c r="D66" i="42"/>
  <c r="D67" i="42"/>
  <c r="D68" i="42"/>
  <c r="D69" i="42"/>
  <c r="A65" i="42"/>
  <c r="E67" i="41"/>
  <c r="E68" i="41"/>
  <c r="E69" i="41"/>
  <c r="E70" i="41"/>
  <c r="E71" i="41"/>
  <c r="B66" i="41"/>
  <c r="D65" i="41"/>
  <c r="A65" i="41"/>
  <c r="B65" i="40"/>
  <c r="E70" i="40"/>
  <c r="E71" i="40"/>
  <c r="E72" i="40"/>
  <c r="E73" i="40"/>
  <c r="E74" i="40"/>
  <c r="E66" i="40"/>
  <c r="E67" i="40"/>
  <c r="E68" i="40"/>
  <c r="E69" i="40"/>
  <c r="A60" i="40"/>
  <c r="D60" i="40"/>
  <c r="D61" i="40"/>
  <c r="D62" i="40"/>
  <c r="D63" i="40"/>
  <c r="D64" i="40"/>
  <c r="D70" i="39"/>
  <c r="D71" i="39"/>
  <c r="D72" i="39"/>
  <c r="D73" i="39"/>
  <c r="D74" i="39"/>
  <c r="A70" i="39"/>
  <c r="B75" i="39"/>
  <c r="E80" i="39"/>
  <c r="E75" i="37"/>
  <c r="B70" i="37"/>
  <c r="A65" i="37"/>
  <c r="D65" i="37"/>
  <c r="D66" i="37"/>
  <c r="D67" i="37"/>
  <c r="D68" i="37"/>
  <c r="D69" i="37"/>
  <c r="A65" i="36"/>
  <c r="D65" i="36"/>
  <c r="D66" i="36"/>
  <c r="D67" i="36"/>
  <c r="D68" i="36"/>
  <c r="D69" i="36"/>
  <c r="B70" i="36"/>
  <c r="E71" i="36"/>
  <c r="E61" i="50"/>
  <c r="E60" i="50"/>
  <c r="D70" i="57"/>
  <c r="D71" i="57"/>
  <c r="D72" i="57"/>
  <c r="D73" i="57"/>
  <c r="D74" i="57"/>
  <c r="A70" i="57"/>
  <c r="E80" i="57"/>
  <c r="B75" i="57"/>
  <c r="E76" i="57"/>
  <c r="E77" i="57"/>
  <c r="E78" i="57"/>
  <c r="E79" i="57"/>
  <c r="B80" i="55"/>
  <c r="E81" i="55"/>
  <c r="E82" i="55"/>
  <c r="E83" i="55"/>
  <c r="E84" i="55"/>
  <c r="E85" i="55"/>
  <c r="D75" i="55"/>
  <c r="D76" i="55"/>
  <c r="D77" i="55"/>
  <c r="D78" i="55"/>
  <c r="D79" i="55"/>
  <c r="A75" i="55"/>
  <c r="A71" i="53"/>
  <c r="D71" i="53"/>
  <c r="E77" i="53"/>
  <c r="B72" i="53"/>
  <c r="E73" i="53"/>
  <c r="E74" i="53"/>
  <c r="E75" i="53"/>
  <c r="E76" i="53"/>
  <c r="A56" i="50"/>
  <c r="D56" i="50"/>
  <c r="D57" i="50"/>
  <c r="D58" i="50"/>
  <c r="D59" i="50"/>
  <c r="E67" i="50"/>
  <c r="E63" i="50"/>
  <c r="E64" i="50"/>
  <c r="E65" i="50"/>
  <c r="E66" i="50"/>
  <c r="B62" i="50"/>
  <c r="A74" i="46"/>
  <c r="D74" i="46"/>
  <c r="E76" i="46"/>
  <c r="B75" i="46"/>
  <c r="A70" i="42"/>
  <c r="D70" i="42"/>
  <c r="D71" i="42"/>
  <c r="D72" i="42"/>
  <c r="D73" i="42"/>
  <c r="D74" i="42"/>
  <c r="B75" i="42"/>
  <c r="E80" i="42"/>
  <c r="B67" i="41"/>
  <c r="E72" i="41"/>
  <c r="D66" i="41"/>
  <c r="A66" i="41"/>
  <c r="B70" i="40"/>
  <c r="E75" i="40"/>
  <c r="D65" i="40"/>
  <c r="D66" i="40"/>
  <c r="D67" i="40"/>
  <c r="D68" i="40"/>
  <c r="D69" i="40"/>
  <c r="A65" i="40"/>
  <c r="D75" i="39"/>
  <c r="D76" i="39"/>
  <c r="D77" i="39"/>
  <c r="D78" i="39"/>
  <c r="D79" i="39"/>
  <c r="A75" i="39"/>
  <c r="E85" i="39"/>
  <c r="E81" i="39"/>
  <c r="E82" i="39"/>
  <c r="E83" i="39"/>
  <c r="E84" i="39"/>
  <c r="B80" i="39"/>
  <c r="D70" i="37"/>
  <c r="A70" i="37"/>
  <c r="E80" i="37"/>
  <c r="B75" i="37"/>
  <c r="E72" i="36"/>
  <c r="E73" i="36"/>
  <c r="E74" i="36"/>
  <c r="E75" i="36"/>
  <c r="E76" i="36"/>
  <c r="B71" i="36"/>
  <c r="D70" i="36"/>
  <c r="A70" i="36"/>
  <c r="D61" i="50"/>
  <c r="D60" i="50"/>
  <c r="D75" i="57"/>
  <c r="D76" i="57"/>
  <c r="D77" i="57"/>
  <c r="D78" i="57"/>
  <c r="D79" i="57"/>
  <c r="A75" i="57"/>
  <c r="E81" i="57"/>
  <c r="B80" i="57"/>
  <c r="B85" i="55"/>
  <c r="E86" i="55"/>
  <c r="E87" i="55"/>
  <c r="E88" i="55"/>
  <c r="E89" i="55"/>
  <c r="E90" i="55"/>
  <c r="D80" i="55"/>
  <c r="D81" i="55"/>
  <c r="D82" i="55"/>
  <c r="D83" i="55"/>
  <c r="D84" i="55"/>
  <c r="A80" i="55"/>
  <c r="D72" i="53"/>
  <c r="D73" i="53"/>
  <c r="D74" i="53"/>
  <c r="D75" i="53"/>
  <c r="D76" i="53"/>
  <c r="A72" i="53"/>
  <c r="E82" i="53"/>
  <c r="B77" i="53"/>
  <c r="E78" i="53"/>
  <c r="E79" i="53"/>
  <c r="E80" i="53"/>
  <c r="E81" i="53"/>
  <c r="D62" i="50"/>
  <c r="D63" i="50"/>
  <c r="D64" i="50"/>
  <c r="D65" i="50"/>
  <c r="D66" i="50"/>
  <c r="A62" i="50"/>
  <c r="E72" i="50"/>
  <c r="E68" i="50"/>
  <c r="E69" i="50"/>
  <c r="E70" i="50"/>
  <c r="E71" i="50"/>
  <c r="B67" i="50"/>
  <c r="D75" i="46"/>
  <c r="A75" i="46"/>
  <c r="E80" i="46"/>
  <c r="B76" i="46"/>
  <c r="E77" i="46"/>
  <c r="E78" i="46"/>
  <c r="E79" i="46"/>
  <c r="E85" i="42"/>
  <c r="E81" i="42"/>
  <c r="E82" i="42"/>
  <c r="E83" i="42"/>
  <c r="E84" i="42"/>
  <c r="B80" i="42"/>
  <c r="D75" i="42"/>
  <c r="D76" i="42"/>
  <c r="D77" i="42"/>
  <c r="D78" i="42"/>
  <c r="D79" i="42"/>
  <c r="A75" i="42"/>
  <c r="E77" i="41"/>
  <c r="E73" i="41"/>
  <c r="E74" i="41"/>
  <c r="E75" i="41"/>
  <c r="E76" i="41"/>
  <c r="B72" i="41"/>
  <c r="D67" i="41"/>
  <c r="D68" i="41"/>
  <c r="D69" i="41"/>
  <c r="D70" i="41"/>
  <c r="D71" i="41"/>
  <c r="A67" i="41"/>
  <c r="B75" i="40"/>
  <c r="E76" i="40"/>
  <c r="A70" i="40"/>
  <c r="D70" i="40"/>
  <c r="D71" i="40"/>
  <c r="D72" i="40"/>
  <c r="D73" i="40"/>
  <c r="D74" i="40"/>
  <c r="E90" i="39"/>
  <c r="E86" i="39"/>
  <c r="E87" i="39"/>
  <c r="E88" i="39"/>
  <c r="E89" i="39"/>
  <c r="B85" i="39"/>
  <c r="D80" i="39"/>
  <c r="D81" i="39"/>
  <c r="D82" i="39"/>
  <c r="D83" i="39"/>
  <c r="D84" i="39"/>
  <c r="A80" i="39"/>
  <c r="A75" i="37"/>
  <c r="D75" i="37"/>
  <c r="E85" i="37"/>
  <c r="E81" i="37"/>
  <c r="E82" i="37"/>
  <c r="E83" i="37"/>
  <c r="E84" i="37"/>
  <c r="B80" i="37"/>
  <c r="D71" i="36"/>
  <c r="A71" i="36"/>
  <c r="B72" i="36"/>
  <c r="E77" i="36"/>
  <c r="E78" i="36"/>
  <c r="E79" i="36"/>
  <c r="E80" i="36"/>
  <c r="E81" i="36"/>
  <c r="D80" i="57"/>
  <c r="A80" i="57"/>
  <c r="B81" i="57"/>
  <c r="E82" i="57"/>
  <c r="E91" i="55"/>
  <c r="B90" i="55"/>
  <c r="D85" i="55"/>
  <c r="D86" i="55"/>
  <c r="D87" i="55"/>
  <c r="D88" i="55"/>
  <c r="D89" i="55"/>
  <c r="A85" i="55"/>
  <c r="D77" i="53"/>
  <c r="D78" i="53"/>
  <c r="D79" i="53"/>
  <c r="D80" i="53"/>
  <c r="D81" i="53"/>
  <c r="A77" i="53"/>
  <c r="E87" i="53"/>
  <c r="B82" i="53"/>
  <c r="E83" i="53"/>
  <c r="E84" i="53"/>
  <c r="E85" i="53"/>
  <c r="E86" i="53"/>
  <c r="E77" i="50"/>
  <c r="E73" i="50"/>
  <c r="E74" i="50"/>
  <c r="E75" i="50"/>
  <c r="E76" i="50"/>
  <c r="D67" i="50"/>
  <c r="D68" i="50"/>
  <c r="D69" i="50"/>
  <c r="D70" i="50"/>
  <c r="D71" i="50"/>
  <c r="A67" i="50"/>
  <c r="B72" i="50"/>
  <c r="A76" i="46"/>
  <c r="D76" i="46"/>
  <c r="D77" i="46"/>
  <c r="D78" i="46"/>
  <c r="D79" i="46"/>
  <c r="B80" i="46"/>
  <c r="E84" i="46"/>
  <c r="E89" i="46"/>
  <c r="E93" i="46"/>
  <c r="E81" i="46"/>
  <c r="E82" i="46"/>
  <c r="E83" i="46"/>
  <c r="A80" i="42"/>
  <c r="D80" i="42"/>
  <c r="D81" i="42"/>
  <c r="D82" i="42"/>
  <c r="D83" i="42"/>
  <c r="D84" i="42"/>
  <c r="B85" i="42"/>
  <c r="E86" i="42"/>
  <c r="D72" i="41"/>
  <c r="D73" i="41"/>
  <c r="D74" i="41"/>
  <c r="D75" i="41"/>
  <c r="D76" i="41"/>
  <c r="A72" i="41"/>
  <c r="B77" i="41"/>
  <c r="E82" i="41"/>
  <c r="E78" i="41"/>
  <c r="E79" i="41"/>
  <c r="E80" i="41"/>
  <c r="E81" i="41"/>
  <c r="B76" i="40"/>
  <c r="E77" i="40"/>
  <c r="D75" i="40"/>
  <c r="A75" i="40"/>
  <c r="D85" i="39"/>
  <c r="D86" i="39"/>
  <c r="D87" i="39"/>
  <c r="D88" i="39"/>
  <c r="D89" i="39"/>
  <c r="A85" i="39"/>
  <c r="E91" i="39"/>
  <c r="B90" i="39"/>
  <c r="B85" i="37"/>
  <c r="E90" i="37"/>
  <c r="E86" i="37"/>
  <c r="E87" i="37"/>
  <c r="E88" i="37"/>
  <c r="E89" i="37"/>
  <c r="D80" i="37"/>
  <c r="D81" i="37"/>
  <c r="D82" i="37"/>
  <c r="D83" i="37"/>
  <c r="D84" i="37"/>
  <c r="A80" i="37"/>
  <c r="B77" i="36"/>
  <c r="E82" i="36"/>
  <c r="E83" i="36"/>
  <c r="E84" i="36"/>
  <c r="E85" i="36"/>
  <c r="E86" i="36"/>
  <c r="D72" i="36"/>
  <c r="D73" i="36"/>
  <c r="D74" i="36"/>
  <c r="D75" i="36"/>
  <c r="D76" i="36"/>
  <c r="A72" i="36"/>
  <c r="B82" i="57"/>
  <c r="E87" i="57"/>
  <c r="E83" i="57"/>
  <c r="E84" i="57"/>
  <c r="E85" i="57"/>
  <c r="E86" i="57"/>
  <c r="D81" i="57"/>
  <c r="A81" i="57"/>
  <c r="D90" i="55"/>
  <c r="A90" i="55"/>
  <c r="E92" i="55"/>
  <c r="B91" i="55"/>
  <c r="D82" i="53"/>
  <c r="D83" i="53"/>
  <c r="D84" i="53"/>
  <c r="D85" i="53"/>
  <c r="D86" i="53"/>
  <c r="A82" i="53"/>
  <c r="E92" i="53"/>
  <c r="B87" i="53"/>
  <c r="E88" i="53"/>
  <c r="E89" i="53"/>
  <c r="E90" i="53"/>
  <c r="E91" i="53"/>
  <c r="B77" i="50"/>
  <c r="D77" i="50"/>
  <c r="D78" i="50"/>
  <c r="D79" i="50"/>
  <c r="E78" i="50"/>
  <c r="E79" i="50"/>
  <c r="A72" i="50"/>
  <c r="D72" i="50"/>
  <c r="D73" i="50"/>
  <c r="D74" i="50"/>
  <c r="D75" i="50"/>
  <c r="D76" i="50"/>
  <c r="E80" i="50"/>
  <c r="B84" i="46"/>
  <c r="E85" i="46"/>
  <c r="E86" i="46"/>
  <c r="E87" i="46"/>
  <c r="E88" i="46"/>
  <c r="A80" i="46"/>
  <c r="D80" i="46"/>
  <c r="D81" i="46"/>
  <c r="D82" i="46"/>
  <c r="D83" i="46"/>
  <c r="E87" i="42"/>
  <c r="B86" i="42"/>
  <c r="D85" i="42"/>
  <c r="A85" i="42"/>
  <c r="D77" i="41"/>
  <c r="D78" i="41"/>
  <c r="D79" i="41"/>
  <c r="D80" i="41"/>
  <c r="D81" i="41"/>
  <c r="A77" i="41"/>
  <c r="E87" i="41"/>
  <c r="E83" i="41"/>
  <c r="E84" i="41"/>
  <c r="E85" i="41"/>
  <c r="E86" i="41"/>
  <c r="B82" i="41"/>
  <c r="B77" i="40"/>
  <c r="E82" i="40"/>
  <c r="E78" i="40"/>
  <c r="E79" i="40"/>
  <c r="E80" i="40"/>
  <c r="E81" i="40"/>
  <c r="A76" i="40"/>
  <c r="D76" i="40"/>
  <c r="D90" i="39"/>
  <c r="A90" i="39"/>
  <c r="E92" i="39"/>
  <c r="B91" i="39"/>
  <c r="E91" i="37"/>
  <c r="B90" i="37"/>
  <c r="A85" i="37"/>
  <c r="D85" i="37"/>
  <c r="D86" i="37"/>
  <c r="D87" i="37"/>
  <c r="D88" i="37"/>
  <c r="D89" i="37"/>
  <c r="B82" i="36"/>
  <c r="E87" i="36"/>
  <c r="E88" i="36"/>
  <c r="E89" i="36"/>
  <c r="E90" i="36"/>
  <c r="E91" i="36"/>
  <c r="A77" i="36"/>
  <c r="D77" i="36"/>
  <c r="D78" i="36"/>
  <c r="D79" i="36"/>
  <c r="D80" i="36"/>
  <c r="D81" i="36"/>
  <c r="B87" i="57"/>
  <c r="E92" i="57"/>
  <c r="E88" i="57"/>
  <c r="E89" i="57"/>
  <c r="E90" i="57"/>
  <c r="E91" i="57"/>
  <c r="A82" i="57"/>
  <c r="D82" i="57"/>
  <c r="D83" i="57"/>
  <c r="D84" i="57"/>
  <c r="D85" i="57"/>
  <c r="D86" i="57"/>
  <c r="D91" i="55"/>
  <c r="A91" i="55"/>
  <c r="E98" i="55"/>
  <c r="E93" i="55"/>
  <c r="E94" i="55"/>
  <c r="E95" i="55"/>
  <c r="E96" i="55"/>
  <c r="E97" i="55"/>
  <c r="B92" i="55"/>
  <c r="A87" i="53"/>
  <c r="D87" i="53"/>
  <c r="D88" i="53"/>
  <c r="D89" i="53"/>
  <c r="D90" i="53"/>
  <c r="D91" i="53"/>
  <c r="B92" i="53"/>
  <c r="E93" i="53"/>
  <c r="E94" i="53"/>
  <c r="E95" i="53"/>
  <c r="E96" i="53"/>
  <c r="E97" i="53"/>
  <c r="E98" i="53"/>
  <c r="A77" i="50"/>
  <c r="B80" i="50"/>
  <c r="E81" i="50"/>
  <c r="D84" i="46"/>
  <c r="D85" i="46"/>
  <c r="D86" i="46"/>
  <c r="D87" i="46"/>
  <c r="D88" i="46"/>
  <c r="A84" i="46"/>
  <c r="B89" i="46"/>
  <c r="E90" i="46"/>
  <c r="E91" i="46"/>
  <c r="E92" i="46"/>
  <c r="D86" i="42"/>
  <c r="A86" i="42"/>
  <c r="B87" i="42"/>
  <c r="E92" i="42"/>
  <c r="E88" i="42"/>
  <c r="E89" i="42"/>
  <c r="E90" i="42"/>
  <c r="E91" i="42"/>
  <c r="D82" i="41"/>
  <c r="D83" i="41"/>
  <c r="D84" i="41"/>
  <c r="D85" i="41"/>
  <c r="D86" i="41"/>
  <c r="A82" i="41"/>
  <c r="B87" i="41"/>
  <c r="E92" i="41"/>
  <c r="E88" i="41"/>
  <c r="E89" i="41"/>
  <c r="E90" i="41"/>
  <c r="E91" i="41"/>
  <c r="E83" i="40"/>
  <c r="E84" i="40"/>
  <c r="E85" i="40"/>
  <c r="E86" i="40"/>
  <c r="B82" i="40"/>
  <c r="E87" i="40"/>
  <c r="D77" i="40"/>
  <c r="D78" i="40"/>
  <c r="D79" i="40"/>
  <c r="D80" i="40"/>
  <c r="D81" i="40"/>
  <c r="A77" i="40"/>
  <c r="D91" i="39"/>
  <c r="A91" i="39"/>
  <c r="E93" i="39"/>
  <c r="E94" i="39"/>
  <c r="E95" i="39"/>
  <c r="E96" i="39"/>
  <c r="E97" i="39"/>
  <c r="E98" i="39"/>
  <c r="E99" i="39"/>
  <c r="E100" i="39"/>
  <c r="E101" i="39"/>
  <c r="E102" i="39"/>
  <c r="B92" i="39"/>
  <c r="D90" i="37"/>
  <c r="A90" i="37"/>
  <c r="E92" i="37"/>
  <c r="B91" i="37"/>
  <c r="B87" i="36"/>
  <c r="E92" i="36"/>
  <c r="E93" i="36"/>
  <c r="E94" i="36"/>
  <c r="E95" i="36"/>
  <c r="E96" i="36"/>
  <c r="E97" i="36"/>
  <c r="D82" i="36"/>
  <c r="D83" i="36"/>
  <c r="D84" i="36"/>
  <c r="D85" i="36"/>
  <c r="D86" i="36"/>
  <c r="A82" i="36"/>
  <c r="B92" i="57"/>
  <c r="E98" i="57"/>
  <c r="E93" i="57"/>
  <c r="E94" i="57"/>
  <c r="E95" i="57"/>
  <c r="E96" i="57"/>
  <c r="E97" i="57"/>
  <c r="A87" i="57"/>
  <c r="D87" i="57"/>
  <c r="D88" i="57"/>
  <c r="D89" i="57"/>
  <c r="D90" i="57"/>
  <c r="D91" i="57"/>
  <c r="A92" i="55"/>
  <c r="D92" i="55"/>
  <c r="D93" i="55"/>
  <c r="D94" i="55"/>
  <c r="D95" i="55"/>
  <c r="D96" i="55"/>
  <c r="D97" i="55"/>
  <c r="E103" i="55"/>
  <c r="B98" i="55"/>
  <c r="E99" i="55"/>
  <c r="E100" i="55"/>
  <c r="E101" i="55"/>
  <c r="E102" i="55"/>
  <c r="E99" i="53"/>
  <c r="B98" i="53"/>
  <c r="D92" i="53"/>
  <c r="D93" i="53"/>
  <c r="D94" i="53"/>
  <c r="D95" i="53"/>
  <c r="D96" i="53"/>
  <c r="D97" i="53"/>
  <c r="A92" i="53"/>
  <c r="B81" i="50"/>
  <c r="E82" i="50"/>
  <c r="D80" i="50"/>
  <c r="A80" i="50"/>
  <c r="E94" i="46"/>
  <c r="E95" i="46"/>
  <c r="E96" i="46"/>
  <c r="E97" i="46"/>
  <c r="B93" i="46"/>
  <c r="E98" i="46"/>
  <c r="A89" i="46"/>
  <c r="D89" i="46"/>
  <c r="D90" i="46"/>
  <c r="D91" i="46"/>
  <c r="D92" i="46"/>
  <c r="E93" i="42"/>
  <c r="E94" i="42"/>
  <c r="E95" i="42"/>
  <c r="E96" i="42"/>
  <c r="E97" i="42"/>
  <c r="E98" i="42"/>
  <c r="E99" i="42"/>
  <c r="E100" i="42"/>
  <c r="E101" i="42"/>
  <c r="E102" i="42"/>
  <c r="B92" i="42"/>
  <c r="D87" i="42"/>
  <c r="D88" i="42"/>
  <c r="D89" i="42"/>
  <c r="D90" i="42"/>
  <c r="D91" i="42"/>
  <c r="A87" i="42"/>
  <c r="E93" i="41"/>
  <c r="B92" i="41"/>
  <c r="D87" i="41"/>
  <c r="D88" i="41"/>
  <c r="D89" i="41"/>
  <c r="D90" i="41"/>
  <c r="D91" i="41"/>
  <c r="A87" i="41"/>
  <c r="B87" i="40"/>
  <c r="E92" i="40"/>
  <c r="E88" i="40"/>
  <c r="E89" i="40"/>
  <c r="E90" i="40"/>
  <c r="E91" i="40"/>
  <c r="D82" i="40"/>
  <c r="D83" i="40"/>
  <c r="D84" i="40"/>
  <c r="D85" i="40"/>
  <c r="D86" i="40"/>
  <c r="A82" i="40"/>
  <c r="D92" i="39"/>
  <c r="D93" i="39"/>
  <c r="D94" i="39"/>
  <c r="D95" i="39"/>
  <c r="D96" i="39"/>
  <c r="D97" i="39"/>
  <c r="A92" i="39"/>
  <c r="B98" i="39"/>
  <c r="E103" i="39"/>
  <c r="E104" i="39"/>
  <c r="E105" i="39"/>
  <c r="E106" i="39"/>
  <c r="E107" i="39"/>
  <c r="A91" i="37"/>
  <c r="D91" i="37"/>
  <c r="E93" i="37"/>
  <c r="E94" i="37"/>
  <c r="E95" i="37"/>
  <c r="E96" i="37"/>
  <c r="E97" i="37"/>
  <c r="E98" i="37"/>
  <c r="B92" i="37"/>
  <c r="A87" i="36"/>
  <c r="D87" i="36"/>
  <c r="D88" i="36"/>
  <c r="D89" i="36"/>
  <c r="D90" i="36"/>
  <c r="D91" i="36"/>
  <c r="B92" i="36"/>
  <c r="E98" i="36"/>
  <c r="E99" i="57"/>
  <c r="E100" i="57"/>
  <c r="E101" i="57"/>
  <c r="E102" i="57"/>
  <c r="E103" i="57"/>
  <c r="B98" i="57"/>
  <c r="A92" i="57"/>
  <c r="D92" i="57"/>
  <c r="D93" i="57"/>
  <c r="D94" i="57"/>
  <c r="D95" i="57"/>
  <c r="D96" i="57"/>
  <c r="D97" i="57"/>
  <c r="D98" i="55"/>
  <c r="D99" i="55"/>
  <c r="D100" i="55"/>
  <c r="D101" i="55"/>
  <c r="D102" i="55"/>
  <c r="A98" i="55"/>
  <c r="E108" i="55"/>
  <c r="B103" i="55"/>
  <c r="E104" i="55"/>
  <c r="E105" i="55"/>
  <c r="E106" i="55"/>
  <c r="E107" i="55"/>
  <c r="A98" i="53"/>
  <c r="D98" i="53"/>
  <c r="E100" i="53"/>
  <c r="B99" i="53"/>
  <c r="E83" i="50"/>
  <c r="E84" i="50"/>
  <c r="E85" i="50"/>
  <c r="B82" i="50"/>
  <c r="E86" i="50"/>
  <c r="D81" i="50"/>
  <c r="A81" i="50"/>
  <c r="E99" i="46"/>
  <c r="B98" i="46"/>
  <c r="D93" i="46"/>
  <c r="D94" i="46"/>
  <c r="D95" i="46"/>
  <c r="D96" i="46"/>
  <c r="D97" i="46"/>
  <c r="A93" i="46"/>
  <c r="B98" i="42"/>
  <c r="E103" i="42"/>
  <c r="E104" i="42"/>
  <c r="E105" i="42"/>
  <c r="E106" i="42"/>
  <c r="E107" i="42"/>
  <c r="A92" i="42"/>
  <c r="D92" i="42"/>
  <c r="D93" i="42"/>
  <c r="D94" i="42"/>
  <c r="D95" i="42"/>
  <c r="D96" i="42"/>
  <c r="D97" i="42"/>
  <c r="D92" i="41"/>
  <c r="A92" i="41"/>
  <c r="B93" i="41"/>
  <c r="E94" i="41"/>
  <c r="E95" i="41"/>
  <c r="E96" i="41"/>
  <c r="E97" i="41"/>
  <c r="E98" i="41"/>
  <c r="E93" i="40"/>
  <c r="E94" i="40"/>
  <c r="E95" i="40"/>
  <c r="E96" i="40"/>
  <c r="E97" i="40"/>
  <c r="E98" i="40"/>
  <c r="E99" i="40"/>
  <c r="E100" i="40"/>
  <c r="E101" i="40"/>
  <c r="E102" i="40"/>
  <c r="B92" i="40"/>
  <c r="D87" i="40"/>
  <c r="D88" i="40"/>
  <c r="D89" i="40"/>
  <c r="D90" i="40"/>
  <c r="D91" i="40"/>
  <c r="A87" i="40"/>
  <c r="B103" i="39"/>
  <c r="E108" i="39"/>
  <c r="A98" i="39"/>
  <c r="D98" i="39"/>
  <c r="D99" i="39"/>
  <c r="D100" i="39"/>
  <c r="D101" i="39"/>
  <c r="D102" i="39"/>
  <c r="D92" i="37"/>
  <c r="D93" i="37"/>
  <c r="D94" i="37"/>
  <c r="D95" i="37"/>
  <c r="D96" i="37"/>
  <c r="D97" i="37"/>
  <c r="A92" i="37"/>
  <c r="B98" i="37"/>
  <c r="E103" i="37"/>
  <c r="D92" i="36"/>
  <c r="D93" i="36"/>
  <c r="D94" i="36"/>
  <c r="D95" i="36"/>
  <c r="D96" i="36"/>
  <c r="D97" i="36"/>
  <c r="A92" i="36"/>
  <c r="B98" i="36"/>
  <c r="E99" i="36"/>
  <c r="A98" i="57"/>
  <c r="D125" i="57"/>
  <c r="D126" i="57"/>
  <c r="D127" i="57"/>
  <c r="D128" i="57"/>
  <c r="D98" i="57"/>
  <c r="D99" i="57"/>
  <c r="D100" i="57"/>
  <c r="D101" i="57"/>
  <c r="D102" i="57"/>
  <c r="E104" i="57"/>
  <c r="E105" i="57"/>
  <c r="E106" i="57"/>
  <c r="E107" i="57"/>
  <c r="B103" i="57"/>
  <c r="E108" i="57"/>
  <c r="D103" i="55"/>
  <c r="D104" i="55"/>
  <c r="D105" i="55"/>
  <c r="D106" i="55"/>
  <c r="D107" i="55"/>
  <c r="A103" i="55"/>
  <c r="E113" i="55"/>
  <c r="B108" i="55"/>
  <c r="E109" i="55"/>
  <c r="E110" i="55"/>
  <c r="E111" i="55"/>
  <c r="E112" i="55"/>
  <c r="D99" i="53"/>
  <c r="A99" i="53"/>
  <c r="E101" i="53"/>
  <c r="E102" i="53"/>
  <c r="E103" i="53"/>
  <c r="E104" i="53"/>
  <c r="E105" i="53"/>
  <c r="B100" i="53"/>
  <c r="D110" i="50"/>
  <c r="D111" i="50"/>
  <c r="D112" i="50"/>
  <c r="D113" i="50"/>
  <c r="D82" i="50"/>
  <c r="D83" i="50"/>
  <c r="D84" i="50"/>
  <c r="D85" i="50"/>
  <c r="E87" i="50"/>
  <c r="E88" i="50"/>
  <c r="E89" i="50"/>
  <c r="E92" i="50"/>
  <c r="B86" i="50"/>
  <c r="A82" i="50"/>
  <c r="D98" i="46"/>
  <c r="A98" i="46"/>
  <c r="E104" i="46"/>
  <c r="E108" i="46"/>
  <c r="B108" i="46"/>
  <c r="B99" i="46"/>
  <c r="E100" i="46"/>
  <c r="E101" i="46"/>
  <c r="E102" i="46"/>
  <c r="E103" i="46"/>
  <c r="B103" i="42"/>
  <c r="E108" i="42"/>
  <c r="A98" i="42"/>
  <c r="D98" i="42"/>
  <c r="D99" i="42"/>
  <c r="D100" i="42"/>
  <c r="D101" i="42"/>
  <c r="D102" i="42"/>
  <c r="A93" i="41"/>
  <c r="D93" i="41"/>
  <c r="B94" i="41"/>
  <c r="E99" i="41"/>
  <c r="D92" i="40"/>
  <c r="D93" i="40"/>
  <c r="D94" i="40"/>
  <c r="D95" i="40"/>
  <c r="D96" i="40"/>
  <c r="D97" i="40"/>
  <c r="A92" i="40"/>
  <c r="E103" i="40"/>
  <c r="B98" i="40"/>
  <c r="B108" i="39"/>
  <c r="E113" i="39"/>
  <c r="E109" i="39"/>
  <c r="E110" i="39"/>
  <c r="E111" i="39"/>
  <c r="E112" i="39"/>
  <c r="D103" i="39"/>
  <c r="D104" i="39"/>
  <c r="D105" i="39"/>
  <c r="D106" i="39"/>
  <c r="D107" i="39"/>
  <c r="A103" i="39"/>
  <c r="B103" i="37"/>
  <c r="E108" i="37"/>
  <c r="A98" i="37"/>
  <c r="D98" i="37"/>
  <c r="B99" i="36"/>
  <c r="E100" i="36"/>
  <c r="E101" i="36"/>
  <c r="E102" i="36"/>
  <c r="E103" i="36"/>
  <c r="E104" i="36"/>
  <c r="A98" i="36"/>
  <c r="D98" i="36"/>
  <c r="E91" i="50"/>
  <c r="E90" i="50"/>
  <c r="A108" i="46"/>
  <c r="D108" i="46"/>
  <c r="B108" i="57"/>
  <c r="E109" i="57"/>
  <c r="A103" i="57"/>
  <c r="D104" i="57"/>
  <c r="D105" i="57"/>
  <c r="D106" i="57"/>
  <c r="D107" i="57"/>
  <c r="D108" i="55"/>
  <c r="D109" i="55"/>
  <c r="D110" i="55"/>
  <c r="D111" i="55"/>
  <c r="D112" i="55"/>
  <c r="A108" i="55"/>
  <c r="E118" i="55"/>
  <c r="B113" i="55"/>
  <c r="E114" i="55"/>
  <c r="E115" i="55"/>
  <c r="E116" i="55"/>
  <c r="E117" i="55"/>
  <c r="D100" i="53"/>
  <c r="D101" i="53"/>
  <c r="D102" i="53"/>
  <c r="D103" i="53"/>
  <c r="D104" i="53"/>
  <c r="A100" i="53"/>
  <c r="E106" i="53"/>
  <c r="E107" i="53"/>
  <c r="E108" i="53"/>
  <c r="E109" i="53"/>
  <c r="E110" i="53"/>
  <c r="B105" i="53"/>
  <c r="D114" i="50"/>
  <c r="D86" i="50"/>
  <c r="D87" i="50"/>
  <c r="D88" i="50"/>
  <c r="D89" i="50"/>
  <c r="D91" i="50"/>
  <c r="E93" i="50"/>
  <c r="E94" i="50"/>
  <c r="B92" i="50"/>
  <c r="E99" i="50"/>
  <c r="A86" i="50"/>
  <c r="A99" i="46"/>
  <c r="D99" i="46"/>
  <c r="D100" i="46"/>
  <c r="D101" i="46"/>
  <c r="D102" i="46"/>
  <c r="D103" i="46"/>
  <c r="B104" i="46"/>
  <c r="E105" i="46"/>
  <c r="E106" i="46"/>
  <c r="E107" i="46"/>
  <c r="B108" i="42"/>
  <c r="E113" i="42"/>
  <c r="E109" i="42"/>
  <c r="E110" i="42"/>
  <c r="E111" i="42"/>
  <c r="E112" i="42"/>
  <c r="D103" i="42"/>
  <c r="D104" i="42"/>
  <c r="D105" i="42"/>
  <c r="D106" i="42"/>
  <c r="D107" i="42"/>
  <c r="A103" i="42"/>
  <c r="D94" i="41"/>
  <c r="D95" i="41"/>
  <c r="D96" i="41"/>
  <c r="D97" i="41"/>
  <c r="D98" i="41"/>
  <c r="A94" i="41"/>
  <c r="B99" i="41"/>
  <c r="E104" i="41"/>
  <c r="E100" i="41"/>
  <c r="E101" i="41"/>
  <c r="E102" i="41"/>
  <c r="E103" i="41"/>
  <c r="A98" i="40"/>
  <c r="D98" i="40"/>
  <c r="D99" i="40"/>
  <c r="D100" i="40"/>
  <c r="D101" i="40"/>
  <c r="D102" i="40"/>
  <c r="B103" i="40"/>
  <c r="E104" i="40"/>
  <c r="E114" i="39"/>
  <c r="E115" i="39"/>
  <c r="E116" i="39"/>
  <c r="E117" i="39"/>
  <c r="B113" i="39"/>
  <c r="E118" i="39"/>
  <c r="A108" i="39"/>
  <c r="D108" i="39"/>
  <c r="D109" i="39"/>
  <c r="D110" i="39"/>
  <c r="D111" i="39"/>
  <c r="D112" i="39"/>
  <c r="D103" i="37"/>
  <c r="A103" i="37"/>
  <c r="B108" i="37"/>
  <c r="E113" i="37"/>
  <c r="E109" i="37"/>
  <c r="E110" i="37"/>
  <c r="E111" i="37"/>
  <c r="E112" i="37"/>
  <c r="B100" i="36"/>
  <c r="E105" i="36"/>
  <c r="E106" i="36"/>
  <c r="E107" i="36"/>
  <c r="E108" i="36"/>
  <c r="E109" i="36"/>
  <c r="D99" i="36"/>
  <c r="A99" i="36"/>
  <c r="E95" i="50"/>
  <c r="E101" i="50"/>
  <c r="D115" i="50"/>
  <c r="E110" i="57"/>
  <c r="B109" i="57"/>
  <c r="A108" i="57"/>
  <c r="D108" i="57"/>
  <c r="D113" i="55"/>
  <c r="D114" i="55"/>
  <c r="D115" i="55"/>
  <c r="D116" i="55"/>
  <c r="D117" i="55"/>
  <c r="A113" i="55"/>
  <c r="E119" i="55"/>
  <c r="B118" i="55"/>
  <c r="D105" i="53"/>
  <c r="D106" i="53"/>
  <c r="D107" i="53"/>
  <c r="D108" i="53"/>
  <c r="D109" i="53"/>
  <c r="A105" i="53"/>
  <c r="E111" i="53"/>
  <c r="E112" i="53"/>
  <c r="E113" i="53"/>
  <c r="E114" i="53"/>
  <c r="B110" i="53"/>
  <c r="E115" i="53"/>
  <c r="A92" i="50"/>
  <c r="D92" i="50"/>
  <c r="D93" i="50"/>
  <c r="D94" i="50"/>
  <c r="D95" i="50"/>
  <c r="D96" i="50"/>
  <c r="D97" i="50"/>
  <c r="D98" i="50"/>
  <c r="E104" i="50"/>
  <c r="E105" i="50"/>
  <c r="E106" i="50"/>
  <c r="E107" i="50"/>
  <c r="B99" i="50"/>
  <c r="A104" i="46"/>
  <c r="D104" i="46"/>
  <c r="D105" i="46"/>
  <c r="D106" i="46"/>
  <c r="D107" i="46"/>
  <c r="E113" i="46"/>
  <c r="E109" i="46"/>
  <c r="E110" i="46"/>
  <c r="E111" i="46"/>
  <c r="E112" i="46"/>
  <c r="A108" i="42"/>
  <c r="D108" i="42"/>
  <c r="D109" i="42"/>
  <c r="D110" i="42"/>
  <c r="D111" i="42"/>
  <c r="D112" i="42"/>
  <c r="B113" i="42"/>
  <c r="E114" i="42"/>
  <c r="A99" i="41"/>
  <c r="D99" i="41"/>
  <c r="D100" i="41"/>
  <c r="D101" i="41"/>
  <c r="D102" i="41"/>
  <c r="D103" i="41"/>
  <c r="E105" i="41"/>
  <c r="E106" i="41"/>
  <c r="E107" i="41"/>
  <c r="E108" i="41"/>
  <c r="B104" i="41"/>
  <c r="E109" i="41"/>
  <c r="E109" i="40"/>
  <c r="E105" i="40"/>
  <c r="E106" i="40"/>
  <c r="E107" i="40"/>
  <c r="E108" i="40"/>
  <c r="B104" i="40"/>
  <c r="D103" i="40"/>
  <c r="A103" i="40"/>
  <c r="B118" i="39"/>
  <c r="E119" i="39"/>
  <c r="D113" i="39"/>
  <c r="D114" i="39"/>
  <c r="D115" i="39"/>
  <c r="D116" i="39"/>
  <c r="D117" i="39"/>
  <c r="A113" i="39"/>
  <c r="E114" i="37"/>
  <c r="E115" i="37"/>
  <c r="E116" i="37"/>
  <c r="E117" i="37"/>
  <c r="B113" i="37"/>
  <c r="E118" i="37"/>
  <c r="A108" i="37"/>
  <c r="D108" i="37"/>
  <c r="D109" i="37"/>
  <c r="D110" i="37"/>
  <c r="D111" i="37"/>
  <c r="D112" i="37"/>
  <c r="B105" i="36"/>
  <c r="E110" i="36"/>
  <c r="E111" i="36"/>
  <c r="E112" i="36"/>
  <c r="E113" i="36"/>
  <c r="E114" i="36"/>
  <c r="A100" i="36"/>
  <c r="D100" i="36"/>
  <c r="D101" i="36"/>
  <c r="D102" i="36"/>
  <c r="D103" i="36"/>
  <c r="D104" i="36"/>
  <c r="E96" i="50"/>
  <c r="E97" i="50"/>
  <c r="E98" i="50"/>
  <c r="E102" i="50"/>
  <c r="A109" i="57"/>
  <c r="D109" i="57"/>
  <c r="E115" i="57"/>
  <c r="B110" i="57"/>
  <c r="E111" i="57"/>
  <c r="E112" i="57"/>
  <c r="E113" i="57"/>
  <c r="E114" i="57"/>
  <c r="D118" i="55"/>
  <c r="A118" i="55"/>
  <c r="B120" i="55"/>
  <c r="E120" i="55"/>
  <c r="B119" i="55"/>
  <c r="E116" i="53"/>
  <c r="E117" i="53"/>
  <c r="E118" i="53"/>
  <c r="E119" i="53"/>
  <c r="B115" i="53"/>
  <c r="B120" i="53"/>
  <c r="E120" i="53"/>
  <c r="D110" i="53"/>
  <c r="D111" i="53"/>
  <c r="D112" i="53"/>
  <c r="D113" i="53"/>
  <c r="D114" i="53"/>
  <c r="A110" i="53"/>
  <c r="A99" i="50"/>
  <c r="D99" i="50"/>
  <c r="E108" i="50"/>
  <c r="B104" i="50"/>
  <c r="D109" i="46"/>
  <c r="D110" i="46"/>
  <c r="D111" i="46"/>
  <c r="D112" i="46"/>
  <c r="E116" i="46"/>
  <c r="B116" i="46"/>
  <c r="B113" i="46"/>
  <c r="E114" i="46"/>
  <c r="E115" i="46"/>
  <c r="B114" i="42"/>
  <c r="E115" i="42"/>
  <c r="D113" i="42"/>
  <c r="A113" i="42"/>
  <c r="D104" i="41"/>
  <c r="D105" i="41"/>
  <c r="D106" i="41"/>
  <c r="D107" i="41"/>
  <c r="D108" i="41"/>
  <c r="A104" i="41"/>
  <c r="B109" i="41"/>
  <c r="E114" i="41"/>
  <c r="E110" i="41"/>
  <c r="E111" i="41"/>
  <c r="E112" i="41"/>
  <c r="E113" i="41"/>
  <c r="A104" i="40"/>
  <c r="D104" i="40"/>
  <c r="D105" i="40"/>
  <c r="D106" i="40"/>
  <c r="D107" i="40"/>
  <c r="D108" i="40"/>
  <c r="B109" i="40"/>
  <c r="E114" i="40"/>
  <c r="E110" i="40"/>
  <c r="E111" i="40"/>
  <c r="E112" i="40"/>
  <c r="E113" i="40"/>
  <c r="B120" i="39"/>
  <c r="B119" i="39"/>
  <c r="E120" i="39"/>
  <c r="A118" i="39"/>
  <c r="D118" i="39"/>
  <c r="B118" i="37"/>
  <c r="E119" i="37"/>
  <c r="D113" i="37"/>
  <c r="D114" i="37"/>
  <c r="D115" i="37"/>
  <c r="D116" i="37"/>
  <c r="D117" i="37"/>
  <c r="A113" i="37"/>
  <c r="B110" i="36"/>
  <c r="E115" i="36"/>
  <c r="D105" i="36"/>
  <c r="D106" i="36"/>
  <c r="D107" i="36"/>
  <c r="D108" i="36"/>
  <c r="D109" i="36"/>
  <c r="A105" i="36"/>
  <c r="D110" i="57"/>
  <c r="D111" i="57"/>
  <c r="D112" i="57"/>
  <c r="D113" i="57"/>
  <c r="D114" i="57"/>
  <c r="A110" i="57"/>
  <c r="E120" i="57"/>
  <c r="E116" i="57"/>
  <c r="E117" i="57"/>
  <c r="E118" i="57"/>
  <c r="E119" i="57"/>
  <c r="B120" i="57"/>
  <c r="B115" i="57"/>
  <c r="A119" i="55"/>
  <c r="D119" i="55"/>
  <c r="E125" i="55"/>
  <c r="E121" i="55"/>
  <c r="E122" i="55"/>
  <c r="E123" i="55"/>
  <c r="E124" i="55"/>
  <c r="D120" i="55"/>
  <c r="D121" i="55"/>
  <c r="D122" i="55"/>
  <c r="D123" i="55"/>
  <c r="D124" i="55"/>
  <c r="A120" i="55"/>
  <c r="D120" i="53"/>
  <c r="D121" i="53"/>
  <c r="D122" i="53"/>
  <c r="D123" i="53"/>
  <c r="D124" i="53"/>
  <c r="A120" i="53"/>
  <c r="D115" i="53"/>
  <c r="D116" i="53"/>
  <c r="D117" i="53"/>
  <c r="D118" i="53"/>
  <c r="D119" i="53"/>
  <c r="A115" i="53"/>
  <c r="E121" i="53"/>
  <c r="E122" i="53"/>
  <c r="E123" i="53"/>
  <c r="E124" i="53"/>
  <c r="E125" i="53"/>
  <c r="E126" i="53"/>
  <c r="D104" i="50"/>
  <c r="D105" i="50"/>
  <c r="D106" i="50"/>
  <c r="D107" i="50"/>
  <c r="A104" i="50"/>
  <c r="E109" i="50"/>
  <c r="B109" i="50"/>
  <c r="B108" i="50"/>
  <c r="A116" i="46"/>
  <c r="D116" i="46"/>
  <c r="D117" i="46"/>
  <c r="D118" i="46"/>
  <c r="D119" i="46"/>
  <c r="D120" i="46"/>
  <c r="E121" i="46"/>
  <c r="E128" i="46"/>
  <c r="B128" i="46"/>
  <c r="E117" i="46"/>
  <c r="A113" i="46"/>
  <c r="D113" i="46"/>
  <c r="D114" i="46"/>
  <c r="D115" i="46"/>
  <c r="B120" i="42"/>
  <c r="E116" i="42"/>
  <c r="E117" i="42"/>
  <c r="E118" i="42"/>
  <c r="E119" i="42"/>
  <c r="B115" i="42"/>
  <c r="E120" i="42"/>
  <c r="A114" i="42"/>
  <c r="D114" i="42"/>
  <c r="B119" i="41"/>
  <c r="E115" i="41"/>
  <c r="E116" i="41"/>
  <c r="E117" i="41"/>
  <c r="E118" i="41"/>
  <c r="B114" i="41"/>
  <c r="E119" i="41"/>
  <c r="A109" i="41"/>
  <c r="D109" i="41"/>
  <c r="D110" i="41"/>
  <c r="D111" i="41"/>
  <c r="D112" i="41"/>
  <c r="D113" i="41"/>
  <c r="D109" i="40"/>
  <c r="D110" i="40"/>
  <c r="D111" i="40"/>
  <c r="D112" i="40"/>
  <c r="D113" i="40"/>
  <c r="A109" i="40"/>
  <c r="E119" i="40"/>
  <c r="E115" i="40"/>
  <c r="E116" i="40"/>
  <c r="E117" i="40"/>
  <c r="E118" i="40"/>
  <c r="B114" i="40"/>
  <c r="E125" i="39"/>
  <c r="E121" i="39"/>
  <c r="E122" i="39"/>
  <c r="E123" i="39"/>
  <c r="E124" i="39"/>
  <c r="D119" i="39"/>
  <c r="A119" i="39"/>
  <c r="A120" i="39"/>
  <c r="D120" i="39"/>
  <c r="D121" i="39"/>
  <c r="D122" i="39"/>
  <c r="D123" i="39"/>
  <c r="D124" i="39"/>
  <c r="B119" i="37"/>
  <c r="A118" i="37"/>
  <c r="D118" i="37"/>
  <c r="E116" i="36"/>
  <c r="E117" i="36"/>
  <c r="E118" i="36"/>
  <c r="E119" i="36"/>
  <c r="E120" i="36"/>
  <c r="E125" i="36"/>
  <c r="B120" i="36"/>
  <c r="D120" i="36"/>
  <c r="D121" i="36"/>
  <c r="D122" i="36"/>
  <c r="D123" i="36"/>
  <c r="D124" i="36"/>
  <c r="B115" i="36"/>
  <c r="D115" i="36"/>
  <c r="D116" i="36"/>
  <c r="D117" i="36"/>
  <c r="D118" i="36"/>
  <c r="D119" i="36"/>
  <c r="E121" i="36"/>
  <c r="E122" i="36"/>
  <c r="E123" i="36"/>
  <c r="E124" i="36"/>
  <c r="A110" i="36"/>
  <c r="D110" i="36"/>
  <c r="D111" i="36"/>
  <c r="D112" i="36"/>
  <c r="D113" i="36"/>
  <c r="D114" i="36"/>
  <c r="D128" i="46"/>
  <c r="A128" i="46"/>
  <c r="D115" i="57"/>
  <c r="D116" i="57"/>
  <c r="D117" i="57"/>
  <c r="D118" i="57"/>
  <c r="D119" i="57"/>
  <c r="A115" i="57"/>
  <c r="D120" i="57"/>
  <c r="D121" i="57"/>
  <c r="D122" i="57"/>
  <c r="D123" i="57"/>
  <c r="D124" i="57"/>
  <c r="A120" i="57"/>
  <c r="E121" i="57"/>
  <c r="E122" i="57"/>
  <c r="E123" i="57"/>
  <c r="E124" i="57"/>
  <c r="E126" i="57"/>
  <c r="E127" i="57"/>
  <c r="E128" i="57"/>
  <c r="E126" i="55"/>
  <c r="E127" i="55"/>
  <c r="E128" i="55"/>
  <c r="E129" i="55"/>
  <c r="D109" i="50"/>
  <c r="A109" i="50"/>
  <c r="E110" i="50"/>
  <c r="E111" i="50"/>
  <c r="E112" i="50"/>
  <c r="E113" i="50"/>
  <c r="D108" i="50"/>
  <c r="A108" i="50"/>
  <c r="E122" i="46"/>
  <c r="E118" i="46"/>
  <c r="D115" i="42"/>
  <c r="D116" i="42"/>
  <c r="D117" i="42"/>
  <c r="D118" i="42"/>
  <c r="D119" i="42"/>
  <c r="A115" i="42"/>
  <c r="E125" i="42"/>
  <c r="E126" i="42"/>
  <c r="E127" i="42"/>
  <c r="E128" i="42"/>
  <c r="E129" i="42"/>
  <c r="E121" i="42"/>
  <c r="E122" i="42"/>
  <c r="E123" i="42"/>
  <c r="E124" i="42"/>
  <c r="A120" i="42"/>
  <c r="D120" i="42"/>
  <c r="D121" i="42"/>
  <c r="D122" i="42"/>
  <c r="D123" i="42"/>
  <c r="D124" i="42"/>
  <c r="E120" i="41"/>
  <c r="E121" i="41"/>
  <c r="D114" i="41"/>
  <c r="D115" i="41"/>
  <c r="D116" i="41"/>
  <c r="D117" i="41"/>
  <c r="D118" i="41"/>
  <c r="A114" i="41"/>
  <c r="A119" i="41"/>
  <c r="D119" i="41"/>
  <c r="A114" i="40"/>
  <c r="D114" i="40"/>
  <c r="D115" i="40"/>
  <c r="D116" i="40"/>
  <c r="D117" i="40"/>
  <c r="D118" i="40"/>
  <c r="B119" i="40"/>
  <c r="E124" i="40"/>
  <c r="B124" i="40"/>
  <c r="E120" i="40"/>
  <c r="E121" i="40"/>
  <c r="E122" i="40"/>
  <c r="E123" i="40"/>
  <c r="E130" i="39"/>
  <c r="E131" i="39"/>
  <c r="E132" i="39"/>
  <c r="E133" i="39"/>
  <c r="E134" i="39"/>
  <c r="E126" i="39"/>
  <c r="E127" i="39"/>
  <c r="E128" i="39"/>
  <c r="E129" i="39"/>
  <c r="D119" i="37"/>
  <c r="A119" i="37"/>
  <c r="E126" i="36"/>
  <c r="D126" i="36"/>
  <c r="A120" i="36"/>
  <c r="A115" i="36"/>
  <c r="A125" i="36"/>
  <c r="E115" i="50"/>
  <c r="E129" i="57"/>
  <c r="E119" i="46"/>
  <c r="E123" i="46"/>
  <c r="A124" i="40"/>
  <c r="D124" i="40"/>
  <c r="D125" i="40"/>
  <c r="D126" i="40"/>
  <c r="D127" i="40"/>
  <c r="D128" i="40"/>
  <c r="E129" i="40"/>
  <c r="E125" i="40"/>
  <c r="E126" i="40"/>
  <c r="E127" i="40"/>
  <c r="E128" i="40"/>
  <c r="D119" i="40"/>
  <c r="D120" i="40"/>
  <c r="D121" i="40"/>
  <c r="D122" i="40"/>
  <c r="D123" i="40"/>
  <c r="A119" i="40"/>
  <c r="A126" i="36"/>
  <c r="E124" i="46"/>
  <c r="E120" i="46"/>
  <c r="E127" i="46"/>
</calcChain>
</file>

<file path=xl/sharedStrings.xml><?xml version="1.0" encoding="utf-8"?>
<sst xmlns="http://schemas.openxmlformats.org/spreadsheetml/2006/main" count="927" uniqueCount="289">
  <si>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</si>
  <si>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</si>
  <si>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</si>
  <si>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</si>
  <si>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</si>
  <si>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</si>
  <si>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</si>
  <si>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</si>
  <si>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</si>
  <si>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</si>
  <si>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</si>
  <si>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</si>
  <si>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</si>
  <si>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</si>
  <si>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</si>
  <si>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</si>
  <si>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</si>
  <si>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</si>
  <si>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</si>
  <si>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</si>
  <si>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</si>
  <si>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</si>
  <si>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</si>
  <si>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</si>
  <si>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</si>
  <si>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</si>
  <si>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</si>
  <si>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</si>
  <si>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</si>
  <si>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</si>
  <si>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</si>
  <si>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</si>
  <si>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</si>
  <si>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</si>
  <si>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</si>
  <si>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</si>
  <si>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</si>
  <si>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</si>
  <si>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</si>
  <si>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</si>
  <si>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</si>
  <si>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</si>
  <si>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</si>
  <si>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</si>
  <si>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</si>
  <si>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</si>
  <si>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</si>
  <si>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</si>
  <si>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</si>
  <si>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</si>
  <si>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</si>
  <si>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</si>
  <si>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</si>
  <si>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TIME-202096</t>
  </si>
  <si>
    <t>TIME</t>
  </si>
  <si>
    <t>Orientation</t>
  </si>
  <si>
    <t>reviewed OIC Kick-Off slide</t>
  </si>
  <si>
    <t>summarized Cyber Security Plan</t>
  </si>
  <si>
    <t>Work from home</t>
  </si>
  <si>
    <t>Proofread Cyber Security Slide</t>
  </si>
  <si>
    <t>attend OIC Kick-off meeting</t>
  </si>
  <si>
    <t>Studied consulting slide</t>
  </si>
  <si>
    <t>translated PMC document- project initiation</t>
  </si>
  <si>
    <t>translated PMC document- project execution</t>
  </si>
  <si>
    <t>translated PMC document- project planning</t>
  </si>
  <si>
    <t>proof read Official meeting report</t>
  </si>
  <si>
    <t>เรียบเรียง Kick-Off MoM summary</t>
  </si>
  <si>
    <t>เขียน Cover letter ส่งงานงวด 1</t>
  </si>
  <si>
    <t>ช่วยพี่บีเรียบรายชื่อใน communication plan</t>
  </si>
  <si>
    <t xml:space="preserve">แก้ไข Official Mom </t>
  </si>
  <si>
    <t>รวบรวม TOR และประกาศจัดหา vendor ของ OIC</t>
  </si>
  <si>
    <t>เรียบเรียงรายชื่อใน NDA</t>
  </si>
  <si>
    <t>discuss งาน PMC กับพี่หนุ่ย</t>
  </si>
  <si>
    <t xml:space="preserve">เข้าประชุม OIC EA internal meeting </t>
  </si>
  <si>
    <t>จัดเรียงและแก้ไขสรุปประชุม OIC EA internal meeting</t>
  </si>
  <si>
    <t>รีวิวแผน IT Master Plan กับพี่หนุ่ย</t>
  </si>
  <si>
    <t>ประชุมกับ ดร. ธัชพล</t>
  </si>
  <si>
    <t>discuss PMC worksheet</t>
  </si>
  <si>
    <t>ประชุมกับพี่โดม</t>
  </si>
  <si>
    <t>เรียบเรียงสรุป MoM ที่คุยกับพี่โดม</t>
  </si>
  <si>
    <t>คุยกับ Expert</t>
  </si>
  <si>
    <t>เรียบเรียงสรุป MoM ที่คุยกับ Expert</t>
  </si>
  <si>
    <t>ทำตารางแจกแจงรายละเอียดโครงการ 30 โครงการในแผน 3 ของ OIC</t>
  </si>
  <si>
    <t>ทำแบบสอบถาม stakeholders ส่วนโครงการด้านกำกับ</t>
  </si>
  <si>
    <t>ทำแบบสอบถาม stakeholders ส่วนโครงการด้านคุ้มครอง</t>
  </si>
  <si>
    <t>ทำแบบสอบถาม stakeholders ส่วนโครงการด้านตรวจสอบ</t>
  </si>
  <si>
    <t>ทำแบบสอบถาม stakeholders ส่วนโครงการด้าน IT</t>
  </si>
  <si>
    <t>Fri</t>
  </si>
  <si>
    <t>ทำแบบสอบถาม stakeholders ส่วนโครงการด้านสนับสนุน และส่งเสริม</t>
  </si>
  <si>
    <t>แก้ไขแบบสอบถามเพิ่มเติม</t>
  </si>
  <si>
    <t>ศึกษา OIC research</t>
  </si>
  <si>
    <t>แปลเอกสารให้พี่หนุ่ย</t>
  </si>
  <si>
    <t>ช่วยพี่บีทำ communication plan</t>
  </si>
  <si>
    <t>ทำงานเอกสาร PMC ที่พี่หนุ่ยมอบหมาย</t>
  </si>
  <si>
    <t xml:space="preserve">ทำ PMC Worksheet </t>
  </si>
  <si>
    <t>แก้ตารางแจกแจงโครงการ</t>
  </si>
  <si>
    <t>ช่วยพี่บี proof read เอกสารส่งมอบ</t>
  </si>
  <si>
    <t>สรุป OIC research เพื่อเอาไปนำเสนอพี่หนุ่ย</t>
  </si>
  <si>
    <t>ช่วยพี่บีพรูฟเอกสารส่งมอบ</t>
  </si>
  <si>
    <t>คุยกับพี่หนุ่ยเรื่องเอกสารที่แปลมา</t>
  </si>
  <si>
    <t>แก้ไขเอกสารตามที่ได้รับคำแนะนำ</t>
  </si>
  <si>
    <t>สรุปตารางประชุมกับลูกค้า</t>
  </si>
  <si>
    <t>Panuwat</t>
  </si>
  <si>
    <t>Kummaboot</t>
  </si>
  <si>
    <t>TIME176</t>
  </si>
  <si>
    <t>แก้ไข PMC Worksheet</t>
  </si>
  <si>
    <t>proofread และแก้ไข cover letters</t>
  </si>
  <si>
    <t>Proofread Kick-Off slide</t>
  </si>
  <si>
    <t>Proofread OIC Kick-Off silde</t>
  </si>
  <si>
    <t>รีวิวโครงการ 30 โครงการเพื่อนำไปสรุป</t>
  </si>
  <si>
    <t xml:space="preserve">เรียบเรียง Official kick-off summary </t>
  </si>
  <si>
    <t>แปลเอกสาร Ad-hoc pmc</t>
  </si>
  <si>
    <t>FTE L&amp;D Program- Consulting Culture</t>
  </si>
  <si>
    <t xml:space="preserve">FTE L&amp;D Program- Data Collection </t>
  </si>
  <si>
    <t>FTE L&amp;D Program-Data Analysis</t>
  </si>
  <si>
    <t>OIC EA PMC : หารือโครงการท.9</t>
  </si>
  <si>
    <t>Internal Meeting</t>
  </si>
  <si>
    <t>OIC EA and PMC - Internal Meeting</t>
  </si>
  <si>
    <t>OIC EA PMC: หารือเรื่อง IT support และ RPA</t>
  </si>
  <si>
    <t xml:space="preserve">OIC EA PMC: ประชุมตรวจรับงานงวดที่ 1 </t>
  </si>
  <si>
    <t>Team A - Expert Weekly Meeting</t>
  </si>
  <si>
    <t>สรุป MoM expert meeting</t>
  </si>
  <si>
    <t>Discuss IT master plan</t>
  </si>
  <si>
    <t>Work from Home</t>
  </si>
  <si>
    <t>หารือการตั้งคณะ PMC ในโครงการ EA &amp; PMC</t>
  </si>
  <si>
    <t>PMC committee discussion</t>
  </si>
  <si>
    <t xml:space="preserve">ทำสรุป MOM </t>
  </si>
  <si>
    <t>หารือแบบสอบถาม PMC</t>
  </si>
  <si>
    <t>แก้แบบสอบถาม PMC</t>
  </si>
  <si>
    <t>หารือกับพีเรื่อง Expert Calendar</t>
  </si>
  <si>
    <t>Helpdesk-External Meeting</t>
  </si>
  <si>
    <t xml:space="preserve">ทำสรุป Internal MOM </t>
  </si>
  <si>
    <t>ทำงานที่พี่หนุ่ยมอบหมาย</t>
  </si>
  <si>
    <t>OIC EA and PMC - Internal Meeting เตรียมประชุม CIT</t>
  </si>
  <si>
    <t>OIC EA and PMC - Internal Meeting หารือกับกลุ่ม CIT</t>
  </si>
  <si>
    <t>OIC EA and PMC - Internal Meeting หารือเรื่องช่วงเวลาในการสัมภาษณ์</t>
  </si>
  <si>
    <t xml:space="preserve">ทำ MOM ของประชุมทั้งหมด </t>
  </si>
  <si>
    <t>ประชุม IT Project</t>
  </si>
  <si>
    <t>OIC EA and PMC - หารือระบบประกันภัยต่อกับระบบ IBS Life</t>
  </si>
  <si>
    <t xml:space="preserve">ทำ MOM </t>
  </si>
  <si>
    <t>ทำ official MOM - หารือระบบประกันภัยต่อ</t>
  </si>
  <si>
    <t>ทำ official MOM - หารือกลุ่ม CIT</t>
  </si>
  <si>
    <t>ทำ official MOM - PMC Committee</t>
  </si>
  <si>
    <t>OIC EA and PMC - Intermal update progress report I</t>
  </si>
  <si>
    <t>OIC EA PMC: ประชุมแก้สัญญา</t>
  </si>
  <si>
    <t>OIC EA and PMC - Weekly Update with P'Dome</t>
  </si>
  <si>
    <t>ทำ official MOM - ประชุมแก้สัญญา</t>
  </si>
  <si>
    <t>ทำ official MOM -  IT support และ RPA</t>
  </si>
  <si>
    <t>ทำ official MOM - IBS life and Non-life</t>
  </si>
  <si>
    <t>ทำ official MOM - โครงการ ท9</t>
  </si>
  <si>
    <t>ทำ Official MOM - หารือการตั้งคณะ PMC</t>
  </si>
  <si>
    <t xml:space="preserve">ทำ official MOM - หารือ Data and Application </t>
  </si>
  <si>
    <t>เขียน Coverletter ส่งงานงวด 1</t>
  </si>
  <si>
    <t>ร่างจดหมายส่งงานคุณนุ่น</t>
  </si>
  <si>
    <t>OIC EA and PMC - Review Pitch Deck</t>
  </si>
  <si>
    <t>สัมภาษณ์ [คณุอนุกรรมการ IT]</t>
  </si>
  <si>
    <t>Wrap up คอมเม้นจากพี่โดม</t>
  </si>
  <si>
    <t>ทำ MOM - สัมภาษณ์คณะอนุฯ</t>
  </si>
  <si>
    <t>ทำ Official MOM - รวบรวมทัศนคติของคณะอนุฯ</t>
  </si>
  <si>
    <t>OIC EA and PMC - หารือการทำงานร่วมกันระหว่างโครงการ EA&amp;PMC และ BPI</t>
  </si>
  <si>
    <t>สรุป MoM EA&amp;PMC และ BPI</t>
  </si>
  <si>
    <t>ประชุมกับคุณก้อย</t>
  </si>
  <si>
    <t>OIC EA and PMC Internal</t>
  </si>
  <si>
    <t>Expert Meeting</t>
  </si>
  <si>
    <t>OIC EA and PMC Internal Update+หารือแนวทางการจดสัมภาษณ์</t>
  </si>
  <si>
    <t>OIC EA and PMC -สัมภาษณ์ [สายกลยุทธ์องค์กร]</t>
  </si>
  <si>
    <t>ทำ MOM สายกลยุทธ์</t>
  </si>
  <si>
    <t>OIC EA and PMC - สัมภาษณ์ [สายกฎหมายและคดี]</t>
  </si>
  <si>
    <t>Thu</t>
  </si>
  <si>
    <t>OIC EA and PMC - หารือการทำงานร่วมกันระหว่าง โครงการ EA และ BPI</t>
  </si>
  <si>
    <t>ทำ MOM EA และ BPI</t>
  </si>
  <si>
    <t>OIC EA and PMC - สัมภาษณ์ [สายคุ้มครองสิทธิประโยชน์]</t>
  </si>
  <si>
    <t>OIC EA and PMC - สัมภาษณ์ [สายบริหาร]</t>
  </si>
  <si>
    <t>ทำ Official MOM สายคุ้มครองสิทธิฯ (progress = 40%)</t>
  </si>
  <si>
    <t>ทำ official MOM สายกลยุทธ์</t>
  </si>
  <si>
    <t>ทำ Official MOM สายบริหาร (progress = 50%)</t>
  </si>
  <si>
    <t>OIC EA and PMC - หารือเพิ่มเติม [IBS Non-life project]</t>
  </si>
  <si>
    <t>สรุป MOM</t>
  </si>
  <si>
    <t>OIC EA and PMC - Internal weekly update</t>
  </si>
  <si>
    <t>ทำ Official MOM สายบริหาร (progress = completed)</t>
  </si>
  <si>
    <t>ทำ Official MOM สายคุ้มครองสิทธิฯ (progress = completed)</t>
  </si>
  <si>
    <t>ทำ Official MOM กฎหมายและคดี</t>
  </si>
  <si>
    <t>Half-day leave for vacination</t>
  </si>
  <si>
    <t>ทำแบบสอบถามเวอร์ชัน Google Forms สำรวจ 30 โครงการใต้แผน 3</t>
  </si>
  <si>
    <t>พิมพ์แบบสอบถาม 30 โครงการเวอร์ชัน word</t>
  </si>
  <si>
    <t>ปรับแบบสอบถามเวอร์ชัน Google Forms สำรวจ 30 โครงการใต้แผน 3 ครั้งที่ 1</t>
  </si>
  <si>
    <t>เขียนหนังสือขอส่งแบบสอบถามให้สนง. คปภ.</t>
  </si>
  <si>
    <t>เขียน cover letter ขอจัดประชุมออนไลน์</t>
  </si>
  <si>
    <t>เขียนรายละเอียดขอจัดประชุมออนไลน์</t>
  </si>
  <si>
    <t>ปรับแก้งานตามที่พี่บีแนะนำ</t>
  </si>
  <si>
    <t>ปรับแก้ตาราง PMC ครั้งที่ 1</t>
  </si>
  <si>
    <t>ปรับแก้ตาราง PMC ครั้งที่ 2 ตามคำแนะนำพี่หนุ่ย</t>
  </si>
  <si>
    <t>ประชุมกับพี่หนุ่ยเรื่อง Data Requirement ครั้งที่ 2</t>
  </si>
  <si>
    <t>ปรึกษาพี่หนุ่ยเรื่อง Data Requirement ครั้งที่ 1</t>
  </si>
  <si>
    <t>ช่วยงานพี่หนุ่ย (จิปาถะ)</t>
  </si>
  <si>
    <t>ทำสรุป MOM  PMC ในโครงการ EA</t>
  </si>
  <si>
    <t>ศึกษา flow การทำงานของ OIC เพื่อให้เห็นภาพกว้าง</t>
  </si>
  <si>
    <t>ทำสรุป MOM  Helpdesk</t>
  </si>
  <si>
    <t>ปรับแก้ calendar</t>
  </si>
  <si>
    <t>อัปเดต Data Requirement</t>
  </si>
  <si>
    <t>งานจิปาถะเขียนรวบรวม requirement และนัดหมายขอหารือ</t>
  </si>
  <si>
    <t>Tue</t>
  </si>
  <si>
    <t>รวบรวม requirement จากทีมและประสานไปที่คุณนุ่น</t>
  </si>
  <si>
    <t>ปรับตาราง pmc</t>
  </si>
  <si>
    <t xml:space="preserve">หารือกับคุณนุ่นประเด็นโครงการฝ่าย IT </t>
  </si>
  <si>
    <t xml:space="preserve">อัปเดต/ปรับตาราง Data Requirement </t>
  </si>
  <si>
    <t>เขียนรีวิวแผน 3 (ข้อ 2)</t>
  </si>
  <si>
    <t>รวบรวม requirement จากทีมและรีเควสประชุมขอหารือ ประสานไปยังคุณนุ่น</t>
  </si>
  <si>
    <t>ทำ MOM Expert Meeting</t>
  </si>
  <si>
    <t>Wed</t>
  </si>
  <si>
    <t>งานจิปาถะเขียนรวบรวม requirement และนัดหมายขอหารือ ประสานหาคุณนุ่น</t>
  </si>
  <si>
    <t>ปรับแก้ตาราง Data Requirement ตามคำแนะนำคุณนุ่น</t>
  </si>
  <si>
    <t>ศึกษาการเขียน technical proposal จากแผนของพี่ไมค์ เพื่อนำไปปรับใช้กับ NCSA</t>
  </si>
  <si>
    <t>OIC EA and PMC - สัมภาษณ์ [สายตรวจสอบ]</t>
  </si>
  <si>
    <t>OIC EA and PMC - สัมภาษณ์ [สายวิเคราะห์ธุรกิจประกันภัย]</t>
  </si>
  <si>
    <t>OIC EA and PMC - สัมภาษณ์ [สายตรวจสอบคนกลางประกันภัย]</t>
  </si>
  <si>
    <t>OIC EA and PMC - สัมภาษณ์ [สายพัฒนามาตรฐานการกำกับ]</t>
  </si>
  <si>
    <t>NCSA - proposal preparing</t>
  </si>
  <si>
    <t>OIC EA and PMC - สัมภาษณ์ [สายกำกับผลิตภัฒฑ์ประกันภัย]</t>
  </si>
  <si>
    <t>OIC EA and PMC - สัมภาษณ์ [สายกำกับธุรกิจและการลงทุน]</t>
  </si>
  <si>
    <t>Sat</t>
  </si>
  <si>
    <t>NCSA - Technical Proposal Report</t>
  </si>
  <si>
    <t>NCSA - Technical Proposal Slide</t>
  </si>
  <si>
    <t>NCSA - Technical Proposal Discussion 3</t>
  </si>
  <si>
    <t>Sun</t>
  </si>
  <si>
    <t>NCSA - Technical Proposal Discussion 1</t>
  </si>
  <si>
    <t>NCSA - Technical Proposal Discussion 2</t>
  </si>
  <si>
    <t>OIC EA and PMC - สัมภาษณ์ [ฝ่ายตรวจสอบกิจการภายใน]</t>
  </si>
  <si>
    <t>OIC EA and PMC - สัมภาษณ์ [สำนักเลขาธิการ]</t>
  </si>
  <si>
    <t>OIC EA and PMC - BPI Weekly Meeting</t>
  </si>
  <si>
    <t>OIC EA and PMC - สัมภาษณ์ [ฝ่ายสถาบันวิทยาการประกันภัยระดับสูง]</t>
  </si>
  <si>
    <t>OIC EA and PMC - ขอหารือ Project Managers ของโครงการฝ่าย IT รวมกับประชุม IT process improvement ในโครงการ EA&amp;PMC</t>
  </si>
  <si>
    <t>NCSA - จัด Format รวมเล่ม Technical Proposal</t>
  </si>
  <si>
    <t>Team A - Expert Weekly Meeting (CF)</t>
  </si>
  <si>
    <t>OIC EA and PMC - สัมภาษณ์ [สายส่งเสริมและประกันภัยภูมิภาค (ส่วนกลาง)]</t>
  </si>
  <si>
    <t>OIC EA and PMC - สัมภาษณ์ [ส่วนภูมิภาค]</t>
  </si>
  <si>
    <t>PMC -สรุป สัมภาษณ์ส่วนภูมิภาคให้พี่หนุ่ย</t>
  </si>
  <si>
    <t>PMC - บรีฟงาน</t>
  </si>
  <si>
    <t>OIC EA and PMC - สัมภาษณ์ [สายกลยุทธ์องค์กร] เพิ่มเติม</t>
  </si>
  <si>
    <t>FTE L&amp;D-Result Presentation&amp;Communication (Week6)</t>
  </si>
  <si>
    <t xml:space="preserve">OIC EA and PMC - สัมภาษณ์ [ฝ่ายสำนักนายทะเบียนคุ้มครองผู้ประสบภัยจากรถ] </t>
  </si>
  <si>
    <t>OIC EA and PMC - สอบถามรายละเอียดของโครงการ OIC Stg. Mng.</t>
  </si>
  <si>
    <t>OIC EA and PMC - สัมภาษณ์ [ท่านรองเลขาธิการ ด้านตรวจสอบ]</t>
  </si>
  <si>
    <t>OIC EA and PMC - Project Status Update with P'Dome</t>
  </si>
  <si>
    <t xml:space="preserve">เข้าสำรวจโครงสร้างพื้นฐานด้านเทคโนโลยีสารสนเทศของสำนักงาน คปภ. </t>
  </si>
  <si>
    <t>NCSA: หารือการหาข้อมูลเพื่อใช้ทำงาน</t>
  </si>
  <si>
    <t>OIC EA and PMC - Weekly meeting update</t>
  </si>
  <si>
    <t>NCSA - NIST Discussion</t>
  </si>
  <si>
    <t>OIC - Infra Document Recheck</t>
  </si>
  <si>
    <t>NCSA - Expert Meeting</t>
  </si>
  <si>
    <t>NCSA - Pre Kickoff Meeting</t>
  </si>
  <si>
    <t>OIC EA and PMC - หารือกับสคร.เรื่องการดำเนินโครงการปรับปรุงกระบวนการฯ</t>
  </si>
  <si>
    <t>OIC EA and PMC - Meeting with BRIDGE Consulting</t>
  </si>
  <si>
    <t>Team A - Expert Meeting</t>
  </si>
  <si>
    <t>OIC EA and PMC - Training เจ้าหน้าที่</t>
  </si>
  <si>
    <t>Write BPI Official MOM</t>
  </si>
  <si>
    <t xml:space="preserve">NCSA - Write Official Pre kickoff Mom </t>
  </si>
  <si>
    <t>OIC - Write Openinig Script for ผู้ช่วยนก</t>
  </si>
  <si>
    <t>Mo</t>
  </si>
  <si>
    <t>OIC PMC - รีวิวตารางโครงการของ PMC ใหม่</t>
  </si>
  <si>
    <t>OIC - Official Mom Writing สัมภาษณ์ [สายตรวจสอบ]</t>
  </si>
  <si>
    <t>OIC - Official Mom Writing สัมภาษณ์ [สายกำกับผลิตภัฒฑ์ประกันภัย]</t>
  </si>
  <si>
    <t>NCSA - Report wirting</t>
  </si>
  <si>
    <t>OIC- Official Mom Writing สัมภาษณ์ [สายวิเคราะห์ธุรกิจประกันภัย]</t>
  </si>
  <si>
    <t>OIC-Writing Official Mom สัมภาษณ์ [สายตรวจสอบคนกลางประกันภัย]</t>
  </si>
  <si>
    <t>OIC - Writing Officail Mom สัมภาษณ์ [ส่วนภูมิภาค]</t>
  </si>
  <si>
    <t>OIC - Writing Official Mom สัมภาษณ์ [สายส่งเสริมและประกันภัยภูมิภาค (ส่วนกลาง)]</t>
  </si>
  <si>
    <t>OIC - Writing Officail Mom สายกลยุทธ์องค์กร เพิ่มเติม</t>
  </si>
  <si>
    <t>OIC - Writing Official Mom สัมภาษณ์ [สายตรวจสอบคนกลางประกันภัย]</t>
  </si>
  <si>
    <t>OIC - Writing Official Mom  สัมภาษณ์ [สายพัฒนามาตรฐานการกำกับ]</t>
  </si>
  <si>
    <t>OIC Writing Officail Mom สัมภาษณ์ [สายกำกับธุรกิจและการลงทุน]</t>
  </si>
  <si>
    <t>OIC - Writing Official Mom สัมภาษณ์ [ฝ่ายตรวจสอบกิจการภายใน]</t>
  </si>
  <si>
    <t>OIC - Writing Official Mom สัมภาษณ์ [สำนักเลขาธิการ]</t>
  </si>
  <si>
    <t>OIC - Writing Official Mom [ฝ่ายสถาบันวิทยาการประกันภัยระดับสูง]</t>
  </si>
  <si>
    <t xml:space="preserve">จัดเตรียมเอกสารสำหรับเข้าสำรวจสำนักงาน คปภ. </t>
  </si>
  <si>
    <t>แปล NIST FRAMEWORK</t>
  </si>
  <si>
    <t>TIME-202152</t>
  </si>
  <si>
    <t>Review task - Oic</t>
  </si>
  <si>
    <t>Review-COBIT 5 Risk Scenarios</t>
  </si>
  <si>
    <t>OIC - Writing Official Mom [รองตรวจสอบ]</t>
  </si>
  <si>
    <t xml:space="preserve">Expert Team A - Meeting </t>
  </si>
  <si>
    <t xml:space="preserve">ทำสรุปเข้าสำรวจคปภ. </t>
  </si>
  <si>
    <t>แก้ Mom ตามคอมเม้นลูกค้า</t>
  </si>
  <si>
    <t>ช่วยพี่บีคลีนสไลด์</t>
  </si>
  <si>
    <t>สรุป pain point ของ technology</t>
  </si>
  <si>
    <t>OIC - Writing Official Mom กองทุน</t>
  </si>
  <si>
    <t>NCSA: Expert Discussion 1</t>
  </si>
  <si>
    <t xml:space="preserve">OIC -Writing official Mom </t>
  </si>
  <si>
    <t>สำนักงาน คปภ.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</si>
</sst>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7"/>
      <color rgb="FF99A0AC"/>
      <name val="Segoe UI"/>
      <family val="2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16"/>
      <color theme="0"/>
      <name val="TH SarabunPSK"/>
      <family val="2"/>
    </font>
    <font>
      <sz val="16"/>
      <color theme="0"/>
      <name val="TH SarabunPSK"/>
      <family val="2"/>
    </font>
    <font>
      <sz val="16"/>
      <name val="TH SarabunPSK"/>
      <family val="2"/>
    </font>
    <font>
      <sz val="16"/>
      <color rgb="FF3C4043"/>
      <name val="TH SarabunPSK"/>
      <family val="2"/>
    </font>
    <font>
      <sz val="16"/>
      <color theme="1"/>
      <name val="TH SarabunPSK"/>
      <family val="2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rgb="FFF2F2F2"/>
        <bgColor indexed="64"/>
      </patternFill>
    </fill>
  </fills>
  <borders count="46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62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20" fontId="7" fillId="8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12" fillId="8" borderId="39" xfId="0" applyFont="1" applyFill="1" applyBorder="1" applyAlignment="1">
      <alignment horizontal="center" vertical="center" wrapText="1"/>
    </xf>
    <xf numFmtId="0" fontId="7" fillId="8" borderId="44" xfId="0" applyFont="1" applyFill="1" applyBorder="1" applyAlignment="1">
      <alignment horizontal="center" vertical="center" wrapText="1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Border="1" applyAlignment="1" applyProtection="1">
      <alignment horizontal="left" vertical="center"/>
    </xf>
    <xf numFmtId="0" fontId="13" fillId="4" borderId="22" xfId="0" applyFont="1" applyFill="1" applyBorder="1" applyAlignment="1" applyProtection="1">
      <alignment horizontal="center" vertical="center"/>
    </xf>
    <xf numFmtId="0" fontId="7" fillId="0" borderId="44" xfId="0" applyFont="1" applyFill="1" applyBorder="1" applyAlignment="1">
      <alignment horizontal="center" vertical="center" wrapText="1"/>
    </xf>
    <xf numFmtId="0" fontId="7" fillId="8" borderId="10" xfId="0" applyFont="1" applyFill="1" applyBorder="1" applyAlignment="1" applyProtection="1">
      <alignment horizontal="center" vertical="center" wrapText="1"/>
      <protection locked="0"/>
    </xf>
    <xf numFmtId="0" fontId="7" fillId="0" borderId="8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21" xfId="0" applyFont="1" applyBorder="1" applyAlignment="1" applyProtection="1">
      <alignment vertical="center" wrapText="1"/>
      <protection locked="0"/>
    </xf>
    <xf numFmtId="2" fontId="7" fillId="0" borderId="45" xfId="0" applyNumberFormat="1" applyFont="1" applyBorder="1" applyAlignment="1" applyProtection="1">
      <alignment horizontal="center" vertical="center"/>
      <protection locked="0"/>
    </xf>
    <xf numFmtId="14" fontId="7" fillId="0" borderId="30" xfId="0" applyNumberFormat="1" applyFont="1" applyFill="1" applyBorder="1" applyAlignment="1" applyProtection="1">
      <alignment horizontal="center" vertical="center"/>
    </xf>
    <xf numFmtId="0" fontId="7" fillId="0" borderId="10" xfId="0" applyFont="1" applyFill="1" applyBorder="1" applyAlignment="1" applyProtection="1">
      <alignment vertical="center"/>
      <protection locked="0"/>
    </xf>
    <xf numFmtId="0" fontId="7" fillId="0" borderId="20" xfId="0" applyFont="1" applyFill="1" applyBorder="1" applyAlignment="1" applyProtection="1">
      <alignment vertical="center" wrapText="1"/>
      <protection locked="0"/>
    </xf>
    <xf numFmtId="0" fontId="7" fillId="8" borderId="20" xfId="0" applyFont="1" applyFill="1" applyBorder="1" applyAlignment="1" applyProtection="1">
      <alignment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20" fontId="7" fillId="8" borderId="40" xfId="0" applyNumberFormat="1" applyFont="1" applyFill="1" applyBorder="1" applyAlignment="1" applyProtection="1">
      <alignment horizontal="center" vertical="center"/>
    </xf>
    <xf numFmtId="14" fontId="7" fillId="8" borderId="24" xfId="0" applyNumberFormat="1" applyFont="1" applyFill="1" applyBorder="1" applyAlignment="1" applyProtection="1">
      <alignment horizontal="center" vertical="center"/>
    </xf>
    <xf numFmtId="0" fontId="7" fillId="0" borderId="24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vertical="center" wrapText="1"/>
      <protection locked="0"/>
    </xf>
    <xf numFmtId="0" fontId="7" fillId="0" borderId="1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7" fillId="0" borderId="10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0" xfId="0" applyFont="1" applyAlignment="1">
      <alignment horizontal="left" vertical="top"/>
    </xf>
    <xf numFmtId="0" fontId="7" fillId="0" borderId="0" xfId="0" applyFont="1" applyAlignment="1">
      <alignment horizontal="center" vertical="top" wrapText="1"/>
    </xf>
    <xf numFmtId="43" fontId="7" fillId="0" borderId="14" xfId="0" applyNumberFormat="1" applyFont="1" applyBorder="1" applyAlignment="1">
      <alignment vertical="center"/>
    </xf>
    <xf numFmtId="0" fontId="7" fillId="0" borderId="37" xfId="0" applyFont="1" applyBorder="1" applyAlignment="1" applyProtection="1">
      <alignment horizontal="center" vertical="center" textRotation="90" wrapText="1"/>
      <protection locked="0"/>
    </xf>
    <xf numFmtId="2" fontId="7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Fill="1" applyBorder="1" applyAlignment="1" applyProtection="1">
      <alignment vertical="center" wrapText="1"/>
      <protection locked="0"/>
    </xf>
    <xf numFmtId="17" fontId="15" fillId="4" borderId="29" xfId="0" applyNumberFormat="1" applyFont="1" applyFill="1" applyBorder="1" applyAlignment="1" applyProtection="1">
      <alignment horizontal="center" vertical="center" wrapText="1"/>
      <protection locked="0"/>
    </xf>
    <xf numFmtId="0" fontId="16" fillId="4" borderId="22" xfId="0" applyFont="1" applyFill="1" applyBorder="1" applyAlignment="1">
      <alignment horizontal="center" vertical="center"/>
    </xf>
    <xf numFmtId="0" fontId="15" fillId="4" borderId="22" xfId="0" applyFont="1" applyFill="1" applyBorder="1" applyAlignment="1">
      <alignment horizontal="center" vertical="center"/>
    </xf>
    <xf numFmtId="0" fontId="15" fillId="4" borderId="23" xfId="0" applyFont="1" applyFill="1" applyBorder="1" applyAlignment="1">
      <alignment horizontal="center" vertical="center"/>
    </xf>
    <xf numFmtId="20" fontId="17" fillId="0" borderId="30" xfId="0" applyNumberFormat="1" applyFont="1" applyBorder="1" applyAlignment="1">
      <alignment horizontal="center" vertical="center"/>
    </xf>
    <xf numFmtId="0" fontId="17" fillId="0" borderId="11" xfId="0" applyFont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horizontal="center" vertical="center"/>
      <protection locked="0"/>
    </xf>
    <xf numFmtId="0" fontId="18" fillId="0" borderId="10" xfId="0" applyFont="1" applyFill="1" applyBorder="1"/>
    <xf numFmtId="2" fontId="17" fillId="0" borderId="3" xfId="0" applyNumberFormat="1" applyFont="1" applyBorder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vertical="center" wrapText="1"/>
      <protection locked="0"/>
    </xf>
    <xf numFmtId="0" fontId="17" fillId="8" borderId="10" xfId="0" applyFont="1" applyFill="1" applyBorder="1" applyAlignment="1" applyProtection="1">
      <alignment vertical="center" wrapText="1"/>
      <protection locked="0"/>
    </xf>
    <xf numFmtId="20" fontId="17" fillId="8" borderId="30" xfId="0" applyNumberFormat="1" applyFont="1" applyFill="1" applyBorder="1" applyAlignment="1">
      <alignment horizontal="center" vertical="center"/>
    </xf>
    <xf numFmtId="0" fontId="17" fillId="8" borderId="11" xfId="0" applyFont="1" applyFill="1" applyBorder="1" applyAlignment="1" applyProtection="1">
      <alignment horizontal="center" vertical="center"/>
      <protection locked="0"/>
    </xf>
    <xf numFmtId="0" fontId="17" fillId="8" borderId="10" xfId="0" applyFont="1" applyFill="1" applyBorder="1" applyAlignment="1" applyProtection="1">
      <alignment horizontal="center" vertical="center"/>
      <protection locked="0"/>
    </xf>
    <xf numFmtId="2" fontId="17" fillId="8" borderId="3" xfId="0" applyNumberFormat="1" applyFont="1" applyFill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vertical="center" wrapText="1"/>
      <protection locked="0"/>
    </xf>
    <xf numFmtId="0" fontId="18" fillId="0" borderId="0" xfId="0" applyFont="1" applyFill="1"/>
    <xf numFmtId="0" fontId="17" fillId="0" borderId="0" xfId="0" applyFont="1" applyFill="1" applyAlignment="1" applyProtection="1">
      <alignment vertical="center"/>
      <protection locked="0"/>
    </xf>
    <xf numFmtId="20" fontId="17" fillId="11" borderId="30" xfId="0" applyNumberFormat="1" applyFont="1" applyFill="1" applyBorder="1" applyAlignment="1">
      <alignment horizontal="center" vertical="center"/>
    </xf>
    <xf numFmtId="0" fontId="19" fillId="8" borderId="10" xfId="0" applyFont="1" applyFill="1" applyBorder="1" applyAlignment="1" applyProtection="1">
      <alignment horizontal="left" vertical="center" wrapText="1"/>
      <protection locked="0"/>
    </xf>
    <xf numFmtId="0" fontId="17" fillId="0" borderId="11" xfId="0" applyFont="1" applyFill="1" applyBorder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horizontal="center" vertical="center"/>
      <protection locked="0"/>
    </xf>
    <xf numFmtId="2" fontId="17" fillId="0" borderId="3" xfId="0" applyNumberFormat="1" applyFont="1" applyFill="1" applyBorder="1" applyAlignment="1" applyProtection="1">
      <alignment horizontal="center" vertical="center"/>
      <protection locked="0"/>
    </xf>
    <xf numFmtId="20" fontId="17" fillId="0" borderId="30" xfId="0" applyNumberFormat="1" applyFont="1" applyFill="1" applyBorder="1" applyAlignment="1">
      <alignment horizontal="center" vertical="center"/>
    </xf>
    <xf numFmtId="0" fontId="19" fillId="0" borderId="10" xfId="0" applyFont="1" applyFill="1" applyBorder="1" applyAlignment="1" applyProtection="1">
      <alignment horizontal="left" vertical="center" wrapText="1"/>
      <protection locked="0"/>
    </xf>
    <xf numFmtId="20" fontId="17" fillId="0" borderId="8" xfId="0" applyNumberFormat="1" applyFont="1" applyFill="1" applyBorder="1" applyAlignment="1">
      <alignment horizontal="center" vertical="center"/>
    </xf>
    <xf numFmtId="0" fontId="17" fillId="0" borderId="10" xfId="0" applyFont="1" applyBorder="1" applyAlignment="1" applyProtection="1">
      <alignment vertical="center"/>
      <protection locked="0"/>
    </xf>
    <xf numFmtId="2" fontId="17" fillId="0" borderId="10" xfId="0" applyNumberFormat="1" applyFont="1" applyFill="1" applyBorder="1" applyAlignment="1" applyProtection="1">
      <alignment horizontal="center" vertical="center"/>
      <protection locked="0"/>
    </xf>
    <xf numFmtId="0" fontId="17" fillId="0" borderId="8" xfId="0" applyFont="1" applyFill="1" applyBorder="1" applyAlignment="1" applyProtection="1">
      <alignment horizontal="center" vertical="center"/>
      <protection locked="0"/>
    </xf>
    <xf numFmtId="0" fontId="18" fillId="8" borderId="10" xfId="0" applyFont="1" applyFill="1" applyBorder="1"/>
    <xf numFmtId="0" fontId="17" fillId="11" borderId="11" xfId="0" applyFont="1" applyFill="1" applyBorder="1" applyAlignment="1" applyProtection="1">
      <alignment horizontal="center" vertical="center"/>
      <protection locked="0"/>
    </xf>
    <xf numFmtId="0" fontId="17" fillId="11" borderId="10" xfId="0" applyFont="1" applyFill="1" applyBorder="1" applyAlignment="1" applyProtection="1">
      <alignment horizontal="center" vertical="center"/>
      <protection locked="0"/>
    </xf>
    <xf numFmtId="0" fontId="17" fillId="11" borderId="10" xfId="0" applyFont="1" applyFill="1" applyBorder="1" applyAlignment="1" applyProtection="1">
      <alignment vertical="center" wrapText="1"/>
      <protection locked="0"/>
    </xf>
    <xf numFmtId="2" fontId="17" fillId="11" borderId="3" xfId="0" applyNumberFormat="1" applyFont="1" applyFill="1" applyBorder="1" applyAlignment="1" applyProtection="1">
      <alignment horizontal="center" vertical="center"/>
      <protection locked="0"/>
    </xf>
    <xf numFmtId="0" fontId="7" fillId="11" borderId="0" xfId="0" applyFont="1" applyFill="1" applyAlignment="1" applyProtection="1">
      <alignment vertical="center"/>
      <protection locked="0"/>
    </xf>
    <xf numFmtId="20" fontId="17" fillId="8" borderId="43" xfId="0" applyNumberFormat="1" applyFont="1" applyFill="1" applyBorder="1" applyAlignment="1">
      <alignment horizontal="center" vertical="center"/>
    </xf>
    <xf numFmtId="14" fontId="17" fillId="0" borderId="30" xfId="0" applyNumberFormat="1" applyFont="1" applyBorder="1" applyAlignment="1">
      <alignment horizontal="center" vertical="center"/>
    </xf>
    <xf numFmtId="14" fontId="17" fillId="8" borderId="30" xfId="0" applyNumberFormat="1" applyFont="1" applyFill="1" applyBorder="1" applyAlignment="1">
      <alignment horizontal="center" vertical="center"/>
    </xf>
    <xf numFmtId="14" fontId="17" fillId="0" borderId="30" xfId="0" applyNumberFormat="1" applyFont="1" applyFill="1" applyBorder="1" applyAlignment="1">
      <alignment horizontal="center" vertical="center"/>
    </xf>
    <xf numFmtId="14" fontId="17" fillId="11" borderId="30" xfId="0" applyNumberFormat="1" applyFont="1" applyFill="1" applyBorder="1" applyAlignment="1">
      <alignment horizontal="center" vertical="center"/>
    </xf>
    <xf numFmtId="14" fontId="17" fillId="8" borderId="43" xfId="0" applyNumberFormat="1" applyFont="1" applyFill="1" applyBorder="1" applyAlignment="1">
      <alignment horizontal="center" vertical="center"/>
    </xf>
    <xf numFmtId="14" fontId="17" fillId="0" borderId="31" xfId="0" applyNumberFormat="1" applyFont="1" applyFill="1" applyBorder="1" applyAlignment="1" applyProtection="1">
      <alignment vertical="center"/>
      <protection locked="0"/>
    </xf>
    <xf numFmtId="17" fontId="15" fillId="10" borderId="26" xfId="0" applyNumberFormat="1" applyFont="1" applyFill="1" applyBorder="1" applyAlignment="1" applyProtection="1">
      <alignment horizontal="center" vertical="center"/>
      <protection locked="0"/>
    </xf>
    <xf numFmtId="17" fontId="15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7" fillId="11" borderId="10" xfId="0" applyFont="1" applyFill="1" applyBorder="1" applyAlignment="1" applyProtection="1">
      <alignment vertical="center"/>
      <protection locked="0"/>
    </xf>
    <xf numFmtId="0" fontId="19" fillId="8" borderId="10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 applyProtection="1">
      <alignment vertical="center" wrapText="1"/>
      <protection locked="0"/>
    </xf>
    <xf numFmtId="0" fontId="17" fillId="0" borderId="15" xfId="0" applyFont="1" applyFill="1" applyBorder="1" applyAlignment="1" applyProtection="1">
      <alignment horizontal="center" vertical="center"/>
      <protection locked="0"/>
    </xf>
    <xf numFmtId="0" fontId="17" fillId="8" borderId="10" xfId="0" applyFont="1" applyFill="1" applyBorder="1" applyAlignment="1" applyProtection="1">
      <alignment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54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F2F2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239370</xdr:colOff>
      <xdr:row>3</xdr:row>
      <xdr:rowOff>84429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EF32F9BB-5820-4C84-8CEF-01F9BA415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C31" sqref="C31:G31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26" t="s">
        <v>24</v>
      </c>
      <c r="C2" s="227"/>
      <c r="D2" s="227"/>
      <c r="E2" s="227"/>
      <c r="F2" s="227"/>
      <c r="G2" s="228"/>
      <c r="H2" s="2"/>
      <c r="I2" s="2"/>
    </row>
    <row r="3" spans="2:9" x14ac:dyDescent="0.35">
      <c r="B3" s="7" t="s">
        <v>25</v>
      </c>
      <c r="C3" s="232" t="s">
        <v>45</v>
      </c>
      <c r="D3" s="233"/>
      <c r="E3" s="233"/>
      <c r="F3" s="233"/>
      <c r="G3" s="234"/>
      <c r="H3" s="3"/>
      <c r="I3" s="3"/>
    </row>
    <row r="4" spans="2:9" x14ac:dyDescent="0.35">
      <c r="B4" s="6" t="s">
        <v>26</v>
      </c>
      <c r="C4" s="235" t="s">
        <v>46</v>
      </c>
      <c r="D4" s="236"/>
      <c r="E4" s="236"/>
      <c r="F4" s="236"/>
      <c r="G4" s="237"/>
      <c r="H4" s="3"/>
      <c r="I4" s="3"/>
    </row>
    <row r="5" spans="2:9" x14ac:dyDescent="0.35">
      <c r="B5" s="6" t="s">
        <v>27</v>
      </c>
      <c r="C5" s="235" t="s">
        <v>47</v>
      </c>
      <c r="D5" s="236"/>
      <c r="E5" s="236"/>
      <c r="F5" s="236"/>
      <c r="G5" s="237"/>
      <c r="H5" s="3"/>
      <c r="I5" s="3"/>
    </row>
    <row r="7" spans="2:9" ht="32.25" customHeight="1" x14ac:dyDescent="0.35">
      <c r="B7" s="246" t="s">
        <v>31</v>
      </c>
      <c r="C7" s="247"/>
      <c r="D7" s="247"/>
      <c r="E7" s="247"/>
      <c r="F7" s="247"/>
      <c r="G7" s="248"/>
      <c r="H7" s="3"/>
      <c r="I7" s="3"/>
    </row>
    <row r="8" spans="2:9" x14ac:dyDescent="0.35">
      <c r="B8" s="229" t="s">
        <v>28</v>
      </c>
      <c r="C8" s="230"/>
      <c r="D8" s="230"/>
      <c r="E8" s="230"/>
      <c r="F8" s="230"/>
      <c r="G8" s="231"/>
      <c r="H8" s="3"/>
      <c r="I8" s="3"/>
    </row>
    <row r="9" spans="2:9" x14ac:dyDescent="0.35">
      <c r="B9" s="243" t="s">
        <v>29</v>
      </c>
      <c r="C9" s="244"/>
      <c r="D9" s="244"/>
      <c r="E9" s="244"/>
      <c r="F9" s="244"/>
      <c r="G9" s="245"/>
      <c r="H9" s="3"/>
      <c r="I9" s="3"/>
    </row>
    <row r="10" spans="2:9" x14ac:dyDescent="0.35">
      <c r="B10" s="214" t="s">
        <v>30</v>
      </c>
      <c r="C10" s="215"/>
      <c r="D10" s="215"/>
      <c r="E10" s="215"/>
      <c r="F10" s="215"/>
      <c r="G10" s="216"/>
      <c r="H10" s="3"/>
      <c r="I10" s="3"/>
    </row>
    <row r="12" spans="2:9" x14ac:dyDescent="0.35">
      <c r="B12" s="58" t="s">
        <v>49</v>
      </c>
      <c r="C12" s="238" t="s">
        <v>16</v>
      </c>
      <c r="D12" s="239"/>
      <c r="E12" s="239"/>
      <c r="F12" s="239"/>
      <c r="G12" s="239"/>
      <c r="H12" s="4"/>
      <c r="I12" s="4"/>
    </row>
    <row r="13" spans="2:9" ht="19.5" customHeight="1" x14ac:dyDescent="0.35">
      <c r="B13" s="60">
        <v>9001</v>
      </c>
      <c r="C13" s="208" t="s">
        <v>36</v>
      </c>
      <c r="D13" s="209"/>
      <c r="E13" s="209"/>
      <c r="F13" s="209"/>
      <c r="G13" s="210"/>
      <c r="H13" s="4"/>
      <c r="I13" s="4"/>
    </row>
    <row r="14" spans="2:9" ht="19.5" customHeight="1" x14ac:dyDescent="0.35">
      <c r="B14" s="7" t="s">
        <v>23</v>
      </c>
      <c r="C14" s="214"/>
      <c r="D14" s="215"/>
      <c r="E14" s="215"/>
      <c r="F14" s="215"/>
      <c r="G14" s="216"/>
      <c r="H14" s="4"/>
      <c r="I14" s="4"/>
    </row>
    <row r="15" spans="2:9" ht="18.75" customHeight="1" x14ac:dyDescent="0.35">
      <c r="B15" s="60">
        <v>9002</v>
      </c>
      <c r="C15" s="240" t="s">
        <v>48</v>
      </c>
      <c r="D15" s="241"/>
      <c r="E15" s="241"/>
      <c r="F15" s="241"/>
      <c r="G15" s="242"/>
      <c r="H15" s="4"/>
      <c r="I15" s="4"/>
    </row>
    <row r="16" spans="2:9" ht="18.75" customHeight="1" x14ac:dyDescent="0.35">
      <c r="B16" s="61"/>
      <c r="C16" s="249" t="s">
        <v>43</v>
      </c>
      <c r="D16" s="250"/>
      <c r="E16" s="250"/>
      <c r="F16" s="250"/>
      <c r="G16" s="251"/>
      <c r="H16" s="4"/>
      <c r="I16" s="4"/>
    </row>
    <row r="17" spans="2:9" ht="18.75" customHeight="1" x14ac:dyDescent="0.35">
      <c r="B17" s="7" t="s">
        <v>15</v>
      </c>
      <c r="C17" s="211" t="s">
        <v>44</v>
      </c>
      <c r="D17" s="212"/>
      <c r="E17" s="212"/>
      <c r="F17" s="212"/>
      <c r="G17" s="213"/>
      <c r="H17" s="4"/>
      <c r="I17" s="4"/>
    </row>
    <row r="18" spans="2:9" ht="19.5" customHeight="1" x14ac:dyDescent="0.35">
      <c r="B18" s="62">
        <v>9003</v>
      </c>
      <c r="C18" s="217" t="s">
        <v>37</v>
      </c>
      <c r="D18" s="218"/>
      <c r="E18" s="218"/>
      <c r="F18" s="218"/>
      <c r="G18" s="219"/>
      <c r="H18" s="4"/>
      <c r="I18" s="4"/>
    </row>
    <row r="19" spans="2:9" x14ac:dyDescent="0.35">
      <c r="B19" s="63" t="s">
        <v>17</v>
      </c>
      <c r="C19" s="220"/>
      <c r="D19" s="221"/>
      <c r="E19" s="221"/>
      <c r="F19" s="221"/>
      <c r="G19" s="222"/>
      <c r="H19" s="4"/>
      <c r="I19" s="4"/>
    </row>
    <row r="20" spans="2:9" ht="19.5" customHeight="1" x14ac:dyDescent="0.35">
      <c r="B20" s="62">
        <v>9004</v>
      </c>
      <c r="C20" s="217" t="s">
        <v>42</v>
      </c>
      <c r="D20" s="218"/>
      <c r="E20" s="218"/>
      <c r="F20" s="218"/>
      <c r="G20" s="219"/>
      <c r="H20" s="4"/>
      <c r="I20" s="4"/>
    </row>
    <row r="21" spans="2:9" ht="19.5" customHeight="1" x14ac:dyDescent="0.35">
      <c r="B21" s="63" t="s">
        <v>17</v>
      </c>
      <c r="C21" s="220"/>
      <c r="D21" s="221"/>
      <c r="E21" s="221"/>
      <c r="F21" s="221"/>
      <c r="G21" s="222"/>
      <c r="H21" s="4"/>
      <c r="I21" s="4"/>
    </row>
    <row r="22" spans="2:9" ht="19.5" customHeight="1" x14ac:dyDescent="0.35">
      <c r="B22" s="60">
        <v>9005</v>
      </c>
      <c r="C22" s="208" t="s">
        <v>41</v>
      </c>
      <c r="D22" s="209"/>
      <c r="E22" s="209"/>
      <c r="F22" s="209"/>
      <c r="G22" s="210"/>
    </row>
    <row r="23" spans="2:9" ht="19.5" customHeight="1" x14ac:dyDescent="0.35">
      <c r="B23" s="7" t="s">
        <v>32</v>
      </c>
      <c r="C23" s="214"/>
      <c r="D23" s="215"/>
      <c r="E23" s="215"/>
      <c r="F23" s="215"/>
      <c r="G23" s="216"/>
    </row>
    <row r="24" spans="2:9" ht="19.5" customHeight="1" x14ac:dyDescent="0.35">
      <c r="B24" s="60">
        <v>9006</v>
      </c>
      <c r="C24" s="217" t="s">
        <v>40</v>
      </c>
      <c r="D24" s="218"/>
      <c r="E24" s="218"/>
      <c r="F24" s="218"/>
      <c r="G24" s="219"/>
    </row>
    <row r="25" spans="2:9" x14ac:dyDescent="0.35">
      <c r="B25" s="7" t="s">
        <v>22</v>
      </c>
      <c r="C25" s="220"/>
      <c r="D25" s="221"/>
      <c r="E25" s="221"/>
      <c r="F25" s="221"/>
      <c r="G25" s="222"/>
    </row>
    <row r="26" spans="2:9" ht="19.5" customHeight="1" x14ac:dyDescent="0.35">
      <c r="B26" s="60">
        <v>9007</v>
      </c>
      <c r="C26" s="208" t="s">
        <v>39</v>
      </c>
      <c r="D26" s="209"/>
      <c r="E26" s="209"/>
      <c r="F26" s="209"/>
      <c r="G26" s="210"/>
    </row>
    <row r="27" spans="2:9" ht="19.5" customHeight="1" x14ac:dyDescent="0.35">
      <c r="B27" s="7" t="s">
        <v>9</v>
      </c>
      <c r="C27" s="214"/>
      <c r="D27" s="215"/>
      <c r="E27" s="215"/>
      <c r="F27" s="215"/>
      <c r="G27" s="216"/>
    </row>
    <row r="28" spans="2:9" ht="19.5" customHeight="1" x14ac:dyDescent="0.35">
      <c r="B28" s="60">
        <v>9008</v>
      </c>
      <c r="C28" s="208" t="s">
        <v>38</v>
      </c>
      <c r="D28" s="209"/>
      <c r="E28" s="209"/>
      <c r="F28" s="209"/>
      <c r="G28" s="210"/>
    </row>
    <row r="29" spans="2:9" ht="19.5" customHeight="1" x14ac:dyDescent="0.35">
      <c r="B29" s="7" t="s">
        <v>10</v>
      </c>
      <c r="C29" s="214"/>
      <c r="D29" s="215"/>
      <c r="E29" s="215"/>
      <c r="F29" s="215"/>
      <c r="G29" s="216"/>
    </row>
    <row r="30" spans="2:9" ht="15" customHeight="1" x14ac:dyDescent="0.35">
      <c r="B30" s="60">
        <v>9009</v>
      </c>
      <c r="C30" s="217" t="s">
        <v>50</v>
      </c>
      <c r="D30" s="218"/>
      <c r="E30" s="218"/>
      <c r="F30" s="218"/>
      <c r="G30" s="219"/>
    </row>
    <row r="31" spans="2:9" x14ac:dyDescent="0.35">
      <c r="B31" s="61"/>
      <c r="C31" s="223" t="s">
        <v>51</v>
      </c>
      <c r="D31" s="224"/>
      <c r="E31" s="224"/>
      <c r="F31" s="224"/>
      <c r="G31" s="225"/>
    </row>
    <row r="32" spans="2:9" ht="19.5" customHeight="1" x14ac:dyDescent="0.35">
      <c r="B32" s="7" t="s">
        <v>21</v>
      </c>
      <c r="C32" s="220" t="s">
        <v>52</v>
      </c>
      <c r="D32" s="221"/>
      <c r="E32" s="221"/>
      <c r="F32" s="221"/>
      <c r="G32" s="222"/>
    </row>
    <row r="33" spans="2:7" ht="19.5" customHeight="1" x14ac:dyDescent="0.35">
      <c r="B33" s="60">
        <v>9010</v>
      </c>
      <c r="C33" s="208" t="s">
        <v>18</v>
      </c>
      <c r="D33" s="209"/>
      <c r="E33" s="209"/>
      <c r="F33" s="209"/>
      <c r="G33" s="210"/>
    </row>
    <row r="34" spans="2:7" ht="19.5" customHeight="1" x14ac:dyDescent="0.35">
      <c r="B34" s="7" t="s">
        <v>11</v>
      </c>
      <c r="C34" s="214"/>
      <c r="D34" s="215"/>
      <c r="E34" s="215"/>
      <c r="F34" s="215"/>
      <c r="G34" s="216"/>
    </row>
    <row r="35" spans="2:7" ht="19.5" customHeight="1" x14ac:dyDescent="0.35">
      <c r="B35" s="60">
        <v>9013</v>
      </c>
      <c r="C35" s="208" t="s">
        <v>19</v>
      </c>
      <c r="D35" s="209"/>
      <c r="E35" s="209"/>
      <c r="F35" s="209"/>
      <c r="G35" s="210"/>
    </row>
    <row r="36" spans="2:7" ht="19.5" customHeight="1" x14ac:dyDescent="0.35">
      <c r="B36" s="7" t="s">
        <v>12</v>
      </c>
      <c r="C36" s="214"/>
      <c r="D36" s="215"/>
      <c r="E36" s="215"/>
      <c r="F36" s="215"/>
      <c r="G36" s="216"/>
    </row>
    <row r="37" spans="2:7" ht="19.5" customHeight="1" x14ac:dyDescent="0.35">
      <c r="B37" s="60">
        <v>9014</v>
      </c>
      <c r="C37" s="208" t="s">
        <v>13</v>
      </c>
      <c r="D37" s="209"/>
      <c r="E37" s="209"/>
      <c r="F37" s="209"/>
      <c r="G37" s="210"/>
    </row>
    <row r="38" spans="2:7" ht="19.5" customHeight="1" x14ac:dyDescent="0.35">
      <c r="B38" s="64" t="s">
        <v>13</v>
      </c>
      <c r="C38" s="211"/>
      <c r="D38" s="212"/>
      <c r="E38" s="212"/>
      <c r="F38" s="212"/>
      <c r="G38" s="213"/>
    </row>
    <row r="39" spans="2:7" ht="19.5" customHeight="1" x14ac:dyDescent="0.35">
      <c r="B39" s="60">
        <v>9015</v>
      </c>
      <c r="C39" s="208" t="s">
        <v>20</v>
      </c>
      <c r="D39" s="209"/>
      <c r="E39" s="209"/>
      <c r="F39" s="209"/>
      <c r="G39" s="210"/>
    </row>
    <row r="40" spans="2:7" ht="19.5" customHeight="1" x14ac:dyDescent="0.35">
      <c r="B40" s="64" t="s">
        <v>14</v>
      </c>
      <c r="C40" s="214"/>
      <c r="D40" s="215"/>
      <c r="E40" s="215"/>
      <c r="F40" s="215"/>
      <c r="G40" s="21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1E38F-F34B-475B-BB1C-4F66B2FB399C}">
  <dimension ref="A1:J273"/>
  <sheetViews>
    <sheetView tabSelected="1" topLeftCell="F1" zoomScale="97" zoomScaleNormal="85" workbookViewId="0">
      <selection activeCell="F11" sqref="F11:J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90625" style="8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257" t="s">
        <v>5</v>
      </c>
      <c r="E1" s="258"/>
      <c r="F1" s="258"/>
      <c r="G1" s="258"/>
      <c r="H1" s="258"/>
      <c r="I1" s="258"/>
      <c r="J1" s="259"/>
    </row>
    <row r="2" spans="1:10" ht="13.5" customHeight="1" x14ac:dyDescent="0.25">
      <c r="D2" s="142"/>
      <c r="E2" s="142"/>
      <c r="F2" s="142"/>
      <c r="G2" s="142"/>
      <c r="H2" s="155"/>
      <c r="I2" s="142"/>
      <c r="J2" s="143"/>
    </row>
    <row r="3" spans="1:10" ht="20.25" customHeight="1" x14ac:dyDescent="0.25">
      <c r="D3" s="144" t="s">
        <v>0</v>
      </c>
      <c r="E3" s="145"/>
      <c r="F3" s="146" t="s">
        <v>102</v>
      </c>
      <c r="G3" s="147"/>
      <c r="I3" s="148"/>
      <c r="J3" s="148"/>
    </row>
    <row r="4" spans="1:10" ht="20.25" customHeight="1" x14ac:dyDescent="0.25">
      <c r="D4" s="260" t="s">
        <v>8</v>
      </c>
      <c r="E4" s="261"/>
      <c r="F4" s="146" t="s">
        <v>103</v>
      </c>
      <c r="G4" s="147"/>
      <c r="I4" s="148"/>
      <c r="J4" s="148"/>
    </row>
    <row r="5" spans="1:10" ht="20.25" customHeight="1" x14ac:dyDescent="0.25">
      <c r="D5" s="144" t="s">
        <v>7</v>
      </c>
      <c r="E5" s="149"/>
      <c r="F5" s="146" t="s">
        <v>104</v>
      </c>
      <c r="G5" s="147"/>
      <c r="I5" s="148"/>
      <c r="J5" s="148"/>
    </row>
    <row r="6" spans="1:10" ht="20.25" customHeight="1" x14ac:dyDescent="0.25">
      <c r="E6" s="148"/>
      <c r="F6" s="148"/>
      <c r="G6" s="148"/>
      <c r="H6" s="156"/>
      <c r="I6" s="148"/>
      <c r="J6" s="19"/>
    </row>
    <row r="7" spans="1:10" x14ac:dyDescent="0.25">
      <c r="G7" s="150"/>
      <c r="H7" s="156"/>
      <c r="I7" s="21" t="s">
        <v>34</v>
      </c>
      <c r="J7" s="151" t="s">
        <v>35</v>
      </c>
    </row>
    <row r="8" spans="1:10" ht="43.5" customHeight="1" x14ac:dyDescent="0.25">
      <c r="G8" s="148"/>
      <c r="H8" s="156"/>
      <c r="I8" s="24">
        <f>SUM(J10:J139)</f>
        <v>176.5</v>
      </c>
      <c r="J8" s="152">
        <f>I8/8</f>
        <v>22.0625</v>
      </c>
    </row>
    <row r="9" spans="1:10" ht="20.25" customHeight="1" thickBot="1" x14ac:dyDescent="0.3">
      <c r="E9" s="148"/>
      <c r="F9" s="148"/>
      <c r="G9" s="148"/>
      <c r="H9" s="156"/>
      <c r="I9" s="148"/>
      <c r="J9" s="19"/>
    </row>
    <row r="10" spans="1:10" ht="22.5" customHeight="1" thickBot="1" x14ac:dyDescent="0.3">
      <c r="B10" s="8">
        <f>MONTH(E11)</f>
        <v>9</v>
      </c>
      <c r="C10" s="153"/>
      <c r="D10" s="158">
        <v>44440</v>
      </c>
      <c r="E10" s="158" t="s">
        <v>33</v>
      </c>
      <c r="F10" s="201" t="s">
        <v>4</v>
      </c>
      <c r="G10" s="200" t="s">
        <v>6</v>
      </c>
      <c r="H10" s="159" t="s">
        <v>3</v>
      </c>
      <c r="I10" s="160" t="s">
        <v>1</v>
      </c>
      <c r="J10" s="161" t="s">
        <v>2</v>
      </c>
    </row>
    <row r="11" spans="1:10" ht="22.5" customHeight="1" x14ac:dyDescent="0.8">
      <c r="A11" s="8">
        <f t="shared" ref="A11:A61" si="0">IF(OR(C11="f",C11="u",C11="F",C11="U"),"",IF(OR(B11=1,B11=2,B11=3,B11=4,B11=5),1,""))</f>
        <v>1</v>
      </c>
      <c r="B11" s="8">
        <f t="shared" ref="B11:B114" si="1">WEEKDAY(E11,2)</f>
        <v>3</v>
      </c>
      <c r="C11" s="73"/>
      <c r="D11" s="162" t="str">
        <f>IF(B11=1,"Mo",IF(B11=2,"Tue",IF(B11=3,"Wed",IF(B11=4,"Thu",IF(B11=5,"Fri",IF(B11=6,"Sat",IF(B11=7,"Sun","")))))))</f>
        <v>Wed</v>
      </c>
      <c r="E11" s="194">
        <f>+D10</f>
        <v>44440</v>
      </c>
      <c r="F11" s="164" t="s">
        <v>53</v>
      </c>
      <c r="G11" s="163">
        <v>9002</v>
      </c>
      <c r="H11" s="165" t="s">
        <v>213</v>
      </c>
      <c r="I11" s="164" t="s">
        <v>54</v>
      </c>
      <c r="J11" s="166">
        <v>2.5</v>
      </c>
    </row>
    <row r="12" spans="1:10" ht="22.5" customHeight="1" x14ac:dyDescent="0.8">
      <c r="C12" s="75"/>
      <c r="D12" s="162" t="str">
        <f>D11</f>
        <v>Wed</v>
      </c>
      <c r="E12" s="194">
        <f>E11</f>
        <v>44440</v>
      </c>
      <c r="F12" s="164" t="s">
        <v>53</v>
      </c>
      <c r="G12" s="163">
        <v>9002</v>
      </c>
      <c r="H12" s="165" t="s">
        <v>214</v>
      </c>
      <c r="I12" s="164" t="s">
        <v>54</v>
      </c>
      <c r="J12" s="166">
        <v>2.5</v>
      </c>
    </row>
    <row r="13" spans="1:10" ht="22.5" customHeight="1" x14ac:dyDescent="0.25">
      <c r="C13" s="75"/>
      <c r="D13" s="162" t="str">
        <f t="shared" ref="D13:E14" si="2">D12</f>
        <v>Wed</v>
      </c>
      <c r="E13" s="194">
        <f t="shared" si="2"/>
        <v>44440</v>
      </c>
      <c r="F13" s="164" t="s">
        <v>53</v>
      </c>
      <c r="G13" s="163">
        <v>9002</v>
      </c>
      <c r="H13" s="167" t="s">
        <v>120</v>
      </c>
      <c r="I13" s="164" t="s">
        <v>54</v>
      </c>
      <c r="J13" s="166">
        <v>2</v>
      </c>
    </row>
    <row r="14" spans="1:10" ht="22.5" customHeight="1" x14ac:dyDescent="0.25">
      <c r="C14" s="75"/>
      <c r="D14" s="162" t="str">
        <f t="shared" si="2"/>
        <v>Wed</v>
      </c>
      <c r="E14" s="194">
        <f t="shared" si="2"/>
        <v>44440</v>
      </c>
      <c r="F14" s="164" t="s">
        <v>53</v>
      </c>
      <c r="G14" s="163">
        <v>9002</v>
      </c>
      <c r="H14" s="167" t="s">
        <v>259</v>
      </c>
      <c r="I14" s="164" t="s">
        <v>54</v>
      </c>
      <c r="J14" s="166">
        <v>0.5</v>
      </c>
    </row>
    <row r="15" spans="1:10" ht="22.5" customHeight="1" x14ac:dyDescent="0.8">
      <c r="A15" s="8">
        <f t="shared" si="0"/>
        <v>1</v>
      </c>
      <c r="B15" s="8">
        <f t="shared" si="1"/>
        <v>4</v>
      </c>
      <c r="C15" s="76"/>
      <c r="D15" s="169" t="str">
        <f>IF(B15=1,"Mo",IF(B15=2,"Tue",IF(B15=3,"Wed",IF(B15=4,"Thu",IF(B15=5,"Fri",IF(B15=6,"Sat",IF(B15=7,"Sun","")))))))</f>
        <v>Thu</v>
      </c>
      <c r="E15" s="195">
        <f>+E11+1</f>
        <v>44441</v>
      </c>
      <c r="F15" s="171" t="s">
        <v>53</v>
      </c>
      <c r="G15" s="170">
        <v>9002</v>
      </c>
      <c r="H15" s="187" t="s">
        <v>215</v>
      </c>
      <c r="I15" s="171" t="s">
        <v>54</v>
      </c>
      <c r="J15" s="172">
        <v>2.5</v>
      </c>
    </row>
    <row r="16" spans="1:10" ht="22.5" customHeight="1" x14ac:dyDescent="0.8">
      <c r="C16" s="76"/>
      <c r="D16" s="169" t="str">
        <f>D15</f>
        <v>Thu</v>
      </c>
      <c r="E16" s="195">
        <f>E15</f>
        <v>44441</v>
      </c>
      <c r="F16" s="171" t="s">
        <v>53</v>
      </c>
      <c r="G16" s="170">
        <v>9002</v>
      </c>
      <c r="H16" s="187" t="s">
        <v>216</v>
      </c>
      <c r="I16" s="171" t="s">
        <v>54</v>
      </c>
      <c r="J16" s="172">
        <v>2.5</v>
      </c>
    </row>
    <row r="17" spans="1:10" ht="22.5" customHeight="1" x14ac:dyDescent="0.25">
      <c r="C17" s="76"/>
      <c r="D17" s="169" t="str">
        <f t="shared" ref="D17:E18" si="3">D16</f>
        <v>Thu</v>
      </c>
      <c r="E17" s="195">
        <f t="shared" si="3"/>
        <v>44441</v>
      </c>
      <c r="F17" s="171" t="s">
        <v>53</v>
      </c>
      <c r="G17" s="170">
        <v>9002</v>
      </c>
      <c r="H17" s="168" t="s">
        <v>260</v>
      </c>
      <c r="I17" s="171" t="s">
        <v>54</v>
      </c>
      <c r="J17" s="172">
        <v>4</v>
      </c>
    </row>
    <row r="18" spans="1:10" ht="22.5" customHeight="1" x14ac:dyDescent="0.8">
      <c r="C18" s="76"/>
      <c r="D18" s="169" t="str">
        <f t="shared" si="3"/>
        <v>Thu</v>
      </c>
      <c r="E18" s="195">
        <f t="shared" si="3"/>
        <v>44441</v>
      </c>
      <c r="F18" s="171"/>
      <c r="G18" s="170">
        <v>9004</v>
      </c>
      <c r="H18" s="187" t="s">
        <v>217</v>
      </c>
      <c r="I18" s="171" t="s">
        <v>54</v>
      </c>
      <c r="J18" s="172">
        <v>1</v>
      </c>
    </row>
    <row r="19" spans="1:10" ht="22.5" customHeight="1" x14ac:dyDescent="0.8">
      <c r="A19" s="8">
        <f t="shared" si="0"/>
        <v>1</v>
      </c>
      <c r="B19" s="8">
        <f t="shared" si="1"/>
        <v>5</v>
      </c>
      <c r="C19" s="76"/>
      <c r="D19" s="162" t="str">
        <f>IF(B19=1,"Mo",IF(B19=2,"Tue",IF(B19=3,"Wed",IF(B19=4,"Thu",IF(B19=5,"Fri",IF(B19=6,"Sat",IF(B19=7,"Sun","")))))))</f>
        <v>Fri</v>
      </c>
      <c r="E19" s="194">
        <f>+E15+1</f>
        <v>44442</v>
      </c>
      <c r="F19" s="164" t="s">
        <v>53</v>
      </c>
      <c r="G19" s="163">
        <v>9002</v>
      </c>
      <c r="H19" s="165" t="s">
        <v>218</v>
      </c>
      <c r="I19" s="164" t="s">
        <v>54</v>
      </c>
      <c r="J19" s="166">
        <v>2.5</v>
      </c>
    </row>
    <row r="20" spans="1:10" ht="22.5" customHeight="1" x14ac:dyDescent="0.8">
      <c r="C20" s="76"/>
      <c r="D20" s="162" t="str">
        <f>D19</f>
        <v>Fri</v>
      </c>
      <c r="E20" s="194">
        <f>E19</f>
        <v>44442</v>
      </c>
      <c r="F20" s="164" t="s">
        <v>53</v>
      </c>
      <c r="G20" s="163">
        <v>9002</v>
      </c>
      <c r="H20" s="165" t="s">
        <v>219</v>
      </c>
      <c r="I20" s="164" t="s">
        <v>54</v>
      </c>
      <c r="J20" s="166">
        <v>2.5</v>
      </c>
    </row>
    <row r="21" spans="1:10" ht="22.5" customHeight="1" x14ac:dyDescent="0.25">
      <c r="C21" s="76"/>
      <c r="D21" s="162" t="str">
        <f t="shared" ref="D21:E21" si="4">D20</f>
        <v>Fri</v>
      </c>
      <c r="E21" s="194">
        <f t="shared" si="4"/>
        <v>44442</v>
      </c>
      <c r="F21" s="164" t="s">
        <v>53</v>
      </c>
      <c r="G21" s="163">
        <v>9002</v>
      </c>
      <c r="H21" s="205" t="s">
        <v>261</v>
      </c>
      <c r="I21" s="164" t="s">
        <v>54</v>
      </c>
      <c r="J21" s="166">
        <v>4</v>
      </c>
    </row>
    <row r="22" spans="1:10" ht="22.5" customHeight="1" x14ac:dyDescent="0.25">
      <c r="A22" s="8" t="str">
        <f t="shared" si="0"/>
        <v/>
      </c>
      <c r="B22" s="8">
        <f t="shared" si="1"/>
        <v>6</v>
      </c>
      <c r="C22" s="76"/>
      <c r="D22" s="181" t="str">
        <f t="shared" ref="D22:D114" si="5">IF(B22=1,"Mo",IF(B22=2,"Tue",IF(B22=3,"Wed",IF(B22=4,"Thu",IF(B22=5,"Fri",IF(B22=6,"Sat",IF(B22=7,"Sun","")))))))</f>
        <v>Sat</v>
      </c>
      <c r="E22" s="196">
        <f>+E19+1</f>
        <v>44443</v>
      </c>
      <c r="F22" s="171"/>
      <c r="G22" s="170">
        <v>9004</v>
      </c>
      <c r="H22" s="168" t="s">
        <v>225</v>
      </c>
      <c r="I22" s="171" t="s">
        <v>123</v>
      </c>
      <c r="J22" s="172">
        <v>1.5</v>
      </c>
    </row>
    <row r="23" spans="1:10" ht="22.5" customHeight="1" x14ac:dyDescent="0.25">
      <c r="A23" s="8" t="str">
        <f t="shared" si="0"/>
        <v/>
      </c>
      <c r="B23" s="8">
        <f t="shared" si="1"/>
        <v>6</v>
      </c>
      <c r="C23" s="76"/>
      <c r="D23" s="181" t="s">
        <v>220</v>
      </c>
      <c r="E23" s="196">
        <v>44443</v>
      </c>
      <c r="F23" s="171"/>
      <c r="G23" s="170">
        <v>9004</v>
      </c>
      <c r="H23" s="168" t="s">
        <v>222</v>
      </c>
      <c r="I23" s="171" t="s">
        <v>123</v>
      </c>
      <c r="J23" s="172">
        <v>4</v>
      </c>
    </row>
    <row r="24" spans="1:10" ht="22.5" customHeight="1" x14ac:dyDescent="0.25">
      <c r="A24" s="8" t="str">
        <f t="shared" si="0"/>
        <v/>
      </c>
      <c r="B24" s="8">
        <f t="shared" si="1"/>
        <v>7</v>
      </c>
      <c r="C24" s="76"/>
      <c r="D24" s="181" t="str">
        <f t="shared" si="5"/>
        <v>Sun</v>
      </c>
      <c r="E24" s="196">
        <f>+E23+1</f>
        <v>44444</v>
      </c>
      <c r="F24" s="171"/>
      <c r="G24" s="170">
        <v>9004</v>
      </c>
      <c r="H24" s="168" t="s">
        <v>221</v>
      </c>
      <c r="I24" s="171" t="s">
        <v>123</v>
      </c>
      <c r="J24" s="172">
        <v>8</v>
      </c>
    </row>
    <row r="25" spans="1:10" ht="22.5" customHeight="1" x14ac:dyDescent="0.8">
      <c r="C25" s="76"/>
      <c r="D25" s="169" t="s">
        <v>224</v>
      </c>
      <c r="E25" s="195">
        <v>44444</v>
      </c>
      <c r="F25" s="171"/>
      <c r="G25" s="170">
        <v>9004</v>
      </c>
      <c r="H25" s="187" t="s">
        <v>226</v>
      </c>
      <c r="I25" s="171" t="s">
        <v>123</v>
      </c>
      <c r="J25" s="172">
        <v>1.5</v>
      </c>
    </row>
    <row r="26" spans="1:10" ht="22.5" customHeight="1" x14ac:dyDescent="0.8">
      <c r="C26" s="76"/>
      <c r="D26" s="169" t="s">
        <v>224</v>
      </c>
      <c r="E26" s="195">
        <v>44444</v>
      </c>
      <c r="F26" s="171"/>
      <c r="G26" s="170">
        <v>9004</v>
      </c>
      <c r="H26" s="187" t="s">
        <v>223</v>
      </c>
      <c r="I26" s="171" t="s">
        <v>123</v>
      </c>
      <c r="J26" s="172">
        <v>0.5</v>
      </c>
    </row>
    <row r="27" spans="1:10" ht="22.5" customHeight="1" x14ac:dyDescent="0.8">
      <c r="C27" s="76"/>
      <c r="D27" s="181" t="s">
        <v>258</v>
      </c>
      <c r="E27" s="196">
        <v>44445</v>
      </c>
      <c r="F27" s="179" t="s">
        <v>53</v>
      </c>
      <c r="G27" s="178">
        <v>9002</v>
      </c>
      <c r="H27" s="165" t="s">
        <v>227</v>
      </c>
      <c r="I27" s="179" t="s">
        <v>54</v>
      </c>
      <c r="J27" s="180">
        <v>2.5</v>
      </c>
    </row>
    <row r="28" spans="1:10" ht="22.5" customHeight="1" x14ac:dyDescent="0.8">
      <c r="C28" s="76"/>
      <c r="D28" s="181" t="str">
        <f t="shared" ref="D28:E28" si="6">D27</f>
        <v>Mo</v>
      </c>
      <c r="E28" s="196">
        <f t="shared" si="6"/>
        <v>44445</v>
      </c>
      <c r="F28" s="179" t="s">
        <v>53</v>
      </c>
      <c r="G28" s="178">
        <v>9002</v>
      </c>
      <c r="H28" s="165" t="s">
        <v>228</v>
      </c>
      <c r="I28" s="179" t="s">
        <v>54</v>
      </c>
      <c r="J28" s="180">
        <v>2.5</v>
      </c>
    </row>
    <row r="29" spans="1:10" ht="22.5" customHeight="1" x14ac:dyDescent="0.8">
      <c r="A29" s="8">
        <f t="shared" si="0"/>
        <v>1</v>
      </c>
      <c r="B29" s="8">
        <f t="shared" si="1"/>
        <v>1</v>
      </c>
      <c r="C29" s="76"/>
      <c r="D29" s="181" t="str">
        <f t="shared" si="5"/>
        <v>Mo</v>
      </c>
      <c r="E29" s="196">
        <f>+E24+1</f>
        <v>44445</v>
      </c>
      <c r="F29" s="179" t="s">
        <v>53</v>
      </c>
      <c r="G29" s="178">
        <v>9002</v>
      </c>
      <c r="H29" s="165" t="s">
        <v>229</v>
      </c>
      <c r="I29" s="179" t="s">
        <v>54</v>
      </c>
      <c r="J29" s="180">
        <v>1</v>
      </c>
    </row>
    <row r="30" spans="1:10" ht="22.5" customHeight="1" x14ac:dyDescent="0.25">
      <c r="C30" s="76"/>
      <c r="D30" s="181" t="str">
        <f>D29</f>
        <v>Mo</v>
      </c>
      <c r="E30" s="196">
        <f>E29</f>
        <v>44445</v>
      </c>
      <c r="F30" s="179"/>
      <c r="G30" s="178">
        <v>9004</v>
      </c>
      <c r="H30" s="182" t="s">
        <v>262</v>
      </c>
      <c r="I30" s="179" t="s">
        <v>54</v>
      </c>
      <c r="J30" s="180">
        <v>1</v>
      </c>
    </row>
    <row r="31" spans="1:10" ht="22.5" hidden="1" customHeight="1" x14ac:dyDescent="0.25">
      <c r="C31" s="76"/>
      <c r="D31" s="181" t="str">
        <f t="shared" ref="D31:E33" si="7">D30</f>
        <v>Mo</v>
      </c>
      <c r="E31" s="196">
        <f t="shared" si="7"/>
        <v>44445</v>
      </c>
      <c r="F31" s="179"/>
      <c r="G31" s="178"/>
      <c r="I31" s="179" t="s">
        <v>54</v>
      </c>
      <c r="J31" s="180"/>
    </row>
    <row r="32" spans="1:10" ht="22.5" customHeight="1" x14ac:dyDescent="0.8">
      <c r="C32" s="76"/>
      <c r="D32" s="169" t="s">
        <v>201</v>
      </c>
      <c r="E32" s="195">
        <v>44446</v>
      </c>
      <c r="F32" s="171" t="s">
        <v>53</v>
      </c>
      <c r="G32" s="170">
        <v>9002</v>
      </c>
      <c r="H32" s="187" t="s">
        <v>230</v>
      </c>
      <c r="I32" s="171" t="s">
        <v>54</v>
      </c>
      <c r="J32" s="172">
        <v>2.5</v>
      </c>
    </row>
    <row r="33" spans="1:10" ht="39.5" customHeight="1" x14ac:dyDescent="0.25">
      <c r="C33" s="76"/>
      <c r="D33" s="169" t="str">
        <f t="shared" si="7"/>
        <v>Tue</v>
      </c>
      <c r="E33" s="195">
        <v>44446</v>
      </c>
      <c r="F33" s="171" t="s">
        <v>53</v>
      </c>
      <c r="G33" s="170">
        <v>9002</v>
      </c>
      <c r="H33" s="168" t="s">
        <v>231</v>
      </c>
      <c r="I33" s="171" t="s">
        <v>54</v>
      </c>
      <c r="J33" s="172">
        <v>2</v>
      </c>
    </row>
    <row r="34" spans="1:10" ht="22.5" customHeight="1" x14ac:dyDescent="0.25">
      <c r="A34" s="8">
        <f t="shared" si="0"/>
        <v>1</v>
      </c>
      <c r="B34" s="8">
        <f t="shared" si="1"/>
        <v>2</v>
      </c>
      <c r="C34" s="76"/>
      <c r="D34" s="169" t="str">
        <f>IF(B34=1,"Mo",IF(B34=2,"Tue",IF(B34=3,"Wed",IF(B34=4,"Thu",IF(B34=5,"Fri",IF(B34=6,"Sat",IF(B34=7,"Sun","")))))))</f>
        <v>Tue</v>
      </c>
      <c r="E34" s="195">
        <f>+E29+1</f>
        <v>44446</v>
      </c>
      <c r="F34" s="171"/>
      <c r="G34" s="170">
        <v>9004</v>
      </c>
      <c r="H34" s="168" t="s">
        <v>232</v>
      </c>
      <c r="I34" s="171" t="s">
        <v>54</v>
      </c>
      <c r="J34" s="172">
        <v>1.5</v>
      </c>
    </row>
    <row r="35" spans="1:10" ht="23.5" hidden="1" customHeight="1" x14ac:dyDescent="0.25">
      <c r="C35" s="76"/>
      <c r="D35" s="162" t="str">
        <f t="shared" ref="D35:E38" si="8">D34</f>
        <v>Tue</v>
      </c>
      <c r="E35" s="194">
        <f t="shared" si="8"/>
        <v>44446</v>
      </c>
      <c r="F35" s="171"/>
      <c r="G35" s="170"/>
      <c r="H35" s="168"/>
      <c r="I35" s="179" t="s">
        <v>54</v>
      </c>
      <c r="J35" s="172"/>
    </row>
    <row r="36" spans="1:10" ht="22.5" hidden="1" customHeight="1" x14ac:dyDescent="0.25">
      <c r="C36" s="76"/>
      <c r="D36" s="162" t="str">
        <f t="shared" si="8"/>
        <v>Tue</v>
      </c>
      <c r="E36" s="194">
        <f t="shared" si="8"/>
        <v>44446</v>
      </c>
      <c r="F36" s="171"/>
      <c r="G36" s="170"/>
      <c r="H36" s="168"/>
      <c r="I36" s="179" t="s">
        <v>54</v>
      </c>
      <c r="J36" s="172"/>
    </row>
    <row r="37" spans="1:10" ht="22.5" customHeight="1" x14ac:dyDescent="0.25">
      <c r="C37" s="76"/>
      <c r="D37" s="181" t="s">
        <v>209</v>
      </c>
      <c r="E37" s="196">
        <v>44447</v>
      </c>
      <c r="F37" s="179" t="s">
        <v>53</v>
      </c>
      <c r="G37" s="178">
        <v>9002</v>
      </c>
      <c r="H37" s="167" t="s">
        <v>117</v>
      </c>
      <c r="I37" s="179" t="s">
        <v>54</v>
      </c>
      <c r="J37" s="180">
        <v>1</v>
      </c>
    </row>
    <row r="38" spans="1:10" ht="22.5" customHeight="1" x14ac:dyDescent="0.25">
      <c r="C38" s="76"/>
      <c r="D38" s="181" t="str">
        <f t="shared" si="8"/>
        <v>Wed</v>
      </c>
      <c r="E38" s="196">
        <f t="shared" si="8"/>
        <v>44447</v>
      </c>
      <c r="F38" s="179" t="s">
        <v>53</v>
      </c>
      <c r="G38" s="178">
        <v>9002</v>
      </c>
      <c r="H38" s="167" t="s">
        <v>233</v>
      </c>
      <c r="I38" s="179" t="s">
        <v>54</v>
      </c>
      <c r="J38" s="180">
        <v>2</v>
      </c>
    </row>
    <row r="39" spans="1:10" ht="22.5" hidden="1" customHeight="1" x14ac:dyDescent="0.25">
      <c r="A39" s="8">
        <f t="shared" si="0"/>
        <v>1</v>
      </c>
      <c r="B39" s="8">
        <f t="shared" si="1"/>
        <v>3</v>
      </c>
      <c r="C39" s="76"/>
      <c r="D39" s="181" t="str">
        <f>IF(B39=1,"Mo",IF(B39=2,"Tue",IF(B39=3,"Wed",IF(B39=4,"Thu",IF(B39=5,"Fri",IF(B39=6,"Sat",IF(B39=7,"Sun","")))))))</f>
        <v>Wed</v>
      </c>
      <c r="E39" s="196">
        <f>E37</f>
        <v>44447</v>
      </c>
      <c r="F39" s="179"/>
      <c r="G39" s="178"/>
      <c r="I39" s="179"/>
      <c r="J39" s="180"/>
    </row>
    <row r="40" spans="1:10" ht="22.5" hidden="1" customHeight="1" x14ac:dyDescent="0.25">
      <c r="C40" s="76"/>
      <c r="D40" s="181" t="str">
        <f>D39</f>
        <v>Wed</v>
      </c>
      <c r="E40" s="196">
        <f>E39</f>
        <v>44447</v>
      </c>
      <c r="F40" s="179"/>
      <c r="G40" s="178"/>
      <c r="H40" s="167"/>
      <c r="I40" s="179" t="s">
        <v>54</v>
      </c>
      <c r="J40" s="180"/>
    </row>
    <row r="41" spans="1:10" ht="22.5" hidden="1" customHeight="1" x14ac:dyDescent="0.25">
      <c r="C41" s="76"/>
      <c r="D41" s="181" t="str">
        <f t="shared" ref="D41:E43" si="9">D40</f>
        <v>Wed</v>
      </c>
      <c r="E41" s="196">
        <f t="shared" si="9"/>
        <v>44447</v>
      </c>
      <c r="F41" s="179"/>
      <c r="G41" s="178"/>
      <c r="H41" s="167"/>
      <c r="I41" s="179" t="s">
        <v>54</v>
      </c>
      <c r="J41" s="180"/>
    </row>
    <row r="42" spans="1:10" ht="22.5" customHeight="1" x14ac:dyDescent="0.25">
      <c r="C42" s="76"/>
      <c r="D42" s="181" t="str">
        <f>D41</f>
        <v>Wed</v>
      </c>
      <c r="E42" s="196">
        <f>E41</f>
        <v>44447</v>
      </c>
      <c r="F42" s="179" t="s">
        <v>53</v>
      </c>
      <c r="G42" s="178">
        <v>9002</v>
      </c>
      <c r="H42" s="167" t="s">
        <v>234</v>
      </c>
      <c r="I42" s="179" t="s">
        <v>54</v>
      </c>
      <c r="J42" s="180">
        <v>2.5</v>
      </c>
    </row>
    <row r="43" spans="1:10" ht="22.5" customHeight="1" x14ac:dyDescent="0.8">
      <c r="C43" s="76"/>
      <c r="D43" s="181" t="str">
        <f t="shared" si="9"/>
        <v>Wed</v>
      </c>
      <c r="E43" s="196">
        <f t="shared" si="9"/>
        <v>44447</v>
      </c>
      <c r="F43" s="179" t="s">
        <v>53</v>
      </c>
      <c r="G43" s="206">
        <v>9002</v>
      </c>
      <c r="H43" s="174" t="s">
        <v>235</v>
      </c>
      <c r="I43" s="179" t="s">
        <v>54</v>
      </c>
      <c r="J43" s="180">
        <v>2.5</v>
      </c>
    </row>
    <row r="44" spans="1:10" ht="22.5" customHeight="1" x14ac:dyDescent="0.8">
      <c r="A44" s="8">
        <f t="shared" si="0"/>
        <v>1</v>
      </c>
      <c r="B44" s="8">
        <f t="shared" si="1"/>
        <v>4</v>
      </c>
      <c r="C44" s="76"/>
      <c r="D44" s="169" t="str">
        <f>IF(B44=1,"Mo",IF(B44=2,"Tue",IF(B44=3,"Wed",IF(B44=4,"Thu",IF(B44=5,"Fri",IF(B44=6,"Sat",IF(B44=7,"Sun","")))))))</f>
        <v>Thu</v>
      </c>
      <c r="E44" s="195">
        <f>+E39+1</f>
        <v>44448</v>
      </c>
      <c r="F44" s="171" t="s">
        <v>53</v>
      </c>
      <c r="G44" s="171">
        <v>9002</v>
      </c>
      <c r="H44" s="187" t="s">
        <v>236</v>
      </c>
      <c r="I44" s="171" t="s">
        <v>54</v>
      </c>
      <c r="J44" s="172">
        <v>0.5</v>
      </c>
    </row>
    <row r="45" spans="1:10" ht="22.5" customHeight="1" x14ac:dyDescent="0.25">
      <c r="C45" s="76"/>
      <c r="D45" s="169" t="str">
        <f>D44</f>
        <v>Thu</v>
      </c>
      <c r="E45" s="195">
        <f>E44</f>
        <v>44448</v>
      </c>
      <c r="F45" s="171" t="s">
        <v>53</v>
      </c>
      <c r="G45" s="171">
        <v>9002</v>
      </c>
      <c r="H45" s="168" t="s">
        <v>265</v>
      </c>
      <c r="I45" s="171" t="s">
        <v>54</v>
      </c>
      <c r="J45" s="172">
        <v>2</v>
      </c>
    </row>
    <row r="46" spans="1:10" ht="22.5" hidden="1" customHeight="1" x14ac:dyDescent="0.25">
      <c r="C46" s="76"/>
      <c r="D46" s="169" t="str">
        <f t="shared" ref="D46:E48" si="10">D45</f>
        <v>Thu</v>
      </c>
      <c r="E46" s="195">
        <f t="shared" si="10"/>
        <v>44448</v>
      </c>
      <c r="F46" s="171"/>
      <c r="G46" s="171"/>
      <c r="H46" s="207"/>
      <c r="I46" s="171" t="s">
        <v>54</v>
      </c>
      <c r="J46" s="172"/>
    </row>
    <row r="47" spans="1:10" ht="22.5" customHeight="1" x14ac:dyDescent="0.25">
      <c r="C47" s="76"/>
      <c r="D47" s="169" t="str">
        <f t="shared" si="10"/>
        <v>Thu</v>
      </c>
      <c r="E47" s="195">
        <f t="shared" si="10"/>
        <v>44448</v>
      </c>
      <c r="F47" s="171" t="s">
        <v>53</v>
      </c>
      <c r="G47" s="171">
        <v>9002</v>
      </c>
      <c r="H47" s="168" t="s">
        <v>238</v>
      </c>
      <c r="I47" s="171" t="s">
        <v>54</v>
      </c>
      <c r="J47" s="172">
        <v>2.5</v>
      </c>
    </row>
    <row r="48" spans="1:10" ht="22.5" customHeight="1" x14ac:dyDescent="0.25">
      <c r="C48" s="76"/>
      <c r="D48" s="169" t="str">
        <f t="shared" si="10"/>
        <v>Thu</v>
      </c>
      <c r="E48" s="195">
        <f t="shared" si="10"/>
        <v>44448</v>
      </c>
      <c r="F48" s="171" t="s">
        <v>53</v>
      </c>
      <c r="G48" s="171">
        <v>9002</v>
      </c>
      <c r="H48" s="207" t="s">
        <v>267</v>
      </c>
      <c r="I48" s="171" t="s">
        <v>54</v>
      </c>
      <c r="J48" s="172">
        <v>3</v>
      </c>
    </row>
    <row r="49" spans="1:10" ht="22.5" customHeight="1" x14ac:dyDescent="0.25">
      <c r="A49" s="8">
        <f t="shared" si="0"/>
        <v>1</v>
      </c>
      <c r="B49" s="8">
        <f t="shared" si="1"/>
        <v>5</v>
      </c>
      <c r="C49" s="76"/>
      <c r="D49" s="181" t="str">
        <f t="shared" si="5"/>
        <v>Fri</v>
      </c>
      <c r="E49" s="196">
        <f>+E44+1</f>
        <v>44449</v>
      </c>
      <c r="F49" s="179" t="s">
        <v>53</v>
      </c>
      <c r="G49" s="163">
        <v>9002</v>
      </c>
      <c r="H49" s="167" t="s">
        <v>266</v>
      </c>
      <c r="I49" s="179" t="s">
        <v>54</v>
      </c>
      <c r="J49" s="166">
        <v>3</v>
      </c>
    </row>
    <row r="50" spans="1:10" s="109" customFormat="1" ht="22.5" customHeight="1" x14ac:dyDescent="0.25">
      <c r="A50" s="109" t="str">
        <f t="shared" si="0"/>
        <v/>
      </c>
      <c r="B50" s="109">
        <f t="shared" si="1"/>
        <v>6</v>
      </c>
      <c r="C50" s="110"/>
      <c r="D50" s="169" t="str">
        <f t="shared" si="5"/>
        <v>Sat</v>
      </c>
      <c r="E50" s="195">
        <f>+E49+1</f>
        <v>44450</v>
      </c>
      <c r="F50" s="164"/>
      <c r="G50" s="163">
        <v>9002</v>
      </c>
      <c r="H50" s="173" t="s">
        <v>268</v>
      </c>
      <c r="I50" s="164" t="s">
        <v>123</v>
      </c>
      <c r="J50" s="166">
        <v>4</v>
      </c>
    </row>
    <row r="51" spans="1:10" ht="22.5" customHeight="1" x14ac:dyDescent="0.25">
      <c r="A51" s="8" t="str">
        <f t="shared" si="0"/>
        <v/>
      </c>
      <c r="B51" s="8">
        <f t="shared" si="1"/>
        <v>7</v>
      </c>
      <c r="C51" s="76"/>
      <c r="D51" s="181" t="s">
        <v>224</v>
      </c>
      <c r="E51" s="196">
        <f>+E50+1</f>
        <v>44451</v>
      </c>
      <c r="F51" s="179"/>
      <c r="G51" s="178">
        <v>9002</v>
      </c>
      <c r="H51" s="167" t="s">
        <v>269</v>
      </c>
      <c r="I51" s="179" t="s">
        <v>123</v>
      </c>
      <c r="J51" s="180">
        <v>3.5</v>
      </c>
    </row>
    <row r="52" spans="1:10" ht="22.5" customHeight="1" x14ac:dyDescent="0.8">
      <c r="C52" s="76"/>
      <c r="D52" s="181" t="s">
        <v>224</v>
      </c>
      <c r="E52" s="196">
        <f>E51</f>
        <v>44451</v>
      </c>
      <c r="F52" s="179" t="s">
        <v>53</v>
      </c>
      <c r="G52" s="178">
        <v>9002</v>
      </c>
      <c r="H52" s="174" t="s">
        <v>237</v>
      </c>
      <c r="I52" s="179" t="s">
        <v>123</v>
      </c>
      <c r="J52" s="180">
        <v>1</v>
      </c>
    </row>
    <row r="53" spans="1:10" ht="22.5" hidden="1" customHeight="1" x14ac:dyDescent="0.25">
      <c r="C53" s="76"/>
      <c r="D53" s="162" t="str">
        <f>D52</f>
        <v>Sun</v>
      </c>
      <c r="E53" s="194">
        <f>E52</f>
        <v>44451</v>
      </c>
      <c r="F53" s="171"/>
      <c r="G53" s="170"/>
      <c r="H53" s="177"/>
      <c r="I53" s="171" t="s">
        <v>54</v>
      </c>
      <c r="J53" s="172"/>
    </row>
    <row r="54" spans="1:10" ht="22.5" customHeight="1" x14ac:dyDescent="0.25">
      <c r="C54" s="76"/>
      <c r="D54" s="176" t="s">
        <v>258</v>
      </c>
      <c r="E54" s="197">
        <v>44452</v>
      </c>
      <c r="F54" s="189"/>
      <c r="G54" s="188">
        <v>9009</v>
      </c>
      <c r="H54" s="190" t="s">
        <v>239</v>
      </c>
      <c r="I54" s="171" t="s">
        <v>54</v>
      </c>
      <c r="J54" s="191">
        <v>2</v>
      </c>
    </row>
    <row r="55" spans="1:10" ht="22.5" hidden="1" customHeight="1" x14ac:dyDescent="0.25">
      <c r="C55" s="76"/>
      <c r="D55" s="176" t="str">
        <f t="shared" ref="D55:E55" si="11">D54</f>
        <v>Mo</v>
      </c>
      <c r="E55" s="197">
        <f t="shared" si="11"/>
        <v>44452</v>
      </c>
      <c r="F55" s="202"/>
      <c r="G55" s="192"/>
      <c r="H55" s="192"/>
      <c r="I55" s="171" t="s">
        <v>54</v>
      </c>
      <c r="J55" s="192"/>
    </row>
    <row r="56" spans="1:10" ht="22.5" customHeight="1" x14ac:dyDescent="0.25">
      <c r="A56" s="8">
        <f t="shared" si="0"/>
        <v>1</v>
      </c>
      <c r="B56" s="8">
        <f t="shared" si="1"/>
        <v>1</v>
      </c>
      <c r="C56" s="76"/>
      <c r="D56" s="176" t="str">
        <f t="shared" si="5"/>
        <v>Mo</v>
      </c>
      <c r="E56" s="197">
        <f>+E51+1</f>
        <v>44452</v>
      </c>
      <c r="F56" s="189" t="s">
        <v>53</v>
      </c>
      <c r="G56" s="188">
        <v>9002</v>
      </c>
      <c r="H56" s="190" t="s">
        <v>270</v>
      </c>
      <c r="I56" s="171" t="s">
        <v>54</v>
      </c>
      <c r="J56" s="191">
        <v>4</v>
      </c>
    </row>
    <row r="57" spans="1:10" ht="22.5" customHeight="1" x14ac:dyDescent="0.25">
      <c r="C57" s="76"/>
      <c r="D57" s="176" t="str">
        <f>D56</f>
        <v>Mo</v>
      </c>
      <c r="E57" s="197">
        <f>E56</f>
        <v>44452</v>
      </c>
      <c r="F57" s="189" t="s">
        <v>53</v>
      </c>
      <c r="G57" s="188">
        <v>9002</v>
      </c>
      <c r="H57" s="190" t="s">
        <v>240</v>
      </c>
      <c r="I57" s="171" t="s">
        <v>54</v>
      </c>
      <c r="J57" s="191">
        <v>3.5</v>
      </c>
    </row>
    <row r="58" spans="1:10" ht="22.5" hidden="1" customHeight="1" x14ac:dyDescent="0.25">
      <c r="C58" s="76"/>
      <c r="D58" s="169" t="str">
        <f t="shared" ref="D58:E60" si="12">D57</f>
        <v>Mo</v>
      </c>
      <c r="E58" s="195">
        <f t="shared" si="12"/>
        <v>44452</v>
      </c>
      <c r="F58" s="164"/>
      <c r="G58" s="163"/>
      <c r="H58" s="173"/>
      <c r="I58" s="171" t="s">
        <v>54</v>
      </c>
      <c r="J58" s="166"/>
    </row>
    <row r="59" spans="1:10" ht="22.5" hidden="1" customHeight="1" x14ac:dyDescent="0.25">
      <c r="C59" s="76"/>
      <c r="D59" s="169" t="str">
        <f t="shared" si="12"/>
        <v>Mo</v>
      </c>
      <c r="E59" s="195">
        <f>E58</f>
        <v>44452</v>
      </c>
      <c r="F59" s="171"/>
      <c r="G59" s="170"/>
      <c r="H59" s="168"/>
      <c r="I59" s="171" t="s">
        <v>54</v>
      </c>
      <c r="J59" s="172"/>
    </row>
    <row r="60" spans="1:10" ht="22.5" hidden="1" customHeight="1" x14ac:dyDescent="0.25">
      <c r="C60" s="76"/>
      <c r="D60" s="169" t="str">
        <f t="shared" si="12"/>
        <v>Mo</v>
      </c>
      <c r="E60" s="195">
        <f t="shared" si="12"/>
        <v>44452</v>
      </c>
      <c r="F60" s="171"/>
      <c r="G60" s="170"/>
      <c r="H60" s="168"/>
      <c r="I60" s="171" t="s">
        <v>54</v>
      </c>
      <c r="J60" s="172"/>
    </row>
    <row r="61" spans="1:10" ht="22.5" customHeight="1" x14ac:dyDescent="0.8">
      <c r="A61" s="8">
        <f t="shared" si="0"/>
        <v>1</v>
      </c>
      <c r="B61" s="8">
        <f t="shared" si="1"/>
        <v>2</v>
      </c>
      <c r="C61" s="76"/>
      <c r="D61" s="181" t="str">
        <f t="shared" si="5"/>
        <v>Tue</v>
      </c>
      <c r="E61" s="196">
        <f>+E56+1</f>
        <v>44453</v>
      </c>
      <c r="F61" s="179" t="s">
        <v>53</v>
      </c>
      <c r="G61" s="178">
        <v>9002</v>
      </c>
      <c r="H61" s="165" t="s">
        <v>271</v>
      </c>
      <c r="I61" s="179" t="s">
        <v>54</v>
      </c>
      <c r="J61" s="180">
        <v>2.5</v>
      </c>
    </row>
    <row r="62" spans="1:10" ht="22.5" customHeight="1" x14ac:dyDescent="0.25">
      <c r="C62" s="76"/>
      <c r="D62" s="181" t="str">
        <f>D61</f>
        <v>Tue</v>
      </c>
      <c r="E62" s="196">
        <f>E61</f>
        <v>44453</v>
      </c>
      <c r="F62" s="179" t="s">
        <v>53</v>
      </c>
      <c r="G62" s="178">
        <v>9002</v>
      </c>
      <c r="H62" s="167" t="s">
        <v>272</v>
      </c>
      <c r="I62" s="179" t="s">
        <v>54</v>
      </c>
      <c r="J62" s="180">
        <v>2</v>
      </c>
    </row>
    <row r="63" spans="1:10" ht="22.5" hidden="1" customHeight="1" x14ac:dyDescent="0.25">
      <c r="C63" s="76"/>
      <c r="D63" s="162" t="str">
        <f t="shared" ref="D63:E63" si="13">D62</f>
        <v>Tue</v>
      </c>
      <c r="E63" s="194">
        <f t="shared" si="13"/>
        <v>44453</v>
      </c>
      <c r="F63" s="171"/>
      <c r="G63" s="170"/>
      <c r="H63" s="168"/>
      <c r="I63" s="171" t="s">
        <v>54</v>
      </c>
      <c r="J63" s="172"/>
    </row>
    <row r="64" spans="1:10" ht="22.5" customHeight="1" x14ac:dyDescent="0.25">
      <c r="C64" s="76"/>
      <c r="D64" s="176" t="s">
        <v>209</v>
      </c>
      <c r="E64" s="197">
        <v>44454</v>
      </c>
      <c r="F64" s="189" t="s">
        <v>53</v>
      </c>
      <c r="G64" s="188">
        <v>9002</v>
      </c>
      <c r="H64" s="190" t="s">
        <v>241</v>
      </c>
      <c r="I64" s="171" t="s">
        <v>54</v>
      </c>
      <c r="J64" s="191">
        <v>1</v>
      </c>
    </row>
    <row r="65" spans="1:10" ht="22.5" customHeight="1" x14ac:dyDescent="0.25">
      <c r="C65" s="76"/>
      <c r="D65" s="176" t="s">
        <v>209</v>
      </c>
      <c r="E65" s="197">
        <v>44454</v>
      </c>
      <c r="F65" s="189" t="s">
        <v>53</v>
      </c>
      <c r="G65" s="188">
        <v>9002</v>
      </c>
      <c r="H65" s="190" t="s">
        <v>287</v>
      </c>
      <c r="I65" s="171" t="s">
        <v>54</v>
      </c>
      <c r="J65" s="191">
        <v>3</v>
      </c>
    </row>
    <row r="66" spans="1:10" ht="22.5" customHeight="1" x14ac:dyDescent="0.25">
      <c r="A66" s="167" t="s">
        <v>264</v>
      </c>
      <c r="C66" s="76"/>
      <c r="D66" s="176" t="s">
        <v>209</v>
      </c>
      <c r="E66" s="197">
        <v>44454</v>
      </c>
      <c r="F66" s="189" t="s">
        <v>53</v>
      </c>
      <c r="G66" s="188">
        <v>9002</v>
      </c>
      <c r="H66" s="190" t="s">
        <v>229</v>
      </c>
      <c r="I66" s="171" t="s">
        <v>54</v>
      </c>
      <c r="J66" s="191">
        <v>1</v>
      </c>
    </row>
    <row r="67" spans="1:10" ht="22.5" customHeight="1" x14ac:dyDescent="0.25">
      <c r="B67" s="8">
        <f t="shared" si="1"/>
        <v>3</v>
      </c>
      <c r="C67" s="76"/>
      <c r="D67" s="176" t="s">
        <v>209</v>
      </c>
      <c r="E67" s="197">
        <f>+E61+1</f>
        <v>44454</v>
      </c>
      <c r="F67" s="189" t="s">
        <v>53</v>
      </c>
      <c r="G67" s="188">
        <v>9002</v>
      </c>
      <c r="H67" s="190" t="s">
        <v>120</v>
      </c>
      <c r="I67" s="171" t="s">
        <v>54</v>
      </c>
      <c r="J67" s="191">
        <v>2</v>
      </c>
    </row>
    <row r="68" spans="1:10" ht="22.5" hidden="1" customHeight="1" x14ac:dyDescent="0.25">
      <c r="A68" s="8">
        <f>IF(OR(C67="f",C67="u",C67="F",C67="U"),"",IF(OR(B67=1,B67=2,B67=3,B67=4,B67=5),1,""))</f>
        <v>1</v>
      </c>
      <c r="C68" s="76"/>
      <c r="D68" s="169" t="str">
        <f>D67</f>
        <v>Wed</v>
      </c>
      <c r="E68" s="195">
        <f>E67</f>
        <v>44454</v>
      </c>
      <c r="F68" s="164"/>
      <c r="G68" s="163"/>
      <c r="H68" s="173"/>
      <c r="I68" s="171" t="s">
        <v>54</v>
      </c>
      <c r="J68" s="166"/>
    </row>
    <row r="69" spans="1:10" ht="22.5" hidden="1" customHeight="1" x14ac:dyDescent="0.25">
      <c r="C69" s="76"/>
      <c r="D69" s="169" t="str">
        <f t="shared" ref="D69:E71" si="14">D68</f>
        <v>Wed</v>
      </c>
      <c r="E69" s="195">
        <f t="shared" si="14"/>
        <v>44454</v>
      </c>
      <c r="F69" s="164"/>
      <c r="G69" s="163"/>
      <c r="H69" s="173"/>
      <c r="I69" s="171" t="s">
        <v>54</v>
      </c>
      <c r="J69" s="166"/>
    </row>
    <row r="70" spans="1:10" ht="22.5" hidden="1" customHeight="1" x14ac:dyDescent="0.25">
      <c r="C70" s="76"/>
      <c r="D70" s="169" t="str">
        <f t="shared" si="14"/>
        <v>Wed</v>
      </c>
      <c r="E70" s="195">
        <f t="shared" si="14"/>
        <v>44454</v>
      </c>
      <c r="F70" s="171"/>
      <c r="G70" s="170"/>
      <c r="H70" s="168"/>
      <c r="I70" s="171" t="s">
        <v>54</v>
      </c>
      <c r="J70" s="172"/>
    </row>
    <row r="71" spans="1:10" ht="22.5" hidden="1" customHeight="1" x14ac:dyDescent="0.25">
      <c r="C71" s="76"/>
      <c r="D71" s="169" t="str">
        <f t="shared" si="14"/>
        <v>Wed</v>
      </c>
      <c r="E71" s="195">
        <f t="shared" si="14"/>
        <v>44454</v>
      </c>
      <c r="F71" s="171"/>
      <c r="G71" s="170"/>
      <c r="H71" s="168"/>
      <c r="I71" s="171" t="s">
        <v>54</v>
      </c>
      <c r="J71" s="172"/>
    </row>
    <row r="72" spans="1:10" ht="22.5" customHeight="1" x14ac:dyDescent="0.25">
      <c r="B72" s="8">
        <f t="shared" si="1"/>
        <v>4</v>
      </c>
      <c r="C72" s="76"/>
      <c r="D72" s="181" t="str">
        <f t="shared" si="5"/>
        <v>Thu</v>
      </c>
      <c r="E72" s="196">
        <f>+E67+1</f>
        <v>44455</v>
      </c>
      <c r="F72" s="179" t="s">
        <v>53</v>
      </c>
      <c r="G72" s="178">
        <v>9002</v>
      </c>
      <c r="H72" s="167" t="s">
        <v>284</v>
      </c>
      <c r="I72" s="179" t="s">
        <v>54</v>
      </c>
      <c r="J72" s="180">
        <v>3</v>
      </c>
    </row>
    <row r="73" spans="1:10" ht="22.5" customHeight="1" x14ac:dyDescent="0.25">
      <c r="A73" s="8">
        <f>IF(OR(C72="f",C72="u",C72="F",C72="U"),"",IF(OR(B72=1,B72=2,B72=3,B72=4,B72=5),1,""))</f>
        <v>1</v>
      </c>
      <c r="C73" s="76"/>
      <c r="D73" s="181" t="str">
        <f>D72</f>
        <v>Thu</v>
      </c>
      <c r="E73" s="196">
        <f>E72</f>
        <v>44455</v>
      </c>
      <c r="F73" s="179" t="s">
        <v>53</v>
      </c>
      <c r="G73" s="178">
        <v>9002</v>
      </c>
      <c r="H73" s="182" t="s">
        <v>263</v>
      </c>
      <c r="I73" s="179" t="s">
        <v>54</v>
      </c>
      <c r="J73" s="180">
        <v>4</v>
      </c>
    </row>
    <row r="74" spans="1:10" ht="22.5" hidden="1" customHeight="1" x14ac:dyDescent="0.25">
      <c r="C74" s="76"/>
      <c r="D74" s="181" t="str">
        <f t="shared" ref="D74:E76" si="15">D73</f>
        <v>Thu</v>
      </c>
      <c r="E74" s="196">
        <f t="shared" si="15"/>
        <v>44455</v>
      </c>
      <c r="F74" s="179"/>
      <c r="G74" s="178"/>
      <c r="H74" s="167"/>
      <c r="I74" s="171" t="s">
        <v>54</v>
      </c>
      <c r="J74" s="180"/>
    </row>
    <row r="75" spans="1:10" ht="22.5" hidden="1" customHeight="1" x14ac:dyDescent="0.25">
      <c r="C75" s="76"/>
      <c r="D75" s="162" t="str">
        <f t="shared" si="15"/>
        <v>Thu</v>
      </c>
      <c r="E75" s="194">
        <f t="shared" si="15"/>
        <v>44455</v>
      </c>
      <c r="F75" s="164"/>
      <c r="G75" s="163"/>
      <c r="H75" s="173"/>
      <c r="I75" s="171" t="s">
        <v>54</v>
      </c>
      <c r="J75" s="166"/>
    </row>
    <row r="76" spans="1:10" ht="22.5" hidden="1" customHeight="1" x14ac:dyDescent="0.25">
      <c r="C76" s="76"/>
      <c r="D76" s="162" t="str">
        <f t="shared" si="15"/>
        <v>Thu</v>
      </c>
      <c r="E76" s="194">
        <f t="shared" si="15"/>
        <v>44455</v>
      </c>
      <c r="F76" s="164"/>
      <c r="G76" s="163"/>
      <c r="H76" s="173"/>
      <c r="I76" s="171" t="s">
        <v>54</v>
      </c>
      <c r="J76" s="166"/>
    </row>
    <row r="77" spans="1:10" ht="22.5" customHeight="1" x14ac:dyDescent="0.25">
      <c r="C77" s="76"/>
      <c r="D77" s="169" t="s">
        <v>87</v>
      </c>
      <c r="E77" s="195">
        <v>44456</v>
      </c>
      <c r="F77" s="171" t="s">
        <v>53</v>
      </c>
      <c r="G77" s="170">
        <v>9002</v>
      </c>
      <c r="H77" s="168" t="s">
        <v>285</v>
      </c>
      <c r="I77" s="171" t="s">
        <v>54</v>
      </c>
      <c r="J77" s="172">
        <v>4</v>
      </c>
    </row>
    <row r="78" spans="1:10" ht="22.5" customHeight="1" x14ac:dyDescent="0.25">
      <c r="B78" s="8">
        <f t="shared" si="1"/>
        <v>5</v>
      </c>
      <c r="C78" s="76"/>
      <c r="D78" s="169" t="str">
        <f t="shared" si="5"/>
        <v>Fri</v>
      </c>
      <c r="E78" s="195">
        <f t="shared" ref="E78" si="16">+E72+1</f>
        <v>44456</v>
      </c>
      <c r="F78" s="171" t="s">
        <v>53</v>
      </c>
      <c r="G78" s="170">
        <v>9002</v>
      </c>
      <c r="H78" s="168" t="s">
        <v>273</v>
      </c>
      <c r="I78" s="171" t="s">
        <v>54</v>
      </c>
      <c r="J78" s="172">
        <v>3</v>
      </c>
    </row>
    <row r="79" spans="1:10" s="109" customFormat="1" ht="22.5" customHeight="1" x14ac:dyDescent="0.25">
      <c r="A79" s="8">
        <f>IF(OR(C78="f",C78="u",C78="F",C78="U"),"",IF(OR(B78=1,B78=2,B78=3,B78=4,B78=5),1,""))</f>
        <v>1</v>
      </c>
      <c r="B79" s="109">
        <f t="shared" si="1"/>
        <v>6</v>
      </c>
      <c r="C79" s="110"/>
      <c r="D79" s="169" t="str">
        <f t="shared" si="5"/>
        <v>Sat</v>
      </c>
      <c r="E79" s="195">
        <f>+E78+1</f>
        <v>44457</v>
      </c>
      <c r="F79" s="164"/>
      <c r="G79" s="163"/>
      <c r="H79" s="175"/>
      <c r="I79" s="164"/>
      <c r="J79" s="166"/>
    </row>
    <row r="80" spans="1:10" ht="22.5" customHeight="1" x14ac:dyDescent="0.25">
      <c r="A80" s="109" t="str">
        <f>IF(OR(C79="f",C79="u",C79="F",C79="U"),"",IF(OR(B79=1,B79=2,B79=3,B79=4,B79=5),1,""))</f>
        <v/>
      </c>
      <c r="B80" s="8">
        <f t="shared" si="1"/>
        <v>7</v>
      </c>
      <c r="C80" s="76"/>
      <c r="D80" s="162" t="str">
        <f t="shared" si="5"/>
        <v>Sun</v>
      </c>
      <c r="E80" s="194">
        <f>+E79+1</f>
        <v>44458</v>
      </c>
      <c r="F80" s="164"/>
      <c r="G80" s="163"/>
      <c r="H80" s="173"/>
      <c r="I80" s="164"/>
      <c r="J80" s="166"/>
    </row>
    <row r="81" spans="1:10" ht="22.5" hidden="1" customHeight="1" x14ac:dyDescent="0.25">
      <c r="A81" s="8" t="str">
        <f>IF(OR(C80="f",C80="u",C80="F",C80="U"),"",IF(OR(B80=1,B80=2,B80=3,B80=4,B80=5),1,""))</f>
        <v/>
      </c>
      <c r="C81" s="76"/>
      <c r="D81" s="162" t="str">
        <f>D80</f>
        <v>Sun</v>
      </c>
      <c r="E81" s="194">
        <f>E80</f>
        <v>44458</v>
      </c>
      <c r="F81" s="171"/>
      <c r="G81" s="170"/>
      <c r="H81" s="168"/>
      <c r="I81" s="171"/>
      <c r="J81" s="172"/>
    </row>
    <row r="82" spans="1:10" ht="22.5" hidden="1" customHeight="1" x14ac:dyDescent="0.25">
      <c r="C82" s="76"/>
      <c r="D82" s="162" t="str">
        <f t="shared" ref="D82:E82" si="17">D81</f>
        <v>Sun</v>
      </c>
      <c r="E82" s="194">
        <f t="shared" si="17"/>
        <v>44458</v>
      </c>
      <c r="F82" s="171"/>
      <c r="G82" s="170"/>
      <c r="H82" s="168"/>
      <c r="I82" s="171"/>
      <c r="J82" s="172"/>
    </row>
    <row r="83" spans="1:10" ht="22.5" customHeight="1" x14ac:dyDescent="0.8">
      <c r="C83" s="76"/>
      <c r="D83" s="169" t="str">
        <f>D84</f>
        <v>Mo</v>
      </c>
      <c r="E83" s="195">
        <v>44459</v>
      </c>
      <c r="F83" s="171" t="s">
        <v>53</v>
      </c>
      <c r="G83" s="170">
        <v>9002</v>
      </c>
      <c r="H83" s="187" t="s">
        <v>242</v>
      </c>
      <c r="I83" s="171" t="s">
        <v>54</v>
      </c>
      <c r="J83" s="172">
        <v>1</v>
      </c>
    </row>
    <row r="84" spans="1:10" ht="22.5" customHeight="1" x14ac:dyDescent="0.8">
      <c r="C84" s="76"/>
      <c r="D84" s="169" t="str">
        <f>D86</f>
        <v>Mo</v>
      </c>
      <c r="E84" s="195">
        <f>E83</f>
        <v>44459</v>
      </c>
      <c r="F84" s="171" t="s">
        <v>53</v>
      </c>
      <c r="G84" s="170">
        <v>9002</v>
      </c>
      <c r="H84" s="187" t="s">
        <v>243</v>
      </c>
      <c r="I84" s="171" t="s">
        <v>54</v>
      </c>
      <c r="J84" s="172">
        <v>1</v>
      </c>
    </row>
    <row r="85" spans="1:10" ht="22.5" customHeight="1" x14ac:dyDescent="0.8">
      <c r="C85" s="76"/>
      <c r="D85" s="169" t="s">
        <v>258</v>
      </c>
      <c r="E85" s="195">
        <f>E84</f>
        <v>44459</v>
      </c>
      <c r="F85" s="171" t="s">
        <v>53</v>
      </c>
      <c r="G85" s="170">
        <v>9002</v>
      </c>
      <c r="H85" s="187" t="s">
        <v>279</v>
      </c>
      <c r="I85" s="171" t="s">
        <v>54</v>
      </c>
      <c r="J85" s="172">
        <v>2</v>
      </c>
    </row>
    <row r="86" spans="1:10" ht="22.5" customHeight="1" x14ac:dyDescent="0.25">
      <c r="B86" s="8">
        <f t="shared" si="1"/>
        <v>1</v>
      </c>
      <c r="C86" s="76"/>
      <c r="D86" s="169" t="str">
        <f t="shared" si="5"/>
        <v>Mo</v>
      </c>
      <c r="E86" s="195">
        <f>+E80+1</f>
        <v>44459</v>
      </c>
      <c r="F86" s="203" t="s">
        <v>276</v>
      </c>
      <c r="G86" s="170">
        <v>9002</v>
      </c>
      <c r="H86" s="168" t="s">
        <v>286</v>
      </c>
      <c r="I86" s="171" t="s">
        <v>54</v>
      </c>
      <c r="J86" s="172">
        <v>1</v>
      </c>
    </row>
    <row r="87" spans="1:10" ht="22.5" customHeight="1" x14ac:dyDescent="0.25">
      <c r="A87" s="8">
        <f>IF(OR(C86="f",C86="u",C86="F",C86="U"),"",IF(OR(B86=1,B86=2,B86=3,B86=4,B86=5),1,""))</f>
        <v>1</v>
      </c>
      <c r="C87" s="76"/>
      <c r="D87" s="181" t="s">
        <v>201</v>
      </c>
      <c r="E87" s="196">
        <v>44460</v>
      </c>
      <c r="F87" s="179" t="s">
        <v>53</v>
      </c>
      <c r="G87" s="178">
        <v>9002</v>
      </c>
      <c r="H87" s="175" t="s">
        <v>274</v>
      </c>
      <c r="I87" s="179" t="s">
        <v>54</v>
      </c>
      <c r="J87" s="180">
        <v>2</v>
      </c>
    </row>
    <row r="88" spans="1:10" ht="22.5" hidden="1" customHeight="1" x14ac:dyDescent="0.25">
      <c r="C88" s="76"/>
      <c r="D88" s="181" t="str">
        <f t="shared" ref="D88:E90" si="18">D87</f>
        <v>Tue</v>
      </c>
      <c r="E88" s="196">
        <f t="shared" si="18"/>
        <v>44460</v>
      </c>
      <c r="F88" s="179"/>
      <c r="G88" s="178"/>
      <c r="H88" s="167"/>
      <c r="I88" s="179"/>
      <c r="J88" s="180"/>
    </row>
    <row r="89" spans="1:10" ht="22.5" hidden="1" customHeight="1" x14ac:dyDescent="0.25">
      <c r="C89" s="76"/>
      <c r="D89" s="181" t="str">
        <f t="shared" si="18"/>
        <v>Tue</v>
      </c>
      <c r="E89" s="196">
        <f t="shared" si="18"/>
        <v>44460</v>
      </c>
      <c r="F89" s="179"/>
      <c r="G89" s="178"/>
      <c r="H89" s="167"/>
      <c r="I89" s="179"/>
      <c r="J89" s="180"/>
    </row>
    <row r="90" spans="1:10" ht="22.5" hidden="1" customHeight="1" x14ac:dyDescent="0.25">
      <c r="C90" s="76"/>
      <c r="D90" s="181" t="str">
        <f t="shared" si="18"/>
        <v>Tue</v>
      </c>
      <c r="E90" s="196">
        <f t="shared" si="18"/>
        <v>44460</v>
      </c>
      <c r="F90" s="179"/>
      <c r="G90" s="178"/>
      <c r="H90" s="167"/>
      <c r="I90" s="179"/>
      <c r="J90" s="180"/>
    </row>
    <row r="91" spans="1:10" ht="22.5" customHeight="1" x14ac:dyDescent="0.25">
      <c r="B91" s="8">
        <f t="shared" si="1"/>
        <v>2</v>
      </c>
      <c r="C91" s="76"/>
      <c r="D91" s="181" t="str">
        <f t="shared" si="5"/>
        <v>Tue</v>
      </c>
      <c r="E91" s="196">
        <f>+E86+1</f>
        <v>44460</v>
      </c>
      <c r="F91" s="179" t="s">
        <v>53</v>
      </c>
      <c r="G91" s="178">
        <v>9002</v>
      </c>
      <c r="H91" s="167" t="s">
        <v>283</v>
      </c>
      <c r="I91" s="179" t="s">
        <v>54</v>
      </c>
      <c r="J91" s="180">
        <v>1</v>
      </c>
    </row>
    <row r="92" spans="1:10" ht="22.5" hidden="1" customHeight="1" x14ac:dyDescent="0.25">
      <c r="A92" s="8">
        <f>IF(OR(C91="f",C91="u",C91="F",C91="U"),"",IF(OR(B91=1,B91=2,B91=3,B91=4,B91=5),1,""))</f>
        <v>1</v>
      </c>
      <c r="C92" s="76"/>
      <c r="D92" s="162" t="str">
        <f>D91</f>
        <v>Tue</v>
      </c>
      <c r="E92" s="194">
        <f>E91</f>
        <v>44460</v>
      </c>
      <c r="F92" s="171"/>
      <c r="G92" s="170"/>
      <c r="H92" s="168"/>
      <c r="I92" s="171"/>
      <c r="J92" s="172"/>
    </row>
    <row r="93" spans="1:10" ht="22.5" hidden="1" customHeight="1" x14ac:dyDescent="0.25">
      <c r="C93" s="76"/>
      <c r="D93" s="162" t="str">
        <f t="shared" ref="D93:E96" si="19">D92</f>
        <v>Tue</v>
      </c>
      <c r="E93" s="194">
        <f t="shared" si="19"/>
        <v>44460</v>
      </c>
      <c r="F93" s="171"/>
      <c r="G93" s="170"/>
      <c r="H93" s="168"/>
      <c r="I93" s="171"/>
      <c r="J93" s="172"/>
    </row>
    <row r="94" spans="1:10" ht="22.5" hidden="1" customHeight="1" x14ac:dyDescent="0.25">
      <c r="C94" s="76"/>
      <c r="D94" s="162" t="str">
        <f t="shared" si="19"/>
        <v>Tue</v>
      </c>
      <c r="E94" s="194">
        <f t="shared" si="19"/>
        <v>44460</v>
      </c>
      <c r="F94" s="164"/>
      <c r="G94" s="163"/>
      <c r="H94" s="173"/>
      <c r="I94" s="164"/>
      <c r="J94" s="166"/>
    </row>
    <row r="95" spans="1:10" ht="22.5" hidden="1" customHeight="1" x14ac:dyDescent="0.25">
      <c r="C95" s="76"/>
      <c r="D95" s="162" t="str">
        <f t="shared" si="19"/>
        <v>Tue</v>
      </c>
      <c r="E95" s="194">
        <f t="shared" si="19"/>
        <v>44460</v>
      </c>
      <c r="F95" s="164"/>
      <c r="G95" s="163"/>
      <c r="H95" s="173"/>
      <c r="I95" s="164"/>
      <c r="J95" s="166"/>
    </row>
    <row r="96" spans="1:10" ht="22.5" hidden="1" customHeight="1" x14ac:dyDescent="0.25">
      <c r="C96" s="76"/>
      <c r="D96" s="162" t="str">
        <f t="shared" si="19"/>
        <v>Tue</v>
      </c>
      <c r="E96" s="194">
        <f t="shared" si="19"/>
        <v>44460</v>
      </c>
      <c r="F96" s="164"/>
      <c r="G96" s="163"/>
      <c r="H96" s="173"/>
      <c r="I96" s="164"/>
      <c r="J96" s="166"/>
    </row>
    <row r="97" spans="1:10" ht="22.5" customHeight="1" x14ac:dyDescent="0.25">
      <c r="B97" s="8">
        <f t="shared" si="1"/>
        <v>3</v>
      </c>
      <c r="C97" s="76"/>
      <c r="D97" s="169" t="str">
        <f>IF(B97=1,"Mo",IF(B97=2,"Tue",IF(B97=3,"Wed",IF(B97=4,"Thu",IF(B97=5,"Fri",IF(B97=6,"Sat",IF(B97=7,"Sun","")))))))</f>
        <v>Wed</v>
      </c>
      <c r="E97" s="195">
        <f>+E91+1</f>
        <v>44461</v>
      </c>
      <c r="F97" s="171" t="s">
        <v>53</v>
      </c>
      <c r="G97" s="170">
        <v>9002</v>
      </c>
      <c r="H97" s="168" t="s">
        <v>244</v>
      </c>
      <c r="I97" s="171" t="s">
        <v>288</v>
      </c>
      <c r="J97" s="172">
        <v>8</v>
      </c>
    </row>
    <row r="98" spans="1:10" ht="22.5" customHeight="1" x14ac:dyDescent="0.25">
      <c r="A98" s="8">
        <f>IF(OR(C97="f",C97="u",C97="F",C97="U"),"",IF(OR(B97=1,B97=2,B97=3,B97=4,B97=5),1,""))</f>
        <v>1</v>
      </c>
      <c r="C98" s="76"/>
      <c r="D98" s="169" t="str">
        <f>D97</f>
        <v>Wed</v>
      </c>
      <c r="E98" s="195">
        <f>E97</f>
        <v>44461</v>
      </c>
      <c r="F98" s="171" t="s">
        <v>53</v>
      </c>
      <c r="G98" s="170">
        <v>9002</v>
      </c>
      <c r="H98" s="168" t="s">
        <v>280</v>
      </c>
      <c r="I98" s="171" t="s">
        <v>54</v>
      </c>
      <c r="J98" s="172">
        <v>2</v>
      </c>
    </row>
    <row r="99" spans="1:10" ht="22.5" hidden="1" customHeight="1" x14ac:dyDescent="0.25">
      <c r="C99" s="76"/>
      <c r="D99" s="169" t="str">
        <f t="shared" ref="D99:E101" si="20">D98</f>
        <v>Wed</v>
      </c>
      <c r="E99" s="195">
        <f t="shared" si="20"/>
        <v>44461</v>
      </c>
      <c r="F99" s="164"/>
      <c r="G99" s="163"/>
      <c r="H99" s="173"/>
      <c r="I99" s="164"/>
      <c r="J99" s="166"/>
    </row>
    <row r="100" spans="1:10" ht="22.5" hidden="1" customHeight="1" x14ac:dyDescent="0.25">
      <c r="C100" s="76"/>
      <c r="D100" s="169" t="str">
        <f t="shared" si="20"/>
        <v>Wed</v>
      </c>
      <c r="E100" s="195">
        <f t="shared" si="20"/>
        <v>44461</v>
      </c>
      <c r="F100" s="171"/>
      <c r="G100" s="170"/>
      <c r="H100" s="168"/>
      <c r="I100" s="171"/>
      <c r="J100" s="172"/>
    </row>
    <row r="101" spans="1:10" ht="22.5" hidden="1" customHeight="1" x14ac:dyDescent="0.25">
      <c r="C101" s="76"/>
      <c r="D101" s="169" t="str">
        <f t="shared" si="20"/>
        <v>Wed</v>
      </c>
      <c r="E101" s="195">
        <f t="shared" si="20"/>
        <v>44461</v>
      </c>
      <c r="F101" s="171"/>
      <c r="G101" s="170"/>
      <c r="H101" s="168"/>
      <c r="I101" s="171"/>
      <c r="J101" s="172"/>
    </row>
    <row r="102" spans="1:10" ht="22.5" customHeight="1" x14ac:dyDescent="0.25">
      <c r="B102" s="8">
        <f t="shared" si="1"/>
        <v>4</v>
      </c>
      <c r="C102" s="76"/>
      <c r="D102" s="181" t="str">
        <f t="shared" si="5"/>
        <v>Thu</v>
      </c>
      <c r="E102" s="196">
        <f>+E97+1</f>
        <v>44462</v>
      </c>
      <c r="F102" s="179" t="s">
        <v>53</v>
      </c>
      <c r="G102" s="178">
        <v>9002</v>
      </c>
      <c r="H102" s="167" t="s">
        <v>281</v>
      </c>
      <c r="I102" s="179" t="s">
        <v>54</v>
      </c>
      <c r="J102" s="180">
        <v>3</v>
      </c>
    </row>
    <row r="103" spans="1:10" ht="22.5" customHeight="1" x14ac:dyDescent="0.25">
      <c r="A103" s="8">
        <f>IF(OR(C102="f",C102="u",C102="F",C102="U"),"",IF(OR(B102=1,B102=2,B102=3,B102=4,B102=5),1,""))</f>
        <v>1</v>
      </c>
      <c r="C103" s="76"/>
      <c r="D103" s="181" t="str">
        <f>D102</f>
        <v>Thu</v>
      </c>
      <c r="E103" s="196">
        <f>E102</f>
        <v>44462</v>
      </c>
      <c r="F103" s="179" t="s">
        <v>53</v>
      </c>
      <c r="G103" s="178">
        <v>9002</v>
      </c>
      <c r="H103" s="167" t="s">
        <v>282</v>
      </c>
      <c r="I103" s="179" t="s">
        <v>54</v>
      </c>
      <c r="J103" s="180">
        <v>4</v>
      </c>
    </row>
    <row r="104" spans="1:10" ht="22.5" hidden="1" customHeight="1" x14ac:dyDescent="0.25">
      <c r="C104" s="76"/>
      <c r="D104" s="181" t="str">
        <f t="shared" ref="D104:E106" si="21">D103</f>
        <v>Thu</v>
      </c>
      <c r="E104" s="196">
        <f t="shared" si="21"/>
        <v>44462</v>
      </c>
      <c r="F104" s="179"/>
      <c r="G104" s="178"/>
      <c r="H104" s="167"/>
      <c r="I104" s="179" t="s">
        <v>54</v>
      </c>
      <c r="J104" s="180"/>
    </row>
    <row r="105" spans="1:10" ht="22.5" customHeight="1" x14ac:dyDescent="0.25">
      <c r="C105" s="76"/>
      <c r="D105" s="181" t="str">
        <f t="shared" si="21"/>
        <v>Thu</v>
      </c>
      <c r="E105" s="196">
        <f t="shared" si="21"/>
        <v>44462</v>
      </c>
      <c r="F105" s="204" t="s">
        <v>276</v>
      </c>
      <c r="G105" s="178">
        <v>9002</v>
      </c>
      <c r="H105" s="167" t="s">
        <v>245</v>
      </c>
      <c r="I105" s="179" t="s">
        <v>54</v>
      </c>
      <c r="J105" s="180">
        <v>1</v>
      </c>
    </row>
    <row r="106" spans="1:10" ht="22.5" customHeight="1" x14ac:dyDescent="0.25">
      <c r="C106" s="76"/>
      <c r="D106" s="181" t="str">
        <f t="shared" si="21"/>
        <v>Thu</v>
      </c>
      <c r="E106" s="196">
        <f t="shared" si="21"/>
        <v>44462</v>
      </c>
      <c r="F106" s="179" t="s">
        <v>53</v>
      </c>
      <c r="G106" s="178">
        <v>9002</v>
      </c>
      <c r="H106" s="167" t="s">
        <v>246</v>
      </c>
      <c r="I106" s="179" t="s">
        <v>54</v>
      </c>
      <c r="J106" s="180">
        <v>1</v>
      </c>
    </row>
    <row r="107" spans="1:10" ht="22.5" customHeight="1" x14ac:dyDescent="0.25">
      <c r="B107" s="8">
        <f t="shared" si="1"/>
        <v>5</v>
      </c>
      <c r="C107" s="76"/>
      <c r="D107" s="169" t="str">
        <f t="shared" si="5"/>
        <v>Fri</v>
      </c>
      <c r="E107" s="195">
        <f t="shared" ref="E107" si="22">+E102+1</f>
        <v>44463</v>
      </c>
      <c r="F107" s="171" t="s">
        <v>53</v>
      </c>
      <c r="G107" s="170">
        <v>9002</v>
      </c>
      <c r="H107" s="168" t="s">
        <v>277</v>
      </c>
      <c r="I107" s="171" t="s">
        <v>54</v>
      </c>
      <c r="J107" s="172">
        <v>0.5</v>
      </c>
    </row>
    <row r="108" spans="1:10" s="109" customFormat="1" ht="22.5" customHeight="1" x14ac:dyDescent="0.25">
      <c r="A108" s="8">
        <f>IF(OR(C107="f",C107="u",C107="F",C107="U"),"",IF(OR(B107=1,B107=2,B107=3,B107=4,B107=5),1,""))</f>
        <v>1</v>
      </c>
      <c r="B108" s="109">
        <f t="shared" si="1"/>
        <v>6</v>
      </c>
      <c r="C108" s="110"/>
      <c r="D108" s="181" t="str">
        <f t="shared" si="5"/>
        <v>Sat</v>
      </c>
      <c r="E108" s="196">
        <f>+E107+1</f>
        <v>44464</v>
      </c>
      <c r="F108" s="164"/>
      <c r="G108" s="163"/>
      <c r="H108" s="173"/>
      <c r="I108" s="164"/>
      <c r="J108" s="166"/>
    </row>
    <row r="109" spans="1:10" ht="22.5" customHeight="1" x14ac:dyDescent="0.25">
      <c r="A109" s="109" t="str">
        <f>IF(OR(C108="f",C108="u",C108="F",C108="U"),"",IF(OR(B108=1,B108=2,B108=3,B108=4,B108=5),1,""))</f>
        <v/>
      </c>
      <c r="B109" s="8">
        <f t="shared" si="1"/>
        <v>7</v>
      </c>
      <c r="C109" s="76"/>
      <c r="D109" s="181" t="str">
        <f t="shared" si="5"/>
        <v>Sun</v>
      </c>
      <c r="E109" s="196">
        <f>+E108+1</f>
        <v>44465</v>
      </c>
      <c r="F109" s="164"/>
      <c r="G109" s="163"/>
      <c r="H109" s="173"/>
      <c r="I109" s="164"/>
      <c r="J109" s="166"/>
    </row>
    <row r="110" spans="1:10" ht="22.5" hidden="1" customHeight="1" x14ac:dyDescent="0.25">
      <c r="A110" s="8" t="str">
        <f>IF(OR(C109="f",C109="u",C109="F",C109="U"),"",IF(OR(B109=1,B109=2,B109=3,B109=4,B109=5),1,""))</f>
        <v/>
      </c>
      <c r="C110" s="76"/>
      <c r="D110" s="181" t="str">
        <f>D109</f>
        <v>Sun</v>
      </c>
      <c r="E110" s="196">
        <f>E109</f>
        <v>44465</v>
      </c>
      <c r="F110" s="171"/>
      <c r="G110" s="170"/>
      <c r="H110" s="168"/>
      <c r="I110" s="171"/>
      <c r="J110" s="172"/>
    </row>
    <row r="111" spans="1:10" ht="22.5" customHeight="1" x14ac:dyDescent="0.25">
      <c r="C111" s="76"/>
      <c r="D111" s="169" t="s">
        <v>258</v>
      </c>
      <c r="E111" s="195">
        <v>44466</v>
      </c>
      <c r="F111" s="203" t="s">
        <v>276</v>
      </c>
      <c r="G111" s="170">
        <v>9002</v>
      </c>
      <c r="H111" s="168" t="s">
        <v>247</v>
      </c>
      <c r="I111" s="171" t="s">
        <v>54</v>
      </c>
      <c r="J111" s="172">
        <v>1</v>
      </c>
    </row>
    <row r="112" spans="1:10" ht="22.5" customHeight="1" x14ac:dyDescent="0.25">
      <c r="C112" s="76"/>
      <c r="D112" s="169" t="s">
        <v>258</v>
      </c>
      <c r="E112" s="195">
        <v>44466</v>
      </c>
      <c r="F112" s="171" t="s">
        <v>53</v>
      </c>
      <c r="G112" s="170">
        <v>9002</v>
      </c>
      <c r="H112" s="168" t="s">
        <v>248</v>
      </c>
      <c r="I112" s="171" t="s">
        <v>54</v>
      </c>
      <c r="J112" s="172">
        <v>1</v>
      </c>
    </row>
    <row r="113" spans="1:10" ht="22.5" customHeight="1" x14ac:dyDescent="0.25">
      <c r="C113" s="76"/>
      <c r="D113" s="169" t="s">
        <v>258</v>
      </c>
      <c r="E113" s="195">
        <v>44466</v>
      </c>
      <c r="F113" s="203" t="s">
        <v>276</v>
      </c>
      <c r="G113" s="170">
        <v>9002</v>
      </c>
      <c r="H113" s="168" t="s">
        <v>249</v>
      </c>
      <c r="I113" s="171" t="s">
        <v>54</v>
      </c>
      <c r="J113" s="172">
        <v>1</v>
      </c>
    </row>
    <row r="114" spans="1:10" ht="22.5" customHeight="1" x14ac:dyDescent="0.25">
      <c r="B114" s="8">
        <f t="shared" si="1"/>
        <v>1</v>
      </c>
      <c r="C114" s="76"/>
      <c r="D114" s="169" t="str">
        <f t="shared" si="5"/>
        <v>Mo</v>
      </c>
      <c r="E114" s="195">
        <f>+E109+1</f>
        <v>44466</v>
      </c>
      <c r="F114" s="203" t="s">
        <v>276</v>
      </c>
      <c r="G114" s="170">
        <v>9002</v>
      </c>
      <c r="H114" s="168" t="s">
        <v>278</v>
      </c>
      <c r="I114" s="171" t="s">
        <v>54</v>
      </c>
      <c r="J114" s="172">
        <v>4</v>
      </c>
    </row>
    <row r="115" spans="1:10" ht="22.5" hidden="1" customHeight="1" x14ac:dyDescent="0.25">
      <c r="A115" s="8">
        <f>IF(OR(C114="f",C114="u",C114="F",C114="U"),"",IF(OR(B114=1,B114=2,B114=3,B114=4,B114=5),1,""))</f>
        <v>1</v>
      </c>
      <c r="C115" s="76"/>
      <c r="D115" s="169" t="str">
        <f>D114</f>
        <v>Mo</v>
      </c>
      <c r="E115" s="195">
        <f>E114</f>
        <v>44466</v>
      </c>
      <c r="F115" s="171"/>
      <c r="G115" s="170"/>
      <c r="H115" s="168"/>
      <c r="I115" s="171" t="s">
        <v>54</v>
      </c>
      <c r="J115" s="172"/>
    </row>
    <row r="116" spans="1:10" ht="22.5" hidden="1" customHeight="1" x14ac:dyDescent="0.25">
      <c r="C116" s="76"/>
      <c r="D116" s="169" t="str">
        <f t="shared" ref="D116:E118" si="23">D115</f>
        <v>Mo</v>
      </c>
      <c r="E116" s="195">
        <f t="shared" si="23"/>
        <v>44466</v>
      </c>
      <c r="F116" s="171"/>
      <c r="G116" s="170"/>
      <c r="H116" s="168"/>
      <c r="I116" s="171" t="s">
        <v>54</v>
      </c>
      <c r="J116" s="172"/>
    </row>
    <row r="117" spans="1:10" ht="22.5" customHeight="1" x14ac:dyDescent="0.25">
      <c r="C117" s="76"/>
      <c r="D117" s="169" t="str">
        <f t="shared" si="23"/>
        <v>Mo</v>
      </c>
      <c r="E117" s="195">
        <f t="shared" si="23"/>
        <v>44466</v>
      </c>
      <c r="F117" s="203" t="s">
        <v>276</v>
      </c>
      <c r="G117" s="170">
        <v>9002</v>
      </c>
      <c r="H117" s="177" t="s">
        <v>250</v>
      </c>
      <c r="I117" s="171" t="s">
        <v>54</v>
      </c>
      <c r="J117" s="172">
        <v>1</v>
      </c>
    </row>
    <row r="118" spans="1:10" ht="22.5" customHeight="1" x14ac:dyDescent="0.25">
      <c r="C118" s="76"/>
      <c r="D118" s="169" t="str">
        <f t="shared" si="23"/>
        <v>Mo</v>
      </c>
      <c r="E118" s="195">
        <f t="shared" si="23"/>
        <v>44466</v>
      </c>
      <c r="F118" s="203" t="s">
        <v>276</v>
      </c>
      <c r="G118" s="170">
        <v>9002</v>
      </c>
      <c r="H118" s="177" t="s">
        <v>256</v>
      </c>
      <c r="I118" s="171" t="s">
        <v>54</v>
      </c>
      <c r="J118" s="172">
        <v>0.5</v>
      </c>
    </row>
    <row r="119" spans="1:10" ht="22.5" customHeight="1" x14ac:dyDescent="0.25">
      <c r="B119" s="8">
        <f>WEEKDAY(E114+1,2)</f>
        <v>2</v>
      </c>
      <c r="C119" s="76"/>
      <c r="D119" s="181" t="s">
        <v>201</v>
      </c>
      <c r="E119" s="196">
        <f>IF(MONTH(E114+1)&gt;MONTH(E114),"",E114+1)</f>
        <v>44467</v>
      </c>
      <c r="F119" s="204" t="s">
        <v>276</v>
      </c>
      <c r="G119" s="178">
        <v>9002</v>
      </c>
      <c r="H119" s="182" t="s">
        <v>275</v>
      </c>
      <c r="I119" s="179" t="s">
        <v>54</v>
      </c>
      <c r="J119" s="180">
        <v>8</v>
      </c>
    </row>
    <row r="120" spans="1:10" ht="22.5" hidden="1" customHeight="1" x14ac:dyDescent="0.25">
      <c r="A120" s="8">
        <f>IF(OR(C119="f",C119="u",C119="F",C119="U"),"",IF(OR(B119=1,B119=2,B119=3,B119=4,B119=5),1,""))</f>
        <v>1</v>
      </c>
      <c r="C120" s="76"/>
      <c r="D120" s="181" t="str">
        <f>D119</f>
        <v>Tue</v>
      </c>
      <c r="E120" s="196">
        <f>E119</f>
        <v>44467</v>
      </c>
      <c r="F120" s="179"/>
      <c r="G120" s="178"/>
      <c r="H120" s="182"/>
      <c r="I120" s="171" t="s">
        <v>54</v>
      </c>
      <c r="J120" s="180"/>
    </row>
    <row r="121" spans="1:10" ht="22.5" hidden="1" customHeight="1" x14ac:dyDescent="0.25">
      <c r="C121" s="76"/>
      <c r="D121" s="181" t="str">
        <f t="shared" ref="D121:E123" si="24">D120</f>
        <v>Tue</v>
      </c>
      <c r="E121" s="196">
        <f t="shared" si="24"/>
        <v>44467</v>
      </c>
      <c r="F121" s="179"/>
      <c r="G121" s="178"/>
      <c r="H121" s="182"/>
      <c r="I121" s="171" t="s">
        <v>54</v>
      </c>
      <c r="J121" s="180"/>
    </row>
    <row r="122" spans="1:10" ht="22.5" customHeight="1" x14ac:dyDescent="0.25">
      <c r="C122" s="76"/>
      <c r="D122" s="169" t="s">
        <v>209</v>
      </c>
      <c r="E122" s="195">
        <v>44468</v>
      </c>
      <c r="F122" s="171" t="s">
        <v>53</v>
      </c>
      <c r="G122" s="170">
        <v>9002</v>
      </c>
      <c r="H122" s="168" t="s">
        <v>251</v>
      </c>
      <c r="I122" s="171" t="s">
        <v>54</v>
      </c>
      <c r="J122" s="172">
        <v>1</v>
      </c>
    </row>
    <row r="123" spans="1:10" ht="22.5" customHeight="1" x14ac:dyDescent="0.25">
      <c r="C123" s="76"/>
      <c r="D123" s="169" t="s">
        <v>209</v>
      </c>
      <c r="E123" s="195">
        <f t="shared" si="24"/>
        <v>44468</v>
      </c>
      <c r="F123" s="171" t="s">
        <v>53</v>
      </c>
      <c r="G123" s="170">
        <v>9002</v>
      </c>
      <c r="H123" s="168" t="s">
        <v>252</v>
      </c>
      <c r="I123" s="171" t="s">
        <v>54</v>
      </c>
      <c r="J123" s="172">
        <v>1</v>
      </c>
    </row>
    <row r="124" spans="1:10" ht="22.5" customHeight="1" x14ac:dyDescent="0.25">
      <c r="B124" s="8">
        <v>3</v>
      </c>
      <c r="C124" s="76"/>
      <c r="D124" s="169" t="s">
        <v>209</v>
      </c>
      <c r="E124" s="195">
        <f>IF(MONTH(E119+1)&gt;MONTH(E119),"",E119+1)</f>
        <v>44468</v>
      </c>
      <c r="F124" s="171" t="s">
        <v>53</v>
      </c>
      <c r="G124" s="170">
        <v>9002</v>
      </c>
      <c r="H124" s="168" t="s">
        <v>253</v>
      </c>
      <c r="I124" s="171" t="s">
        <v>54</v>
      </c>
      <c r="J124" s="172">
        <v>2</v>
      </c>
    </row>
    <row r="125" spans="1:10" ht="22.5" customHeight="1" x14ac:dyDescent="0.25">
      <c r="A125" s="8">
        <f>IF(OR(C124="f",C124="u",C124="F",C124="U"),"",IF(OR(B124=1,B124=2,B124=3,B124=4,B124=5),1,""))</f>
        <v>1</v>
      </c>
      <c r="C125" s="76"/>
      <c r="D125" s="193" t="s">
        <v>209</v>
      </c>
      <c r="E125" s="198">
        <f>E124</f>
        <v>44468</v>
      </c>
      <c r="F125" s="171" t="s">
        <v>53</v>
      </c>
      <c r="G125" s="170">
        <v>9002</v>
      </c>
      <c r="H125" s="168" t="s">
        <v>255</v>
      </c>
      <c r="I125" s="171" t="s">
        <v>54</v>
      </c>
      <c r="J125" s="172">
        <v>1</v>
      </c>
    </row>
    <row r="126" spans="1:10" ht="22.5" customHeight="1" x14ac:dyDescent="0.25">
      <c r="C126" s="76"/>
      <c r="D126" s="193" t="s">
        <v>209</v>
      </c>
      <c r="E126" s="198">
        <f t="shared" ref="D126:E128" si="25">E125</f>
        <v>44468</v>
      </c>
      <c r="F126" s="171" t="s">
        <v>53</v>
      </c>
      <c r="G126" s="170">
        <v>9002</v>
      </c>
      <c r="H126" s="168" t="s">
        <v>257</v>
      </c>
      <c r="I126" s="171" t="s">
        <v>54</v>
      </c>
      <c r="J126" s="172">
        <v>2</v>
      </c>
    </row>
    <row r="127" spans="1:10" ht="21.75" hidden="1" customHeight="1" x14ac:dyDescent="0.25">
      <c r="C127" s="76"/>
      <c r="D127" s="183" t="s">
        <v>209</v>
      </c>
      <c r="E127" s="196">
        <f t="shared" si="25"/>
        <v>44468</v>
      </c>
      <c r="F127" s="179"/>
      <c r="G127" s="178"/>
      <c r="H127" s="184"/>
      <c r="I127" s="171" t="s">
        <v>54</v>
      </c>
      <c r="J127" s="180"/>
    </row>
    <row r="128" spans="1:10" ht="21.75" hidden="1" customHeight="1" thickBot="1" x14ac:dyDescent="0.3">
      <c r="C128" s="83"/>
      <c r="D128" s="183" t="str">
        <f t="shared" si="25"/>
        <v>Wed</v>
      </c>
      <c r="E128" s="196">
        <f t="shared" si="25"/>
        <v>44468</v>
      </c>
      <c r="F128" s="179"/>
      <c r="G128" s="178"/>
      <c r="H128" s="184"/>
      <c r="I128" s="171" t="s">
        <v>54</v>
      </c>
      <c r="J128" s="185"/>
    </row>
    <row r="129" spans="4:10" ht="22.5" customHeight="1" thickBot="1" x14ac:dyDescent="0.3">
      <c r="D129" s="186" t="s">
        <v>168</v>
      </c>
      <c r="E129" s="199">
        <v>44469</v>
      </c>
      <c r="F129" s="179" t="s">
        <v>53</v>
      </c>
      <c r="G129" s="178">
        <v>9002</v>
      </c>
      <c r="H129" s="167" t="s">
        <v>254</v>
      </c>
      <c r="I129" s="179" t="s">
        <v>54</v>
      </c>
      <c r="J129" s="185">
        <v>8</v>
      </c>
    </row>
    <row r="130" spans="4:10" ht="30" customHeight="1" x14ac:dyDescent="0.25">
      <c r="F130" s="135"/>
      <c r="G130" s="135"/>
      <c r="H130" s="157"/>
      <c r="I130" s="135"/>
      <c r="J130" s="154"/>
    </row>
    <row r="131" spans="4:10" ht="30" customHeight="1" x14ac:dyDescent="0.25">
      <c r="F131" s="135"/>
      <c r="G131" s="135"/>
      <c r="H131" s="157"/>
      <c r="I131" s="135"/>
      <c r="J131" s="154"/>
    </row>
    <row r="132" spans="4:10" ht="30" customHeight="1" x14ac:dyDescent="0.25"/>
    <row r="133" spans="4:10" ht="30" customHeight="1" x14ac:dyDescent="0.25"/>
    <row r="134" spans="4:10" ht="30" customHeight="1" x14ac:dyDescent="0.25"/>
    <row r="135" spans="4:10" ht="30" customHeight="1" x14ac:dyDescent="0.25"/>
    <row r="136" spans="4:10" ht="30" customHeight="1" x14ac:dyDescent="0.25"/>
    <row r="137" spans="4:10" ht="30" customHeight="1" x14ac:dyDescent="0.25"/>
    <row r="138" spans="4:10" ht="30" customHeight="1" x14ac:dyDescent="0.25"/>
    <row r="139" spans="4:10" ht="30" customHeight="1" x14ac:dyDescent="0.25"/>
    <row r="140" spans="4:10" ht="30" customHeight="1" x14ac:dyDescent="0.25"/>
    <row r="141" spans="4:10" ht="30" customHeight="1" x14ac:dyDescent="0.25"/>
    <row r="142" spans="4:10" ht="30" customHeight="1" x14ac:dyDescent="0.25"/>
    <row r="143" spans="4:10" ht="30" customHeight="1" x14ac:dyDescent="0.25"/>
    <row r="144" spans="4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</sheetData>
  <mergeCells count="2">
    <mergeCell ref="D1:J1"/>
    <mergeCell ref="D4:E4"/>
  </mergeCells>
  <phoneticPr fontId="2" type="noConversion"/>
  <conditionalFormatting sqref="C11:C65">
    <cfRule type="expression" dxfId="301" priority="213" stopIfTrue="1">
      <formula>IF($A11=1,B11,)</formula>
    </cfRule>
    <cfRule type="expression" dxfId="300" priority="214" stopIfTrue="1">
      <formula>IF($A11="",B11,)</formula>
    </cfRule>
  </conditionalFormatting>
  <conditionalFormatting sqref="E11:E14">
    <cfRule type="expression" dxfId="299" priority="215" stopIfTrue="1">
      <formula>IF($A11="",B11,"")</formula>
    </cfRule>
  </conditionalFormatting>
  <conditionalFormatting sqref="E15:E65">
    <cfRule type="expression" dxfId="298" priority="216" stopIfTrue="1">
      <formula>IF($A15&lt;&gt;1,B15,"")</formula>
    </cfRule>
  </conditionalFormatting>
  <conditionalFormatting sqref="D11:D65">
    <cfRule type="expression" dxfId="297" priority="217" stopIfTrue="1">
      <formula>IF($A11="",B11,)</formula>
    </cfRule>
  </conditionalFormatting>
  <conditionalFormatting sqref="G22:G26 G18 G30 G34:G36 G40:G41 G46 G53:G54 G57:G60 G68:G71 G83:G121 G63 G73:G81">
    <cfRule type="expression" dxfId="296" priority="207" stopIfTrue="1">
      <formula>#REF!="Freelancer"</formula>
    </cfRule>
    <cfRule type="expression" dxfId="295" priority="208" stopIfTrue="1">
      <formula>#REF!="DTC Int. Staff"</formula>
    </cfRule>
  </conditionalFormatting>
  <conditionalFormatting sqref="G34:G36 G59:G60 G22:G23 G40:G41 G46 G68:G71 G117:G121 G89:G110 G63 G73:G81">
    <cfRule type="expression" dxfId="294" priority="205" stopIfTrue="1">
      <formula>$F$5="Freelancer"</formula>
    </cfRule>
    <cfRule type="expression" dxfId="293" priority="206" stopIfTrue="1">
      <formula>$F$5="DTC Int. Staff"</formula>
    </cfRule>
  </conditionalFormatting>
  <conditionalFormatting sqref="G18">
    <cfRule type="expression" dxfId="292" priority="203" stopIfTrue="1">
      <formula>#REF!="Freelancer"</formula>
    </cfRule>
    <cfRule type="expression" dxfId="291" priority="204" stopIfTrue="1">
      <formula>#REF!="DTC Int. Staff"</formula>
    </cfRule>
  </conditionalFormatting>
  <conditionalFormatting sqref="G18">
    <cfRule type="expression" dxfId="290" priority="201" stopIfTrue="1">
      <formula>$F$5="Freelancer"</formula>
    </cfRule>
    <cfRule type="expression" dxfId="289" priority="202" stopIfTrue="1">
      <formula>$F$5="DTC Int. Staff"</formula>
    </cfRule>
  </conditionalFormatting>
  <conditionalFormatting sqref="G54 G57:G58">
    <cfRule type="expression" dxfId="288" priority="195" stopIfTrue="1">
      <formula>$F$5="Freelancer"</formula>
    </cfRule>
    <cfRule type="expression" dxfId="287" priority="196" stopIfTrue="1">
      <formula>$F$5="DTC Int. Staff"</formula>
    </cfRule>
  </conditionalFormatting>
  <conditionalFormatting sqref="G82">
    <cfRule type="expression" dxfId="286" priority="193" stopIfTrue="1">
      <formula>#REF!="Freelancer"</formula>
    </cfRule>
    <cfRule type="expression" dxfId="285" priority="194" stopIfTrue="1">
      <formula>#REF!="DTC Int. Staff"</formula>
    </cfRule>
  </conditionalFormatting>
  <conditionalFormatting sqref="G82">
    <cfRule type="expression" dxfId="284" priority="191" stopIfTrue="1">
      <formula>$F$5="Freelancer"</formula>
    </cfRule>
    <cfRule type="expression" dxfId="283" priority="192" stopIfTrue="1">
      <formula>$F$5="DTC Int. Staff"</formula>
    </cfRule>
  </conditionalFormatting>
  <conditionalFormatting sqref="G11 G14 G16">
    <cfRule type="expression" dxfId="282" priority="189" stopIfTrue="1">
      <formula>#REF!="Freelancer"</formula>
    </cfRule>
    <cfRule type="expression" dxfId="281" priority="190" stopIfTrue="1">
      <formula>#REF!="DTC Int. Staff"</formula>
    </cfRule>
  </conditionalFormatting>
  <conditionalFormatting sqref="G11 G14 G16">
    <cfRule type="expression" dxfId="280" priority="187" stopIfTrue="1">
      <formula>$F$5="Freelancer"</formula>
    </cfRule>
    <cfRule type="expression" dxfId="279" priority="188" stopIfTrue="1">
      <formula>$F$5="DTC Int. Staff"</formula>
    </cfRule>
  </conditionalFormatting>
  <conditionalFormatting sqref="G11 G14 G16">
    <cfRule type="expression" dxfId="278" priority="185" stopIfTrue="1">
      <formula>#REF!="Freelancer"</formula>
    </cfRule>
    <cfRule type="expression" dxfId="277" priority="186" stopIfTrue="1">
      <formula>#REF!="DTC Int. Staff"</formula>
    </cfRule>
  </conditionalFormatting>
  <conditionalFormatting sqref="G12">
    <cfRule type="expression" dxfId="276" priority="183" stopIfTrue="1">
      <formula>#REF!="Freelancer"</formula>
    </cfRule>
    <cfRule type="expression" dxfId="275" priority="184" stopIfTrue="1">
      <formula>#REF!="DTC Int. Staff"</formula>
    </cfRule>
  </conditionalFormatting>
  <conditionalFormatting sqref="G12">
    <cfRule type="expression" dxfId="274" priority="181" stopIfTrue="1">
      <formula>$F$5="Freelancer"</formula>
    </cfRule>
    <cfRule type="expression" dxfId="273" priority="182" stopIfTrue="1">
      <formula>$F$5="DTC Int. Staff"</formula>
    </cfRule>
  </conditionalFormatting>
  <conditionalFormatting sqref="G12">
    <cfRule type="expression" dxfId="272" priority="179" stopIfTrue="1">
      <formula>#REF!="Freelancer"</formula>
    </cfRule>
    <cfRule type="expression" dxfId="271" priority="180" stopIfTrue="1">
      <formula>#REF!="DTC Int. Staff"</formula>
    </cfRule>
  </conditionalFormatting>
  <conditionalFormatting sqref="G13 G15 G17">
    <cfRule type="expression" dxfId="270" priority="177" stopIfTrue="1">
      <formula>#REF!="Freelancer"</formula>
    </cfRule>
    <cfRule type="expression" dxfId="269" priority="178" stopIfTrue="1">
      <formula>#REF!="DTC Int. Staff"</formula>
    </cfRule>
  </conditionalFormatting>
  <conditionalFormatting sqref="G13 G15 G17">
    <cfRule type="expression" dxfId="268" priority="175" stopIfTrue="1">
      <formula>$F$5="Freelancer"</formula>
    </cfRule>
    <cfRule type="expression" dxfId="267" priority="176" stopIfTrue="1">
      <formula>$F$5="DTC Int. Staff"</formula>
    </cfRule>
  </conditionalFormatting>
  <conditionalFormatting sqref="G13 G15 G17">
    <cfRule type="expression" dxfId="266" priority="173" stopIfTrue="1">
      <formula>#REF!="Freelancer"</formula>
    </cfRule>
    <cfRule type="expression" dxfId="265" priority="174" stopIfTrue="1">
      <formula>#REF!="DTC Int. Staff"</formula>
    </cfRule>
  </conditionalFormatting>
  <conditionalFormatting sqref="G20">
    <cfRule type="expression" dxfId="264" priority="171" stopIfTrue="1">
      <formula>#REF!="Freelancer"</formula>
    </cfRule>
    <cfRule type="expression" dxfId="263" priority="172" stopIfTrue="1">
      <formula>#REF!="DTC Int. Staff"</formula>
    </cfRule>
  </conditionalFormatting>
  <conditionalFormatting sqref="G20">
    <cfRule type="expression" dxfId="262" priority="169" stopIfTrue="1">
      <formula>$F$5="Freelancer"</formula>
    </cfRule>
    <cfRule type="expression" dxfId="261" priority="170" stopIfTrue="1">
      <formula>$F$5="DTC Int. Staff"</formula>
    </cfRule>
  </conditionalFormatting>
  <conditionalFormatting sqref="G20">
    <cfRule type="expression" dxfId="260" priority="167" stopIfTrue="1">
      <formula>#REF!="Freelancer"</formula>
    </cfRule>
    <cfRule type="expression" dxfId="259" priority="168" stopIfTrue="1">
      <formula>#REF!="DTC Int. Staff"</formula>
    </cfRule>
  </conditionalFormatting>
  <conditionalFormatting sqref="G19 G21">
    <cfRule type="expression" dxfId="258" priority="165" stopIfTrue="1">
      <formula>#REF!="Freelancer"</formula>
    </cfRule>
    <cfRule type="expression" dxfId="257" priority="166" stopIfTrue="1">
      <formula>#REF!="DTC Int. Staff"</formula>
    </cfRule>
  </conditionalFormatting>
  <conditionalFormatting sqref="G19 G21">
    <cfRule type="expression" dxfId="256" priority="163" stopIfTrue="1">
      <formula>$F$5="Freelancer"</formula>
    </cfRule>
    <cfRule type="expression" dxfId="255" priority="164" stopIfTrue="1">
      <formula>$F$5="DTC Int. Staff"</formula>
    </cfRule>
  </conditionalFormatting>
  <conditionalFormatting sqref="G19 G21">
    <cfRule type="expression" dxfId="254" priority="161" stopIfTrue="1">
      <formula>#REF!="Freelancer"</formula>
    </cfRule>
    <cfRule type="expression" dxfId="253" priority="162" stopIfTrue="1">
      <formula>#REF!="DTC Int. Staff"</formula>
    </cfRule>
  </conditionalFormatting>
  <conditionalFormatting sqref="G27">
    <cfRule type="expression" dxfId="252" priority="159" stopIfTrue="1">
      <formula>#REF!="Freelancer"</formula>
    </cfRule>
    <cfRule type="expression" dxfId="251" priority="160" stopIfTrue="1">
      <formula>#REF!="DTC Int. Staff"</formula>
    </cfRule>
  </conditionalFormatting>
  <conditionalFormatting sqref="G27">
    <cfRule type="expression" dxfId="250" priority="157" stopIfTrue="1">
      <formula>$F$5="Freelancer"</formula>
    </cfRule>
    <cfRule type="expression" dxfId="249" priority="158" stopIfTrue="1">
      <formula>$F$5="DTC Int. Staff"</formula>
    </cfRule>
  </conditionalFormatting>
  <conditionalFormatting sqref="G27">
    <cfRule type="expression" dxfId="248" priority="155" stopIfTrue="1">
      <formula>#REF!="Freelancer"</formula>
    </cfRule>
    <cfRule type="expression" dxfId="247" priority="156" stopIfTrue="1">
      <formula>#REF!="DTC Int. Staff"</formula>
    </cfRule>
  </conditionalFormatting>
  <conditionalFormatting sqref="G28">
    <cfRule type="expression" dxfId="246" priority="153" stopIfTrue="1">
      <formula>#REF!="Freelancer"</formula>
    </cfRule>
    <cfRule type="expression" dxfId="245" priority="154" stopIfTrue="1">
      <formula>#REF!="DTC Int. Staff"</formula>
    </cfRule>
  </conditionalFormatting>
  <conditionalFormatting sqref="G28">
    <cfRule type="expression" dxfId="244" priority="151" stopIfTrue="1">
      <formula>$F$5="Freelancer"</formula>
    </cfRule>
    <cfRule type="expression" dxfId="243" priority="152" stopIfTrue="1">
      <formula>$F$5="DTC Int. Staff"</formula>
    </cfRule>
  </conditionalFormatting>
  <conditionalFormatting sqref="G28">
    <cfRule type="expression" dxfId="242" priority="149" stopIfTrue="1">
      <formula>#REF!="Freelancer"</formula>
    </cfRule>
    <cfRule type="expression" dxfId="241" priority="150" stopIfTrue="1">
      <formula>#REF!="DTC Int. Staff"</formula>
    </cfRule>
  </conditionalFormatting>
  <conditionalFormatting sqref="G29">
    <cfRule type="expression" dxfId="240" priority="147" stopIfTrue="1">
      <formula>#REF!="Freelancer"</formula>
    </cfRule>
    <cfRule type="expression" dxfId="239" priority="148" stopIfTrue="1">
      <formula>#REF!="DTC Int. Staff"</formula>
    </cfRule>
  </conditionalFormatting>
  <conditionalFormatting sqref="G29">
    <cfRule type="expression" dxfId="238" priority="145" stopIfTrue="1">
      <formula>$F$5="Freelancer"</formula>
    </cfRule>
    <cfRule type="expression" dxfId="237" priority="146" stopIfTrue="1">
      <formula>$F$5="DTC Int. Staff"</formula>
    </cfRule>
  </conditionalFormatting>
  <conditionalFormatting sqref="G29">
    <cfRule type="expression" dxfId="236" priority="143" stopIfTrue="1">
      <formula>#REF!="Freelancer"</formula>
    </cfRule>
    <cfRule type="expression" dxfId="235" priority="144" stopIfTrue="1">
      <formula>#REF!="DTC Int. Staff"</formula>
    </cfRule>
  </conditionalFormatting>
  <conditionalFormatting sqref="G31">
    <cfRule type="expression" dxfId="234" priority="141" stopIfTrue="1">
      <formula>#REF!="Freelancer"</formula>
    </cfRule>
    <cfRule type="expression" dxfId="233" priority="142" stopIfTrue="1">
      <formula>#REF!="DTC Int. Staff"</formula>
    </cfRule>
  </conditionalFormatting>
  <conditionalFormatting sqref="G31">
    <cfRule type="expression" dxfId="232" priority="139" stopIfTrue="1">
      <formula>$F$5="Freelancer"</formula>
    </cfRule>
    <cfRule type="expression" dxfId="231" priority="140" stopIfTrue="1">
      <formula>$F$5="DTC Int. Staff"</formula>
    </cfRule>
  </conditionalFormatting>
  <conditionalFormatting sqref="G31">
    <cfRule type="expression" dxfId="230" priority="137" stopIfTrue="1">
      <formula>#REF!="Freelancer"</formula>
    </cfRule>
    <cfRule type="expression" dxfId="229" priority="138" stopIfTrue="1">
      <formula>#REF!="DTC Int. Staff"</formula>
    </cfRule>
  </conditionalFormatting>
  <conditionalFormatting sqref="G32">
    <cfRule type="expression" dxfId="228" priority="135" stopIfTrue="1">
      <formula>#REF!="Freelancer"</formula>
    </cfRule>
    <cfRule type="expression" dxfId="227" priority="136" stopIfTrue="1">
      <formula>#REF!="DTC Int. Staff"</formula>
    </cfRule>
  </conditionalFormatting>
  <conditionalFormatting sqref="G32">
    <cfRule type="expression" dxfId="226" priority="133" stopIfTrue="1">
      <formula>$F$5="Freelancer"</formula>
    </cfRule>
    <cfRule type="expression" dxfId="225" priority="134" stopIfTrue="1">
      <formula>$F$5="DTC Int. Staff"</formula>
    </cfRule>
  </conditionalFormatting>
  <conditionalFormatting sqref="G32">
    <cfRule type="expression" dxfId="224" priority="131" stopIfTrue="1">
      <formula>#REF!="Freelancer"</formula>
    </cfRule>
    <cfRule type="expression" dxfId="223" priority="132" stopIfTrue="1">
      <formula>#REF!="DTC Int. Staff"</formula>
    </cfRule>
  </conditionalFormatting>
  <conditionalFormatting sqref="G33">
    <cfRule type="expression" dxfId="222" priority="129" stopIfTrue="1">
      <formula>#REF!="Freelancer"</formula>
    </cfRule>
    <cfRule type="expression" dxfId="221" priority="130" stopIfTrue="1">
      <formula>#REF!="DTC Int. Staff"</formula>
    </cfRule>
  </conditionalFormatting>
  <conditionalFormatting sqref="G33">
    <cfRule type="expression" dxfId="220" priority="127" stopIfTrue="1">
      <formula>$F$5="Freelancer"</formula>
    </cfRule>
    <cfRule type="expression" dxfId="219" priority="128" stopIfTrue="1">
      <formula>$F$5="DTC Int. Staff"</formula>
    </cfRule>
  </conditionalFormatting>
  <conditionalFormatting sqref="G33">
    <cfRule type="expression" dxfId="218" priority="125" stopIfTrue="1">
      <formula>#REF!="Freelancer"</formula>
    </cfRule>
    <cfRule type="expression" dxfId="217" priority="126" stopIfTrue="1">
      <formula>#REF!="DTC Int. Staff"</formula>
    </cfRule>
  </conditionalFormatting>
  <conditionalFormatting sqref="G37 G39">
    <cfRule type="expression" dxfId="216" priority="123" stopIfTrue="1">
      <formula>#REF!="Freelancer"</formula>
    </cfRule>
    <cfRule type="expression" dxfId="215" priority="124" stopIfTrue="1">
      <formula>#REF!="DTC Int. Staff"</formula>
    </cfRule>
  </conditionalFormatting>
  <conditionalFormatting sqref="G37 G39">
    <cfRule type="expression" dxfId="214" priority="121" stopIfTrue="1">
      <formula>$F$5="Freelancer"</formula>
    </cfRule>
    <cfRule type="expression" dxfId="213" priority="122" stopIfTrue="1">
      <formula>$F$5="DTC Int. Staff"</formula>
    </cfRule>
  </conditionalFormatting>
  <conditionalFormatting sqref="G37 G39">
    <cfRule type="expression" dxfId="212" priority="119" stopIfTrue="1">
      <formula>#REF!="Freelancer"</formula>
    </cfRule>
    <cfRule type="expression" dxfId="211" priority="120" stopIfTrue="1">
      <formula>#REF!="DTC Int. Staff"</formula>
    </cfRule>
  </conditionalFormatting>
  <conditionalFormatting sqref="G38">
    <cfRule type="expression" dxfId="210" priority="117" stopIfTrue="1">
      <formula>#REF!="Freelancer"</formula>
    </cfRule>
    <cfRule type="expression" dxfId="209" priority="118" stopIfTrue="1">
      <formula>#REF!="DTC Int. Staff"</formula>
    </cfRule>
  </conditionalFormatting>
  <conditionalFormatting sqref="G38">
    <cfRule type="expression" dxfId="208" priority="115" stopIfTrue="1">
      <formula>$F$5="Freelancer"</formula>
    </cfRule>
    <cfRule type="expression" dxfId="207" priority="116" stopIfTrue="1">
      <formula>$F$5="DTC Int. Staff"</formula>
    </cfRule>
  </conditionalFormatting>
  <conditionalFormatting sqref="G38">
    <cfRule type="expression" dxfId="206" priority="113" stopIfTrue="1">
      <formula>#REF!="Freelancer"</formula>
    </cfRule>
    <cfRule type="expression" dxfId="205" priority="114" stopIfTrue="1">
      <formula>#REF!="DTC Int. Staff"</formula>
    </cfRule>
  </conditionalFormatting>
  <conditionalFormatting sqref="G42 G44">
    <cfRule type="expression" dxfId="204" priority="111" stopIfTrue="1">
      <formula>#REF!="Freelancer"</formula>
    </cfRule>
    <cfRule type="expression" dxfId="203" priority="112" stopIfTrue="1">
      <formula>#REF!="DTC Int. Staff"</formula>
    </cfRule>
  </conditionalFormatting>
  <conditionalFormatting sqref="G42 G44">
    <cfRule type="expression" dxfId="202" priority="109" stopIfTrue="1">
      <formula>$F$5="Freelancer"</formula>
    </cfRule>
    <cfRule type="expression" dxfId="201" priority="110" stopIfTrue="1">
      <formula>$F$5="DTC Int. Staff"</formula>
    </cfRule>
  </conditionalFormatting>
  <conditionalFormatting sqref="G42 G44">
    <cfRule type="expression" dxfId="200" priority="107" stopIfTrue="1">
      <formula>#REF!="Freelancer"</formula>
    </cfRule>
    <cfRule type="expression" dxfId="199" priority="108" stopIfTrue="1">
      <formula>#REF!="DTC Int. Staff"</formula>
    </cfRule>
  </conditionalFormatting>
  <conditionalFormatting sqref="G43 G45">
    <cfRule type="expression" dxfId="198" priority="105" stopIfTrue="1">
      <formula>#REF!="Freelancer"</formula>
    </cfRule>
    <cfRule type="expression" dxfId="197" priority="106" stopIfTrue="1">
      <formula>#REF!="DTC Int. Staff"</formula>
    </cfRule>
  </conditionalFormatting>
  <conditionalFormatting sqref="G43 G45">
    <cfRule type="expression" dxfId="196" priority="103" stopIfTrue="1">
      <formula>$F$5="Freelancer"</formula>
    </cfRule>
    <cfRule type="expression" dxfId="195" priority="104" stopIfTrue="1">
      <formula>$F$5="DTC Int. Staff"</formula>
    </cfRule>
  </conditionalFormatting>
  <conditionalFormatting sqref="G43 G45">
    <cfRule type="expression" dxfId="194" priority="101" stopIfTrue="1">
      <formula>#REF!="Freelancer"</formula>
    </cfRule>
    <cfRule type="expression" dxfId="193" priority="102" stopIfTrue="1">
      <formula>#REF!="DTC Int. Staff"</formula>
    </cfRule>
  </conditionalFormatting>
  <conditionalFormatting sqref="G47 G49 G51">
    <cfRule type="expression" dxfId="192" priority="99" stopIfTrue="1">
      <formula>#REF!="Freelancer"</formula>
    </cfRule>
    <cfRule type="expression" dxfId="191" priority="100" stopIfTrue="1">
      <formula>#REF!="DTC Int. Staff"</formula>
    </cfRule>
  </conditionalFormatting>
  <conditionalFormatting sqref="G47 G49 G51">
    <cfRule type="expression" dxfId="190" priority="97" stopIfTrue="1">
      <formula>$F$5="Freelancer"</formula>
    </cfRule>
    <cfRule type="expression" dxfId="189" priority="98" stopIfTrue="1">
      <formula>$F$5="DTC Int. Staff"</formula>
    </cfRule>
  </conditionalFormatting>
  <conditionalFormatting sqref="G47 G49 G51">
    <cfRule type="expression" dxfId="188" priority="95" stopIfTrue="1">
      <formula>#REF!="Freelancer"</formula>
    </cfRule>
    <cfRule type="expression" dxfId="187" priority="96" stopIfTrue="1">
      <formula>#REF!="DTC Int. Staff"</formula>
    </cfRule>
  </conditionalFormatting>
  <conditionalFormatting sqref="G48 G50 G52">
    <cfRule type="expression" dxfId="186" priority="93" stopIfTrue="1">
      <formula>#REF!="Freelancer"</formula>
    </cfRule>
    <cfRule type="expression" dxfId="185" priority="94" stopIfTrue="1">
      <formula>#REF!="DTC Int. Staff"</formula>
    </cfRule>
  </conditionalFormatting>
  <conditionalFormatting sqref="G48 G50 G52">
    <cfRule type="expression" dxfId="184" priority="91" stopIfTrue="1">
      <formula>$F$5="Freelancer"</formula>
    </cfRule>
    <cfRule type="expression" dxfId="183" priority="92" stopIfTrue="1">
      <formula>$F$5="DTC Int. Staff"</formula>
    </cfRule>
  </conditionalFormatting>
  <conditionalFormatting sqref="G48 G50 G52">
    <cfRule type="expression" dxfId="182" priority="89" stopIfTrue="1">
      <formula>#REF!="Freelancer"</formula>
    </cfRule>
    <cfRule type="expression" dxfId="181" priority="90" stopIfTrue="1">
      <formula>#REF!="DTC Int. Staff"</formula>
    </cfRule>
  </conditionalFormatting>
  <conditionalFormatting sqref="G57">
    <cfRule type="expression" dxfId="180" priority="87" stopIfTrue="1">
      <formula>#REF!="Freelancer"</formula>
    </cfRule>
    <cfRule type="expression" dxfId="179" priority="88" stopIfTrue="1">
      <formula>#REF!="DTC Int. Staff"</formula>
    </cfRule>
  </conditionalFormatting>
  <conditionalFormatting sqref="G57">
    <cfRule type="expression" dxfId="178" priority="85" stopIfTrue="1">
      <formula>$F$5="Freelancer"</formula>
    </cfRule>
    <cfRule type="expression" dxfId="177" priority="86" stopIfTrue="1">
      <formula>$F$5="DTC Int. Staff"</formula>
    </cfRule>
  </conditionalFormatting>
  <conditionalFormatting sqref="G57">
    <cfRule type="expression" dxfId="176" priority="83" stopIfTrue="1">
      <formula>#REF!="Freelancer"</formula>
    </cfRule>
    <cfRule type="expression" dxfId="175" priority="84" stopIfTrue="1">
      <formula>#REF!="DTC Int. Staff"</formula>
    </cfRule>
  </conditionalFormatting>
  <conditionalFormatting sqref="G56">
    <cfRule type="expression" dxfId="174" priority="81" stopIfTrue="1">
      <formula>#REF!="Freelancer"</formula>
    </cfRule>
    <cfRule type="expression" dxfId="173" priority="82" stopIfTrue="1">
      <formula>#REF!="DTC Int. Staff"</formula>
    </cfRule>
  </conditionalFormatting>
  <conditionalFormatting sqref="G56">
    <cfRule type="expression" dxfId="172" priority="79" stopIfTrue="1">
      <formula>$F$5="Freelancer"</formula>
    </cfRule>
    <cfRule type="expression" dxfId="171" priority="80" stopIfTrue="1">
      <formula>$F$5="DTC Int. Staff"</formula>
    </cfRule>
  </conditionalFormatting>
  <conditionalFormatting sqref="G56">
    <cfRule type="expression" dxfId="170" priority="77" stopIfTrue="1">
      <formula>#REF!="Freelancer"</formula>
    </cfRule>
    <cfRule type="expression" dxfId="169" priority="78" stopIfTrue="1">
      <formula>#REF!="DTC Int. Staff"</formula>
    </cfRule>
  </conditionalFormatting>
  <conditionalFormatting sqref="G64:G65">
    <cfRule type="expression" dxfId="168" priority="75" stopIfTrue="1">
      <formula>#REF!="Freelancer"</formula>
    </cfRule>
    <cfRule type="expression" dxfId="167" priority="76" stopIfTrue="1">
      <formula>#REF!="DTC Int. Staff"</formula>
    </cfRule>
  </conditionalFormatting>
  <conditionalFormatting sqref="G64:G65">
    <cfRule type="expression" dxfId="166" priority="73" stopIfTrue="1">
      <formula>$F$5="Freelancer"</formula>
    </cfRule>
    <cfRule type="expression" dxfId="165" priority="74" stopIfTrue="1">
      <formula>$F$5="DTC Int. Staff"</formula>
    </cfRule>
  </conditionalFormatting>
  <conditionalFormatting sqref="G64:G65">
    <cfRule type="expression" dxfId="164" priority="71" stopIfTrue="1">
      <formula>#REF!="Freelancer"</formula>
    </cfRule>
    <cfRule type="expression" dxfId="163" priority="72" stopIfTrue="1">
      <formula>#REF!="DTC Int. Staff"</formula>
    </cfRule>
  </conditionalFormatting>
  <conditionalFormatting sqref="G66">
    <cfRule type="expression" dxfId="162" priority="69" stopIfTrue="1">
      <formula>#REF!="Freelancer"</formula>
    </cfRule>
    <cfRule type="expression" dxfId="161" priority="70" stopIfTrue="1">
      <formula>#REF!="DTC Int. Staff"</formula>
    </cfRule>
  </conditionalFormatting>
  <conditionalFormatting sqref="G66">
    <cfRule type="expression" dxfId="160" priority="67" stopIfTrue="1">
      <formula>$F$5="Freelancer"</formula>
    </cfRule>
    <cfRule type="expression" dxfId="159" priority="68" stopIfTrue="1">
      <formula>$F$5="DTC Int. Staff"</formula>
    </cfRule>
  </conditionalFormatting>
  <conditionalFormatting sqref="G66">
    <cfRule type="expression" dxfId="158" priority="65" stopIfTrue="1">
      <formula>#REF!="Freelancer"</formula>
    </cfRule>
    <cfRule type="expression" dxfId="157" priority="66" stopIfTrue="1">
      <formula>#REF!="DTC Int. Staff"</formula>
    </cfRule>
  </conditionalFormatting>
  <conditionalFormatting sqref="G67">
    <cfRule type="expression" dxfId="156" priority="63" stopIfTrue="1">
      <formula>#REF!="Freelancer"</formula>
    </cfRule>
    <cfRule type="expression" dxfId="155" priority="64" stopIfTrue="1">
      <formula>#REF!="DTC Int. Staff"</formula>
    </cfRule>
  </conditionalFormatting>
  <conditionalFormatting sqref="G67">
    <cfRule type="expression" dxfId="154" priority="61" stopIfTrue="1">
      <formula>$F$5="Freelancer"</formula>
    </cfRule>
    <cfRule type="expression" dxfId="153" priority="62" stopIfTrue="1">
      <formula>$F$5="DTC Int. Staff"</formula>
    </cfRule>
  </conditionalFormatting>
  <conditionalFormatting sqref="G67">
    <cfRule type="expression" dxfId="152" priority="59" stopIfTrue="1">
      <formula>#REF!="Freelancer"</formula>
    </cfRule>
    <cfRule type="expression" dxfId="151" priority="60" stopIfTrue="1">
      <formula>#REF!="DTC Int. Staff"</formula>
    </cfRule>
  </conditionalFormatting>
  <conditionalFormatting sqref="G127">
    <cfRule type="expression" dxfId="150" priority="57" stopIfTrue="1">
      <formula>#REF!="Freelancer"</formula>
    </cfRule>
    <cfRule type="expression" dxfId="149" priority="58" stopIfTrue="1">
      <formula>#REF!="DTC Int. Staff"</formula>
    </cfRule>
  </conditionalFormatting>
  <conditionalFormatting sqref="G127">
    <cfRule type="expression" dxfId="148" priority="55" stopIfTrue="1">
      <formula>$F$5="Freelancer"</formula>
    </cfRule>
    <cfRule type="expression" dxfId="147" priority="56" stopIfTrue="1">
      <formula>$F$5="DTC Int. Staff"</formula>
    </cfRule>
  </conditionalFormatting>
  <conditionalFormatting sqref="G127">
    <cfRule type="expression" dxfId="146" priority="53" stopIfTrue="1">
      <formula>#REF!="Freelancer"</formula>
    </cfRule>
    <cfRule type="expression" dxfId="145" priority="54" stopIfTrue="1">
      <formula>#REF!="DTC Int. Staff"</formula>
    </cfRule>
  </conditionalFormatting>
  <conditionalFormatting sqref="G126">
    <cfRule type="expression" dxfId="144" priority="51" stopIfTrue="1">
      <formula>#REF!="Freelancer"</formula>
    </cfRule>
    <cfRule type="expression" dxfId="143" priority="52" stopIfTrue="1">
      <formula>#REF!="DTC Int. Staff"</formula>
    </cfRule>
  </conditionalFormatting>
  <conditionalFormatting sqref="G126">
    <cfRule type="expression" dxfId="142" priority="49" stopIfTrue="1">
      <formula>$F$5="Freelancer"</formula>
    </cfRule>
    <cfRule type="expression" dxfId="141" priority="50" stopIfTrue="1">
      <formula>$F$5="DTC Int. Staff"</formula>
    </cfRule>
  </conditionalFormatting>
  <conditionalFormatting sqref="G126">
    <cfRule type="expression" dxfId="140" priority="47" stopIfTrue="1">
      <formula>#REF!="Freelancer"</formula>
    </cfRule>
    <cfRule type="expression" dxfId="139" priority="48" stopIfTrue="1">
      <formula>#REF!="DTC Int. Staff"</formula>
    </cfRule>
  </conditionalFormatting>
  <conditionalFormatting sqref="G125">
    <cfRule type="expression" dxfId="138" priority="45" stopIfTrue="1">
      <formula>#REF!="Freelancer"</formula>
    </cfRule>
    <cfRule type="expression" dxfId="137" priority="46" stopIfTrue="1">
      <formula>#REF!="DTC Int. Staff"</formula>
    </cfRule>
  </conditionalFormatting>
  <conditionalFormatting sqref="G125">
    <cfRule type="expression" dxfId="136" priority="43" stopIfTrue="1">
      <formula>$F$5="Freelancer"</formula>
    </cfRule>
    <cfRule type="expression" dxfId="135" priority="44" stopIfTrue="1">
      <formula>$F$5="DTC Int. Staff"</formula>
    </cfRule>
  </conditionalFormatting>
  <conditionalFormatting sqref="G125">
    <cfRule type="expression" dxfId="134" priority="41" stopIfTrue="1">
      <formula>#REF!="Freelancer"</formula>
    </cfRule>
    <cfRule type="expression" dxfId="133" priority="42" stopIfTrue="1">
      <formula>#REF!="DTC Int. Staff"</formula>
    </cfRule>
  </conditionalFormatting>
  <conditionalFormatting sqref="G124">
    <cfRule type="expression" dxfId="132" priority="39" stopIfTrue="1">
      <formula>#REF!="Freelancer"</formula>
    </cfRule>
    <cfRule type="expression" dxfId="131" priority="40" stopIfTrue="1">
      <formula>#REF!="DTC Int. Staff"</formula>
    </cfRule>
  </conditionalFormatting>
  <conditionalFormatting sqref="G124">
    <cfRule type="expression" dxfId="130" priority="37" stopIfTrue="1">
      <formula>$F$5="Freelancer"</formula>
    </cfRule>
    <cfRule type="expression" dxfId="129" priority="38" stopIfTrue="1">
      <formula>$F$5="DTC Int. Staff"</formula>
    </cfRule>
  </conditionalFormatting>
  <conditionalFormatting sqref="G124">
    <cfRule type="expression" dxfId="128" priority="35" stopIfTrue="1">
      <formula>#REF!="Freelancer"</formula>
    </cfRule>
    <cfRule type="expression" dxfId="127" priority="36" stopIfTrue="1">
      <formula>#REF!="DTC Int. Staff"</formula>
    </cfRule>
  </conditionalFormatting>
  <conditionalFormatting sqref="G123">
    <cfRule type="expression" dxfId="126" priority="33" stopIfTrue="1">
      <formula>#REF!="Freelancer"</formula>
    </cfRule>
    <cfRule type="expression" dxfId="125" priority="34" stopIfTrue="1">
      <formula>#REF!="DTC Int. Staff"</formula>
    </cfRule>
  </conditionalFormatting>
  <conditionalFormatting sqref="G123">
    <cfRule type="expression" dxfId="124" priority="31" stopIfTrue="1">
      <formula>$F$5="Freelancer"</formula>
    </cfRule>
    <cfRule type="expression" dxfId="123" priority="32" stopIfTrue="1">
      <formula>$F$5="DTC Int. Staff"</formula>
    </cfRule>
  </conditionalFormatting>
  <conditionalFormatting sqref="G123">
    <cfRule type="expression" dxfId="122" priority="29" stopIfTrue="1">
      <formula>#REF!="Freelancer"</formula>
    </cfRule>
    <cfRule type="expression" dxfId="121" priority="30" stopIfTrue="1">
      <formula>#REF!="DTC Int. Staff"</formula>
    </cfRule>
  </conditionalFormatting>
  <conditionalFormatting sqref="G122">
    <cfRule type="expression" dxfId="120" priority="27" stopIfTrue="1">
      <formula>#REF!="Freelancer"</formula>
    </cfRule>
    <cfRule type="expression" dxfId="119" priority="28" stopIfTrue="1">
      <formula>#REF!="DTC Int. Staff"</formula>
    </cfRule>
  </conditionalFormatting>
  <conditionalFormatting sqref="G122">
    <cfRule type="expression" dxfId="118" priority="25" stopIfTrue="1">
      <formula>$F$5="Freelancer"</formula>
    </cfRule>
    <cfRule type="expression" dxfId="117" priority="26" stopIfTrue="1">
      <formula>$F$5="DTC Int. Staff"</formula>
    </cfRule>
  </conditionalFormatting>
  <conditionalFormatting sqref="G122">
    <cfRule type="expression" dxfId="116" priority="23" stopIfTrue="1">
      <formula>#REF!="Freelancer"</formula>
    </cfRule>
    <cfRule type="expression" dxfId="115" priority="24" stopIfTrue="1">
      <formula>#REF!="DTC Int. Staff"</formula>
    </cfRule>
  </conditionalFormatting>
  <conditionalFormatting sqref="G111:G113">
    <cfRule type="expression" dxfId="114" priority="21" stopIfTrue="1">
      <formula>$F$5="Freelancer"</formula>
    </cfRule>
    <cfRule type="expression" dxfId="113" priority="22" stopIfTrue="1">
      <formula>$F$5="DTC Int. Staff"</formula>
    </cfRule>
  </conditionalFormatting>
  <conditionalFormatting sqref="G114">
    <cfRule type="expression" dxfId="112" priority="19" stopIfTrue="1">
      <formula>$F$5="Freelancer"</formula>
    </cfRule>
    <cfRule type="expression" dxfId="111" priority="20" stopIfTrue="1">
      <formula>$F$5="DTC Int. Staff"</formula>
    </cfRule>
  </conditionalFormatting>
  <conditionalFormatting sqref="G72">
    <cfRule type="expression" dxfId="110" priority="17" stopIfTrue="1">
      <formula>#REF!="Freelancer"</formula>
    </cfRule>
    <cfRule type="expression" dxfId="109" priority="18" stopIfTrue="1">
      <formula>#REF!="DTC Int. Staff"</formula>
    </cfRule>
  </conditionalFormatting>
  <conditionalFormatting sqref="G72">
    <cfRule type="expression" dxfId="108" priority="15" stopIfTrue="1">
      <formula>$F$5="Freelancer"</formula>
    </cfRule>
    <cfRule type="expression" dxfId="107" priority="16" stopIfTrue="1">
      <formula>$F$5="DTC Int. Staff"</formula>
    </cfRule>
  </conditionalFormatting>
  <conditionalFormatting sqref="G72">
    <cfRule type="expression" dxfId="106" priority="13" stopIfTrue="1">
      <formula>#REF!="Freelancer"</formula>
    </cfRule>
    <cfRule type="expression" dxfId="105" priority="14" stopIfTrue="1">
      <formula>#REF!="DTC Int. Staff"</formula>
    </cfRule>
  </conditionalFormatting>
  <conditionalFormatting sqref="G62">
    <cfRule type="expression" dxfId="104" priority="11" stopIfTrue="1">
      <formula>#REF!="Freelancer"</formula>
    </cfRule>
    <cfRule type="expression" dxfId="103" priority="12" stopIfTrue="1">
      <formula>#REF!="DTC Int. Staff"</formula>
    </cfRule>
  </conditionalFormatting>
  <conditionalFormatting sqref="G62">
    <cfRule type="expression" dxfId="102" priority="9" stopIfTrue="1">
      <formula>$F$5="Freelancer"</formula>
    </cfRule>
    <cfRule type="expression" dxfId="101" priority="10" stopIfTrue="1">
      <formula>$F$5="DTC Int. Staff"</formula>
    </cfRule>
  </conditionalFormatting>
  <conditionalFormatting sqref="G62">
    <cfRule type="expression" dxfId="100" priority="7" stopIfTrue="1">
      <formula>#REF!="Freelancer"</formula>
    </cfRule>
    <cfRule type="expression" dxfId="99" priority="8" stopIfTrue="1">
      <formula>#REF!="DTC Int. Staff"</formula>
    </cfRule>
  </conditionalFormatting>
  <conditionalFormatting sqref="G61">
    <cfRule type="expression" dxfId="98" priority="5" stopIfTrue="1">
      <formula>#REF!="Freelancer"</formula>
    </cfRule>
    <cfRule type="expression" dxfId="97" priority="6" stopIfTrue="1">
      <formula>#REF!="DTC Int. Staff"</formula>
    </cfRule>
  </conditionalFormatting>
  <conditionalFormatting sqref="G61">
    <cfRule type="expression" dxfId="96" priority="3" stopIfTrue="1">
      <formula>$F$5="Freelancer"</formula>
    </cfRule>
    <cfRule type="expression" dxfId="95" priority="4" stopIfTrue="1">
      <formula>$F$5="DTC Int. Staff"</formula>
    </cfRule>
  </conditionalFormatting>
  <conditionalFormatting sqref="G61">
    <cfRule type="expression" dxfId="94" priority="1" stopIfTrue="1">
      <formula>#REF!="Freelancer"</formula>
    </cfRule>
    <cfRule type="expression" dxfId="93" priority="2" stopIfTrue="1">
      <formula>#REF!="DTC Int. Staff"</formula>
    </cfRule>
  </conditionalFormatting>
  <conditionalFormatting sqref="C66:C128">
    <cfRule type="expression" dxfId="92" priority="220" stopIfTrue="1">
      <formula>IF($A67=1,B66,)</formula>
    </cfRule>
    <cfRule type="expression" dxfId="91" priority="221" stopIfTrue="1">
      <formula>IF($A67="",B66,)</formula>
    </cfRule>
  </conditionalFormatting>
  <conditionalFormatting sqref="E66:E128">
    <cfRule type="expression" dxfId="90" priority="223" stopIfTrue="1">
      <formula>IF($A67&lt;&gt;1,B66,"")</formula>
    </cfRule>
  </conditionalFormatting>
  <conditionalFormatting sqref="D66:D128">
    <cfRule type="expression" dxfId="89" priority="225" stopIfTrue="1">
      <formula>IF($A67="",B66,)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46" zoomScale="90" zoomScaleNormal="90" workbookViewId="0">
      <selection activeCell="D10" sqref="D1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54" t="s">
        <v>5</v>
      </c>
      <c r="E1" s="255"/>
      <c r="F1" s="255"/>
      <c r="G1" s="255"/>
      <c r="H1" s="255"/>
      <c r="I1" s="255"/>
      <c r="J1" s="2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52" t="s">
        <v>8</v>
      </c>
      <c r="E4" s="2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0">D12</f>
        <v>Fri</v>
      </c>
      <c r="E13" s="34">
        <f t="shared" si="0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0"/>
        <v>Fri</v>
      </c>
      <c r="E14" s="34">
        <f t="shared" si="0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0"/>
        <v>Fri</v>
      </c>
      <c r="E15" s="34">
        <f t="shared" si="0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>IF(OR(C16="f",C16="u",C16="F",C16="U"),"",IF(OR(B16=1,B16=2,B16=3,B16=4,B16=5),1,""))</f>
        <v/>
      </c>
      <c r="B16" s="8">
        <f>WEEKDAY(E16,2)</f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>IF(OR(C17="f",C17="u",C17="F",C17="U"),"",IF(OR(B17=1,B17=2,B17=3,B17=4,B17=5),1,""))</f>
        <v/>
      </c>
      <c r="B17" s="8">
        <f>WEEKDAY(E17,2)</f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>IF(OR(C18="f",C18="u",C18="F",C18="U"),"",IF(OR(B18=1,B18=2,B18=3,B18=4,B18=5),1,""))</f>
        <v>1</v>
      </c>
      <c r="B18" s="8">
        <f>WEEKDAY(E18,2)</f>
        <v>1</v>
      </c>
      <c r="C18" s="40"/>
      <c r="D18" s="33" t="str">
        <f>IF(B18=1,"Mo",IF(B18=2,"Tue",IF(B18=3,"Wed",IF(B18=4,"Thu",IF(B18=5,"Fri",IF(B18=6,"Sat",IF(B18=7,"Sun","")))))))</f>
        <v>Mo</v>
      </c>
      <c r="E18" s="34">
        <f>+E17+1</f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1">D19</f>
        <v>Mo</v>
      </c>
      <c r="E20" s="34">
        <f t="shared" si="1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1"/>
        <v>Mo</v>
      </c>
      <c r="E21" s="34">
        <f t="shared" si="1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1"/>
        <v>Mo</v>
      </c>
      <c r="E22" s="34">
        <f t="shared" si="1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>IF(OR(C23="f",C23="u",C23="F",C23="U"),"",IF(OR(B23=1,B23=2,B23=3,B23=4,B23=5),1,""))</f>
        <v>1</v>
      </c>
      <c r="B23" s="8">
        <f>WEEKDAY(E23,2)</f>
        <v>2</v>
      </c>
      <c r="C23" s="40"/>
      <c r="D23" s="44" t="str">
        <f>IF(B23=1,"Mo",IF(B23=2,"Tue",IF(B23=3,"Wed",IF(B23=4,"Thu",IF(B23=5,"Fri",IF(B23=6,"Sat",IF(B23=7,"Sun","")))))))</f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2">D24</f>
        <v>Tue</v>
      </c>
      <c r="E25" s="45">
        <f t="shared" si="2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2"/>
        <v>Tue</v>
      </c>
      <c r="E26" s="45">
        <f t="shared" si="2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2"/>
        <v>Tue</v>
      </c>
      <c r="E27" s="45">
        <f t="shared" si="2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3</v>
      </c>
      <c r="C28" s="40"/>
      <c r="D28" s="33" t="str">
        <f>IF(B28=1,"Mo",IF(B28=2,"Tue",IF(B28=3,"Wed",IF(B28=4,"Thu",IF(B28=5,"Fri",IF(B28=6,"Sat",IF(B28=7,"Sun","")))))))</f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3">D29</f>
        <v>Wed</v>
      </c>
      <c r="E30" s="34">
        <f t="shared" si="3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3"/>
        <v>Wed</v>
      </c>
      <c r="E31" s="34">
        <f t="shared" si="3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3"/>
        <v>Wed</v>
      </c>
      <c r="E32" s="34">
        <f t="shared" si="3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4</v>
      </c>
      <c r="C33" s="40"/>
      <c r="D33" s="44" t="str">
        <f>IF(B33=1,"Mo",IF(B33=2,"Tue",IF(B33=3,"Wed",IF(B33=4,"Thu",IF(B33=5,"Fri",IF(B33=6,"Sat",IF(B33=7,"Sun","")))))))</f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4">D34</f>
        <v>Thu</v>
      </c>
      <c r="E35" s="45">
        <f t="shared" si="4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4"/>
        <v>Thu</v>
      </c>
      <c r="E36" s="45">
        <f t="shared" si="4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4"/>
        <v>Thu</v>
      </c>
      <c r="E37" s="45">
        <f t="shared" si="4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5">D38</f>
        <v>Fri</v>
      </c>
      <c r="E39" s="34">
        <f t="shared" si="5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5"/>
        <v>Fri</v>
      </c>
      <c r="E40" s="34">
        <f t="shared" si="5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5"/>
        <v>Fri</v>
      </c>
      <c r="E41" s="34">
        <f t="shared" si="5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5"/>
        <v>Fri</v>
      </c>
      <c r="E42" s="34">
        <f t="shared" si="5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>IF(OR(C43="f",C43="u",C43="F",C43="U"),"",IF(OR(B43=1,B43=2,B43=3,B43=4,B43=5),1,""))</f>
        <v/>
      </c>
      <c r="B43" s="8">
        <f>WEEKDAY(E43,2)</f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>IF(OR(C44="f",C44="u",C44="F",C44="U"),"",IF(OR(B44=1,B44=2,B44=3,B44=4,B44=5),1,""))</f>
        <v/>
      </c>
      <c r="B44" s="8">
        <f>WEEKDAY(E44,2)</f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>+E43+1</f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>IF(OR(C45="f",C45="u",C45="F",C45="U"),"",IF(OR(B45=1,B45=2,B45=3,B45=4,B45=5),1,""))</f>
        <v>1</v>
      </c>
      <c r="B45" s="8">
        <f>WEEKDAY(E45,2)</f>
        <v>1</v>
      </c>
      <c r="C45" s="40"/>
      <c r="D45" s="33" t="str">
        <f>IF(B45=1,"Mo",IF(B45=2,"Tue",IF(B45=3,"Wed",IF(B45=4,"Thu",IF(B45=5,"Fri",IF(B45=6,"Sat",IF(B45=7,"Sun","")))))))</f>
        <v>Mo</v>
      </c>
      <c r="E45" s="34">
        <f>+E44+1</f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6">D46</f>
        <v>Mo</v>
      </c>
      <c r="E47" s="34">
        <f t="shared" si="6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6"/>
        <v>Mo</v>
      </c>
      <c r="E48" s="34">
        <f t="shared" si="6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6"/>
        <v>Mo</v>
      </c>
      <c r="E49" s="34">
        <f t="shared" si="6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>IF(OR(C50="f",C50="u",C50="F",C50="U"),"",IF(OR(B50=1,B50=2,B50=3,B50=4,B50=5),1,""))</f>
        <v>1</v>
      </c>
      <c r="B50" s="8">
        <f>WEEKDAY(E50,2)</f>
        <v>2</v>
      </c>
      <c r="C50" s="40"/>
      <c r="D50" s="44" t="str">
        <f>IF(B50=1,"Mo",IF(B50=2,"Tue",IF(B50=3,"Wed",IF(B50=4,"Thu",IF(B50=5,"Fri",IF(B50=6,"Sat",IF(B50=7,"Sun","")))))))</f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7">D50</f>
        <v>Tue</v>
      </c>
      <c r="E51" s="45">
        <f t="shared" si="7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7"/>
        <v>Tue</v>
      </c>
      <c r="E52" s="45">
        <f t="shared" si="7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7"/>
        <v>Tue</v>
      </c>
      <c r="E53" s="45">
        <f t="shared" si="7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7"/>
        <v>Tue</v>
      </c>
      <c r="E54" s="45">
        <f t="shared" si="7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3</v>
      </c>
      <c r="C55" s="40"/>
      <c r="D55" s="33" t="str">
        <f>IF(B55=1,"Mo",IF(B55=2,"Tue",IF(B55=3,"Wed",IF(B55=4,"Thu",IF(B55=5,"Fri",IF(B55=6,"Sat",IF(B55=7,"Sun","")))))))</f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8">D56</f>
        <v>Wed</v>
      </c>
      <c r="E57" s="34">
        <f t="shared" si="8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8"/>
        <v>Wed</v>
      </c>
      <c r="E58" s="34">
        <f t="shared" si="8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8"/>
        <v>Wed</v>
      </c>
      <c r="E59" s="34">
        <f t="shared" si="8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4</v>
      </c>
      <c r="C60" s="40"/>
      <c r="D60" s="44" t="str">
        <f>IF(B60=1,"Mo",IF(B60=2,"Tue",IF(B60=3,"Wed",IF(B60=4,"Thu",IF(B60=5,"Fri",IF(B60=6,"Sat",IF(B60=7,"Sun","")))))))</f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9">D61</f>
        <v>Thu</v>
      </c>
      <c r="E62" s="45">
        <f t="shared" si="9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9"/>
        <v>Thu</v>
      </c>
      <c r="E63" s="45">
        <f t="shared" si="9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9"/>
        <v>Thu</v>
      </c>
      <c r="E64" s="45">
        <f t="shared" si="9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5</v>
      </c>
      <c r="C65" s="40"/>
      <c r="D65" s="33" t="str">
        <f>IF(B65=1,"Mo",IF(B65=2,"Tue",IF(B65=3,"Wed",IF(B65=4,"Thu",IF(B65=5,"Fri",IF(B65=6,"Sat",IF(B65=7,"Sun","")))))))</f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0">D66</f>
        <v>Fri</v>
      </c>
      <c r="E67" s="34">
        <f t="shared" si="10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0"/>
        <v>Fri</v>
      </c>
      <c r="E68" s="34">
        <f t="shared" si="10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0"/>
        <v>Fri</v>
      </c>
      <c r="E69" s="34">
        <f t="shared" si="10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>IF(OR(C70="f",C70="u",C70="F",C70="U"),"",IF(OR(B70=1,B70=2,B70=3,B70=4,B70=5),1,""))</f>
        <v/>
      </c>
      <c r="B70" s="8">
        <f>WEEKDAY(E70,2)</f>
        <v>6</v>
      </c>
      <c r="C70" s="40"/>
      <c r="D70" s="33" t="str">
        <f>IF(B70=1,"Mo",IF(B70=2,"Tue",IF(B70=3,"Wed",IF(B70=4,"Thu",IF(B70=5,"Fri",IF(B70=6,"Sat",IF(B70=7,"Sun","")))))))</f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>IF(OR(C71="f",C71="u",C71="F",C71="U"),"",IF(OR(B71=1,B71=2,B71=3,B71=4,B71=5),1,""))</f>
        <v/>
      </c>
      <c r="B71" s="8">
        <f>WEEKDAY(E71,2)</f>
        <v>7</v>
      </c>
      <c r="C71" s="40"/>
      <c r="D71" s="33" t="str">
        <f>IF(B71=1,"Mo",IF(B71=2,"Tue",IF(B71=3,"Wed",IF(B71=4,"Thu",IF(B71=5,"Fri",IF(B71=6,"Sat",IF(B71=7,"Sun","")))))))</f>
        <v>Sun</v>
      </c>
      <c r="E71" s="34">
        <f>+E70+1</f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>IF(OR(C72="f",C72="u",C72="F",C72="U"),"",IF(OR(B72=1,B72=2,B72=3,B72=4,B72=5),1,""))</f>
        <v>1</v>
      </c>
      <c r="B72" s="8">
        <f>WEEKDAY(E72,2)</f>
        <v>1</v>
      </c>
      <c r="C72" s="40"/>
      <c r="D72" s="33" t="str">
        <f>IF(B72=1,"Mo",IF(B72=2,"Tue",IF(B72=3,"Wed",IF(B72=4,"Thu",IF(B72=5,"Fri",IF(B72=6,"Sat",IF(B72=7,"Sun","")))))))</f>
        <v>Mo</v>
      </c>
      <c r="E72" s="34">
        <f>+E71+1</f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1">D73</f>
        <v>Mo</v>
      </c>
      <c r="E74" s="34">
        <f t="shared" si="11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1"/>
        <v>Mo</v>
      </c>
      <c r="E75" s="34">
        <f t="shared" si="11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1"/>
        <v>Mo</v>
      </c>
      <c r="E76" s="34">
        <f t="shared" si="11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WEEKDAY(E77,2)</f>
        <v>2</v>
      </c>
      <c r="C77" s="40"/>
      <c r="D77" s="44" t="str">
        <f>IF(B77=1,"Mo",IF(B77=2,"Tue",IF(B77=3,"Wed",IF(B77=4,"Thu",IF(B77=5,"Fri",IF(B77=6,"Sat",IF(B77=7,"Sun","")))))))</f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 t="shared" ref="D78:E81" si="12">D77</f>
        <v>Tue</v>
      </c>
      <c r="E78" s="45">
        <f t="shared" si="12"/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 t="shared" si="12"/>
        <v>Tue</v>
      </c>
      <c r="E79" s="45">
        <f t="shared" si="12"/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si="12"/>
        <v>Tue</v>
      </c>
      <c r="E80" s="45">
        <f t="shared" si="12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2"/>
        <v>Tue</v>
      </c>
      <c r="E81" s="45">
        <f t="shared" si="12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3</v>
      </c>
      <c r="C82" s="40"/>
      <c r="D82" s="33" t="str">
        <f>IF(B82=1,"Mo",IF(B82=2,"Tue",IF(B82=3,"Wed",IF(B82=4,"Thu",IF(B82=5,"Fri",IF(B82=6,"Sat",IF(B82=7,"Sun","")))))))</f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3">D83</f>
        <v>Wed</v>
      </c>
      <c r="E84" s="34">
        <f t="shared" si="13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3"/>
        <v>Wed</v>
      </c>
      <c r="E85" s="34">
        <f t="shared" si="13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3"/>
        <v>Wed</v>
      </c>
      <c r="E86" s="34">
        <f t="shared" si="13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4</v>
      </c>
      <c r="C87" s="40"/>
      <c r="D87" s="44" t="str">
        <f>IF(B87=1,"Mo",IF(B87=2,"Tue",IF(B87=3,"Wed",IF(B87=4,"Thu",IF(B87=5,"Fri",IF(B87=6,"Sat",IF(B87=7,"Sun","")))))))</f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4">D88</f>
        <v>Thu</v>
      </c>
      <c r="E89" s="45">
        <f t="shared" si="14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4"/>
        <v>Thu</v>
      </c>
      <c r="E90" s="45">
        <f t="shared" si="14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4"/>
        <v>Thu</v>
      </c>
      <c r="E91" s="45">
        <f t="shared" si="14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5</v>
      </c>
      <c r="C92" s="40"/>
      <c r="D92" s="33" t="str">
        <f>IF(B92=1,"Mo",IF(B92=2,"Tue",IF(B92=3,"Wed",IF(B92=4,"Thu",IF(B92=5,"Fri",IF(B92=6,"Sat",IF(B92=7,"Sun","")))))))</f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5">D93</f>
        <v>Fri</v>
      </c>
      <c r="E94" s="34">
        <f t="shared" si="15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5"/>
        <v>Fri</v>
      </c>
      <c r="E95" s="34">
        <f t="shared" si="15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5"/>
        <v>Fri</v>
      </c>
      <c r="E96" s="34">
        <f t="shared" si="15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5"/>
        <v>Fri</v>
      </c>
      <c r="E97" s="34">
        <f t="shared" si="15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>IF(OR(C98="f",C98="u",C98="F",C98="U"),"",IF(OR(B98=1,B98=2,B98=3,B98=4,B98=5),1,""))</f>
        <v/>
      </c>
      <c r="B98" s="8">
        <f>WEEKDAY(E98,2)</f>
        <v>6</v>
      </c>
      <c r="C98" s="40"/>
      <c r="D98" s="33" t="str">
        <f>IF(B98=1,"Mo",IF(B98=2,"Tue",IF(B98=3,"Wed",IF(B98=4,"Thu",IF(B98=5,"Fri",IF(B98=6,"Sat",IF(B98=7,"Sun","")))))))</f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>IF(OR(C99="f",C99="u",C99="F",C99="U"),"",IF(OR(B99=1,B99=2,B99=3,B99=4,B99=5),1,""))</f>
        <v/>
      </c>
      <c r="B99" s="8">
        <f>WEEKDAY(E99,2)</f>
        <v>7</v>
      </c>
      <c r="C99" s="40"/>
      <c r="D99" s="33" t="str">
        <f>IF(B99=1,"Mo",IF(B99=2,"Tue",IF(B99=3,"Wed",IF(B99=4,"Thu",IF(B99=5,"Fri",IF(B99=6,"Sat",IF(B99=7,"Sun","")))))))</f>
        <v>Sun</v>
      </c>
      <c r="E99" s="34">
        <f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>IF(OR(C100="f",C100="u",C100="F",C100="U"),"",IF(OR(B100=1,B100=2,B100=3,B100=4,B100=5),1,""))</f>
        <v>1</v>
      </c>
      <c r="B100" s="8">
        <f>WEEKDAY(E100,2)</f>
        <v>1</v>
      </c>
      <c r="C100" s="40"/>
      <c r="D100" s="33" t="str">
        <f>IF(B100=1,"Mo",IF(B100=2,"Tue",IF(B100=3,"Wed",IF(B100=4,"Thu",IF(B100=5,"Fri",IF(B100=6,"Sat",IF(B100=7,"Sun","")))))))</f>
        <v>Mo</v>
      </c>
      <c r="E100" s="34">
        <f>+E99+1</f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16">D101</f>
        <v>Mo</v>
      </c>
      <c r="E102" s="34">
        <f t="shared" si="16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16"/>
        <v>Mo</v>
      </c>
      <c r="E103" s="34">
        <f t="shared" si="16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16"/>
        <v>Mo</v>
      </c>
      <c r="E104" s="34">
        <f t="shared" si="16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>IF(OR(C105="f",C105="u",C105="F",C105="U"),"",IF(OR(B105=1,B105=2,B105=3,B105=4,B105=5),1,""))</f>
        <v>1</v>
      </c>
      <c r="B105" s="8">
        <f>WEEKDAY(E105,2)</f>
        <v>2</v>
      </c>
      <c r="C105" s="40"/>
      <c r="D105" s="44" t="str">
        <f>IF(B105=1,"Mo",IF(B105=2,"Tue",IF(B105=3,"Wed",IF(B105=4,"Thu",IF(B105=5,"Fri",IF(B105=6,"Sat",IF(B105=7,"Sun","")))))))</f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17">D106</f>
        <v>Tue</v>
      </c>
      <c r="E107" s="45">
        <f t="shared" si="17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17"/>
        <v>Tue</v>
      </c>
      <c r="E108" s="45">
        <f t="shared" si="17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17"/>
        <v>Tue</v>
      </c>
      <c r="E109" s="45">
        <f t="shared" si="17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>IF(OR(C110="f",C110="u",C110="F",C110="U"),"",IF(OR(B110=1,B110=2,B110=3,B110=4,B110=5),1,""))</f>
        <v>1</v>
      </c>
      <c r="B110" s="8">
        <f>WEEKDAY(E110,2)</f>
        <v>3</v>
      </c>
      <c r="C110" s="40"/>
      <c r="D110" s="33" t="str">
        <f>IF(B110=1,"Mo",IF(B110=2,"Tue",IF(B110=3,"Wed",IF(B110=4,"Thu",IF(B110=5,"Fri",IF(B110=6,"Sat",IF(B110=7,"Sun","")))))))</f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18">D111</f>
        <v>Wed</v>
      </c>
      <c r="E112" s="34">
        <f t="shared" si="18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18"/>
        <v>Wed</v>
      </c>
      <c r="E113" s="34">
        <f t="shared" si="18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18"/>
        <v>Wed</v>
      </c>
      <c r="E114" s="34">
        <f t="shared" si="18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>IF(OR(C115="f",C115="u",C115="F",C115="U"),"",IF(OR(B115=1,B115=2,B115=3,B115=4,B115=5),1,""))</f>
        <v>1</v>
      </c>
      <c r="B115" s="8">
        <f>WEEKDAY(E115,2)</f>
        <v>4</v>
      </c>
      <c r="C115" s="40"/>
      <c r="D115" s="44" t="str">
        <f>IF(B115=1,"Mo",IF(B115=2,"Tue",IF(B115=3,"Wed",IF(B115=4,"Thu",IF(B115=5,"Fri",IF(B115=6,"Sat",IF(B115=7,"Sun","")))))))</f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19">D116</f>
        <v>Thu</v>
      </c>
      <c r="E117" s="45">
        <f t="shared" si="19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19"/>
        <v>Thu</v>
      </c>
      <c r="E118" s="45">
        <f t="shared" si="19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19"/>
        <v>Thu</v>
      </c>
      <c r="E119" s="45">
        <f t="shared" si="19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0">D121</f>
        <v>Fri</v>
      </c>
      <c r="E122" s="34">
        <f t="shared" si="20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0"/>
        <v>Fri</v>
      </c>
      <c r="E123" s="34">
        <f t="shared" si="20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0"/>
        <v>Fri</v>
      </c>
      <c r="E124" s="34">
        <f t="shared" si="20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>IF(OR(C125="f",C125="u",C125="F",C125="U"),"",IF(OR(B125=1,B125=2,B125=3,B125=4,B125=5),1,""))</f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>IF(OR(C126="f",C126="u",C126="F",C126="U"),"",IF(OR(B126=1,B126=2,B126=3,B126=4,B126=5),1,""))</f>
        <v/>
      </c>
      <c r="B126" s="8">
        <v>7</v>
      </c>
      <c r="C126" s="40"/>
      <c r="D126" s="52" t="str">
        <f>IF(B126=1,"Mo",IF(B126=2,"Tue",IF(B126=3,"Wed",IF(B126=4,"Thu",IF(B126=5,"Fri",IF(B126=6,"Sat",IF(B126=7,"Sun","")))))))</f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54" t="s">
        <v>5</v>
      </c>
      <c r="E1" s="255"/>
      <c r="F1" s="255"/>
      <c r="G1" s="255"/>
      <c r="H1" s="255"/>
      <c r="I1" s="255"/>
      <c r="J1" s="2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52" t="s">
        <v>8</v>
      </c>
      <c r="E4" s="2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0">D12</f>
        <v>Mo</v>
      </c>
      <c r="E13" s="45">
        <f t="shared" si="0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0"/>
        <v>Mo</v>
      </c>
      <c r="E14" s="45">
        <f t="shared" si="0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0"/>
        <v>Mo</v>
      </c>
      <c r="E15" s="45">
        <f t="shared" si="0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>WEEKDAY(E16,2)</f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1">D17</f>
        <v>Tue</v>
      </c>
      <c r="E18" s="34">
        <f t="shared" si="1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1"/>
        <v>Tue</v>
      </c>
      <c r="E19" s="34">
        <f t="shared" si="1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1"/>
        <v>Tue</v>
      </c>
      <c r="E20" s="34">
        <f t="shared" si="1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>WEEKDAY(E21,2)</f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2">D22</f>
        <v>Wed</v>
      </c>
      <c r="E23" s="45">
        <f t="shared" si="2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2"/>
        <v>Wed</v>
      </c>
      <c r="E24" s="45">
        <f t="shared" si="2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2"/>
        <v>Wed</v>
      </c>
      <c r="E25" s="45">
        <f t="shared" si="2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>IF(OR(C26="f",C26="u",C26="F",C26="U"),"",IF(OR(B26=1,B26=2,B26=3,B26=4,B26=5),1,""))</f>
        <v>1</v>
      </c>
      <c r="B26" s="8">
        <f>WEEKDAY(E26,2)</f>
        <v>4</v>
      </c>
      <c r="C26" s="76"/>
      <c r="D26" s="74" t="str">
        <f>IF(B26=1,"Mo",IF(B26=2,"Tue",IF(B26=3,"Wed",IF(B26=4,"Thu",IF(B26=5,"Fri",IF(B26=6,"Sat",IF(B26=7,"Sun","")))))))</f>
        <v>Thu</v>
      </c>
      <c r="E26" s="34">
        <f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3">D27</f>
        <v>Thu</v>
      </c>
      <c r="E28" s="34">
        <f t="shared" si="3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3"/>
        <v>Thu</v>
      </c>
      <c r="E29" s="34">
        <f t="shared" si="3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3"/>
        <v>Thu</v>
      </c>
      <c r="E30" s="34">
        <f t="shared" si="3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>IF(OR(C31="f",C31="u",C31="F",C31="U"),"",IF(OR(B31=1,B31=2,B31=3,B31=4,B31=5),1,""))</f>
        <v>1</v>
      </c>
      <c r="B31" s="8">
        <f>WEEKDAY(E31,2)</f>
        <v>5</v>
      </c>
      <c r="C31" s="76"/>
      <c r="D31" s="77" t="str">
        <f>IF(B31=1,"Mo",IF(B31=2,"Tue",IF(B31=3,"Wed",IF(B31=4,"Thu",IF(B31=5,"Fri",IF(B31=6,"Sat",IF(B31=7,"Sun","")))))))</f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4">D32</f>
        <v>Fri</v>
      </c>
      <c r="E33" s="45">
        <f t="shared" si="4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4"/>
        <v>Fri</v>
      </c>
      <c r="E34" s="45">
        <f t="shared" si="4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4"/>
        <v>Fri</v>
      </c>
      <c r="E35" s="45">
        <f t="shared" si="4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>IF(OR(C36="f",C36="u",C36="F",C36="U"),"",IF(OR(B36=1,B36=2,B36=3,B36=4,B36=5),1,""))</f>
        <v/>
      </c>
      <c r="B36" s="8">
        <f>WEEKDAY(E36,2)</f>
        <v>6</v>
      </c>
      <c r="C36" s="76"/>
      <c r="D36" s="74" t="str">
        <f>IF(B36=1,"Mo",IF(B36=2,"Tue",IF(B36=3,"Wed",IF(B36=4,"Thu",IF(B36=5,"Fri",IF(B36=6,"Sat",IF(B36=7,"Sun","")))))))</f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>IF(OR(C37="f",C37="u",C37="F",C37="U"),"",IF(OR(B37=1,B37=2,B37=3,B37=4,B37=5),1,""))</f>
        <v/>
      </c>
      <c r="B37" s="8">
        <f>WEEKDAY(E37,2)</f>
        <v>7</v>
      </c>
      <c r="C37" s="76"/>
      <c r="D37" s="77" t="str">
        <f>IF(B37=1,"Mo",IF(B37=2,"Tue",IF(B37=3,"Wed",IF(B37=4,"Thu",IF(B37=5,"Fri",IF(B37=6,"Sat",IF(B37=7,"Sun","")))))))</f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5">D38</f>
        <v>Mo</v>
      </c>
      <c r="E39" s="34">
        <f t="shared" si="5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5"/>
        <v>Mo</v>
      </c>
      <c r="E40" s="34">
        <f t="shared" si="5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5"/>
        <v>Mo</v>
      </c>
      <c r="E41" s="34">
        <f t="shared" si="5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5"/>
        <v>Mo</v>
      </c>
      <c r="E42" s="34">
        <f t="shared" si="5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6">D44</f>
        <v>Tue</v>
      </c>
      <c r="E45" s="45">
        <f t="shared" si="6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6"/>
        <v>Tue</v>
      </c>
      <c r="E46" s="45">
        <f t="shared" si="6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6"/>
        <v>Tue</v>
      </c>
      <c r="E47" s="45">
        <f t="shared" si="6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7">D49</f>
        <v>Wed</v>
      </c>
      <c r="E50" s="34">
        <f t="shared" si="7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7"/>
        <v>Wed</v>
      </c>
      <c r="E51" s="34">
        <f t="shared" si="7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7"/>
        <v>Wed</v>
      </c>
      <c r="E52" s="34">
        <f t="shared" si="7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>IF(OR(C53="f",C53="u",C53="F",C53="U"),"",IF(OR(B53=1,B53=2,B53=3,B53=4,B53=5),1,""))</f>
        <v>1</v>
      </c>
      <c r="B53" s="69">
        <f>WEEKDAY(E53,2)</f>
        <v>4</v>
      </c>
      <c r="C53" s="78"/>
      <c r="D53" s="77" t="str">
        <f>IF(B53=1,"Mo",IF(B53=2,"Tue",IF(B53=3,"Wed",IF(B53=4,"Thu",IF(B53=5,"Fri",IF(B53=6,"Sat",IF(B53=7,"Sun","")))))))</f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8">D54</f>
        <v>Thu</v>
      </c>
      <c r="E55" s="45">
        <f t="shared" si="8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8"/>
        <v>Thu</v>
      </c>
      <c r="E56" s="45">
        <f t="shared" si="8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8"/>
        <v>Thu</v>
      </c>
      <c r="E57" s="45">
        <f t="shared" si="8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>IF(OR(C58="f",C58="u",C58="F",C58="U"),"",IF(OR(B58=1,B58=2,B58=3,B58=4,B58=5),1,""))</f>
        <v>1</v>
      </c>
      <c r="B58" s="69">
        <f>WEEKDAY(E58,2)</f>
        <v>5</v>
      </c>
      <c r="C58" s="78"/>
      <c r="D58" s="74" t="str">
        <f>IF(B58=1,"Mo",IF(B58=2,"Tue",IF(B58=3,"Wed",IF(B58=4,"Thu",IF(B58=5,"Fri",IF(B58=6,"Sat",IF(B58=7,"Sun","")))))))</f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9">D58</f>
        <v>Fri</v>
      </c>
      <c r="E59" s="34">
        <f t="shared" si="9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9"/>
        <v>Fri</v>
      </c>
      <c r="E60" s="34">
        <f t="shared" si="9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9"/>
        <v>Fri</v>
      </c>
      <c r="E61" s="34">
        <f t="shared" si="9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9"/>
        <v>Fri</v>
      </c>
      <c r="E62" s="34">
        <f t="shared" si="9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>IF(OR(C63="f",C63="u",C63="F",C63="U"),"",IF(OR(B63=1,B63=2,B63=3,B63=4,B63=5),1,""))</f>
        <v/>
      </c>
      <c r="B63" s="8">
        <f>WEEKDAY(E63,2)</f>
        <v>6</v>
      </c>
      <c r="C63" s="76"/>
      <c r="D63" s="77" t="str">
        <f>IF(B63=1,"Mo",IF(B63=2,"Tue",IF(B63=3,"Wed",IF(B63=4,"Thu",IF(B63=5,"Fri",IF(B63=6,"Sat",IF(B63=7,"Sun","")))))))</f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>IF(OR(C64="f",C64="u",C64="F",C64="U"),"",IF(OR(B64=1,B64=2,B64=3,B64=4,B64=5),1,""))</f>
        <v/>
      </c>
      <c r="B64" s="8">
        <f>WEEKDAY(E64,2)</f>
        <v>7</v>
      </c>
      <c r="C64" s="76"/>
      <c r="D64" s="77" t="str">
        <f>IF(B64=1,"Mo",IF(B64=2,"Tue",IF(B64=3,"Wed",IF(B64=4,"Thu",IF(B64=5,"Fri",IF(B64=6,"Sat",IF(B64=7,"Sun","")))))))</f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1</v>
      </c>
      <c r="C65" s="76"/>
      <c r="D65" s="74" t="str">
        <f>IF(B65=1,"Mo",IF(B65=2,"Tue",IF(B65=3,"Wed",IF(B65=4,"Thu",IF(B65=5,"Fri",IF(B65=6,"Sat",IF(B65=7,"Sun","")))))))</f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0">D66</f>
        <v>Mo</v>
      </c>
      <c r="E67" s="34">
        <f t="shared" si="10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0"/>
        <v>Mo</v>
      </c>
      <c r="E68" s="34">
        <f t="shared" si="10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0"/>
        <v>Mo</v>
      </c>
      <c r="E69" s="34">
        <f t="shared" si="10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2</v>
      </c>
      <c r="C70" s="76"/>
      <c r="D70" s="77" t="str">
        <f>IF(B70=1,"Mo",IF(B70=2,"Tue",IF(B70=3,"Wed",IF(B70=4,"Thu",IF(B70=5,"Fri",IF(B70=6,"Sat",IF(B70=7,"Sun","")))))))</f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1">D71</f>
        <v>Tue</v>
      </c>
      <c r="E72" s="45">
        <f t="shared" si="11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1"/>
        <v>Tue</v>
      </c>
      <c r="E73" s="45">
        <f t="shared" si="11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1"/>
        <v>Tue</v>
      </c>
      <c r="E74" s="45">
        <f t="shared" si="11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3</v>
      </c>
      <c r="C75" s="76"/>
      <c r="D75" s="74" t="str">
        <f>IF(B75=1,"Mo",IF(B75=2,"Tue",IF(B75=3,"Wed",IF(B75=4,"Thu",IF(B75=5,"Fri",IF(B75=6,"Sat",IF(B75=7,"Sun","")))))))</f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2">D76</f>
        <v>Wed</v>
      </c>
      <c r="E77" s="34">
        <f t="shared" si="12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2"/>
        <v>Wed</v>
      </c>
      <c r="E78" s="34">
        <f t="shared" si="12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2"/>
        <v>Wed</v>
      </c>
      <c r="E79" s="34">
        <f t="shared" si="12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4</v>
      </c>
      <c r="C80" s="76"/>
      <c r="D80" s="77" t="str">
        <f>IF(B80=1,"Mo",IF(B80=2,"Tue",IF(B80=3,"Wed",IF(B80=4,"Thu",IF(B80=5,"Fri",IF(B80=6,"Sat",IF(B80=7,"Sun","")))))))</f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3">D81</f>
        <v>Thu</v>
      </c>
      <c r="E82" s="45">
        <f t="shared" si="13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3"/>
        <v>Thu</v>
      </c>
      <c r="E83" s="45">
        <f t="shared" si="13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3"/>
        <v>Thu</v>
      </c>
      <c r="E84" s="45">
        <f t="shared" si="13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>IF(OR(C85="f",C85="u",C85="F",C85="U"),"",IF(OR(B85=1,B85=2,B85=3,B85=4,B85=5),1,""))</f>
        <v>1</v>
      </c>
      <c r="B85" s="8">
        <f>WEEKDAY(E85,2)</f>
        <v>5</v>
      </c>
      <c r="C85" s="76"/>
      <c r="D85" s="74" t="str">
        <f>IF(B85=1,"Mo",IF(B85=2,"Tue",IF(B85=3,"Wed",IF(B85=4,"Thu",IF(B85=5,"Fri",IF(B85=6,"Sat",IF(B85=7,"Sun","")))))))</f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 t="shared" ref="D86:E89" si="14">D85</f>
        <v>Fri</v>
      </c>
      <c r="E86" s="34">
        <f t="shared" si="14"/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 t="shared" si="14"/>
        <v>Fri</v>
      </c>
      <c r="E87" s="34">
        <f t="shared" si="14"/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si="14"/>
        <v>Fri</v>
      </c>
      <c r="E88" s="34">
        <f t="shared" si="14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4"/>
        <v>Fri</v>
      </c>
      <c r="E89" s="34">
        <f t="shared" si="14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>IF(OR(C90="f",C90="u",C90="F",C90="U"),"",IF(OR(B90=1,B90=2,B90=3,B90=4,B90=5),1,""))</f>
        <v/>
      </c>
      <c r="B90" s="8">
        <f>WEEKDAY(E90,2)</f>
        <v>6</v>
      </c>
      <c r="C90" s="76"/>
      <c r="D90" s="74" t="str">
        <f>IF(B90=1,"Mo",IF(B90=2,"Tue",IF(B90=3,"Wed",IF(B90=4,"Thu",IF(B90=5,"Fri",IF(B90=6,"Sat",IF(B90=7,"Sun","")))))))</f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>IF(OR(C91="f",C91="u",C91="F",C91="U"),"",IF(OR(B91=1,B91=2,B91=3,B91=4,B91=5),1,""))</f>
        <v/>
      </c>
      <c r="B91" s="8">
        <f>WEEKDAY(E91,2)</f>
        <v>7</v>
      </c>
      <c r="C91" s="76"/>
      <c r="D91" s="77" t="str">
        <f>IF(B91=1,"Mo",IF(B91=2,"Tue",IF(B91=3,"Wed",IF(B91=4,"Thu",IF(B91=5,"Fri",IF(B91=6,"Sat",IF(B91=7,"Sun","")))))))</f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1</v>
      </c>
      <c r="C92" s="76"/>
      <c r="D92" s="74" t="str">
        <f>IF(B92=1,"Mo",IF(B92=2,"Tue",IF(B92=3,"Wed",IF(B92=4,"Thu",IF(B92=5,"Fri",IF(B92=6,"Sat",IF(B92=7,"Sun","")))))))</f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5">D93</f>
        <v>Mo</v>
      </c>
      <c r="E94" s="34">
        <f t="shared" si="15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5"/>
        <v>Mo</v>
      </c>
      <c r="E95" s="34">
        <f t="shared" si="15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5"/>
        <v>Mo</v>
      </c>
      <c r="E96" s="34">
        <f t="shared" si="15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5"/>
        <v>Mo</v>
      </c>
      <c r="E97" s="34">
        <f t="shared" si="15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16">D99</f>
        <v>Tue</v>
      </c>
      <c r="E100" s="45">
        <f t="shared" si="16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16"/>
        <v>Tue</v>
      </c>
      <c r="E101" s="45">
        <f t="shared" si="16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16"/>
        <v>Tue</v>
      </c>
      <c r="E102" s="45">
        <f t="shared" si="16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3</v>
      </c>
      <c r="C103" s="76"/>
      <c r="D103" s="74" t="str">
        <f>IF(B103=1,"Mo",IF(B103=2,"Tue",IF(B103=3,"Wed",IF(B103=4,"Thu",IF(B103=5,"Fri",IF(B103=6,"Sat",IF(B103=7,"Sun","")))))))</f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17">D104</f>
        <v>Wed</v>
      </c>
      <c r="E105" s="34">
        <f t="shared" si="17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17"/>
        <v>Wed</v>
      </c>
      <c r="E106" s="34">
        <f t="shared" si="17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17"/>
        <v>Wed</v>
      </c>
      <c r="E107" s="34">
        <f t="shared" si="17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>IF(OR(C108="f",C108="u",C108="F",C108="U"),"",IF(OR(B108=1,B108=2,B108=3,B108=4,B108=5),1,""))</f>
        <v>1</v>
      </c>
      <c r="B108" s="8">
        <f>WEEKDAY(E108,2)</f>
        <v>4</v>
      </c>
      <c r="C108" s="76"/>
      <c r="D108" s="77" t="str">
        <f>IF(B108=1,"Mo",IF(B108=2,"Tue",IF(B108=3,"Wed",IF(B108=4,"Thu",IF(B108=5,"Fri",IF(B108=6,"Sat",IF(B108=7,"Sun","")))))))</f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18">D109</f>
        <v>Thu</v>
      </c>
      <c r="E110" s="45">
        <f t="shared" si="18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18"/>
        <v>Thu</v>
      </c>
      <c r="E111" s="45">
        <f t="shared" si="18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18"/>
        <v>Thu</v>
      </c>
      <c r="E112" s="45">
        <f t="shared" si="18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>IF(OR(C113="f",C113="u",C113="F",C113="U"),"",IF(OR(B113=1,B113=2,B113=3,B113=4,B113=5),1,""))</f>
        <v>1</v>
      </c>
      <c r="B113" s="8">
        <f>WEEKDAY(E113,2)</f>
        <v>5</v>
      </c>
      <c r="C113" s="76"/>
      <c r="D113" s="74" t="str">
        <f>IF(B113=1,"Mo",IF(B113=2,"Tue",IF(B113=3,"Wed",IF(B113=4,"Thu",IF(B113=5,"Fri",IF(B113=6,"Sat",IF(B113=7,"Sun","")))))))</f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19">D114</f>
        <v>Fri</v>
      </c>
      <c r="E115" s="34">
        <f t="shared" si="19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19"/>
        <v>Fri</v>
      </c>
      <c r="E116" s="34">
        <f t="shared" si="19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19"/>
        <v>Fri</v>
      </c>
      <c r="E117" s="34">
        <f t="shared" si="19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>IF(OR(C118="f",C118="u",C118="F",C118="U"),"",IF(OR(B118=1,B118=2,B118=3,B118=4,B118=5),1,""))</f>
        <v/>
      </c>
      <c r="B118" s="8">
        <f>WEEKDAY(E118,2)</f>
        <v>6</v>
      </c>
      <c r="C118" s="76"/>
      <c r="D118" s="74" t="str">
        <f>IF(B118=1,"Mo",IF(B118=2,"Tue",IF(B118=3,"Wed",IF(B118=4,"Thu",IF(B118=5,"Fri",IF(B118=6,"Sat",IF(B118=7,"Sun","")))))))</f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>IF(OR(C119="f",C119="u",C119="F",C119="U"),"",IF(OR(B119=1,B119=2,B119=3,B119=4,B119=5),1,""))</f>
        <v/>
      </c>
      <c r="B119" s="8">
        <f>WEEKDAY(E119,2)</f>
        <v>7</v>
      </c>
      <c r="C119" s="76"/>
      <c r="D119" s="77" t="str">
        <f>IF(B119=1,"Mo",IF(B119=2,"Tue",IF(B119=3,"Wed",IF(B119=4,"Thu",IF(B119=5,"Fri",IF(B119=6,"Sat",IF(B119=7,"Sun","")))))))</f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0">D121</f>
        <v>Mo</v>
      </c>
      <c r="E122" s="34">
        <f t="shared" si="20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0"/>
        <v>Mo</v>
      </c>
      <c r="E123" s="34">
        <f t="shared" si="20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0"/>
        <v>Mo</v>
      </c>
      <c r="E124" s="34">
        <f t="shared" si="20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>IF(OR(C125="f",C125="u",C125="F",C125="U"),"",IF(OR(B125=1,B125=2,B125=3,B125=4,B125=5),1,""))</f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1">D126</f>
        <v>Tue</v>
      </c>
      <c r="E127" s="96">
        <f t="shared" si="21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1"/>
        <v>Tue</v>
      </c>
      <c r="E128" s="96">
        <f t="shared" si="21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5" t="str">
        <f t="shared" si="21"/>
        <v>Tue</v>
      </c>
      <c r="E129" s="102">
        <f t="shared" si="21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>IF(OR(C130="f",C130="u",C130="F",C130="U"),"",IF(OR(B130=1,B130=2,B130=3,B130=4,B130=5),1,""))</f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54" t="s">
        <v>5</v>
      </c>
      <c r="E1" s="255"/>
      <c r="F1" s="255"/>
      <c r="G1" s="255"/>
      <c r="H1" s="255"/>
      <c r="I1" s="255"/>
      <c r="J1" s="2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52" t="s">
        <v>8</v>
      </c>
      <c r="E4" s="2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0">D12</f>
        <v>Wed</v>
      </c>
      <c r="E13" s="34">
        <f t="shared" si="0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0"/>
        <v>Wed</v>
      </c>
      <c r="E14" s="34">
        <f t="shared" si="0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0"/>
        <v>Wed</v>
      </c>
      <c r="E15" s="34">
        <f t="shared" si="0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>IF(OR(C16="f",C16="u",C16="F",C16="U"),"",IF(OR(B16=1,B16=2,B16=3,B16=4,B16=5),1,""))</f>
        <v>1</v>
      </c>
      <c r="B16" s="8">
        <f>WEEKDAY(E16,2)</f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1">D17</f>
        <v>Thu</v>
      </c>
      <c r="E18" s="45">
        <f t="shared" si="1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1"/>
        <v>Thu</v>
      </c>
      <c r="E19" s="45">
        <f t="shared" si="1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1"/>
        <v>Thu</v>
      </c>
      <c r="E20" s="45">
        <f t="shared" si="1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>IF(OR(C21="f",C21="u",C21="F",C21="U"),"",IF(OR(B21=1,B21=2,B21=3,B21=4,B21=5),1,""))</f>
        <v>1</v>
      </c>
      <c r="B21" s="8">
        <f>WEEKDAY(E21,2)</f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2">D22</f>
        <v>Fri</v>
      </c>
      <c r="E23" s="34">
        <f t="shared" si="2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2"/>
        <v>Fri</v>
      </c>
      <c r="E24" s="34">
        <f t="shared" si="2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2"/>
        <v>Fri</v>
      </c>
      <c r="E25" s="34">
        <f t="shared" si="2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>IF(OR(C26="f",C26="u",C26="F",C26="U"),"",IF(OR(B26=1,B26=2,B26=3,B26=4,B26=5),1,""))</f>
        <v/>
      </c>
      <c r="B26" s="8">
        <f>WEEKDAY(E26,2)</f>
        <v>6</v>
      </c>
      <c r="C26" s="76"/>
      <c r="D26" s="77" t="str">
        <f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>IF(OR(C27="f",C27="u",C27="F",C27="U"),"",IF(OR(B27=1,B27=2,B27=3,B27=4,B27=5),1,""))</f>
        <v/>
      </c>
      <c r="B27" s="8">
        <f>WEEKDAY(E27,2)</f>
        <v>7</v>
      </c>
      <c r="C27" s="76"/>
      <c r="D27" s="77" t="str">
        <f>IF(B27=1,"Mo",IF(B27=2,"Tue",IF(B27=3,"Wed",IF(B27=4,"Thu",IF(B27=5,"Fri",IF(B27=6,"Sat",IF(B27=7,"Sun","")))))))</f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1</v>
      </c>
      <c r="C28" s="76"/>
      <c r="D28" s="74" t="str">
        <f>IF(B28=1,"Mo",IF(B28=2,"Tue",IF(B28=3,"Wed",IF(B28=4,"Thu",IF(B28=5,"Fri",IF(B28=6,"Sat",IF(B28=7,"Sun","")))))))</f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3">D29</f>
        <v>Mo</v>
      </c>
      <c r="E30" s="34">
        <f t="shared" si="3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3"/>
        <v>Mo</v>
      </c>
      <c r="E31" s="34">
        <f t="shared" si="3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3"/>
        <v>Mo</v>
      </c>
      <c r="E32" s="34">
        <f t="shared" si="3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2</v>
      </c>
      <c r="C33" s="76"/>
      <c r="D33" s="77" t="str">
        <f>IF(B33=1,"Mo",IF(B33=2,"Tue",IF(B33=3,"Wed",IF(B33=4,"Thu",IF(B33=5,"Fri",IF(B33=6,"Sat",IF(B33=7,"Sun","")))))))</f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4">D34</f>
        <v>Tue</v>
      </c>
      <c r="E35" s="45">
        <f t="shared" si="4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4"/>
        <v>Tue</v>
      </c>
      <c r="E36" s="45">
        <f t="shared" si="4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4"/>
        <v>Tue</v>
      </c>
      <c r="E37" s="45">
        <f t="shared" si="4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5">D38</f>
        <v>Wed</v>
      </c>
      <c r="E39" s="34">
        <f t="shared" si="5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5"/>
        <v>Wed</v>
      </c>
      <c r="E40" s="34">
        <f t="shared" si="5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5"/>
        <v>Wed</v>
      </c>
      <c r="E41" s="34">
        <f t="shared" si="5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5"/>
        <v>Wed</v>
      </c>
      <c r="E42" s="34">
        <f t="shared" si="5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6">D44</f>
        <v>Thu</v>
      </c>
      <c r="E45" s="45">
        <f t="shared" si="6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6"/>
        <v>Thu</v>
      </c>
      <c r="E46" s="45">
        <f t="shared" si="6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6"/>
        <v>Thu</v>
      </c>
      <c r="E47" s="45">
        <f t="shared" si="6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7">D49</f>
        <v>Fri</v>
      </c>
      <c r="E50" s="34">
        <f t="shared" si="7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7"/>
        <v>Fri</v>
      </c>
      <c r="E51" s="34">
        <f t="shared" si="7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7"/>
        <v>Fri</v>
      </c>
      <c r="E52" s="34">
        <f t="shared" si="7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>IF(OR(C53="f",C53="u",C53="F",C53="U"),"",IF(OR(B53=1,B53=2,B53=3,B53=4,B53=5),1,""))</f>
        <v/>
      </c>
      <c r="B53" s="8">
        <f>WEEKDAY(E53,2)</f>
        <v>6</v>
      </c>
      <c r="C53" s="76"/>
      <c r="D53" s="77" t="str">
        <f>IF(B53=1,"Mo",IF(B53=2,"Tue",IF(B53=3,"Wed",IF(B53=4,"Thu",IF(B53=5,"Fri",IF(B53=6,"Sat",IF(B53=7,"Sun","")))))))</f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>IF(OR(C54="f",C54="u",C54="F",C54="U"),"",IF(OR(B54=1,B54=2,B54=3,B54=4,B54=5),1,""))</f>
        <v/>
      </c>
      <c r="B54" s="109">
        <f>WEEKDAY(E54,2)</f>
        <v>7</v>
      </c>
      <c r="C54" s="110"/>
      <c r="D54" s="77" t="str">
        <f>IF(B54=1,"Mo",IF(B54=2,"Tue",IF(B54=3,"Wed",IF(B54=4,"Thu",IF(B54=5,"Fri",IF(B54=6,"Sat",IF(B54=7,"Sun","")))))))</f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1</v>
      </c>
      <c r="C55" s="76"/>
      <c r="D55" s="74" t="str">
        <f>IF(B55=1,"Mo",IF(B55=2,"Tue",IF(B55=3,"Wed",IF(B55=4,"Thu",IF(B55=5,"Fri",IF(B55=6,"Sat",IF(B55=7,"Sun","")))))))</f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8">D56</f>
        <v>Mo</v>
      </c>
      <c r="E57" s="34">
        <f t="shared" si="8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8"/>
        <v>Mo</v>
      </c>
      <c r="E58" s="34">
        <f t="shared" si="8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8"/>
        <v>Mo</v>
      </c>
      <c r="E59" s="34">
        <f t="shared" si="8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2</v>
      </c>
      <c r="C60" s="76"/>
      <c r="D60" s="77" t="str">
        <f>IF(B60=1,"Mo",IF(B60=2,"Tue",IF(B60=3,"Wed",IF(B60=4,"Thu",IF(B60=5,"Fri",IF(B60=6,"Sat",IF(B60=7,"Sun","")))))))</f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9">D61</f>
        <v>Tue</v>
      </c>
      <c r="E62" s="45">
        <f t="shared" si="9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9"/>
        <v>Tue</v>
      </c>
      <c r="E63" s="45">
        <f t="shared" si="9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9"/>
        <v>Tue</v>
      </c>
      <c r="E64" s="45">
        <f t="shared" si="9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3</v>
      </c>
      <c r="C65" s="76"/>
      <c r="D65" s="74" t="str">
        <f>IF(B65=1,"Mo",IF(B65=2,"Tue",IF(B65=3,"Wed",IF(B65=4,"Thu",IF(B65=5,"Fri",IF(B65=6,"Sat",IF(B65=7,"Sun","")))))))</f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0">D66</f>
        <v>Wed</v>
      </c>
      <c r="E67" s="34">
        <f t="shared" si="10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0"/>
        <v>Wed</v>
      </c>
      <c r="E68" s="34">
        <f t="shared" si="10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0"/>
        <v>Wed</v>
      </c>
      <c r="E69" s="34">
        <f t="shared" si="10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4</v>
      </c>
      <c r="C70" s="76"/>
      <c r="D70" s="77" t="str">
        <f>IF(B70=1,"Mo",IF(B70=2,"Tue",IF(B70=3,"Wed",IF(B70=4,"Thu",IF(B70=5,"Fri",IF(B70=6,"Sat",IF(B70=7,"Sun","")))))))</f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1">D71</f>
        <v>Thu</v>
      </c>
      <c r="E72" s="45">
        <f t="shared" si="11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1"/>
        <v>Thu</v>
      </c>
      <c r="E73" s="45">
        <f t="shared" si="11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1"/>
        <v>Thu</v>
      </c>
      <c r="E74" s="45">
        <f t="shared" si="11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5</v>
      </c>
      <c r="C75" s="76"/>
      <c r="D75" s="74" t="str">
        <f>IF(B75=1,"Mo",IF(B75=2,"Tue",IF(B75=3,"Wed",IF(B75=4,"Thu",IF(B75=5,"Fri",IF(B75=6,"Sat",IF(B75=7,"Sun","")))))))</f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2">D76</f>
        <v>Fri</v>
      </c>
      <c r="E77" s="34">
        <f t="shared" si="12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2"/>
        <v>Fri</v>
      </c>
      <c r="E78" s="34">
        <f t="shared" si="12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2"/>
        <v>Fri</v>
      </c>
      <c r="E79" s="34">
        <f t="shared" si="12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>IF(OR(C80="f",C80="u",C80="F",C80="U"),"",IF(OR(B80=1,B80=2,B80=3,B80=4,B80=5),1,""))</f>
        <v/>
      </c>
      <c r="B80" s="8">
        <f>WEEKDAY(E80,2)</f>
        <v>6</v>
      </c>
      <c r="C80" s="76"/>
      <c r="D80" s="77" t="str">
        <f>IF(B80=1,"Mo",IF(B80=2,"Tue",IF(B80=3,"Wed",IF(B80=4,"Thu",IF(B80=5,"Fri",IF(B80=6,"Sat",IF(B80=7,"Sun","")))))))</f>
        <v>Sat</v>
      </c>
      <c r="E80" s="45">
        <f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>IF(OR(C81="f",C81="u",C81="F",C81="U"),"",IF(OR(B81=1,B81=2,B81=3,B81=4,B81=5),1,""))</f>
        <v/>
      </c>
      <c r="B81" s="109">
        <f>WEEKDAY(E81,2)</f>
        <v>7</v>
      </c>
      <c r="C81" s="110"/>
      <c r="D81" s="77" t="str">
        <f>IF(B81=1,"Mo",IF(B81=2,"Tue",IF(B81=3,"Wed",IF(B81=4,"Thu",IF(B81=5,"Fri",IF(B81=6,"Sat",IF(B81=7,"Sun","")))))))</f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1</v>
      </c>
      <c r="C82" s="76"/>
      <c r="D82" s="74" t="str">
        <f>IF(B82=1,"Mo",IF(B82=2,"Tue",IF(B82=3,"Wed",IF(B82=4,"Thu",IF(B82=5,"Fri",IF(B82=6,"Sat",IF(B82=7,"Sun","")))))))</f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3">D83</f>
        <v>Mo</v>
      </c>
      <c r="E84" s="34">
        <f t="shared" si="13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3"/>
        <v>Mo</v>
      </c>
      <c r="E85" s="34">
        <f t="shared" si="13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3"/>
        <v>Mo</v>
      </c>
      <c r="E86" s="34">
        <f t="shared" si="13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2</v>
      </c>
      <c r="C87" s="76"/>
      <c r="D87" s="77" t="str">
        <f>IF(B87=1,"Mo",IF(B87=2,"Tue",IF(B87=3,"Wed",IF(B87=4,"Thu",IF(B87=5,"Fri",IF(B87=6,"Sat",IF(B87=7,"Sun","")))))))</f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4">D88</f>
        <v>Tue</v>
      </c>
      <c r="E89" s="45">
        <f t="shared" si="14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4"/>
        <v>Tue</v>
      </c>
      <c r="E90" s="45">
        <f t="shared" si="14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4"/>
        <v>Tue</v>
      </c>
      <c r="E91" s="45">
        <f t="shared" si="14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3</v>
      </c>
      <c r="C92" s="76"/>
      <c r="D92" s="74" t="str">
        <f>IF(B92=1,"Mo",IF(B92=2,"Tue",IF(B92=3,"Wed",IF(B92=4,"Thu",IF(B92=5,"Fri",IF(B92=6,"Sat",IF(B92=7,"Sun","")))))))</f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5">D93</f>
        <v>Wed</v>
      </c>
      <c r="E94" s="34">
        <f t="shared" si="15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5"/>
        <v>Wed</v>
      </c>
      <c r="E95" s="34">
        <f t="shared" si="15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5"/>
        <v>Wed</v>
      </c>
      <c r="E96" s="34">
        <f t="shared" si="15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5"/>
        <v>Wed</v>
      </c>
      <c r="E97" s="34">
        <f t="shared" si="15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16">D99</f>
        <v>Thu</v>
      </c>
      <c r="E100" s="45">
        <f t="shared" si="16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16"/>
        <v>Thu</v>
      </c>
      <c r="E101" s="45">
        <f t="shared" si="16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16"/>
        <v>Thu</v>
      </c>
      <c r="E102" s="45">
        <f t="shared" si="16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17">D104</f>
        <v>Fri</v>
      </c>
      <c r="E105" s="34">
        <f t="shared" si="17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17"/>
        <v>Fri</v>
      </c>
      <c r="E106" s="34">
        <f t="shared" si="17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17"/>
        <v>Fri</v>
      </c>
      <c r="E107" s="34">
        <f t="shared" si="17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>IF(OR(C108="f",C108="u",C108="F",C108="U"),"",IF(OR(B108=1,B108=2,B108=3,B108=4,B108=5),1,""))</f>
        <v/>
      </c>
      <c r="B108" s="8">
        <f>WEEKDAY(E108,2)</f>
        <v>6</v>
      </c>
      <c r="C108" s="76"/>
      <c r="D108" s="77" t="str">
        <f>IF(B108=1,"Mo",IF(B108=2,"Tue",IF(B108=3,"Wed",IF(B108=4,"Thu",IF(B108=5,"Fri",IF(B108=6,"Sat",IF(B108=7,"Sun","")))))))</f>
        <v>Sat</v>
      </c>
      <c r="E108" s="45">
        <f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>IF(OR(C109="f",C109="u",C109="F",C109="U"),"",IF(OR(B109=1,B109=2,B109=3,B109=4,B109=5),1,""))</f>
        <v/>
      </c>
      <c r="B109" s="109">
        <f>WEEKDAY(E109,2)</f>
        <v>7</v>
      </c>
      <c r="C109" s="110"/>
      <c r="D109" s="77" t="str">
        <f>IF(B109=1,"Mo",IF(B109=2,"Tue",IF(B109=3,"Wed",IF(B109=4,"Thu",IF(B109=5,"Fri",IF(B109=6,"Sat",IF(B109=7,"Sun","")))))))</f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>IF(OR(C110="f",C110="u",C110="F",C110="U"),"",IF(OR(B110=1,B110=2,B110=3,B110=4,B110=5),1,""))</f>
        <v>1</v>
      </c>
      <c r="B110" s="8">
        <f>WEEKDAY(E110,2)</f>
        <v>1</v>
      </c>
      <c r="C110" s="76"/>
      <c r="D110" s="74" t="str">
        <f>IF(B110=1,"Mo",IF(B110=2,"Tue",IF(B110=3,"Wed",IF(B110=4,"Thu",IF(B110=5,"Fri",IF(B110=6,"Sat",IF(B110=7,"Sun","")))))))</f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18">D111</f>
        <v>Mo</v>
      </c>
      <c r="E112" s="34">
        <f t="shared" si="18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18"/>
        <v>Mo</v>
      </c>
      <c r="E113" s="34">
        <f t="shared" si="18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18"/>
        <v>Mo</v>
      </c>
      <c r="E114" s="34">
        <f t="shared" si="18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>IF(OR(C115="f",C115="u",C115="F",C115="U"),"",IF(OR(B115=1,B115=2,B115=3,B115=4,B115=5),1,""))</f>
        <v>1</v>
      </c>
      <c r="B115" s="8">
        <f>WEEKDAY(E115,2)</f>
        <v>2</v>
      </c>
      <c r="C115" s="76"/>
      <c r="D115" s="77" t="str">
        <f>IF(B115=1,"Mo",IF(B115=2,"Tue",IF(B115=3,"Wed",IF(B115=4,"Thu",IF(B115=5,"Fri",IF(B115=6,"Sat",IF(B115=7,"Sun","")))))))</f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19">D116</f>
        <v>Tue</v>
      </c>
      <c r="E117" s="45">
        <f t="shared" si="19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19"/>
        <v>Tue</v>
      </c>
      <c r="E118" s="45">
        <f t="shared" si="19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19"/>
        <v>Tue</v>
      </c>
      <c r="E119" s="45">
        <f t="shared" si="19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0">D121</f>
        <v>Wed</v>
      </c>
      <c r="E122" s="34">
        <f t="shared" si="20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0"/>
        <v>Wed</v>
      </c>
      <c r="E123" s="34">
        <f t="shared" si="20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0"/>
        <v>Wed</v>
      </c>
      <c r="E124" s="34">
        <f t="shared" si="20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>IF(OR(C125="f",C125="u",C125="F",C125="U"),"",IF(OR(B125=1,B125=2,B125=3,B125=4,B125=5),1,""))</f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1">D126</f>
        <v>Thu</v>
      </c>
      <c r="E127" s="96">
        <f t="shared" si="21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1"/>
        <v>Thu</v>
      </c>
      <c r="E128" s="96">
        <f t="shared" si="21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4"/>
      <c r="D129" s="95" t="str">
        <f t="shared" si="21"/>
        <v>Thu</v>
      </c>
      <c r="E129" s="96">
        <f t="shared" si="21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4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4"/>
      <c r="D131" s="95" t="str">
        <f t="shared" ref="D131:E134" si="22">D130</f>
        <v>Fri</v>
      </c>
      <c r="E131" s="96">
        <f t="shared" si="22"/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4"/>
      <c r="D132" s="95" t="str">
        <f t="shared" si="22"/>
        <v>Fri</v>
      </c>
      <c r="E132" s="96">
        <f t="shared" si="22"/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4"/>
      <c r="D133" s="95" t="str">
        <f t="shared" si="22"/>
        <v>Fri</v>
      </c>
      <c r="E133" s="96">
        <f t="shared" si="22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5" t="str">
        <f t="shared" si="22"/>
        <v>Fri</v>
      </c>
      <c r="E134" s="102">
        <f t="shared" si="22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54" t="s">
        <v>5</v>
      </c>
      <c r="E1" s="255"/>
      <c r="F1" s="255"/>
      <c r="G1" s="255"/>
      <c r="H1" s="255"/>
      <c r="I1" s="255"/>
      <c r="J1" s="2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52" t="s">
        <v>8</v>
      </c>
      <c r="E4" s="2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 t="shared" ref="D12:E15" si="0">D11</f>
        <v>Fri</v>
      </c>
      <c r="E12" s="34">
        <f t="shared" si="0"/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si="0"/>
        <v>Fri</v>
      </c>
      <c r="E13" s="34">
        <f t="shared" si="0"/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0"/>
        <v>Fri</v>
      </c>
      <c r="E14" s="34">
        <f t="shared" si="0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0"/>
        <v>Fri</v>
      </c>
      <c r="E15" s="34">
        <f t="shared" si="0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>IF(OR(C16="f",C16="u",C16="F",C16="U"),"",IF(OR(B16=1,B16=2,B16=3,B16=4,B16=5),1,""))</f>
        <v/>
      </c>
      <c r="B16" s="8">
        <f>WEEKDAY(E16,2)</f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>IF(OR(C17="f",C17="u",C17="F",C17="U"),"",IF(OR(B17=1,B17=2,B17=3,B17=4,B17=5),1,""))</f>
        <v/>
      </c>
      <c r="B17" s="8">
        <f>WEEKDAY(E17,2)</f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>IF(OR(C18="f",C18="u",C18="F",C18="U"),"",IF(OR(B18=1,B18=2,B18=3,B18=4,B18=5),1,""))</f>
        <v>1</v>
      </c>
      <c r="B18" s="8">
        <f>WEEKDAY(E18,2)</f>
        <v>1</v>
      </c>
      <c r="C18" s="40"/>
      <c r="D18" s="33" t="str">
        <f>IF(B18=1,"Mo",IF(B18=2,"Tue",IF(B18=3,"Wed",IF(B18=4,"Thu",IF(B18=5,"Fri",IF(B18=6,"Sat",IF(B18=7,"Sun","")))))))</f>
        <v>Mo</v>
      </c>
      <c r="E18" s="34">
        <f>+E17+1</f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 t="shared" ref="D19:E22" si="1">D18</f>
        <v>Mo</v>
      </c>
      <c r="E19" s="34">
        <f t="shared" si="1"/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si="1"/>
        <v>Mo</v>
      </c>
      <c r="E20" s="34">
        <f t="shared" si="1"/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1"/>
        <v>Mo</v>
      </c>
      <c r="E21" s="34">
        <f t="shared" si="1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1"/>
        <v>Mo</v>
      </c>
      <c r="E22" s="34">
        <f t="shared" si="1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>IF(OR(C23="f",C23="u",C23="F",C23="U"),"",IF(OR(B23=1,B23=2,B23=3,B23=4,B23=5),1,""))</f>
        <v>1</v>
      </c>
      <c r="B23" s="8">
        <f>WEEKDAY(E23,2)</f>
        <v>2</v>
      </c>
      <c r="C23" s="40"/>
      <c r="D23" s="44" t="str">
        <f>IF(B23=1,"Mo",IF(B23=2,"Tue",IF(B23=3,"Wed",IF(B23=4,"Thu",IF(B23=5,"Fri",IF(B23=6,"Sat",IF(B23=7,"Sun","")))))))</f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 t="shared" ref="D24:E27" si="2">D23</f>
        <v>Tue</v>
      </c>
      <c r="E24" s="45">
        <f t="shared" si="2"/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si="2"/>
        <v>Tue</v>
      </c>
      <c r="E25" s="45">
        <f t="shared" si="2"/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2"/>
        <v>Tue</v>
      </c>
      <c r="E26" s="45">
        <f t="shared" si="2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2"/>
        <v>Tue</v>
      </c>
      <c r="E27" s="45">
        <f t="shared" si="2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3</v>
      </c>
      <c r="C28" s="40"/>
      <c r="D28" s="33" t="str">
        <f>IF(B28=1,"Mo",IF(B28=2,"Tue",IF(B28=3,"Wed",IF(B28=4,"Thu",IF(B28=5,"Fri",IF(B28=6,"Sat",IF(B28=7,"Sun","")))))))</f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 t="shared" ref="D29:E32" si="3">D28</f>
        <v>Wed</v>
      </c>
      <c r="E29" s="34">
        <f t="shared" si="3"/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si="3"/>
        <v>Wed</v>
      </c>
      <c r="E30" s="34">
        <f t="shared" si="3"/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3"/>
        <v>Wed</v>
      </c>
      <c r="E31" s="34">
        <f t="shared" si="3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3"/>
        <v>Wed</v>
      </c>
      <c r="E32" s="34">
        <f t="shared" si="3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4</v>
      </c>
      <c r="C33" s="40"/>
      <c r="D33" s="44" t="str">
        <f>IF(B33=1,"Mo",IF(B33=2,"Tue",IF(B33=3,"Wed",IF(B33=4,"Thu",IF(B33=5,"Fri",IF(B33=6,"Sat",IF(B33=7,"Sun","")))))))</f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 t="shared" ref="D34:E37" si="4">D33</f>
        <v>Thu</v>
      </c>
      <c r="E34" s="45">
        <f t="shared" si="4"/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si="4"/>
        <v>Thu</v>
      </c>
      <c r="E35" s="45">
        <f t="shared" si="4"/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4"/>
        <v>Thu</v>
      </c>
      <c r="E36" s="45">
        <f t="shared" si="4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4"/>
        <v>Thu</v>
      </c>
      <c r="E37" s="45">
        <f t="shared" si="4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5">D38</f>
        <v>Fri</v>
      </c>
      <c r="E39" s="34">
        <f t="shared" si="5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5"/>
        <v>Fri</v>
      </c>
      <c r="E40" s="34">
        <f t="shared" si="5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5"/>
        <v>Fri</v>
      </c>
      <c r="E41" s="34">
        <f t="shared" si="5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5"/>
        <v>Fri</v>
      </c>
      <c r="E42" s="34">
        <f t="shared" si="5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>IF(OR(C43="f",C43="u",C43="F",C43="U"),"",IF(OR(B43=1,B43=2,B43=3,B43=4,B43=5),1,""))</f>
        <v/>
      </c>
      <c r="B43" s="8">
        <f>WEEKDAY(E43,2)</f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>IF(OR(C44="f",C44="u",C44="F",C44="U"),"",IF(OR(B44=1,B44=2,B44=3,B44=4,B44=5),1,""))</f>
        <v/>
      </c>
      <c r="B44" s="8">
        <f>WEEKDAY(E44,2)</f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>+E43+1</f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>IF(OR(C45="f",C45="u",C45="F",C45="U"),"",IF(OR(B45=1,B45=2,B45=3,B45=4,B45=5),1,""))</f>
        <v>1</v>
      </c>
      <c r="B45" s="8">
        <f>WEEKDAY(E45,2)</f>
        <v>1</v>
      </c>
      <c r="C45" s="40"/>
      <c r="D45" s="33" t="str">
        <f>IF(B45=1,"Mo",IF(B45=2,"Tue",IF(B45=3,"Wed",IF(B45=4,"Thu",IF(B45=5,"Fri",IF(B45=6,"Sat",IF(B45=7,"Sun","")))))))</f>
        <v>Mo</v>
      </c>
      <c r="E45" s="34">
        <f>+E44+1</f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 t="shared" ref="D46:E49" si="6">D45</f>
        <v>Mo</v>
      </c>
      <c r="E46" s="34">
        <f t="shared" si="6"/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si="6"/>
        <v>Mo</v>
      </c>
      <c r="E47" s="34">
        <f t="shared" si="6"/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6"/>
        <v>Mo</v>
      </c>
      <c r="E48" s="34">
        <f t="shared" si="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6"/>
        <v>Mo</v>
      </c>
      <c r="E49" s="34">
        <f t="shared" si="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>IF(OR(C50="f",C50="u",C50="F",C50="U"),"",IF(OR(B50=1,B50=2,B50=3,B50=4,B50=5),1,""))</f>
        <v>1</v>
      </c>
      <c r="B50" s="8">
        <f>WEEKDAY(E50,2)</f>
        <v>2</v>
      </c>
      <c r="C50" s="40"/>
      <c r="D50" s="44" t="str">
        <f>IF(B50=1,"Mo",IF(B50=2,"Tue",IF(B50=3,"Wed",IF(B50=4,"Thu",IF(B50=5,"Fri",IF(B50=6,"Sat",IF(B50=7,"Sun","")))))))</f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7">D50</f>
        <v>Tue</v>
      </c>
      <c r="E51" s="45">
        <f t="shared" si="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7"/>
        <v>Tue</v>
      </c>
      <c r="E52" s="45">
        <f t="shared" si="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7"/>
        <v>Tue</v>
      </c>
      <c r="E53" s="45">
        <f t="shared" si="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7"/>
        <v>Tue</v>
      </c>
      <c r="E54" s="45">
        <f t="shared" si="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3</v>
      </c>
      <c r="C55" s="40"/>
      <c r="D55" s="33" t="str">
        <f>IF(B55=1,"Mo",IF(B55=2,"Tue",IF(B55=3,"Wed",IF(B55=4,"Thu",IF(B55=5,"Fri",IF(B55=6,"Sat",IF(B55=7,"Sun","")))))))</f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 t="shared" ref="D56:E59" si="8">D55</f>
        <v>Wed</v>
      </c>
      <c r="E56" s="34">
        <f t="shared" si="8"/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si="8"/>
        <v>Wed</v>
      </c>
      <c r="E57" s="34">
        <f t="shared" si="8"/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8"/>
        <v>Wed</v>
      </c>
      <c r="E58" s="34">
        <f t="shared" si="8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8"/>
        <v>Wed</v>
      </c>
      <c r="E59" s="34">
        <f t="shared" si="8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4</v>
      </c>
      <c r="C60" s="40"/>
      <c r="D60" s="44" t="str">
        <f>IF(B60=1,"Mo",IF(B60=2,"Tue",IF(B60=3,"Wed",IF(B60=4,"Thu",IF(B60=5,"Fri",IF(B60=6,"Sat",IF(B60=7,"Sun","")))))))</f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 t="shared" ref="D61:E64" si="9">D60</f>
        <v>Thu</v>
      </c>
      <c r="E61" s="45">
        <f t="shared" si="9"/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si="9"/>
        <v>Thu</v>
      </c>
      <c r="E62" s="45">
        <f t="shared" si="9"/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9"/>
        <v>Thu</v>
      </c>
      <c r="E63" s="45">
        <f t="shared" si="9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9"/>
        <v>Thu</v>
      </c>
      <c r="E64" s="45">
        <f t="shared" si="9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5</v>
      </c>
      <c r="C65" s="40"/>
      <c r="D65" s="33" t="str">
        <f>IF(B65=1,"Mo",IF(B65=2,"Tue",IF(B65=3,"Wed",IF(B65=4,"Thu",IF(B65=5,"Fri",IF(B65=6,"Sat",IF(B65=7,"Sun","")))))))</f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 t="shared" ref="D66:E69" si="10">D65</f>
        <v>Fri</v>
      </c>
      <c r="E66" s="34">
        <f t="shared" si="10"/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si="10"/>
        <v>Fri</v>
      </c>
      <c r="E67" s="34">
        <f t="shared" si="10"/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0"/>
        <v>Fri</v>
      </c>
      <c r="E68" s="34">
        <f t="shared" si="10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0"/>
        <v>Fri</v>
      </c>
      <c r="E69" s="34">
        <f t="shared" si="10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>IF(OR(C70="f",C70="u",C70="F",C70="U"),"",IF(OR(B70=1,B70=2,B70=3,B70=4,B70=5),1,""))</f>
        <v/>
      </c>
      <c r="B70" s="8">
        <f>WEEKDAY(E70,2)</f>
        <v>6</v>
      </c>
      <c r="C70" s="40"/>
      <c r="D70" s="33" t="str">
        <f>IF(B70=1,"Mo",IF(B70=2,"Tue",IF(B70=3,"Wed",IF(B70=4,"Thu",IF(B70=5,"Fri",IF(B70=6,"Sat",IF(B70=7,"Sun","")))))))</f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>IF(OR(C71="f",C71="u",C71="F",C71="U"),"",IF(OR(B71=1,B71=2,B71=3,B71=4,B71=5),1,""))</f>
        <v/>
      </c>
      <c r="B71" s="8">
        <f>WEEKDAY(E71,2)</f>
        <v>7</v>
      </c>
      <c r="C71" s="40"/>
      <c r="D71" s="33" t="str">
        <f>IF(B71=1,"Mo",IF(B71=2,"Tue",IF(B71=3,"Wed",IF(B71=4,"Thu",IF(B71=5,"Fri",IF(B71=6,"Sat",IF(B71=7,"Sun","")))))))</f>
        <v>Sun</v>
      </c>
      <c r="E71" s="34">
        <f>+E70+1</f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>IF(OR(C72="f",C72="u",C72="F",C72="U"),"",IF(OR(B72=1,B72=2,B72=3,B72=4,B72=5),1,""))</f>
        <v>1</v>
      </c>
      <c r="B72" s="8">
        <f>WEEKDAY(E72,2)</f>
        <v>1</v>
      </c>
      <c r="C72" s="40"/>
      <c r="D72" s="33" t="str">
        <f>IF(B72=1,"Mo",IF(B72=2,"Tue",IF(B72=3,"Wed",IF(B72=4,"Thu",IF(B72=5,"Fri",IF(B72=6,"Sat",IF(B72=7,"Sun","")))))))</f>
        <v>Mo</v>
      </c>
      <c r="E72" s="34">
        <f>+E71+1</f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 t="shared" ref="D73:E76" si="11">D72</f>
        <v>Mo</v>
      </c>
      <c r="E73" s="34">
        <f t="shared" si="11"/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si="11"/>
        <v>Mo</v>
      </c>
      <c r="E74" s="34">
        <f t="shared" si="11"/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1"/>
        <v>Mo</v>
      </c>
      <c r="E75" s="34">
        <f t="shared" si="11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1"/>
        <v>Mo</v>
      </c>
      <c r="E76" s="34">
        <f t="shared" si="11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WEEKDAY(E77,2)</f>
        <v>2</v>
      </c>
      <c r="C77" s="40"/>
      <c r="D77" s="44" t="str">
        <f>IF(B77=1,"Mo",IF(B77=2,"Tue",IF(B77=3,"Wed",IF(B77=4,"Thu",IF(B77=5,"Fri",IF(B77=6,"Sat",IF(B77=7,"Sun","")))))))</f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 t="shared" ref="D78:E81" si="12">D77</f>
        <v>Tue</v>
      </c>
      <c r="E78" s="45">
        <f t="shared" si="12"/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 t="shared" si="12"/>
        <v>Tue</v>
      </c>
      <c r="E79" s="45">
        <f t="shared" si="12"/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si="12"/>
        <v>Tue</v>
      </c>
      <c r="E80" s="45">
        <f t="shared" si="12"/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2"/>
        <v>Tue</v>
      </c>
      <c r="E81" s="45">
        <f t="shared" si="12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3</v>
      </c>
      <c r="C82" s="40"/>
      <c r="D82" s="33" t="str">
        <f>IF(B82=1,"Mo",IF(B82=2,"Tue",IF(B82=3,"Wed",IF(B82=4,"Thu",IF(B82=5,"Fri",IF(B82=6,"Sat",IF(B82=7,"Sun","")))))))</f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 t="shared" ref="D83:E86" si="13">D82</f>
        <v>Wed</v>
      </c>
      <c r="E83" s="34">
        <f t="shared" si="13"/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si="13"/>
        <v>Wed</v>
      </c>
      <c r="E84" s="34">
        <f t="shared" si="13"/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3"/>
        <v>Wed</v>
      </c>
      <c r="E85" s="34">
        <f t="shared" si="13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3"/>
        <v>Wed</v>
      </c>
      <c r="E86" s="34">
        <f t="shared" si="13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4</v>
      </c>
      <c r="C87" s="40"/>
      <c r="D87" s="44" t="str">
        <f>IF(B87=1,"Mo",IF(B87=2,"Tue",IF(B87=3,"Wed",IF(B87=4,"Thu",IF(B87=5,"Fri",IF(B87=6,"Sat",IF(B87=7,"Sun","")))))))</f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 t="shared" ref="D88:E91" si="14">D87</f>
        <v>Thu</v>
      </c>
      <c r="E88" s="45">
        <f t="shared" si="14"/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si="14"/>
        <v>Thu</v>
      </c>
      <c r="E89" s="45">
        <f t="shared" si="14"/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4"/>
        <v>Thu</v>
      </c>
      <c r="E90" s="45">
        <f t="shared" si="14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4"/>
        <v>Thu</v>
      </c>
      <c r="E91" s="45">
        <f t="shared" si="14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5</v>
      </c>
      <c r="C92" s="40"/>
      <c r="D92" s="33" t="str">
        <f>IF(B92=1,"Mo",IF(B92=2,"Tue",IF(B92=3,"Wed",IF(B92=4,"Thu",IF(B92=5,"Fri",IF(B92=6,"Sat",IF(B92=7,"Sun","")))))))</f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 t="shared" ref="D93:E97" si="15">D92</f>
        <v>Fri</v>
      </c>
      <c r="E93" s="34">
        <f t="shared" si="15"/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si="15"/>
        <v>Fri</v>
      </c>
      <c r="E94" s="34">
        <f t="shared" si="15"/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5"/>
        <v>Fri</v>
      </c>
      <c r="E95" s="34">
        <f t="shared" si="15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5"/>
        <v>Fri</v>
      </c>
      <c r="E96" s="34">
        <f t="shared" si="15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5"/>
        <v>Fri</v>
      </c>
      <c r="E97" s="34">
        <f t="shared" si="15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>IF(OR(C98="f",C98="u",C98="F",C98="U"),"",IF(OR(B98=1,B98=2,B98=3,B98=4,B98=5),1,""))</f>
        <v/>
      </c>
      <c r="B98" s="8">
        <f>WEEKDAY(E98,2)</f>
        <v>6</v>
      </c>
      <c r="C98" s="40"/>
      <c r="D98" s="33" t="str">
        <f>IF(B98=1,"Mo",IF(B98=2,"Tue",IF(B98=3,"Wed",IF(B98=4,"Thu",IF(B98=5,"Fri",IF(B98=6,"Sat",IF(B98=7,"Sun","")))))))</f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>IF(OR(C99="f",C99="u",C99="F",C99="U"),"",IF(OR(B99=1,B99=2,B99=3,B99=4,B99=5),1,""))</f>
        <v/>
      </c>
      <c r="B99" s="8">
        <f>WEEKDAY(E99,2)</f>
        <v>7</v>
      </c>
      <c r="C99" s="40"/>
      <c r="D99" s="33" t="str">
        <f>IF(B99=1,"Mo",IF(B99=2,"Tue",IF(B99=3,"Wed",IF(B99=4,"Thu",IF(B99=5,"Fri",IF(B99=6,"Sat",IF(B99=7,"Sun","")))))))</f>
        <v>Sun</v>
      </c>
      <c r="E99" s="34">
        <f>+E98+1</f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>IF(OR(C100="f",C100="u",C100="F",C100="U"),"",IF(OR(B100=1,B100=2,B100=3,B100=4,B100=5),1,""))</f>
        <v>1</v>
      </c>
      <c r="B100" s="8">
        <f>WEEKDAY(E100,2)</f>
        <v>1</v>
      </c>
      <c r="C100" s="40"/>
      <c r="D100" s="33" t="str">
        <f>IF(B100=1,"Mo",IF(B100=2,"Tue",IF(B100=3,"Wed",IF(B100=4,"Thu",IF(B100=5,"Fri",IF(B100=6,"Sat",IF(B100=7,"Sun","")))))))</f>
        <v>Mo</v>
      </c>
      <c r="E100" s="34">
        <f>+E99+1</f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 t="shared" ref="D101:E104" si="16">D100</f>
        <v>Mo</v>
      </c>
      <c r="E101" s="34">
        <f t="shared" si="16"/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si="16"/>
        <v>Mo</v>
      </c>
      <c r="E102" s="34">
        <f t="shared" si="16"/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16"/>
        <v>Mo</v>
      </c>
      <c r="E103" s="34">
        <f t="shared" si="16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16"/>
        <v>Mo</v>
      </c>
      <c r="E104" s="34">
        <f t="shared" si="16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>IF(OR(C105="f",C105="u",C105="F",C105="U"),"",IF(OR(B105=1,B105=2,B105=3,B105=4,B105=5),1,""))</f>
        <v>1</v>
      </c>
      <c r="B105" s="8">
        <f>WEEKDAY(E105,2)</f>
        <v>2</v>
      </c>
      <c r="C105" s="40"/>
      <c r="D105" s="44" t="str">
        <f>IF(B105=1,"Mo",IF(B105=2,"Tue",IF(B105=3,"Wed",IF(B105=4,"Thu",IF(B105=5,"Fri",IF(B105=6,"Sat",IF(B105=7,"Sun","")))))))</f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 t="shared" ref="D106:E109" si="17">D105</f>
        <v>Tue</v>
      </c>
      <c r="E106" s="45">
        <f t="shared" si="17"/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si="17"/>
        <v>Tue</v>
      </c>
      <c r="E107" s="45">
        <f t="shared" si="17"/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17"/>
        <v>Tue</v>
      </c>
      <c r="E108" s="45">
        <f t="shared" si="1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17"/>
        <v>Tue</v>
      </c>
      <c r="E109" s="45">
        <f t="shared" si="1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>IF(OR(C110="f",C110="u",C110="F",C110="U"),"",IF(OR(B110=1,B110=2,B110=3,B110=4,B110=5),1,""))</f>
        <v>1</v>
      </c>
      <c r="B110" s="8">
        <f>WEEKDAY(E110,2)</f>
        <v>3</v>
      </c>
      <c r="C110" s="40"/>
      <c r="D110" s="33" t="str">
        <f>IF(B110=1,"Mo",IF(B110=2,"Tue",IF(B110=3,"Wed",IF(B110=4,"Thu",IF(B110=5,"Fri",IF(B110=6,"Sat",IF(B110=7,"Sun","")))))))</f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 t="shared" ref="D111:E114" si="18">D110</f>
        <v>Wed</v>
      </c>
      <c r="E111" s="34">
        <f t="shared" si="18"/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si="18"/>
        <v>Wed</v>
      </c>
      <c r="E112" s="34">
        <f t="shared" si="18"/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18"/>
        <v>Wed</v>
      </c>
      <c r="E113" s="34">
        <f t="shared" si="18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18"/>
        <v>Wed</v>
      </c>
      <c r="E114" s="34">
        <f t="shared" si="18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>IF(OR(C115="f",C115="u",C115="F",C115="U"),"",IF(OR(B115=1,B115=2,B115=3,B115=4,B115=5),1,""))</f>
        <v>1</v>
      </c>
      <c r="B115" s="8">
        <f>WEEKDAY(E115,2)</f>
        <v>4</v>
      </c>
      <c r="C115" s="40"/>
      <c r="D115" s="44" t="str">
        <f>IF(B115=1,"Mo",IF(B115=2,"Tue",IF(B115=3,"Wed",IF(B115=4,"Thu",IF(B115=5,"Fri",IF(B115=6,"Sat",IF(B115=7,"Sun","")))))))</f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 t="shared" ref="D116:E119" si="19">D115</f>
        <v>Thu</v>
      </c>
      <c r="E116" s="45">
        <f t="shared" si="19"/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si="19"/>
        <v>Thu</v>
      </c>
      <c r="E117" s="45">
        <f t="shared" si="19"/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19"/>
        <v>Thu</v>
      </c>
      <c r="E118" s="45">
        <f t="shared" si="19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19"/>
        <v>Thu</v>
      </c>
      <c r="E119" s="45">
        <f t="shared" si="19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 t="shared" ref="D121:E124" si="20">D120</f>
        <v>Fri</v>
      </c>
      <c r="E121" s="34">
        <f t="shared" si="20"/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si="20"/>
        <v>Fri</v>
      </c>
      <c r="E122" s="34">
        <f t="shared" si="20"/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0"/>
        <v>Fri</v>
      </c>
      <c r="E123" s="34">
        <f t="shared" si="20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0"/>
        <v>Fri</v>
      </c>
      <c r="E124" s="34">
        <f t="shared" si="20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>IF(OR(C125="f",C125="u",C125="F",C125="U"),"",IF(OR(B125=1,B125=2,B125=3,B125=4,B125=5),1,""))</f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>IF(OR(C126="f",C126="u",C126="F",C126="U"),"",IF(OR(B126=1,B126=2,B126=3,B126=4,B126=5),1,""))</f>
        <v/>
      </c>
      <c r="B126" s="8">
        <v>7</v>
      </c>
      <c r="C126" s="40"/>
      <c r="D126" s="52" t="str">
        <f>IF(B126=1,"Mo",IF(B126=2,"Tue",IF(B126=3,"Wed",IF(B126=4,"Thu",IF(B126=5,"Fri",IF(B126=6,"Sat",IF(B126=7,"Sun","")))))))</f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40" priority="29" stopIfTrue="1">
      <formula>IF($A11=1,B11,)</formula>
    </cfRule>
    <cfRule type="expression" dxfId="539" priority="30" stopIfTrue="1">
      <formula>IF($A11="",B11,)</formula>
    </cfRule>
  </conditionalFormatting>
  <conditionalFormatting sqref="E11:E15">
    <cfRule type="expression" dxfId="538" priority="31" stopIfTrue="1">
      <formula>IF($A11="",B11,"")</formula>
    </cfRule>
  </conditionalFormatting>
  <conditionalFormatting sqref="E16:E124">
    <cfRule type="expression" dxfId="537" priority="32" stopIfTrue="1">
      <formula>IF($A16&lt;&gt;1,B16,"")</formula>
    </cfRule>
  </conditionalFormatting>
  <conditionalFormatting sqref="D11:D124">
    <cfRule type="expression" dxfId="536" priority="33" stopIfTrue="1">
      <formula>IF($A11="",B11,)</formula>
    </cfRule>
  </conditionalFormatting>
  <conditionalFormatting sqref="G11:G16 G82:G119 G18:G76">
    <cfRule type="expression" dxfId="535" priority="34" stopIfTrue="1">
      <formula>#REF!="Freelancer"</formula>
    </cfRule>
    <cfRule type="expression" dxfId="534" priority="35" stopIfTrue="1">
      <formula>#REF!="DTC Int. Staff"</formula>
    </cfRule>
  </conditionalFormatting>
  <conditionalFormatting sqref="G115:G119 G87:G104 G18:G22 G33:G49 G60:G76">
    <cfRule type="expression" dxfId="533" priority="27" stopIfTrue="1">
      <formula>$F$5="Freelancer"</formula>
    </cfRule>
    <cfRule type="expression" dxfId="532" priority="28" stopIfTrue="1">
      <formula>$F$5="DTC Int. Staff"</formula>
    </cfRule>
  </conditionalFormatting>
  <conditionalFormatting sqref="G16">
    <cfRule type="expression" dxfId="531" priority="25" stopIfTrue="1">
      <formula>#REF!="Freelancer"</formula>
    </cfRule>
    <cfRule type="expression" dxfId="530" priority="26" stopIfTrue="1">
      <formula>#REF!="DTC Int. Staff"</formula>
    </cfRule>
  </conditionalFormatting>
  <conditionalFormatting sqref="G16">
    <cfRule type="expression" dxfId="529" priority="23" stopIfTrue="1">
      <formula>$F$5="Freelancer"</formula>
    </cfRule>
    <cfRule type="expression" dxfId="528" priority="24" stopIfTrue="1">
      <formula>$F$5="DTC Int. Staff"</formula>
    </cfRule>
  </conditionalFormatting>
  <conditionalFormatting sqref="G17">
    <cfRule type="expression" dxfId="527" priority="21" stopIfTrue="1">
      <formula>#REF!="Freelancer"</formula>
    </cfRule>
    <cfRule type="expression" dxfId="526" priority="22" stopIfTrue="1">
      <formula>#REF!="DTC Int. Staff"</formula>
    </cfRule>
  </conditionalFormatting>
  <conditionalFormatting sqref="G17">
    <cfRule type="expression" dxfId="525" priority="19" stopIfTrue="1">
      <formula>$F$5="Freelancer"</formula>
    </cfRule>
    <cfRule type="expression" dxfId="524" priority="20" stopIfTrue="1">
      <formula>$F$5="DTC Int. Staff"</formula>
    </cfRule>
  </conditionalFormatting>
  <conditionalFormatting sqref="C126">
    <cfRule type="expression" dxfId="523" priority="16" stopIfTrue="1">
      <formula>IF($A126=1,B126,)</formula>
    </cfRule>
    <cfRule type="expression" dxfId="522" priority="17" stopIfTrue="1">
      <formula>IF($A126="",B126,)</formula>
    </cfRule>
  </conditionalFormatting>
  <conditionalFormatting sqref="D126">
    <cfRule type="expression" dxfId="521" priority="18" stopIfTrue="1">
      <formula>IF($A126="",B126,)</formula>
    </cfRule>
  </conditionalFormatting>
  <conditionalFormatting sqref="C125">
    <cfRule type="expression" dxfId="520" priority="13" stopIfTrue="1">
      <formula>IF($A125=1,B125,)</formula>
    </cfRule>
    <cfRule type="expression" dxfId="519" priority="14" stopIfTrue="1">
      <formula>IF($A125="",B125,)</formula>
    </cfRule>
  </conditionalFormatting>
  <conditionalFormatting sqref="D125">
    <cfRule type="expression" dxfId="518" priority="15" stopIfTrue="1">
      <formula>IF($A125="",B125,)</formula>
    </cfRule>
  </conditionalFormatting>
  <conditionalFormatting sqref="E125">
    <cfRule type="expression" dxfId="517" priority="12" stopIfTrue="1">
      <formula>IF($A125&lt;&gt;1,B125,"")</formula>
    </cfRule>
  </conditionalFormatting>
  <conditionalFormatting sqref="E126">
    <cfRule type="expression" dxfId="516" priority="11" stopIfTrue="1">
      <formula>IF($A126&lt;&gt;1,B126,"")</formula>
    </cfRule>
  </conditionalFormatting>
  <conditionalFormatting sqref="G55:G59">
    <cfRule type="expression" dxfId="515" priority="9" stopIfTrue="1">
      <formula>$F$5="Freelancer"</formula>
    </cfRule>
    <cfRule type="expression" dxfId="514" priority="10" stopIfTrue="1">
      <formula>$F$5="DTC Int. Staff"</formula>
    </cfRule>
  </conditionalFormatting>
  <conditionalFormatting sqref="G77:G81">
    <cfRule type="expression" dxfId="513" priority="7" stopIfTrue="1">
      <formula>#REF!="Freelancer"</formula>
    </cfRule>
    <cfRule type="expression" dxfId="512" priority="8" stopIfTrue="1">
      <formula>#REF!="DTC Int. Staff"</formula>
    </cfRule>
  </conditionalFormatting>
  <conditionalFormatting sqref="G77:G81">
    <cfRule type="expression" dxfId="511" priority="5" stopIfTrue="1">
      <formula>$F$5="Freelancer"</formula>
    </cfRule>
    <cfRule type="expression" dxfId="51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54" t="s">
        <v>5</v>
      </c>
      <c r="E1" s="255"/>
      <c r="F1" s="255"/>
      <c r="G1" s="255"/>
      <c r="H1" s="255"/>
      <c r="I1" s="255"/>
      <c r="J1" s="2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52" t="s">
        <v>8</v>
      </c>
      <c r="E4" s="2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0">D12</f>
        <v>Mo</v>
      </c>
      <c r="E13" s="34">
        <f t="shared" si="0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0"/>
        <v>Mo</v>
      </c>
      <c r="E14" s="34">
        <f t="shared" si="0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0"/>
        <v>Mo</v>
      </c>
      <c r="E15" s="34">
        <f t="shared" si="0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 t="shared" ref="D17:E20" si="1">D16</f>
        <v>Tue</v>
      </c>
      <c r="E17" s="45">
        <f t="shared" si="1"/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si="1"/>
        <v>Tue</v>
      </c>
      <c r="E18" s="45">
        <f t="shared" si="1"/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1"/>
        <v>Tue</v>
      </c>
      <c r="E19" s="45">
        <f t="shared" si="1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1"/>
        <v>Tue</v>
      </c>
      <c r="E20" s="45">
        <f t="shared" si="1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ref="D22:E25" si="2">D21</f>
        <v>Wed</v>
      </c>
      <c r="E22" s="34">
        <f t="shared" si="2"/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si="2"/>
        <v>Wed</v>
      </c>
      <c r="E23" s="34">
        <f t="shared" si="2"/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2"/>
        <v>Wed</v>
      </c>
      <c r="E24" s="34">
        <f t="shared" si="2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2"/>
        <v>Wed</v>
      </c>
      <c r="E25" s="34">
        <f t="shared" si="2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>IF(OR(C26="f",C26="u",C26="F",C26="U"),"",IF(OR(B26=1,B26=2,B26=3,B26=4,B26=5),1,""))</f>
        <v>1</v>
      </c>
      <c r="B26" s="8">
        <f>WEEKDAY(E26,2)</f>
        <v>4</v>
      </c>
      <c r="C26" s="40"/>
      <c r="D26" s="44" t="str">
        <f>IF(B26=1,"Mo",IF(B26=2,"Tue",IF(B26=3,"Wed",IF(B26=4,"Thu",IF(B26=5,"Fri",IF(B26=6,"Sat",IF(B26=7,"Sun","")))))))</f>
        <v>Thu</v>
      </c>
      <c r="E26" s="45">
        <f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3">D27</f>
        <v>Thu</v>
      </c>
      <c r="E28" s="45">
        <f t="shared" si="3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3"/>
        <v>Thu</v>
      </c>
      <c r="E29" s="45">
        <f t="shared" si="3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3"/>
        <v>Thu</v>
      </c>
      <c r="E30" s="45">
        <f t="shared" si="3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>IF(OR(C31="f",C31="u",C31="F",C31="U"),"",IF(OR(B31=1,B31=2,B31=3,B31=4,B31=5),1,""))</f>
        <v>1</v>
      </c>
      <c r="B31" s="8">
        <f>WEEKDAY(E31,2)</f>
        <v>5</v>
      </c>
      <c r="C31" s="40"/>
      <c r="D31" s="33" t="str">
        <f>IF(B31=1,"Mo",IF(B31=2,"Tue",IF(B31=3,"Wed",IF(B31=4,"Thu",IF(B31=5,"Fri",IF(B31=6,"Sat",IF(B31=7,"Sun","")))))))</f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4">D32</f>
        <v>Fri</v>
      </c>
      <c r="E33" s="34">
        <f t="shared" si="4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4"/>
        <v>Fri</v>
      </c>
      <c r="E34" s="34">
        <f t="shared" si="4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4"/>
        <v>Fri</v>
      </c>
      <c r="E35" s="34">
        <f t="shared" si="4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>IF(OR(C36="f",C36="u",C36="F",C36="U"),"",IF(OR(B36=1,B36=2,B36=3,B36=4,B36=5),1,""))</f>
        <v/>
      </c>
      <c r="B36" s="8">
        <f>WEEKDAY(E36,2)</f>
        <v>6</v>
      </c>
      <c r="C36" s="40"/>
      <c r="D36" s="33" t="str">
        <f>IF(B36=1,"Mo",IF(B36=2,"Tue",IF(B36=3,"Wed",IF(B36=4,"Thu",IF(B36=5,"Fri",IF(B36=6,"Sat",IF(B36=7,"Sun","")))))))</f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>IF(OR(C37="f",C37="u",C37="F",C37="U"),"",IF(OR(B37=1,B37=2,B37=3,B37=4,B37=5),1,""))</f>
        <v/>
      </c>
      <c r="B37" s="8">
        <f>WEEKDAY(E37,2)</f>
        <v>7</v>
      </c>
      <c r="C37" s="40"/>
      <c r="D37" s="44" t="str">
        <f>IF(B37=1,"Mo",IF(B37=2,"Tue",IF(B37=3,"Wed",IF(B37=4,"Thu",IF(B37=5,"Fri",IF(B37=6,"Sat",IF(B37=7,"Sun","")))))))</f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5">D38</f>
        <v>Mo</v>
      </c>
      <c r="E39" s="34">
        <f t="shared" si="5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5"/>
        <v>Mo</v>
      </c>
      <c r="E40" s="34">
        <f t="shared" si="5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5"/>
        <v>Mo</v>
      </c>
      <c r="E41" s="34">
        <f t="shared" si="5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5"/>
        <v>Mo</v>
      </c>
      <c r="E42" s="34">
        <f t="shared" si="5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 t="shared" ref="D44:E47" si="6">D43</f>
        <v>Tue</v>
      </c>
      <c r="E44" s="45">
        <f t="shared" si="6"/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si="6"/>
        <v>Tue</v>
      </c>
      <c r="E45" s="45">
        <f t="shared" si="6"/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6"/>
        <v>Tue</v>
      </c>
      <c r="E46" s="45">
        <f t="shared" si="6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6"/>
        <v>Tue</v>
      </c>
      <c r="E47" s="45">
        <f t="shared" si="6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 t="shared" ref="D49:E52" si="7">D48</f>
        <v>Wed</v>
      </c>
      <c r="E49" s="34">
        <f t="shared" si="7"/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si="7"/>
        <v>Wed</v>
      </c>
      <c r="E50" s="34">
        <f t="shared" si="7"/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7"/>
        <v>Wed</v>
      </c>
      <c r="E51" s="34">
        <f t="shared" si="7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7"/>
        <v>Wed</v>
      </c>
      <c r="E52" s="34">
        <f t="shared" si="7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>IF(OR(C53="f",C53="u",C53="F",C53="U"),"",IF(OR(B53=1,B53=2,B53=3,B53=4,B53=5),1,""))</f>
        <v>1</v>
      </c>
      <c r="B53" s="8">
        <f>WEEKDAY(E53,2)</f>
        <v>4</v>
      </c>
      <c r="C53" s="40"/>
      <c r="D53" s="44" t="str">
        <f>IF(B53=1,"Mo",IF(B53=2,"Tue",IF(B53=3,"Wed",IF(B53=4,"Thu",IF(B53=5,"Fri",IF(B53=6,"Sat",IF(B53=7,"Sun","")))))))</f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8">D54</f>
        <v>Thu</v>
      </c>
      <c r="E55" s="45">
        <f t="shared" si="8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8"/>
        <v>Thu</v>
      </c>
      <c r="E56" s="45">
        <f t="shared" si="8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8"/>
        <v>Thu</v>
      </c>
      <c r="E57" s="45">
        <f t="shared" si="8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>IF(OR(C58="f",C58="u",C58="F",C58="U"),"",IF(OR(B58=1,B58=2,B58=3,B58=4,B58=5),1,""))</f>
        <v>1</v>
      </c>
      <c r="B58" s="8">
        <f>WEEKDAY(E58,2)</f>
        <v>5</v>
      </c>
      <c r="C58" s="40"/>
      <c r="D58" s="33" t="str">
        <f>IF(B58=1,"Mo",IF(B58=2,"Tue",IF(B58=3,"Wed",IF(B58=4,"Thu",IF(B58=5,"Fri",IF(B58=6,"Sat",IF(B58=7,"Sun","")))))))</f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9">D58</f>
        <v>Fri</v>
      </c>
      <c r="E59" s="34">
        <f t="shared" si="9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9"/>
        <v>Fri</v>
      </c>
      <c r="E60" s="34">
        <f t="shared" si="9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9"/>
        <v>Fri</v>
      </c>
      <c r="E61" s="34">
        <f t="shared" si="9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9"/>
        <v>Fri</v>
      </c>
      <c r="E62" s="34">
        <f t="shared" si="9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>IF(OR(C63="f",C63="u",C63="F",C63="U"),"",IF(OR(B63=1,B63=2,B63=3,B63=4,B63=5),1,""))</f>
        <v/>
      </c>
      <c r="B63" s="8">
        <f>WEEKDAY(E63,2)</f>
        <v>6</v>
      </c>
      <c r="C63" s="40"/>
      <c r="D63" s="33" t="str">
        <f>IF(B63=1,"Mo",IF(B63=2,"Tue",IF(B63=3,"Wed",IF(B63=4,"Thu",IF(B63=5,"Fri",IF(B63=6,"Sat",IF(B63=7,"Sun","")))))))</f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>IF(OR(C64="f",C64="u",C64="F",C64="U"),"",IF(OR(B64=1,B64=2,B64=3,B64=4,B64=5),1,""))</f>
        <v/>
      </c>
      <c r="B64" s="8">
        <f>WEEKDAY(E64,2)</f>
        <v>7</v>
      </c>
      <c r="C64" s="40"/>
      <c r="D64" s="44" t="str">
        <f>IF(B64=1,"Mo",IF(B64=2,"Tue",IF(B64=3,"Wed",IF(B64=4,"Thu",IF(B64=5,"Fri",IF(B64=6,"Sat",IF(B64=7,"Sun","")))))))</f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1</v>
      </c>
      <c r="C65" s="40"/>
      <c r="D65" s="33" t="str">
        <f>IF(B65=1,"Mo",IF(B65=2,"Tue",IF(B65=3,"Wed",IF(B65=4,"Thu",IF(B65=5,"Fri",IF(B65=6,"Sat",IF(B65=7,"Sun","")))))))</f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0">D66</f>
        <v>Mo</v>
      </c>
      <c r="E67" s="34">
        <f t="shared" si="10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0"/>
        <v>Mo</v>
      </c>
      <c r="E68" s="34">
        <f t="shared" si="10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0"/>
        <v>Mo</v>
      </c>
      <c r="E69" s="34">
        <f t="shared" si="10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2</v>
      </c>
      <c r="C70" s="40"/>
      <c r="D70" s="44" t="str">
        <f>IF(B70=1,"Mo",IF(B70=2,"Tue",IF(B70=3,"Wed",IF(B70=4,"Thu",IF(B70=5,"Fri",IF(B70=6,"Sat",IF(B70=7,"Sun","")))))))</f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 t="shared" ref="D71:E74" si="11">D70</f>
        <v>Tue</v>
      </c>
      <c r="E71" s="45">
        <f t="shared" si="11"/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si="11"/>
        <v>Tue</v>
      </c>
      <c r="E72" s="45">
        <f t="shared" si="11"/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1"/>
        <v>Tue</v>
      </c>
      <c r="E73" s="45">
        <f t="shared" si="11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1"/>
        <v>Tue</v>
      </c>
      <c r="E74" s="45">
        <f t="shared" si="11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3</v>
      </c>
      <c r="C75" s="40"/>
      <c r="D75" s="33" t="str">
        <f>IF(B75=1,"Mo",IF(B75=2,"Tue",IF(B75=3,"Wed",IF(B75=4,"Thu",IF(B75=5,"Fri",IF(B75=6,"Sat",IF(B75=7,"Sun","")))))))</f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ref="D76:E79" si="12">D75</f>
        <v>Wed</v>
      </c>
      <c r="E76" s="34">
        <f t="shared" si="12"/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si="12"/>
        <v>Wed</v>
      </c>
      <c r="E77" s="34">
        <f t="shared" si="12"/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12"/>
        <v>Wed</v>
      </c>
      <c r="E78" s="34">
        <f t="shared" si="1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12"/>
        <v>Wed</v>
      </c>
      <c r="E79" s="34">
        <f t="shared" si="1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4</v>
      </c>
      <c r="C80" s="40"/>
      <c r="D80" s="44" t="str">
        <f>IF(B80=1,"Mo",IF(B80=2,"Tue",IF(B80=3,"Wed",IF(B80=4,"Thu",IF(B80=5,"Fri",IF(B80=6,"Sat",IF(B80=7,"Sun","")))))))</f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13">D81</f>
        <v>Thu</v>
      </c>
      <c r="E82" s="45">
        <f t="shared" si="1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13"/>
        <v>Thu</v>
      </c>
      <c r="E83" s="45">
        <f t="shared" si="1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13"/>
        <v>Thu</v>
      </c>
      <c r="E84" s="45">
        <f t="shared" si="1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>IF(OR(C85="f",C85="u",C85="F",C85="U"),"",IF(OR(B85=1,B85=2,B85=3,B85=4,B85=5),1,""))</f>
        <v>1</v>
      </c>
      <c r="B85" s="8">
        <f>WEEKDAY(E85,2)</f>
        <v>5</v>
      </c>
      <c r="C85" s="40"/>
      <c r="D85" s="33" t="str">
        <f>IF(B85=1,"Mo",IF(B85=2,"Tue",IF(B85=3,"Wed",IF(B85=4,"Thu",IF(B85=5,"Fri",IF(B85=6,"Sat",IF(B85=7,"Sun","")))))))</f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 t="shared" ref="D86:E89" si="14">D85</f>
        <v>Fri</v>
      </c>
      <c r="E86" s="34">
        <f t="shared" si="14"/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 t="shared" si="14"/>
        <v>Fri</v>
      </c>
      <c r="E87" s="34">
        <f t="shared" si="14"/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si="14"/>
        <v>Fri</v>
      </c>
      <c r="E88" s="34">
        <f t="shared" si="1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14"/>
        <v>Fri</v>
      </c>
      <c r="E89" s="34">
        <f t="shared" si="1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>IF(OR(C90="f",C90="u",C90="F",C90="U"),"",IF(OR(B90=1,B90=2,B90=3,B90=4,B90=5),1,""))</f>
        <v/>
      </c>
      <c r="B90" s="8">
        <f>WEEKDAY(E90,2)</f>
        <v>6</v>
      </c>
      <c r="C90" s="40"/>
      <c r="D90" s="33" t="str">
        <f>IF(B90=1,"Mo",IF(B90=2,"Tue",IF(B90=3,"Wed",IF(B90=4,"Thu",IF(B90=5,"Fri",IF(B90=6,"Sat",IF(B90=7,"Sun","")))))))</f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>IF(OR(C91="f",C91="u",C91="F",C91="U"),"",IF(OR(B91=1,B91=2,B91=3,B91=4,B91=5),1,""))</f>
        <v/>
      </c>
      <c r="B91" s="8">
        <f>WEEKDAY(E91,2)</f>
        <v>7</v>
      </c>
      <c r="C91" s="40"/>
      <c r="D91" s="33" t="str">
        <f>IF(B91=1,"Mo",IF(B91=2,"Tue",IF(B91=3,"Wed",IF(B91=4,"Thu",IF(B91=5,"Fri",IF(B91=6,"Sat",IF(B91=7,"Sun","")))))))</f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1</v>
      </c>
      <c r="C92" s="40"/>
      <c r="D92" s="33" t="str">
        <f>IF(B92=1,"Mo",IF(B92=2,"Tue",IF(B92=3,"Wed",IF(B92=4,"Thu",IF(B92=5,"Fri",IF(B92=6,"Sat",IF(B92=7,"Sun","")))))))</f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5">D93</f>
        <v>Mo</v>
      </c>
      <c r="E94" s="34">
        <f t="shared" si="1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5"/>
        <v>Mo</v>
      </c>
      <c r="E95" s="34">
        <f t="shared" si="1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5"/>
        <v>Mo</v>
      </c>
      <c r="E96" s="34">
        <f t="shared" si="1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5"/>
        <v>Mo</v>
      </c>
      <c r="E97" s="34">
        <f t="shared" si="1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2</v>
      </c>
      <c r="C98" s="40"/>
      <c r="D98" s="44" t="str">
        <f>IF(B98=1,"Mo",IF(B98=2,"Tue",IF(B98=3,"Wed",IF(B98=4,"Thu",IF(B98=5,"Fri",IF(B98=6,"Sat",IF(B98=7,"Sun","")))))))</f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 t="shared" ref="D99:E102" si="16">D98</f>
        <v>Tue</v>
      </c>
      <c r="E99" s="45">
        <f t="shared" si="16"/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si="16"/>
        <v>Tue</v>
      </c>
      <c r="E100" s="45">
        <f t="shared" si="16"/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16"/>
        <v>Tue</v>
      </c>
      <c r="E101" s="45">
        <f t="shared" si="16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16"/>
        <v>Tue</v>
      </c>
      <c r="E102" s="45">
        <f t="shared" si="16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3</v>
      </c>
      <c r="C103" s="40"/>
      <c r="D103" s="33" t="str">
        <f>IF(B103=1,"Mo",IF(B103=2,"Tue",IF(B103=3,"Wed",IF(B103=4,"Thu",IF(B103=5,"Fri",IF(B103=6,"Sat",IF(B103=7,"Sun","")))))))</f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ref="D104:E107" si="17">D103</f>
        <v>Wed</v>
      </c>
      <c r="E104" s="34">
        <f t="shared" si="17"/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si="17"/>
        <v>Wed</v>
      </c>
      <c r="E105" s="34">
        <f t="shared" si="17"/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17"/>
        <v>Wed</v>
      </c>
      <c r="E106" s="34">
        <f t="shared" si="17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17"/>
        <v>Wed</v>
      </c>
      <c r="E107" s="34">
        <f t="shared" si="17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>IF(OR(C108="f",C108="u",C108="F",C108="U"),"",IF(OR(B108=1,B108=2,B108=3,B108=4,B108=5),1,""))</f>
        <v>1</v>
      </c>
      <c r="B108" s="8">
        <f>WEEKDAY(E108,2)</f>
        <v>4</v>
      </c>
      <c r="C108" s="40"/>
      <c r="D108" s="44" t="str">
        <f>IF(B108=1,"Mo",IF(B108=2,"Tue",IF(B108=3,"Wed",IF(B108=4,"Thu",IF(B108=5,"Fri",IF(B108=6,"Sat",IF(B108=7,"Sun","")))))))</f>
        <v>Thu</v>
      </c>
      <c r="E108" s="45">
        <f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18">D109</f>
        <v>Thu</v>
      </c>
      <c r="E110" s="45">
        <f t="shared" si="18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18"/>
        <v>Thu</v>
      </c>
      <c r="E111" s="45">
        <f t="shared" si="18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18"/>
        <v>Thu</v>
      </c>
      <c r="E112" s="45">
        <f t="shared" si="18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>IF(OR(C113="f",C113="u",C113="F",C113="U"),"",IF(OR(B113=1,B113=2,B113=3,B113=4,B113=5),1,""))</f>
        <v>1</v>
      </c>
      <c r="B113" s="8">
        <f>WEEKDAY(E113,2)</f>
        <v>5</v>
      </c>
      <c r="C113" s="40"/>
      <c r="D113" s="33" t="str">
        <f>IF(B113=1,"Mo",IF(B113=2,"Tue",IF(B113=3,"Wed",IF(B113=4,"Thu",IF(B113=5,"Fri",IF(B113=6,"Sat",IF(B113=7,"Sun","")))))))</f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19">D114</f>
        <v>Fri</v>
      </c>
      <c r="E115" s="34">
        <f t="shared" si="19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19"/>
        <v>Fri</v>
      </c>
      <c r="E116" s="34">
        <f t="shared" si="19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19"/>
        <v>Fri</v>
      </c>
      <c r="E117" s="34">
        <f t="shared" si="19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>IF(OR(C118="f",C118="u",C118="F",C118="U"),"",IF(OR(B118=1,B118=2,B118=3,B118=4,B118=5),1,""))</f>
        <v/>
      </c>
      <c r="B118" s="8">
        <f>WEEKDAY(E118,2)</f>
        <v>6</v>
      </c>
      <c r="C118" s="40"/>
      <c r="D118" s="33" t="str">
        <f>IF(B118=1,"Mo",IF(B118=2,"Tue",IF(B118=3,"Wed",IF(B118=4,"Thu",IF(B118=5,"Fri",IF(B118=6,"Sat",IF(B118=7,"Sun","")))))))</f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>IF(OR(C119="f",C119="u",C119="F",C119="U"),"",IF(OR(B119=1,B119=2,B119=3,B119=4,B119=5),1,""))</f>
        <v/>
      </c>
      <c r="B119" s="8">
        <f>WEEKDAY(E119,2)</f>
        <v>7</v>
      </c>
      <c r="C119" s="40"/>
      <c r="D119" s="44" t="str">
        <f>IF(B119=1,"Mo",IF(B119=2,"Tue",IF(B119=3,"Wed",IF(B119=4,"Thu",IF(B119=5,"Fri",IF(B119=6,"Sat",IF(B119=7,"Sun","")))))))</f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509" priority="42" stopIfTrue="1">
      <formula>IF($A11=1,B11,)</formula>
    </cfRule>
    <cfRule type="expression" dxfId="508" priority="43" stopIfTrue="1">
      <formula>IF($A11="",B11,)</formula>
    </cfRule>
  </conditionalFormatting>
  <conditionalFormatting sqref="E11:E15">
    <cfRule type="expression" dxfId="507" priority="44" stopIfTrue="1">
      <formula>IF($A11="",B11,"")</formula>
    </cfRule>
  </conditionalFormatting>
  <conditionalFormatting sqref="E17:E20 E26:E43 E48 E53:E70 E75 E80:E98 E103 E108:E119">
    <cfRule type="expression" dxfId="506" priority="45" stopIfTrue="1">
      <formula>IF($A17&lt;&gt;1,B17,"")</formula>
    </cfRule>
  </conditionalFormatting>
  <conditionalFormatting sqref="D11:D15 D26:D43 D48 D53:D70 D75 D80:D98 D103 D108:D119 D17:D20">
    <cfRule type="expression" dxfId="505" priority="46" stopIfTrue="1">
      <formula>IF($A11="",B11,)</formula>
    </cfRule>
  </conditionalFormatting>
  <conditionalFormatting sqref="G11:G20 G26:G84 G90:G119">
    <cfRule type="expression" dxfId="504" priority="47" stopIfTrue="1">
      <formula>#REF!="Freelancer"</formula>
    </cfRule>
    <cfRule type="expression" dxfId="503" priority="48" stopIfTrue="1">
      <formula>#REF!="DTC Int. Staff"</formula>
    </cfRule>
  </conditionalFormatting>
  <conditionalFormatting sqref="G119 G26:G30 G37:G57 G64:G84 G91:G112">
    <cfRule type="expression" dxfId="502" priority="40" stopIfTrue="1">
      <formula>$F$5="Freelancer"</formula>
    </cfRule>
    <cfRule type="expression" dxfId="501" priority="41" stopIfTrue="1">
      <formula>$F$5="DTC Int. Staff"</formula>
    </cfRule>
  </conditionalFormatting>
  <conditionalFormatting sqref="G16:G20">
    <cfRule type="expression" dxfId="500" priority="38" stopIfTrue="1">
      <formula>#REF!="Freelancer"</formula>
    </cfRule>
    <cfRule type="expression" dxfId="499" priority="39" stopIfTrue="1">
      <formula>#REF!="DTC Int. Staff"</formula>
    </cfRule>
  </conditionalFormatting>
  <conditionalFormatting sqref="G16:G20">
    <cfRule type="expression" dxfId="498" priority="36" stopIfTrue="1">
      <formula>$F$5="Freelancer"</formula>
    </cfRule>
    <cfRule type="expression" dxfId="497" priority="37" stopIfTrue="1">
      <formula>$F$5="DTC Int. Staff"</formula>
    </cfRule>
  </conditionalFormatting>
  <conditionalFormatting sqref="G21:G25">
    <cfRule type="expression" dxfId="496" priority="34" stopIfTrue="1">
      <formula>#REF!="Freelancer"</formula>
    </cfRule>
    <cfRule type="expression" dxfId="495" priority="35" stopIfTrue="1">
      <formula>#REF!="DTC Int. Staff"</formula>
    </cfRule>
  </conditionalFormatting>
  <conditionalFormatting sqref="G21:G25">
    <cfRule type="expression" dxfId="494" priority="32" stopIfTrue="1">
      <formula>$F$5="Freelancer"</formula>
    </cfRule>
    <cfRule type="expression" dxfId="493" priority="33" stopIfTrue="1">
      <formula>$F$5="DTC Int. Staff"</formula>
    </cfRule>
  </conditionalFormatting>
  <conditionalFormatting sqref="G63">
    <cfRule type="expression" dxfId="492" priority="22" stopIfTrue="1">
      <formula>$F$5="Freelancer"</formula>
    </cfRule>
    <cfRule type="expression" dxfId="491" priority="23" stopIfTrue="1">
      <formula>$F$5="DTC Int. Staff"</formula>
    </cfRule>
  </conditionalFormatting>
  <conditionalFormatting sqref="G85:G89">
    <cfRule type="expression" dxfId="490" priority="20" stopIfTrue="1">
      <formula>#REF!="Freelancer"</formula>
    </cfRule>
    <cfRule type="expression" dxfId="489" priority="21" stopIfTrue="1">
      <formula>#REF!="DTC Int. Staff"</formula>
    </cfRule>
  </conditionalFormatting>
  <conditionalFormatting sqref="G85:G89">
    <cfRule type="expression" dxfId="488" priority="18" stopIfTrue="1">
      <formula>$F$5="Freelancer"</formula>
    </cfRule>
    <cfRule type="expression" dxfId="487" priority="19" stopIfTrue="1">
      <formula>$F$5="DTC Int. Staff"</formula>
    </cfRule>
  </conditionalFormatting>
  <conditionalFormatting sqref="E22:E25">
    <cfRule type="expression" dxfId="486" priority="16" stopIfTrue="1">
      <formula>IF($A22&lt;&gt;1,B22,"")</formula>
    </cfRule>
  </conditionalFormatting>
  <conditionalFormatting sqref="D22:D25">
    <cfRule type="expression" dxfId="485" priority="17" stopIfTrue="1">
      <formula>IF($A22="",B22,)</formula>
    </cfRule>
  </conditionalFormatting>
  <conditionalFormatting sqref="E44:E47">
    <cfRule type="expression" dxfId="484" priority="14" stopIfTrue="1">
      <formula>IF($A44&lt;&gt;1,B44,"")</formula>
    </cfRule>
  </conditionalFormatting>
  <conditionalFormatting sqref="D44:D47">
    <cfRule type="expression" dxfId="483" priority="15" stopIfTrue="1">
      <formula>IF($A44="",B44,)</formula>
    </cfRule>
  </conditionalFormatting>
  <conditionalFormatting sqref="E49:E52">
    <cfRule type="expression" dxfId="482" priority="12" stopIfTrue="1">
      <formula>IF($A49&lt;&gt;1,B49,"")</formula>
    </cfRule>
  </conditionalFormatting>
  <conditionalFormatting sqref="D49:D52">
    <cfRule type="expression" dxfId="481" priority="13" stopIfTrue="1">
      <formula>IF($A49="",B49,)</formula>
    </cfRule>
  </conditionalFormatting>
  <conditionalFormatting sqref="E71:E74">
    <cfRule type="expression" dxfId="480" priority="10" stopIfTrue="1">
      <formula>IF($A71&lt;&gt;1,B71,"")</formula>
    </cfRule>
  </conditionalFormatting>
  <conditionalFormatting sqref="D71:D74">
    <cfRule type="expression" dxfId="479" priority="11" stopIfTrue="1">
      <formula>IF($A71="",B71,)</formula>
    </cfRule>
  </conditionalFormatting>
  <conditionalFormatting sqref="E76:E79">
    <cfRule type="expression" dxfId="478" priority="8" stopIfTrue="1">
      <formula>IF($A76&lt;&gt;1,B76,"")</formula>
    </cfRule>
  </conditionalFormatting>
  <conditionalFormatting sqref="D76:D79">
    <cfRule type="expression" dxfId="477" priority="9" stopIfTrue="1">
      <formula>IF($A76="",B76,)</formula>
    </cfRule>
  </conditionalFormatting>
  <conditionalFormatting sqref="E93">
    <cfRule type="timePeriod" dxfId="47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75" priority="5" stopIfTrue="1">
      <formula>IF($A99&lt;&gt;1,B99,"")</formula>
    </cfRule>
  </conditionalFormatting>
  <conditionalFormatting sqref="D99:D102">
    <cfRule type="expression" dxfId="474" priority="6" stopIfTrue="1">
      <formula>IF($A99="",B99,)</formula>
    </cfRule>
  </conditionalFormatting>
  <conditionalFormatting sqref="E99:E102">
    <cfRule type="timePeriod" dxfId="47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72" priority="2" stopIfTrue="1">
      <formula>IF($A104&lt;&gt;1,B104,"")</formula>
    </cfRule>
  </conditionalFormatting>
  <conditionalFormatting sqref="D104:D107">
    <cfRule type="expression" dxfId="471" priority="3" stopIfTrue="1">
      <formula>IF($A104="",B104,)</formula>
    </cfRule>
  </conditionalFormatting>
  <conditionalFormatting sqref="E104:E107">
    <cfRule type="timePeriod" dxfId="47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54" t="s">
        <v>5</v>
      </c>
      <c r="E1" s="255"/>
      <c r="F1" s="255"/>
      <c r="G1" s="255"/>
      <c r="H1" s="255"/>
      <c r="I1" s="255"/>
      <c r="J1" s="2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52" t="s">
        <v>8</v>
      </c>
      <c r="E4" s="2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0">D12</f>
        <v>Mo</v>
      </c>
      <c r="E13" s="45">
        <f t="shared" si="0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0"/>
        <v>Mo</v>
      </c>
      <c r="E14" s="45">
        <f t="shared" si="0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0"/>
        <v>Mo</v>
      </c>
      <c r="E15" s="45">
        <f t="shared" si="0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>WEEKDAY(E16,2)</f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 t="shared" ref="D17:E20" si="1">D16</f>
        <v>Tue</v>
      </c>
      <c r="E17" s="34">
        <f t="shared" si="1"/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si="1"/>
        <v>Tue</v>
      </c>
      <c r="E18" s="34">
        <f t="shared" si="1"/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1"/>
        <v>Tue</v>
      </c>
      <c r="E19" s="34">
        <f t="shared" si="1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1"/>
        <v>Tue</v>
      </c>
      <c r="E20" s="34">
        <f t="shared" si="1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>WEEKDAY(E21,2)</f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 t="shared" ref="D22:E25" si="2">D21</f>
        <v>Wed</v>
      </c>
      <c r="E22" s="45">
        <f t="shared" si="2"/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si="2"/>
        <v>Wed</v>
      </c>
      <c r="E23" s="45">
        <f t="shared" si="2"/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2"/>
        <v>Wed</v>
      </c>
      <c r="E24" s="45">
        <f t="shared" si="2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2"/>
        <v>Wed</v>
      </c>
      <c r="E25" s="45">
        <f t="shared" si="2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>IF(OR(C26="f",C26="u",C26="F",C26="U"),"",IF(OR(B26=1,B26=2,B26=3,B26=4,B26=5),1,""))</f>
        <v>1</v>
      </c>
      <c r="B26" s="8">
        <f>WEEKDAY(E26,2)</f>
        <v>4</v>
      </c>
      <c r="C26" s="76"/>
      <c r="D26" s="74" t="str">
        <f>IF(B26=1,"Mo",IF(B26=2,"Tue",IF(B26=3,"Wed",IF(B26=4,"Thu",IF(B26=5,"Fri",IF(B26=6,"Sat",IF(B26=7,"Sun","")))))))</f>
        <v>Thu</v>
      </c>
      <c r="E26" s="34">
        <f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3">D27</f>
        <v>Thu</v>
      </c>
      <c r="E28" s="34">
        <f t="shared" si="3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3"/>
        <v>Thu</v>
      </c>
      <c r="E29" s="34">
        <f t="shared" si="3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3"/>
        <v>Thu</v>
      </c>
      <c r="E30" s="34">
        <f t="shared" si="3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>IF(OR(C31="f",C31="u",C31="F",C31="U"),"",IF(OR(B31=1,B31=2,B31=3,B31=4,B31=5),1,""))</f>
        <v>1</v>
      </c>
      <c r="B31" s="8">
        <f>WEEKDAY(E31,2)</f>
        <v>5</v>
      </c>
      <c r="C31" s="76"/>
      <c r="D31" s="77" t="str">
        <f>IF(B31=1,"Mo",IF(B31=2,"Tue",IF(B31=3,"Wed",IF(B31=4,"Thu",IF(B31=5,"Fri",IF(B31=6,"Sat",IF(B31=7,"Sun","")))))))</f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4">D32</f>
        <v>Fri</v>
      </c>
      <c r="E33" s="45">
        <f t="shared" si="4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4"/>
        <v>Fri</v>
      </c>
      <c r="E34" s="45">
        <f t="shared" si="4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4"/>
        <v>Fri</v>
      </c>
      <c r="E35" s="45">
        <f t="shared" si="4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>IF(OR(C36="f",C36="u",C36="F",C36="U"),"",IF(OR(B36=1,B36=2,B36=3,B36=4,B36=5),1,""))</f>
        <v/>
      </c>
      <c r="B36" s="8">
        <f>WEEKDAY(E36,2)</f>
        <v>6</v>
      </c>
      <c r="C36" s="76"/>
      <c r="D36" s="74" t="str">
        <f>IF(B36=1,"Mo",IF(B36=2,"Tue",IF(B36=3,"Wed",IF(B36=4,"Thu",IF(B36=5,"Fri",IF(B36=6,"Sat",IF(B36=7,"Sun","")))))))</f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>IF(OR(C37="f",C37="u",C37="F",C37="U"),"",IF(OR(B37=1,B37=2,B37=3,B37=4,B37=5),1,""))</f>
        <v/>
      </c>
      <c r="B37" s="8">
        <f>WEEKDAY(E37,2)</f>
        <v>7</v>
      </c>
      <c r="C37" s="76"/>
      <c r="D37" s="77" t="str">
        <f>IF(B37=1,"Mo",IF(B37=2,"Tue",IF(B37=3,"Wed",IF(B37=4,"Thu",IF(B37=5,"Fri",IF(B37=6,"Sat",IF(B37=7,"Sun","")))))))</f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5">D38</f>
        <v>Mo</v>
      </c>
      <c r="E39" s="34">
        <f t="shared" si="5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5"/>
        <v>Mo</v>
      </c>
      <c r="E40" s="34">
        <f t="shared" si="5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5"/>
        <v>Mo</v>
      </c>
      <c r="E41" s="34">
        <f t="shared" si="5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5"/>
        <v>Mo</v>
      </c>
      <c r="E42" s="34">
        <f t="shared" si="5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 t="shared" ref="D44:E47" si="6">D43</f>
        <v>Tue</v>
      </c>
      <c r="E44" s="45">
        <f t="shared" si="6"/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si="6"/>
        <v>Tue</v>
      </c>
      <c r="E45" s="45">
        <f t="shared" si="6"/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6"/>
        <v>Tue</v>
      </c>
      <c r="E46" s="45">
        <f t="shared" si="6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6"/>
        <v>Tue</v>
      </c>
      <c r="E47" s="45">
        <f t="shared" si="6"/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 t="shared" ref="D49:E52" si="7">D48</f>
        <v>Wed</v>
      </c>
      <c r="E49" s="34">
        <f t="shared" si="7"/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si="7"/>
        <v>Wed</v>
      </c>
      <c r="E50" s="34">
        <f t="shared" si="7"/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7"/>
        <v>Wed</v>
      </c>
      <c r="E51" s="34">
        <f t="shared" si="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7"/>
        <v>Wed</v>
      </c>
      <c r="E52" s="34">
        <f t="shared" si="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>IF(OR(C53="f",C53="u",C53="F",C53="U"),"",IF(OR(B53=1,B53=2,B53=3,B53=4,B53=5),1,""))</f>
        <v>1</v>
      </c>
      <c r="B53" s="69">
        <f>WEEKDAY(E53,2)</f>
        <v>4</v>
      </c>
      <c r="C53" s="78"/>
      <c r="D53" s="77" t="str">
        <f>IF(B53=1,"Mo",IF(B53=2,"Tue",IF(B53=3,"Wed",IF(B53=4,"Thu",IF(B53=5,"Fri",IF(B53=6,"Sat",IF(B53=7,"Sun","")))))))</f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8">D54</f>
        <v>Thu</v>
      </c>
      <c r="E55" s="45">
        <f t="shared" si="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8"/>
        <v>Thu</v>
      </c>
      <c r="E56" s="45">
        <f t="shared" si="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8"/>
        <v>Thu</v>
      </c>
      <c r="E57" s="45">
        <f t="shared" si="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>IF(OR(C58="f",C58="u",C58="F",C58="U"),"",IF(OR(B58=1,B58=2,B58=3,B58=4,B58=5),1,""))</f>
        <v>1</v>
      </c>
      <c r="B58" s="69">
        <f>WEEKDAY(E58,2)</f>
        <v>5</v>
      </c>
      <c r="C58" s="78"/>
      <c r="D58" s="74" t="str">
        <f>IF(B58=1,"Mo",IF(B58=2,"Tue",IF(B58=3,"Wed",IF(B58=4,"Thu",IF(B58=5,"Fri",IF(B58=6,"Sat",IF(B58=7,"Sun","")))))))</f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9">D58</f>
        <v>Fri</v>
      </c>
      <c r="E59" s="34">
        <f t="shared" si="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9"/>
        <v>Fri</v>
      </c>
      <c r="E60" s="34">
        <f t="shared" si="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9"/>
        <v>Fri</v>
      </c>
      <c r="E61" s="34">
        <f t="shared" si="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9"/>
        <v>Fri</v>
      </c>
      <c r="E62" s="34">
        <f t="shared" si="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>IF(OR(C63="f",C63="u",C63="F",C63="U"),"",IF(OR(B63=1,B63=2,B63=3,B63=4,B63=5),1,""))</f>
        <v/>
      </c>
      <c r="B63" s="8">
        <f>WEEKDAY(E63,2)</f>
        <v>6</v>
      </c>
      <c r="C63" s="76"/>
      <c r="D63" s="74" t="str">
        <f>IF(B63=1,"Mo",IF(B63=2,"Tue",IF(B63=3,"Wed",IF(B63=4,"Thu",IF(B63=5,"Fri",IF(B63=6,"Sat",IF(B63=7,"Sun","")))))))</f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>IF(OR(C64="f",C64="u",C64="F",C64="U"),"",IF(OR(B64=1,B64=2,B64=3,B64=4,B64=5),1,""))</f>
        <v/>
      </c>
      <c r="B64" s="8">
        <f>WEEKDAY(E64,2)</f>
        <v>7</v>
      </c>
      <c r="C64" s="76"/>
      <c r="D64" s="77" t="str">
        <f>IF(B64=1,"Mo",IF(B64=2,"Tue",IF(B64=3,"Wed",IF(B64=4,"Thu",IF(B64=5,"Fri",IF(B64=6,"Sat",IF(B64=7,"Sun","")))))))</f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1</v>
      </c>
      <c r="C65" s="76"/>
      <c r="D65" s="74" t="str">
        <f>IF(B65=1,"Mo",IF(B65=2,"Tue",IF(B65=3,"Wed",IF(B65=4,"Thu",IF(B65=5,"Fri",IF(B65=6,"Sat",IF(B65=7,"Sun","")))))))</f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0">D66</f>
        <v>Mo</v>
      </c>
      <c r="E67" s="34">
        <f t="shared" si="1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0"/>
        <v>Mo</v>
      </c>
      <c r="E68" s="34">
        <f t="shared" si="1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0"/>
        <v>Mo</v>
      </c>
      <c r="E69" s="34">
        <f t="shared" si="1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2</v>
      </c>
      <c r="C70" s="76"/>
      <c r="D70" s="77" t="str">
        <f>IF(B70=1,"Mo",IF(B70=2,"Tue",IF(B70=3,"Wed",IF(B70=4,"Thu",IF(B70=5,"Fri",IF(B70=6,"Sat",IF(B70=7,"Sun","")))))))</f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 t="shared" ref="D71:E74" si="11">D70</f>
        <v>Tue</v>
      </c>
      <c r="E71" s="45">
        <f t="shared" si="11"/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si="11"/>
        <v>Tue</v>
      </c>
      <c r="E72" s="45">
        <f t="shared" si="11"/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1"/>
        <v>Tue</v>
      </c>
      <c r="E73" s="45">
        <f t="shared" si="11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1"/>
        <v>Tue</v>
      </c>
      <c r="E74" s="45">
        <f t="shared" si="11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3</v>
      </c>
      <c r="C75" s="76"/>
      <c r="D75" s="74" t="str">
        <f>IF(B75=1,"Mo",IF(B75=2,"Tue",IF(B75=3,"Wed",IF(B75=4,"Thu",IF(B75=5,"Fri",IF(B75=6,"Sat",IF(B75=7,"Sun","")))))))</f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 t="shared" ref="D76:E79" si="12">D75</f>
        <v>Wed</v>
      </c>
      <c r="E76" s="34">
        <f t="shared" si="12"/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si="12"/>
        <v>Wed</v>
      </c>
      <c r="E77" s="34">
        <f t="shared" si="12"/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2"/>
        <v>Wed</v>
      </c>
      <c r="E78" s="34">
        <f t="shared" si="12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2"/>
        <v>Wed</v>
      </c>
      <c r="E79" s="34">
        <f t="shared" si="12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4</v>
      </c>
      <c r="C80" s="76"/>
      <c r="D80" s="77" t="str">
        <f>IF(B80=1,"Mo",IF(B80=2,"Tue",IF(B80=3,"Wed",IF(B80=4,"Thu",IF(B80=5,"Fri",IF(B80=6,"Sat",IF(B80=7,"Sun","")))))))</f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3">D81</f>
        <v>Thu</v>
      </c>
      <c r="E82" s="45">
        <f t="shared" si="13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3"/>
        <v>Thu</v>
      </c>
      <c r="E83" s="45">
        <f t="shared" si="13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3"/>
        <v>Thu</v>
      </c>
      <c r="E84" s="45">
        <f t="shared" si="13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>IF(OR(C85="f",C85="u",C85="F",C85="U"),"",IF(OR(B85=1,B85=2,B85=3,B85=4,B85=5),1,""))</f>
        <v>1</v>
      </c>
      <c r="B85" s="8">
        <f>WEEKDAY(E85,2)</f>
        <v>5</v>
      </c>
      <c r="C85" s="76"/>
      <c r="D85" s="74" t="str">
        <f>IF(B85=1,"Mo",IF(B85=2,"Tue",IF(B85=3,"Wed",IF(B85=4,"Thu",IF(B85=5,"Fri",IF(B85=6,"Sat",IF(B85=7,"Sun","")))))))</f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 t="shared" ref="D86:E89" si="14">D85</f>
        <v>Fri</v>
      </c>
      <c r="E86" s="34">
        <f t="shared" si="14"/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 t="shared" si="14"/>
        <v>Fri</v>
      </c>
      <c r="E87" s="34">
        <f t="shared" si="14"/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si="14"/>
        <v>Fri</v>
      </c>
      <c r="E88" s="34">
        <f t="shared" si="14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4"/>
        <v>Fri</v>
      </c>
      <c r="E89" s="34">
        <f t="shared" si="14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>IF(OR(C90="f",C90="u",C90="F",C90="U"),"",IF(OR(B90=1,B90=2,B90=3,B90=4,B90=5),1,""))</f>
        <v/>
      </c>
      <c r="B90" s="8">
        <f>WEEKDAY(E90,2)</f>
        <v>6</v>
      </c>
      <c r="C90" s="76"/>
      <c r="D90" s="74" t="str">
        <f>IF(B90=1,"Mo",IF(B90=2,"Tue",IF(B90=3,"Wed",IF(B90=4,"Thu",IF(B90=5,"Fri",IF(B90=6,"Sat",IF(B90=7,"Sun","")))))))</f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>IF(OR(C91="f",C91="u",C91="F",C91="U"),"",IF(OR(B91=1,B91=2,B91=3,B91=4,B91=5),1,""))</f>
        <v/>
      </c>
      <c r="B91" s="8">
        <f>WEEKDAY(E91,2)</f>
        <v>7</v>
      </c>
      <c r="C91" s="76"/>
      <c r="D91" s="77" t="str">
        <f>IF(B91=1,"Mo",IF(B91=2,"Tue",IF(B91=3,"Wed",IF(B91=4,"Thu",IF(B91=5,"Fri",IF(B91=6,"Sat",IF(B91=7,"Sun","")))))))</f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1</v>
      </c>
      <c r="C92" s="76"/>
      <c r="D92" s="74" t="str">
        <f>IF(B92=1,"Mo",IF(B92=2,"Tue",IF(B92=3,"Wed",IF(B92=4,"Thu",IF(B92=5,"Fri",IF(B92=6,"Sat",IF(B92=7,"Sun","")))))))</f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5">D93</f>
        <v>Mo</v>
      </c>
      <c r="E94" s="34">
        <f t="shared" si="15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5"/>
        <v>Mo</v>
      </c>
      <c r="E95" s="34">
        <f t="shared" si="15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5"/>
        <v>Mo</v>
      </c>
      <c r="E96" s="34">
        <f t="shared" si="15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5"/>
        <v>Mo</v>
      </c>
      <c r="E97" s="34">
        <f t="shared" si="15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 t="shared" ref="D99:E102" si="16">D98</f>
        <v>Tue</v>
      </c>
      <c r="E99" s="45">
        <f t="shared" si="16"/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si="16"/>
        <v>Tue</v>
      </c>
      <c r="E100" s="45">
        <f t="shared" si="16"/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16"/>
        <v>Tue</v>
      </c>
      <c r="E101" s="45">
        <f t="shared" si="16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16"/>
        <v>Tue</v>
      </c>
      <c r="E102" s="45">
        <f t="shared" si="16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3</v>
      </c>
      <c r="C103" s="76"/>
      <c r="D103" s="74" t="str">
        <f>IF(B103=1,"Mo",IF(B103=2,"Tue",IF(B103=3,"Wed",IF(B103=4,"Thu",IF(B103=5,"Fri",IF(B103=6,"Sat",IF(B103=7,"Sun","")))))))</f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 t="shared" ref="D104:E107" si="17">D103</f>
        <v>Wed</v>
      </c>
      <c r="E104" s="34">
        <f t="shared" si="17"/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si="17"/>
        <v>Wed</v>
      </c>
      <c r="E105" s="34">
        <f t="shared" si="17"/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17"/>
        <v>Wed</v>
      </c>
      <c r="E106" s="34">
        <f t="shared" si="17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17"/>
        <v>Wed</v>
      </c>
      <c r="E107" s="34">
        <f t="shared" si="17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>IF(OR(C108="f",C108="u",C108="F",C108="U"),"",IF(OR(B108=1,B108=2,B108=3,B108=4,B108=5),1,""))</f>
        <v>1</v>
      </c>
      <c r="B108" s="8">
        <f>WEEKDAY(E108,2)</f>
        <v>4</v>
      </c>
      <c r="C108" s="76"/>
      <c r="D108" s="77" t="str">
        <f>IF(B108=1,"Mo",IF(B108=2,"Tue",IF(B108=3,"Wed",IF(B108=4,"Thu",IF(B108=5,"Fri",IF(B108=6,"Sat",IF(B108=7,"Sun","")))))))</f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18">D109</f>
        <v>Thu</v>
      </c>
      <c r="E110" s="45">
        <f t="shared" si="18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18"/>
        <v>Thu</v>
      </c>
      <c r="E111" s="45">
        <f t="shared" si="18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18"/>
        <v>Thu</v>
      </c>
      <c r="E112" s="45">
        <f t="shared" si="18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>IF(OR(C113="f",C113="u",C113="F",C113="U"),"",IF(OR(B113=1,B113=2,B113=3,B113=4,B113=5),1,""))</f>
        <v>1</v>
      </c>
      <c r="B113" s="8">
        <f>WEEKDAY(E113,2)</f>
        <v>5</v>
      </c>
      <c r="C113" s="76"/>
      <c r="D113" s="74" t="str">
        <f>IF(B113=1,"Mo",IF(B113=2,"Tue",IF(B113=3,"Wed",IF(B113=4,"Thu",IF(B113=5,"Fri",IF(B113=6,"Sat",IF(B113=7,"Sun","")))))))</f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19">D114</f>
        <v>Fri</v>
      </c>
      <c r="E115" s="34">
        <f t="shared" si="19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19"/>
        <v>Fri</v>
      </c>
      <c r="E116" s="34">
        <f t="shared" si="19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19"/>
        <v>Fri</v>
      </c>
      <c r="E117" s="34">
        <f t="shared" si="19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>IF(OR(C118="f",C118="u",C118="F",C118="U"),"",IF(OR(B118=1,B118=2,B118=3,B118=4,B118=5),1,""))</f>
        <v/>
      </c>
      <c r="B118" s="8">
        <f>WEEKDAY(E118,2)</f>
        <v>6</v>
      </c>
      <c r="C118" s="76"/>
      <c r="D118" s="74" t="str">
        <f>IF(B118=1,"Mo",IF(B118=2,"Tue",IF(B118=3,"Wed",IF(B118=4,"Thu",IF(B118=5,"Fri",IF(B118=6,"Sat",IF(B118=7,"Sun","")))))))</f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>IF(OR(C119="f",C119="u",C119="F",C119="U"),"",IF(OR(B119=1,B119=2,B119=3,B119=4,B119=5),1,""))</f>
        <v/>
      </c>
      <c r="B119" s="8">
        <f>WEEKDAY(E119,2)</f>
        <v>7</v>
      </c>
      <c r="C119" s="76"/>
      <c r="D119" s="77" t="str">
        <f>IF(B119=1,"Mo",IF(B119=2,"Tue",IF(B119=3,"Wed",IF(B119=4,"Thu",IF(B119=5,"Fri",IF(B119=6,"Sat",IF(B119=7,"Sun","")))))))</f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0">D121</f>
        <v>Mo</v>
      </c>
      <c r="E122" s="34">
        <f t="shared" si="20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0"/>
        <v>Mo</v>
      </c>
      <c r="E123" s="34">
        <f t="shared" si="20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0"/>
        <v>Mo</v>
      </c>
      <c r="E124" s="34">
        <f t="shared" si="20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>IF(OR(C125="f",C125="u",C125="F",C125="U"),"",IF(OR(B125=1,B125=2,B125=3,B125=4,B125=5),1,""))</f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 t="shared" ref="D126:E129" si="21">D125</f>
        <v>Tue</v>
      </c>
      <c r="E126" s="96">
        <f t="shared" si="21"/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si="21"/>
        <v>Tue</v>
      </c>
      <c r="E127" s="96">
        <f t="shared" si="21"/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1"/>
        <v>Tue</v>
      </c>
      <c r="E128" s="96">
        <f t="shared" si="21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21"/>
        <v>Tue</v>
      </c>
      <c r="E129" s="45">
        <f t="shared" si="21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>IF(OR(C130="f",C130="u",C130="F",C130="U"),"",IF(OR(B130=1,B130=2,B130=3,B130=4,B130=5),1,""))</f>
        <v>1</v>
      </c>
      <c r="B130" s="8">
        <v>3</v>
      </c>
      <c r="C130" s="76"/>
      <c r="D130" s="74" t="str">
        <f>IF(B130=1,"Mo",IF(B130=2,"Tue",IF(B130=3,"Wed",IF(B130=4,"Thu",IF(B130=5,"Fri",IF(B130=6,"Sat",IF(B130=7,"Sun","")))))))</f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 t="shared" ref="D131:E134" si="22">D130</f>
        <v>Wed</v>
      </c>
      <c r="E131" s="34">
        <f t="shared" si="22"/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si="22"/>
        <v>Wed</v>
      </c>
      <c r="E132" s="34">
        <f t="shared" si="22"/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22"/>
        <v>Wed</v>
      </c>
      <c r="E133" s="34">
        <f t="shared" si="22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si="22"/>
        <v>Wed</v>
      </c>
      <c r="E134" s="53">
        <f t="shared" si="22"/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69" priority="29" stopIfTrue="1">
      <formula>IF($A11=1,B11,)</formula>
    </cfRule>
    <cfRule type="expression" dxfId="468" priority="30" stopIfTrue="1">
      <formula>IF($A11="",B11,)</formula>
    </cfRule>
  </conditionalFormatting>
  <conditionalFormatting sqref="E11:E15">
    <cfRule type="expression" dxfId="467" priority="31" stopIfTrue="1">
      <formula>IF($A11="",B11,"")</formula>
    </cfRule>
  </conditionalFormatting>
  <conditionalFormatting sqref="E130:E134 E26:E124">
    <cfRule type="expression" dxfId="466" priority="32" stopIfTrue="1">
      <formula>IF($A26&lt;&gt;1,B26,"")</formula>
    </cfRule>
  </conditionalFormatting>
  <conditionalFormatting sqref="D130:D134 D11:D15 D26:D124">
    <cfRule type="expression" dxfId="465" priority="33" stopIfTrue="1">
      <formula>IF($A11="",B11,)</formula>
    </cfRule>
  </conditionalFormatting>
  <conditionalFormatting sqref="G11:G20 G26:G84 G90:G119">
    <cfRule type="expression" dxfId="464" priority="34" stopIfTrue="1">
      <formula>#REF!="Freelancer"</formula>
    </cfRule>
    <cfRule type="expression" dxfId="463" priority="35" stopIfTrue="1">
      <formula>#REF!="DTC Int. Staff"</formula>
    </cfRule>
  </conditionalFormatting>
  <conditionalFormatting sqref="G119 G26:G30 G37:G57 G64:G84 G91:G112">
    <cfRule type="expression" dxfId="462" priority="27" stopIfTrue="1">
      <formula>$F$5="Freelancer"</formula>
    </cfRule>
    <cfRule type="expression" dxfId="461" priority="28" stopIfTrue="1">
      <formula>$F$5="DTC Int. Staff"</formula>
    </cfRule>
  </conditionalFormatting>
  <conditionalFormatting sqref="G16:G20">
    <cfRule type="expression" dxfId="460" priority="25" stopIfTrue="1">
      <formula>#REF!="Freelancer"</formula>
    </cfRule>
    <cfRule type="expression" dxfId="459" priority="26" stopIfTrue="1">
      <formula>#REF!="DTC Int. Staff"</formula>
    </cfRule>
  </conditionalFormatting>
  <conditionalFormatting sqref="G16:G20">
    <cfRule type="expression" dxfId="458" priority="23" stopIfTrue="1">
      <formula>$F$5="Freelancer"</formula>
    </cfRule>
    <cfRule type="expression" dxfId="457" priority="24" stopIfTrue="1">
      <formula>$F$5="DTC Int. Staff"</formula>
    </cfRule>
  </conditionalFormatting>
  <conditionalFormatting sqref="G21:G25">
    <cfRule type="expression" dxfId="456" priority="21" stopIfTrue="1">
      <formula>#REF!="Freelancer"</formula>
    </cfRule>
    <cfRule type="expression" dxfId="455" priority="22" stopIfTrue="1">
      <formula>#REF!="DTC Int. Staff"</formula>
    </cfRule>
  </conditionalFormatting>
  <conditionalFormatting sqref="G21:G25">
    <cfRule type="expression" dxfId="454" priority="19" stopIfTrue="1">
      <formula>$F$5="Freelancer"</formula>
    </cfRule>
    <cfRule type="expression" dxfId="453" priority="20" stopIfTrue="1">
      <formula>$F$5="DTC Int. Staff"</formula>
    </cfRule>
  </conditionalFormatting>
  <conditionalFormatting sqref="C125:C129">
    <cfRule type="expression" dxfId="452" priority="13" stopIfTrue="1">
      <formula>IF($A125=1,B125,)</formula>
    </cfRule>
    <cfRule type="expression" dxfId="451" priority="14" stopIfTrue="1">
      <formula>IF($A125="",B125,)</formula>
    </cfRule>
  </conditionalFormatting>
  <conditionalFormatting sqref="D125:D129">
    <cfRule type="expression" dxfId="450" priority="15" stopIfTrue="1">
      <formula>IF($A125="",B125,)</formula>
    </cfRule>
  </conditionalFormatting>
  <conditionalFormatting sqref="E125:E129">
    <cfRule type="expression" dxfId="449" priority="12" stopIfTrue="1">
      <formula>IF($A125&lt;&gt;1,B125,"")</formula>
    </cfRule>
  </conditionalFormatting>
  <conditionalFormatting sqref="G63">
    <cfRule type="expression" dxfId="448" priority="9" stopIfTrue="1">
      <formula>$F$5="Freelancer"</formula>
    </cfRule>
    <cfRule type="expression" dxfId="447" priority="10" stopIfTrue="1">
      <formula>$F$5="DTC Int. Staff"</formula>
    </cfRule>
  </conditionalFormatting>
  <conditionalFormatting sqref="G85:G89">
    <cfRule type="expression" dxfId="446" priority="7" stopIfTrue="1">
      <formula>#REF!="Freelancer"</formula>
    </cfRule>
    <cfRule type="expression" dxfId="445" priority="8" stopIfTrue="1">
      <formula>#REF!="DTC Int. Staff"</formula>
    </cfRule>
  </conditionalFormatting>
  <conditionalFormatting sqref="G85:G89">
    <cfRule type="expression" dxfId="444" priority="5" stopIfTrue="1">
      <formula>$F$5="Freelancer"</formula>
    </cfRule>
    <cfRule type="expression" dxfId="443" priority="6" stopIfTrue="1">
      <formula>$F$5="DTC Int. Staff"</formula>
    </cfRule>
  </conditionalFormatting>
  <conditionalFormatting sqref="E17:E20">
    <cfRule type="expression" dxfId="442" priority="3" stopIfTrue="1">
      <formula>IF($A17="",B17,"")</formula>
    </cfRule>
  </conditionalFormatting>
  <conditionalFormatting sqref="D17:D20">
    <cfRule type="expression" dxfId="441" priority="4" stopIfTrue="1">
      <formula>IF($A17="",B17,)</formula>
    </cfRule>
  </conditionalFormatting>
  <conditionalFormatting sqref="E22:E25">
    <cfRule type="expression" dxfId="440" priority="1" stopIfTrue="1">
      <formula>IF($A22="",B22,"")</formula>
    </cfRule>
  </conditionalFormatting>
  <conditionalFormatting sqref="D22:D25">
    <cfRule type="expression" dxfId="43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54" t="s">
        <v>5</v>
      </c>
      <c r="E1" s="255"/>
      <c r="F1" s="255"/>
      <c r="G1" s="255"/>
      <c r="H1" s="255"/>
      <c r="I1" s="255"/>
      <c r="J1" s="2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52" t="s">
        <v>8</v>
      </c>
      <c r="E4" s="2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0">D12</f>
        <v>Thu</v>
      </c>
      <c r="E13" s="34">
        <f t="shared" si="0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0"/>
        <v>Thu</v>
      </c>
      <c r="E14" s="34">
        <f t="shared" si="0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0"/>
        <v>Thu</v>
      </c>
      <c r="E15" s="34">
        <f t="shared" si="0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>IF(OR(C16="f",C16="u",C16="F",C16="U"),"",IF(OR(B16=1,B16=2,B16=3,B16=4,B16=5),1,""))</f>
        <v>1</v>
      </c>
      <c r="B16" s="8">
        <f>WEEKDAY(E16,2)</f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 t="shared" ref="D17:E20" si="1">D16</f>
        <v>Fri</v>
      </c>
      <c r="E17" s="45">
        <f t="shared" si="1"/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si="1"/>
        <v>Fri</v>
      </c>
      <c r="E18" s="45">
        <f t="shared" si="1"/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1"/>
        <v>Fri</v>
      </c>
      <c r="E19" s="45">
        <f t="shared" si="1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1"/>
        <v>Fri</v>
      </c>
      <c r="E20" s="45">
        <f t="shared" si="1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>IF(OR(C21="f",C21="u",C21="F",C21="U"),"",IF(OR(B21=1,B21=2,B21=3,B21=4,B21=5),1,""))</f>
        <v/>
      </c>
      <c r="B21" s="8">
        <f>WEEKDAY(E21,2)</f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>IF(OR(C22="f",C22="u",C22="F",C22="U"),"",IF(OR(B22=1,B22=2,B22=3,B22=4,B22=5),1,""))</f>
        <v/>
      </c>
      <c r="B22" s="8">
        <f>WEEKDAY(E22,2)</f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>IF(OR(C23="f",C23="u",C23="F",C23="U"),"",IF(OR(B23=1,B23=2,B23=3,B23=4,B23=5),1,""))</f>
        <v>1</v>
      </c>
      <c r="B23" s="8">
        <f>WEEKDAY(E23,2)</f>
        <v>1</v>
      </c>
      <c r="C23" s="40"/>
      <c r="D23" s="44" t="str">
        <f>IF(B23=1,"Mo",IF(B23=2,"Tue",IF(B23=3,"Wed",IF(B23=4,"Thu",IF(B23=5,"Fri",IF(B23=6,"Sat",IF(B23=7,"Sun","")))))))</f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2">D24</f>
        <v>Mo</v>
      </c>
      <c r="E25" s="45">
        <f t="shared" si="2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2"/>
        <v>Mo</v>
      </c>
      <c r="E26" s="45">
        <f t="shared" si="2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2"/>
        <v>Mo</v>
      </c>
      <c r="E27" s="45">
        <f t="shared" si="2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2</v>
      </c>
      <c r="C28" s="40"/>
      <c r="D28" s="33" t="str">
        <f>IF(B28=1,"Mo",IF(B28=2,"Tue",IF(B28=3,"Wed",IF(B28=4,"Thu",IF(B28=5,"Fri",IF(B28=6,"Sat",IF(B28=7,"Sun","")))))))</f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3">D29</f>
        <v>Tue</v>
      </c>
      <c r="E30" s="34">
        <f t="shared" si="3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3"/>
        <v>Tue</v>
      </c>
      <c r="E31" s="34">
        <f t="shared" si="3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3"/>
        <v>Tue</v>
      </c>
      <c r="E32" s="34">
        <f t="shared" si="3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3</v>
      </c>
      <c r="C33" s="40"/>
      <c r="D33" s="44" t="str">
        <f>IF(B33=1,"Mo",IF(B33=2,"Tue",IF(B33=3,"Wed",IF(B33=4,"Thu",IF(B33=5,"Fri",IF(B33=6,"Sat",IF(B33=7,"Sun","")))))))</f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4">D34</f>
        <v>Wed</v>
      </c>
      <c r="E35" s="45">
        <f t="shared" si="4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4"/>
        <v>Wed</v>
      </c>
      <c r="E36" s="45">
        <f t="shared" si="4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4"/>
        <v>Wed</v>
      </c>
      <c r="E37" s="45">
        <f t="shared" si="4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5">D38</f>
        <v>Thu</v>
      </c>
      <c r="E39" s="34">
        <f t="shared" si="5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5"/>
        <v>Thu</v>
      </c>
      <c r="E40" s="34">
        <f t="shared" si="5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5"/>
        <v>Thu</v>
      </c>
      <c r="E41" s="34">
        <f t="shared" si="5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5"/>
        <v>Thu</v>
      </c>
      <c r="E42" s="34">
        <f t="shared" si="5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 t="shared" ref="D44:E47" si="6">D43</f>
        <v>Fri</v>
      </c>
      <c r="E44" s="45">
        <f t="shared" si="6"/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si="6"/>
        <v>Fri</v>
      </c>
      <c r="E45" s="45">
        <f t="shared" si="6"/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6"/>
        <v>Fri</v>
      </c>
      <c r="E46" s="45">
        <f t="shared" si="6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6"/>
        <v>Fri</v>
      </c>
      <c r="E47" s="45">
        <f t="shared" si="6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>IF(OR(C48="f",C48="u",C48="F",C48="U"),"",IF(OR(B48=1,B48=2,B48=3,B48=4,B48=5),1,""))</f>
        <v/>
      </c>
      <c r="B48" s="8">
        <f>WEEKDAY(E48,2)</f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>IF(OR(C49="f",C49="u",C49="F",C49="U"),"",IF(OR(B49=1,B49=2,B49=3,B49=4,B49=5),1,""))</f>
        <v/>
      </c>
      <c r="B49" s="8">
        <f>WEEKDAY(E49,2)</f>
        <v>7</v>
      </c>
      <c r="C49" s="40"/>
      <c r="D49" s="33" t="str">
        <f>IF(B49=1,"Mo",IF(B49=2,"Tue",IF(B49=3,"Wed",IF(B49=4,"Thu",IF(B49=5,"Fri",IF(B49=6,"Sat",IF(B49=7,"Sun","")))))))</f>
        <v>Sun</v>
      </c>
      <c r="E49" s="34">
        <f>+E48+1</f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>IF(OR(C50="f",C50="u",C50="F",C50="U"),"",IF(OR(B50=1,B50=2,B50=3,B50=4,B50=5),1,""))</f>
        <v>1</v>
      </c>
      <c r="B50" s="8">
        <f>WEEKDAY(E50,2)</f>
        <v>1</v>
      </c>
      <c r="C50" s="40"/>
      <c r="D50" s="44" t="str">
        <f>IF(B50=1,"Mo",IF(B50=2,"Tue",IF(B50=3,"Wed",IF(B50=4,"Thu",IF(B50=5,"Fri",IF(B50=6,"Sat",IF(B50=7,"Sun","")))))))</f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7">D50</f>
        <v>Mo</v>
      </c>
      <c r="E51" s="45">
        <f t="shared" si="7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7"/>
        <v>Mo</v>
      </c>
      <c r="E52" s="45">
        <f t="shared" si="7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7"/>
        <v>Mo</v>
      </c>
      <c r="E53" s="45">
        <f t="shared" si="7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7"/>
        <v>Mo</v>
      </c>
      <c r="E54" s="45">
        <f t="shared" si="7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2</v>
      </c>
      <c r="C55" s="40"/>
      <c r="D55" s="33" t="str">
        <f>IF(B55=1,"Mo",IF(B55=2,"Tue",IF(B55=3,"Wed",IF(B55=4,"Thu",IF(B55=5,"Fri",IF(B55=6,"Sat",IF(B55=7,"Sun","")))))))</f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8">D56</f>
        <v>Tue</v>
      </c>
      <c r="E57" s="34">
        <f t="shared" si="8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8"/>
        <v>Tue</v>
      </c>
      <c r="E58" s="34">
        <f t="shared" si="8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8"/>
        <v>Tue</v>
      </c>
      <c r="E59" s="34">
        <f t="shared" si="8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3</v>
      </c>
      <c r="C60" s="40"/>
      <c r="D60" s="44" t="str">
        <f>IF(B60=1,"Mo",IF(B60=2,"Tue",IF(B60=3,"Wed",IF(B60=4,"Thu",IF(B60=5,"Fri",IF(B60=6,"Sat",IF(B60=7,"Sun","")))))))</f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9">D61</f>
        <v>Wed</v>
      </c>
      <c r="E62" s="45">
        <f t="shared" si="9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9"/>
        <v>Wed</v>
      </c>
      <c r="E63" s="45">
        <f t="shared" si="9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9"/>
        <v>Wed</v>
      </c>
      <c r="E64" s="45">
        <f t="shared" si="9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4</v>
      </c>
      <c r="C65" s="40"/>
      <c r="D65" s="33" t="str">
        <f>IF(B65=1,"Mo",IF(B65=2,"Tue",IF(B65=3,"Wed",IF(B65=4,"Thu",IF(B65=5,"Fri",IF(B65=6,"Sat",IF(B65=7,"Sun","")))))))</f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0">D66</f>
        <v>Thu</v>
      </c>
      <c r="E67" s="34">
        <f t="shared" si="10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0"/>
        <v>Thu</v>
      </c>
      <c r="E68" s="34">
        <f t="shared" si="10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0"/>
        <v>Thu</v>
      </c>
      <c r="E69" s="34">
        <f t="shared" si="10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5</v>
      </c>
      <c r="C70" s="40"/>
      <c r="D70" s="44" t="str">
        <f>IF(B70=1,"Mo",IF(B70=2,"Tue",IF(B70=3,"Wed",IF(B70=4,"Thu",IF(B70=5,"Fri",IF(B70=6,"Sat",IF(B70=7,"Sun","")))))))</f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 t="shared" ref="D71:E74" si="11">D70</f>
        <v>Fri</v>
      </c>
      <c r="E71" s="45">
        <f t="shared" si="11"/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si="11"/>
        <v>Fri</v>
      </c>
      <c r="E72" s="45">
        <f t="shared" si="11"/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1"/>
        <v>Fri</v>
      </c>
      <c r="E73" s="45">
        <f t="shared" si="11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1"/>
        <v>Fri</v>
      </c>
      <c r="E74" s="45">
        <f t="shared" si="11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>IF(OR(C75="f",C75="u",C75="F",C75="U"),"",IF(OR(B75=1,B75=2,B75=3,B75=4,B75=5),1,""))</f>
        <v/>
      </c>
      <c r="B75" s="8">
        <f>WEEKDAY(E75,2)</f>
        <v>6</v>
      </c>
      <c r="C75" s="40"/>
      <c r="D75" s="33" t="str">
        <f>IF(B75=1,"Mo",IF(B75=2,"Tue",IF(B75=3,"Wed",IF(B75=4,"Thu",IF(B75=5,"Fri",IF(B75=6,"Sat",IF(B75=7,"Sun","")))))))</f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>IF(OR(C76="f",C76="u",C76="F",C76="U"),"",IF(OR(B76=1,B76=2,B76=3,B76=4,B76=5),1,""))</f>
        <v/>
      </c>
      <c r="B76" s="8">
        <f>WEEKDAY(E76,2)</f>
        <v>7</v>
      </c>
      <c r="C76" s="40"/>
      <c r="D76" s="33" t="str">
        <f>IF(B76=1,"Mo",IF(B76=2,"Tue",IF(B76=3,"Wed",IF(B76=4,"Thu",IF(B76=5,"Fri",IF(B76=6,"Sat",IF(B76=7,"Sun","")))))))</f>
        <v>Sun</v>
      </c>
      <c r="E76" s="34">
        <f>+E75+1</f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WEEKDAY(E77,2)</f>
        <v>1</v>
      </c>
      <c r="C77" s="40"/>
      <c r="D77" s="44" t="str">
        <f>IF(B77=1,"Mo",IF(B77=2,"Tue",IF(B77=3,"Wed",IF(B77=4,"Thu",IF(B77=5,"Fri",IF(B77=6,"Sat",IF(B77=7,"Sun","")))))))</f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 t="shared" ref="D78:E81" si="12">D77</f>
        <v>Mo</v>
      </c>
      <c r="E78" s="45">
        <f t="shared" si="12"/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 t="shared" si="12"/>
        <v>Mo</v>
      </c>
      <c r="E79" s="45">
        <f t="shared" si="12"/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si="12"/>
        <v>Mo</v>
      </c>
      <c r="E80" s="45">
        <f t="shared" si="12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2"/>
        <v>Mo</v>
      </c>
      <c r="E81" s="45">
        <f t="shared" si="12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2</v>
      </c>
      <c r="C82" s="40"/>
      <c r="D82" s="33" t="str">
        <f>IF(B82=1,"Mo",IF(B82=2,"Tue",IF(B82=3,"Wed",IF(B82=4,"Thu",IF(B82=5,"Fri",IF(B82=6,"Sat",IF(B82=7,"Sun","")))))))</f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3">D83</f>
        <v>Tue</v>
      </c>
      <c r="E84" s="34">
        <f t="shared" si="13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3"/>
        <v>Tue</v>
      </c>
      <c r="E85" s="34">
        <f t="shared" si="13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3"/>
        <v>Tue</v>
      </c>
      <c r="E86" s="34">
        <f t="shared" si="13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3</v>
      </c>
      <c r="C87" s="40"/>
      <c r="D87" s="44" t="str">
        <f>IF(B87=1,"Mo",IF(B87=2,"Tue",IF(B87=3,"Wed",IF(B87=4,"Thu",IF(B87=5,"Fri",IF(B87=6,"Sat",IF(B87=7,"Sun","")))))))</f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4">D88</f>
        <v>Wed</v>
      </c>
      <c r="E89" s="45">
        <f t="shared" si="14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4"/>
        <v>Wed</v>
      </c>
      <c r="E90" s="45">
        <f t="shared" si="14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4"/>
        <v>Wed</v>
      </c>
      <c r="E91" s="45">
        <f t="shared" si="14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4</v>
      </c>
      <c r="C92" s="40"/>
      <c r="D92" s="33" t="str">
        <f>IF(B92=1,"Mo",IF(B92=2,"Tue",IF(B92=3,"Wed",IF(B92=4,"Thu",IF(B92=5,"Fri",IF(B92=6,"Sat",IF(B92=7,"Sun","")))))))</f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5">D93</f>
        <v>Thu</v>
      </c>
      <c r="E94" s="34">
        <f t="shared" si="15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5"/>
        <v>Thu</v>
      </c>
      <c r="E95" s="34">
        <f t="shared" si="15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5"/>
        <v>Thu</v>
      </c>
      <c r="E96" s="34">
        <f t="shared" si="15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5"/>
        <v>Thu</v>
      </c>
      <c r="E97" s="34">
        <f t="shared" si="15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5</v>
      </c>
      <c r="C98" s="40"/>
      <c r="D98" s="44" t="str">
        <f>IF(B98=1,"Mo",IF(B98=2,"Tue",IF(B98=3,"Wed",IF(B98=4,"Thu",IF(B98=5,"Fri",IF(B98=6,"Sat",IF(B98=7,"Sun","")))))))</f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 t="shared" ref="D99:E102" si="16">D98</f>
        <v>Fri</v>
      </c>
      <c r="E99" s="45">
        <f t="shared" si="16"/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si="16"/>
        <v>Fri</v>
      </c>
      <c r="E100" s="45">
        <f t="shared" si="16"/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16"/>
        <v>Fri</v>
      </c>
      <c r="E101" s="45">
        <f t="shared" si="16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16"/>
        <v>Fri</v>
      </c>
      <c r="E102" s="45">
        <f t="shared" si="16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>IF(OR(C103="f",C103="u",C103="F",C103="U"),"",IF(OR(B103=1,B103=2,B103=3,B103=4,B103=5),1,""))</f>
        <v/>
      </c>
      <c r="B103" s="8">
        <f>WEEKDAY(E103,2)</f>
        <v>6</v>
      </c>
      <c r="C103" s="40"/>
      <c r="D103" s="33" t="str">
        <f>IF(B103=1,"Mo",IF(B103=2,"Tue",IF(B103=3,"Wed",IF(B103=4,"Thu",IF(B103=5,"Fri",IF(B103=6,"Sat",IF(B103=7,"Sun","")))))))</f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>IF(OR(C104="f",C104="u",C104="F",C104="U"),"",IF(OR(B104=1,B104=2,B104=3,B104=4,B104=5),1,""))</f>
        <v/>
      </c>
      <c r="B104" s="8">
        <f>WEEKDAY(E104,2)</f>
        <v>7</v>
      </c>
      <c r="C104" s="40"/>
      <c r="D104" s="33" t="str">
        <f>IF(B104=1,"Mo",IF(B104=2,"Tue",IF(B104=3,"Wed",IF(B104=4,"Thu",IF(B104=5,"Fri",IF(B104=6,"Sat",IF(B104=7,"Sun","")))))))</f>
        <v>Sun</v>
      </c>
      <c r="E104" s="34">
        <f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17">D105</f>
        <v>Sun</v>
      </c>
      <c r="E106" s="34">
        <f t="shared" si="17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17"/>
        <v>Sun</v>
      </c>
      <c r="E107" s="34">
        <f t="shared" si="17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17"/>
        <v>Sun</v>
      </c>
      <c r="E108" s="34">
        <f t="shared" si="17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>IF(OR(C109="f",C109="u",C109="F",C109="U"),"",IF(OR(B109=1,B109=2,B109=3,B109=4,B109=5),1,""))</f>
        <v>1</v>
      </c>
      <c r="B109" s="8">
        <f>WEEKDAY(E109,2)</f>
        <v>1</v>
      </c>
      <c r="C109" s="40"/>
      <c r="D109" s="44" t="str">
        <f>IF(B109=1,"Mo",IF(B109=2,"Tue",IF(B109=3,"Wed",IF(B109=4,"Thu",IF(B109=5,"Fri",IF(B109=6,"Sat",IF(B109=7,"Sun","")))))))</f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18">D110</f>
        <v>Mo</v>
      </c>
      <c r="E111" s="45">
        <f t="shared" si="18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18"/>
        <v>Mo</v>
      </c>
      <c r="E112" s="45">
        <f t="shared" si="18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18"/>
        <v>Mo</v>
      </c>
      <c r="E113" s="45">
        <f t="shared" si="18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>IF(OR(C114="f",C114="u",C114="F",C114="U"),"",IF(OR(B114=1,B114=2,B114=3,B114=4,B114=5),1,""))</f>
        <v>1</v>
      </c>
      <c r="B114" s="8">
        <f>WEEKDAY(E114,2)</f>
        <v>2</v>
      </c>
      <c r="C114" s="40"/>
      <c r="D114" s="33" t="str">
        <f>IF(B114=1,"Mo",IF(B114=2,"Tue",IF(B114=3,"Wed",IF(B114=4,"Thu",IF(B114=5,"Fri",IF(B114=6,"Sat",IF(B114=7,"Sun","")))))))</f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19">D115</f>
        <v>Tue</v>
      </c>
      <c r="E116" s="34">
        <f t="shared" si="19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19"/>
        <v>Tue</v>
      </c>
      <c r="E117" s="34">
        <f t="shared" si="19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19"/>
        <v>Tue</v>
      </c>
      <c r="E118" s="34">
        <f t="shared" si="19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>IF(OR(C119="f",C119="u",C119="F",C119="U"),"",IF(OR(B119=1,B119=2,B119=3,B119=4,B119=5),1,""))</f>
        <v>1</v>
      </c>
      <c r="B119" s="8">
        <f>WEEKDAY(E119,2)</f>
        <v>3</v>
      </c>
      <c r="C119" s="40"/>
      <c r="D119" s="44" t="str">
        <f>IF(B119=1,"Mo",IF(B119=2,"Tue",IF(B119=3,"Wed",IF(B119=4,"Thu",IF(B119=5,"Fri",IF(B119=6,"Sat",IF(B119=7,"Sun","")))))))</f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0">D120</f>
        <v>Wed</v>
      </c>
      <c r="E121" s="45">
        <f t="shared" si="20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0"/>
        <v>Wed</v>
      </c>
      <c r="E122" s="45">
        <f t="shared" si="20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0"/>
        <v>Wed</v>
      </c>
      <c r="E123" s="45">
        <f t="shared" si="20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>IF(OR(C124="f",C124="u",C124="F",C124="U"),"",IF(OR(B124=1,B124=2,B124=3,B124=4,B124=5),1,""))</f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1">D125</f>
        <v>Thu</v>
      </c>
      <c r="E126" s="34">
        <f t="shared" si="21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1"/>
        <v>Thu</v>
      </c>
      <c r="E127" s="34">
        <f t="shared" si="21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1"/>
        <v>Thu</v>
      </c>
      <c r="E128" s="34">
        <f t="shared" si="21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>IF(OR(C129="f",C129="u",C129="F",C129="U"),"",IF(OR(B129=1,B129=2,B129=3,B129=4,B129=5),1,""))</f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>D130</f>
        <v>Fri</v>
      </c>
      <c r="E131" s="45">
        <f>IF(MONTH(E126+1)&gt;MONTH(E126),"",E126+1)</f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>D131</f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>D132</f>
        <v>Fri</v>
      </c>
      <c r="E133" s="45">
        <f>IF(MONTH(E128+1)&gt;MONTH(E128),"",E128+1)</f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38" priority="25" stopIfTrue="1">
      <formula>IF($A11=1,B11,)</formula>
    </cfRule>
    <cfRule type="expression" dxfId="437" priority="26" stopIfTrue="1">
      <formula>IF($A11="",B11,)</formula>
    </cfRule>
  </conditionalFormatting>
  <conditionalFormatting sqref="E11:E15">
    <cfRule type="expression" dxfId="436" priority="27" stopIfTrue="1">
      <formula>IF($A11="",B11,"")</formula>
    </cfRule>
  </conditionalFormatting>
  <conditionalFormatting sqref="E16:E128">
    <cfRule type="expression" dxfId="435" priority="28" stopIfTrue="1">
      <formula>IF($A16&lt;&gt;1,B16,"")</formula>
    </cfRule>
  </conditionalFormatting>
  <conditionalFormatting sqref="D11:D128">
    <cfRule type="expression" dxfId="434" priority="29" stopIfTrue="1">
      <formula>IF($A11="",B11,)</formula>
    </cfRule>
  </conditionalFormatting>
  <conditionalFormatting sqref="G11:G20 G82:G123 G22:G76">
    <cfRule type="expression" dxfId="433" priority="30" stopIfTrue="1">
      <formula>#REF!="Freelancer"</formula>
    </cfRule>
    <cfRule type="expression" dxfId="432" priority="31" stopIfTrue="1">
      <formula>#REF!="DTC Int. Staff"</formula>
    </cfRule>
  </conditionalFormatting>
  <conditionalFormatting sqref="G119:G123 G87:G108 G22 G33:G49 G60:G76">
    <cfRule type="expression" dxfId="431" priority="23" stopIfTrue="1">
      <formula>$F$5="Freelancer"</formula>
    </cfRule>
    <cfRule type="expression" dxfId="430" priority="24" stopIfTrue="1">
      <formula>$F$5="DTC Int. Staff"</formula>
    </cfRule>
  </conditionalFormatting>
  <conditionalFormatting sqref="G16:G20">
    <cfRule type="expression" dxfId="429" priority="21" stopIfTrue="1">
      <formula>#REF!="Freelancer"</formula>
    </cfRule>
    <cfRule type="expression" dxfId="428" priority="22" stopIfTrue="1">
      <formula>#REF!="DTC Int. Staff"</formula>
    </cfRule>
  </conditionalFormatting>
  <conditionalFormatting sqref="G16:G20">
    <cfRule type="expression" dxfId="427" priority="19" stopIfTrue="1">
      <formula>$F$5="Freelancer"</formula>
    </cfRule>
    <cfRule type="expression" dxfId="426" priority="20" stopIfTrue="1">
      <formula>$F$5="DTC Int. Staff"</formula>
    </cfRule>
  </conditionalFormatting>
  <conditionalFormatting sqref="G21">
    <cfRule type="expression" dxfId="425" priority="17" stopIfTrue="1">
      <formula>#REF!="Freelancer"</formula>
    </cfRule>
    <cfRule type="expression" dxfId="424" priority="18" stopIfTrue="1">
      <formula>#REF!="DTC Int. Staff"</formula>
    </cfRule>
  </conditionalFormatting>
  <conditionalFormatting sqref="G21">
    <cfRule type="expression" dxfId="423" priority="15" stopIfTrue="1">
      <formula>$F$5="Freelancer"</formula>
    </cfRule>
    <cfRule type="expression" dxfId="422" priority="16" stopIfTrue="1">
      <formula>$F$5="DTC Int. Staff"</formula>
    </cfRule>
  </conditionalFormatting>
  <conditionalFormatting sqref="C129:C133">
    <cfRule type="expression" dxfId="421" priority="9" stopIfTrue="1">
      <formula>IF($A129=1,B129,)</formula>
    </cfRule>
    <cfRule type="expression" dxfId="420" priority="10" stopIfTrue="1">
      <formula>IF($A129="",B129,)</formula>
    </cfRule>
  </conditionalFormatting>
  <conditionalFormatting sqref="D129:D133">
    <cfRule type="expression" dxfId="419" priority="11" stopIfTrue="1">
      <formula>IF($A129="",B129,)</formula>
    </cfRule>
  </conditionalFormatting>
  <conditionalFormatting sqref="E129:E133">
    <cfRule type="expression" dxfId="418" priority="8" stopIfTrue="1">
      <formula>IF($A129&lt;&gt;1,B129,"")</formula>
    </cfRule>
  </conditionalFormatting>
  <conditionalFormatting sqref="G55:G59">
    <cfRule type="expression" dxfId="417" priority="5" stopIfTrue="1">
      <formula>$F$5="Freelancer"</formula>
    </cfRule>
    <cfRule type="expression" dxfId="416" priority="6" stopIfTrue="1">
      <formula>$F$5="DTC Int. Staff"</formula>
    </cfRule>
  </conditionalFormatting>
  <conditionalFormatting sqref="G77:G81">
    <cfRule type="expression" dxfId="415" priority="3" stopIfTrue="1">
      <formula>#REF!="Freelancer"</formula>
    </cfRule>
    <cfRule type="expression" dxfId="414" priority="4" stopIfTrue="1">
      <formula>#REF!="DTC Int. Staff"</formula>
    </cfRule>
  </conditionalFormatting>
  <conditionalFormatting sqref="G77:G81">
    <cfRule type="expression" dxfId="413" priority="1" stopIfTrue="1">
      <formula>$F$5="Freelancer"</formula>
    </cfRule>
    <cfRule type="expression" dxfId="4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1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54" t="s">
        <v>5</v>
      </c>
      <c r="E1" s="255"/>
      <c r="F1" s="255"/>
      <c r="G1" s="255"/>
      <c r="H1" s="255"/>
      <c r="I1" s="255"/>
      <c r="J1" s="2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52" t="s">
        <v>8</v>
      </c>
      <c r="E4" s="2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>IF(OR(C11="f",C11="u",C11="F",C11="U"),"",IF(OR(B11=1,B11=2,B11=3,B11=4,B11=5),1,""))</f>
        <v/>
      </c>
      <c r="B11" s="8">
        <f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>IF(OR(C12="f",C12="u",C12="F",C12="U"),"",IF(OR(B12=1,B12=2,B12=3,B12=4,B12=5),1,""))</f>
        <v/>
      </c>
      <c r="B12" s="8">
        <f>WEEKDAY(E12,2)</f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>IF(OR(C13="f",C13="u",C13="F",C13="U"),"",IF(OR(B13=1,B13=2,B13=3,B13=4,B13=5),1,""))</f>
        <v>1</v>
      </c>
      <c r="B13" s="8">
        <f>WEEKDAY(E13,2)</f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 t="shared" ref="D14:E17" si="0">D13</f>
        <v>Mo</v>
      </c>
      <c r="E14" s="34">
        <f t="shared" si="0"/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si="0"/>
        <v>Mo</v>
      </c>
      <c r="E15" s="34">
        <f t="shared" si="0"/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0"/>
        <v>Mo</v>
      </c>
      <c r="E16" s="34">
        <f t="shared" si="0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0"/>
        <v>Mo</v>
      </c>
      <c r="E17" s="34">
        <f t="shared" si="0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>IF(OR(C18="f",C18="u",C18="F",C18="U"),"",IF(OR(B18=1,B18=2,B18=3,B18=4,B18=5),1,""))</f>
        <v>1</v>
      </c>
      <c r="B18" s="8">
        <f>WEEKDAY(E18,2)</f>
        <v>2</v>
      </c>
      <c r="C18" s="79"/>
      <c r="D18" s="94" t="str">
        <f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1">D19</f>
        <v>Tue</v>
      </c>
      <c r="E20" s="45">
        <f t="shared" si="1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1"/>
        <v>Tue</v>
      </c>
      <c r="E21" s="45">
        <f t="shared" si="1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1"/>
        <v>Tue</v>
      </c>
      <c r="E22" s="45">
        <f t="shared" si="1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>IF(OR(C23="f",C23="u",C23="F",C23="U"),"",IF(OR(B23=1,B23=2,B23=3,B23=4,B23=5),1,""))</f>
        <v>1</v>
      </c>
      <c r="B23" s="8">
        <f>WEEKDAY(E23,2)</f>
        <v>3</v>
      </c>
      <c r="C23" s="79"/>
      <c r="D23" s="80" t="str">
        <f>IF(B23=1,"Mo",IF(B23=2,"Tue",IF(B23=3,"Wed",IF(B23=4,"Thu",IF(B23=5,"Fri",IF(B23=6,"Sat",IF(B23=7,"Sun","")))))))</f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2">D24</f>
        <v>Wed</v>
      </c>
      <c r="E25" s="34">
        <f t="shared" si="2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2"/>
        <v>Wed</v>
      </c>
      <c r="E26" s="34">
        <f t="shared" si="2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2"/>
        <v>Wed</v>
      </c>
      <c r="E27" s="34">
        <f t="shared" si="2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4</v>
      </c>
      <c r="C28" s="79"/>
      <c r="D28" s="94" t="str">
        <f>IF(B28=1,"Mo",IF(B28=2,"Tue",IF(B28=3,"Wed",IF(B28=4,"Thu",IF(B28=5,"Fri",IF(B28=6,"Sat",IF(B28=7,"Sun","")))))))</f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3">D29</f>
        <v>Thu</v>
      </c>
      <c r="E30" s="45">
        <f t="shared" si="3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3"/>
        <v>Thu</v>
      </c>
      <c r="E31" s="45">
        <f t="shared" si="3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3"/>
        <v>Thu</v>
      </c>
      <c r="E32" s="45">
        <f t="shared" si="3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5</v>
      </c>
      <c r="C33" s="79"/>
      <c r="D33" s="80" t="str">
        <f>IF(B33=1,"Mo",IF(B33=2,"Tue",IF(B33=3,"Wed",IF(B33=4,"Thu",IF(B33=5,"Fri",IF(B33=6,"Sat",IF(B33=7,"Sun","")))))))</f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4">D34</f>
        <v>Fri</v>
      </c>
      <c r="E35" s="34">
        <f t="shared" si="4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4"/>
        <v>Fri</v>
      </c>
      <c r="E36" s="34">
        <f t="shared" si="4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4"/>
        <v>Fri</v>
      </c>
      <c r="E37" s="34">
        <f t="shared" si="4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>IF(OR(C38="f",C38="u",C38="F",C38="U"),"",IF(OR(B38=1,B38=2,B38=3,B38=4,B38=5),1,""))</f>
        <v/>
      </c>
      <c r="B38" s="8">
        <f>WEEKDAY(E38,2)</f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>IF(OR(C39="f",C39="u",C39="F",C39="U"),"",IF(OR(B39=1,B39=2,B39=3,B39=4,B39=5),1,""))</f>
        <v/>
      </c>
      <c r="B39" s="8">
        <f>WEEKDAY(E39,2)</f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>IF(OR(C40="f",C40="u",C40="F",C40="U"),"",IF(OR(B40=1,B40=2,B40=3,B40=4,B40=5),1,""))</f>
        <v>1</v>
      </c>
      <c r="B40" s="8">
        <f>WEEKDAY(E40,2)</f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>+E39+1</f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 t="shared" ref="D41:E44" si="5">D40</f>
        <v>Mo</v>
      </c>
      <c r="E41" s="45">
        <f t="shared" si="5"/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si="5"/>
        <v>Mo</v>
      </c>
      <c r="E42" s="45">
        <f t="shared" si="5"/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5"/>
        <v>Mo</v>
      </c>
      <c r="E43" s="45">
        <f t="shared" si="5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5"/>
        <v>Mo</v>
      </c>
      <c r="E44" s="45">
        <f t="shared" si="5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>IF(OR(C45="f",C45="u",C45="F",C45="U"),"",IF(OR(B45=1,B45=2,B45=3,B45=4,B45=5),1,""))</f>
        <v>1</v>
      </c>
      <c r="B45" s="8">
        <f>WEEKDAY(E45,2)</f>
        <v>2</v>
      </c>
      <c r="C45" s="79"/>
      <c r="D45" s="80" t="str">
        <f>IF(B45=1,"Mo",IF(B45=2,"Tue",IF(B45=3,"Wed",IF(B45=4,"Thu",IF(B45=5,"Fri",IF(B45=6,"Sat",IF(B45=7,"Sun","")))))))</f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6">D46</f>
        <v>Tue</v>
      </c>
      <c r="E47" s="34">
        <f t="shared" si="6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6"/>
        <v>Tue</v>
      </c>
      <c r="E48" s="34">
        <f t="shared" si="6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6"/>
        <v>Tue</v>
      </c>
      <c r="E49" s="34">
        <f t="shared" si="6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>IF(OR(C50="f",C50="u",C50="F",C50="U"),"",IF(OR(B50=1,B50=2,B50=3,B50=4,B50=5),1,""))</f>
        <v>1</v>
      </c>
      <c r="B50" s="8">
        <f>WEEKDAY(E50,2)</f>
        <v>3</v>
      </c>
      <c r="C50" s="79"/>
      <c r="D50" s="94" t="str">
        <f>IF(B50=1,"Mo",IF(B50=2,"Tue",IF(B50=3,"Wed",IF(B50=4,"Thu",IF(B50=5,"Fri",IF(B50=6,"Sat",IF(B50=7,"Sun","")))))))</f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7">D50</f>
        <v>Wed</v>
      </c>
      <c r="E51" s="45">
        <f t="shared" si="7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7"/>
        <v>Wed</v>
      </c>
      <c r="E52" s="45">
        <f t="shared" si="7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7"/>
        <v>Wed</v>
      </c>
      <c r="E53" s="45">
        <f t="shared" si="7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7"/>
        <v>Wed</v>
      </c>
      <c r="E54" s="45">
        <f t="shared" si="7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4</v>
      </c>
      <c r="C55" s="79"/>
      <c r="D55" s="80" t="str">
        <f>IF(B55=1,"Mo",IF(B55=2,"Tue",IF(B55=3,"Wed",IF(B55=4,"Thu",IF(B55=5,"Fri",IF(B55=6,"Sat",IF(B55=7,"Sun","")))))))</f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8">D56</f>
        <v>Thu</v>
      </c>
      <c r="E57" s="34">
        <f t="shared" si="8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8"/>
        <v>Thu</v>
      </c>
      <c r="E58" s="34">
        <f t="shared" si="8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8"/>
        <v>Thu</v>
      </c>
      <c r="E59" s="34">
        <f t="shared" si="8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5</v>
      </c>
      <c r="C60" s="79"/>
      <c r="D60" s="94" t="str">
        <f>IF(B60=1,"Mo",IF(B60=2,"Tue",IF(B60=3,"Wed",IF(B60=4,"Thu",IF(B60=5,"Fri",IF(B60=6,"Sat",IF(B60=7,"Sun","")))))))</f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9">D61</f>
        <v>Fri</v>
      </c>
      <c r="E62" s="45">
        <f t="shared" si="9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9"/>
        <v>Fri</v>
      </c>
      <c r="E63" s="45">
        <f t="shared" si="9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9"/>
        <v>Fri</v>
      </c>
      <c r="E64" s="45">
        <f t="shared" si="9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>IF(OR(C65="f",C65="u",C65="F",C65="U"),"",IF(OR(B65=1,B65=2,B65=3,B65=4,B65=5),1,""))</f>
        <v/>
      </c>
      <c r="B65" s="8">
        <f>WEEKDAY(E65,2)</f>
        <v>6</v>
      </c>
      <c r="C65" s="79"/>
      <c r="D65" s="80" t="str">
        <f>IF(B65=1,"Mo",IF(B65=2,"Tue",IF(B65=3,"Wed",IF(B65=4,"Thu",IF(B65=5,"Fri",IF(B65=6,"Sat",IF(B65=7,"Sun","")))))))</f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>IF(OR(C66="f",C66="u",C66="F",C66="U"),"",IF(OR(B66=1,B66=2,B66=3,B66=4,B66=5),1,""))</f>
        <v/>
      </c>
      <c r="B66" s="8">
        <f>WEEKDAY(E66,2)</f>
        <v>7</v>
      </c>
      <c r="C66" s="79"/>
      <c r="D66" s="80" t="str">
        <f>IF(B66=1,"Mo",IF(B66=2,"Tue",IF(B66=3,"Wed",IF(B66=4,"Thu",IF(B66=5,"Fri",IF(B66=6,"Sat",IF(B66=7,"Sun","")))))))</f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>IF(OR(C67="f",C67="u",C67="F",C67="U"),"",IF(OR(B67=1,B67=2,B67=3,B67=4,B67=5),1,""))</f>
        <v>1</v>
      </c>
      <c r="B67" s="8">
        <f>WEEKDAY(E67,2)</f>
        <v>1</v>
      </c>
      <c r="C67" s="79"/>
      <c r="D67" s="80" t="str">
        <f>IF(B67=1,"Mo",IF(B67=2,"Tue",IF(B67=3,"Wed",IF(B67=4,"Thu",IF(B67=5,"Fri",IF(B67=6,"Sat",IF(B67=7,"Sun","")))))))</f>
        <v>Mo</v>
      </c>
      <c r="E67" s="34">
        <f>+E66+1</f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 t="shared" ref="D68:E71" si="10">D67</f>
        <v>Mo</v>
      </c>
      <c r="E68" s="34">
        <f t="shared" si="10"/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si="10"/>
        <v>Mo</v>
      </c>
      <c r="E69" s="34">
        <f t="shared" si="10"/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0"/>
        <v>Mo</v>
      </c>
      <c r="E70" s="34">
        <f t="shared" si="10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0"/>
        <v>Mo</v>
      </c>
      <c r="E71" s="34">
        <f t="shared" si="10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>IF(OR(C72="f",C72="u",C72="F",C72="U"),"",IF(OR(B72=1,B72=2,B72=3,B72=4,B72=5),1,""))</f>
        <v>1</v>
      </c>
      <c r="B72" s="8">
        <f>WEEKDAY(E72,2)</f>
        <v>2</v>
      </c>
      <c r="C72" s="79"/>
      <c r="D72" s="94" t="str">
        <f>IF(B72=1,"Mo",IF(B72=2,"Tue",IF(B72=3,"Wed",IF(B72=4,"Thu",IF(B72=5,"Fri",IF(B72=6,"Sat",IF(B72=7,"Sun","")))))))</f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1">D73</f>
        <v>Tue</v>
      </c>
      <c r="E74" s="45">
        <f t="shared" si="11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1"/>
        <v>Tue</v>
      </c>
      <c r="E75" s="45">
        <f t="shared" si="11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1"/>
        <v>Tue</v>
      </c>
      <c r="E76" s="45">
        <f t="shared" si="11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WEEKDAY(E77,2)</f>
        <v>3</v>
      </c>
      <c r="C77" s="79"/>
      <c r="D77" s="80" t="str">
        <f>IF(B77=1,"Mo",IF(B77=2,"Tue",IF(B77=3,"Wed",IF(B77=4,"Thu",IF(B77=5,"Fri",IF(B77=6,"Sat",IF(B77=7,"Sun","")))))))</f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 t="shared" ref="D78:E81" si="12">D77</f>
        <v>Wed</v>
      </c>
      <c r="E78" s="34">
        <f t="shared" si="12"/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 t="shared" si="12"/>
        <v>Wed</v>
      </c>
      <c r="E79" s="34">
        <f t="shared" si="12"/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si="12"/>
        <v>Wed</v>
      </c>
      <c r="E80" s="34">
        <f t="shared" si="12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2"/>
        <v>Wed</v>
      </c>
      <c r="E81" s="34">
        <f t="shared" si="12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4</v>
      </c>
      <c r="C82" s="79"/>
      <c r="D82" s="94" t="str">
        <f>IF(B82=1,"Mo",IF(B82=2,"Tue",IF(B82=3,"Wed",IF(B82=4,"Thu",IF(B82=5,"Fri",IF(B82=6,"Sat",IF(B82=7,"Sun","")))))))</f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13">D83</f>
        <v>Thu</v>
      </c>
      <c r="E84" s="45">
        <f t="shared" si="13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13"/>
        <v>Thu</v>
      </c>
      <c r="E85" s="45">
        <f t="shared" si="13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13"/>
        <v>Thu</v>
      </c>
      <c r="E86" s="45">
        <f t="shared" si="13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5</v>
      </c>
      <c r="C87" s="79"/>
      <c r="D87" s="80" t="str">
        <f>IF(B87=1,"Mo",IF(B87=2,"Tue",IF(B87=3,"Wed",IF(B87=4,"Thu",IF(B87=5,"Fri",IF(B87=6,"Sat",IF(B87=7,"Sun","")))))))</f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14">D88</f>
        <v>Fri</v>
      </c>
      <c r="E89" s="34">
        <f t="shared" si="14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14"/>
        <v>Fri</v>
      </c>
      <c r="E90" s="34">
        <f t="shared" si="14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14"/>
        <v>Fri</v>
      </c>
      <c r="E91" s="34">
        <f t="shared" si="14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>IF(OR(C92="f",C92="u",C92="F",C92="U"),"",IF(OR(B92=1,B92=2,B92=3,B92=4,B92=5),1,""))</f>
        <v/>
      </c>
      <c r="B92" s="8">
        <f>WEEKDAY(E92,2)</f>
        <v>6</v>
      </c>
      <c r="C92" s="79"/>
      <c r="D92" s="80" t="str">
        <f>IF(B92=1,"Mo",IF(B92=2,"Tue",IF(B92=3,"Wed",IF(B92=4,"Thu",IF(B92=5,"Fri",IF(B92=6,"Sat",IF(B92=7,"Sun","")))))))</f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>IF(OR(C93="f",C93="u",C93="F",C93="U"),"",IF(OR(B93=1,B93=2,B93=3,B93=4,B93=5),1,""))</f>
        <v/>
      </c>
      <c r="B93" s="8">
        <f>WEEKDAY(E93,2)</f>
        <v>7</v>
      </c>
      <c r="C93" s="79"/>
      <c r="D93" s="80" t="str">
        <f>IF(B93=1,"Mo",IF(B93=2,"Tue",IF(B93=3,"Wed",IF(B93=4,"Thu",IF(B93=5,"Fri",IF(B93=6,"Sat",IF(B93=7,"Sun","")))))))</f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>IF(OR(C94="f",C94="u",C94="F",C94="U"),"",IF(OR(B94=1,B94=2,B94=3,B94=4,B94=5),1,""))</f>
        <v>1</v>
      </c>
      <c r="B94" s="8">
        <f>WEEKDAY(E94,2)</f>
        <v>1</v>
      </c>
      <c r="C94" s="79"/>
      <c r="D94" s="80" t="str">
        <f>IF(B94=1,"Mo",IF(B94=2,"Tue",IF(B94=3,"Wed",IF(B94=4,"Thu",IF(B94=5,"Fri",IF(B94=6,"Sat",IF(B94=7,"Sun","")))))))</f>
        <v>Mo</v>
      </c>
      <c r="E94" s="34">
        <f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 t="shared" ref="D95:E98" si="15">D94</f>
        <v>Mo</v>
      </c>
      <c r="E95" s="34">
        <f t="shared" si="15"/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si="15"/>
        <v>Mo</v>
      </c>
      <c r="E96" s="34">
        <f t="shared" si="15"/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15"/>
        <v>Mo</v>
      </c>
      <c r="E97" s="34">
        <f t="shared" si="15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15"/>
        <v>Mo</v>
      </c>
      <c r="E98" s="34">
        <f t="shared" si="15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>IF(OR(C99="f",C99="u",C99="F",C99="U"),"",IF(OR(B99=1,B99=2,B99=3,B99=4,B99=5),1,""))</f>
        <v>1</v>
      </c>
      <c r="B99" s="8">
        <f>WEEKDAY(E99,2)</f>
        <v>2</v>
      </c>
      <c r="C99" s="79"/>
      <c r="D99" s="94" t="str">
        <f>IF(B99=1,"Mo",IF(B99=2,"Tue",IF(B99=3,"Wed",IF(B99=4,"Thu",IF(B99=5,"Fri",IF(B99=6,"Sat",IF(B99=7,"Sun","")))))))</f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16">D100</f>
        <v>Tue</v>
      </c>
      <c r="E101" s="45">
        <f t="shared" si="16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16"/>
        <v>Tue</v>
      </c>
      <c r="E102" s="45">
        <f t="shared" si="16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16"/>
        <v>Tue</v>
      </c>
      <c r="E103" s="45">
        <f t="shared" si="16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>IF(OR(C104="f",C104="u",C104="F",C104="U"),"",IF(OR(B104=1,B104=2,B104=3,B104=4,B104=5),1,""))</f>
        <v>1</v>
      </c>
      <c r="B104" s="8">
        <f>WEEKDAY(E104,2)</f>
        <v>3</v>
      </c>
      <c r="C104" s="79"/>
      <c r="D104" s="80" t="str">
        <f>IF(B104=1,"Mo",IF(B104=2,"Tue",IF(B104=3,"Wed",IF(B104=4,"Thu",IF(B104=5,"Fri",IF(B104=6,"Sat",IF(B104=7,"Sun","")))))))</f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17">D105</f>
        <v>Wed</v>
      </c>
      <c r="E106" s="34">
        <f t="shared" si="17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17"/>
        <v>Wed</v>
      </c>
      <c r="E107" s="34">
        <f t="shared" si="17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17"/>
        <v>Wed</v>
      </c>
      <c r="E108" s="34">
        <f t="shared" si="17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>IF(OR(C109="f",C109="u",C109="F",C109="U"),"",IF(OR(B109=1,B109=2,B109=3,B109=4,B109=5),1,""))</f>
        <v>1</v>
      </c>
      <c r="B109" s="8">
        <f>WEEKDAY(E109,2)</f>
        <v>4</v>
      </c>
      <c r="C109" s="79"/>
      <c r="D109" s="94" t="str">
        <f>IF(B109=1,"Mo",IF(B109=2,"Tue",IF(B109=3,"Wed",IF(B109=4,"Thu",IF(B109=5,"Fri",IF(B109=6,"Sat",IF(B109=7,"Sun","")))))))</f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18">D110</f>
        <v>Thu</v>
      </c>
      <c r="E111" s="45">
        <f t="shared" si="18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18"/>
        <v>Thu</v>
      </c>
      <c r="E112" s="45">
        <f t="shared" si="18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18"/>
        <v>Thu</v>
      </c>
      <c r="E113" s="45">
        <f t="shared" si="18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>IF(OR(C114="f",C114="u",C114="F",C114="U"),"",IF(OR(B114=1,B114=2,B114=3,B114=4,B114=5),1,""))</f>
        <v>1</v>
      </c>
      <c r="B114" s="8">
        <f>WEEKDAY(E114,2)</f>
        <v>5</v>
      </c>
      <c r="C114" s="79"/>
      <c r="D114" s="80" t="str">
        <f>IF(B114=1,"Mo",IF(B114=2,"Tue",IF(B114=3,"Wed",IF(B114=4,"Thu",IF(B114=5,"Fri",IF(B114=6,"Sat",IF(B114=7,"Sun","")))))))</f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19">D115</f>
        <v>Fri</v>
      </c>
      <c r="E116" s="34">
        <f t="shared" si="19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19"/>
        <v>Fri</v>
      </c>
      <c r="E117" s="34">
        <f t="shared" si="19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19"/>
        <v>Fri</v>
      </c>
      <c r="E118" s="34">
        <f t="shared" si="19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>IF(OR(C119="f",C119="u",C119="F",C119="U"),"",IF(OR(B119=1,B119=2,B119=3,B119=4,B119=5),1,""))</f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>IF(OR(C120="f",C120="u",C120="F",C120="U"),"",IF(OR(B120=1,B120=2,B120=3,B120=4,B120=5),1,""))</f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>IF(OR(C121="f",C121="u",C121="F",C121="U"),"",IF(OR(B121=1,B121=2,B121=3,B121=4,B121=5),1,""))</f>
        <v>1</v>
      </c>
      <c r="B121" s="8">
        <v>1</v>
      </c>
      <c r="C121" s="79"/>
      <c r="D121" s="80" t="str">
        <f>IF(B121=1,"Mo",IF(B121=2,"Tue",IF(B121=3,"Wed",IF(B121=4,"Thu",IF(B121=5,"Fri",IF(B121=6,"Sat",IF(B121=7,"Sun","")))))))</f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 t="shared" ref="D122:E125" si="20">D121</f>
        <v>Mo</v>
      </c>
      <c r="E122" s="34">
        <f t="shared" si="20"/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si="20"/>
        <v>Mo</v>
      </c>
      <c r="E123" s="34">
        <f t="shared" si="20"/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0"/>
        <v>Mo</v>
      </c>
      <c r="E124" s="34">
        <f t="shared" si="2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0"/>
        <v>Mo</v>
      </c>
      <c r="E125" s="53">
        <f t="shared" si="2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411" priority="25" stopIfTrue="1">
      <formula>IF($A11=1,B11,)</formula>
    </cfRule>
    <cfRule type="expression" dxfId="410" priority="26" stopIfTrue="1">
      <formula>IF($A11="",B11,)</formula>
    </cfRule>
  </conditionalFormatting>
  <conditionalFormatting sqref="E11">
    <cfRule type="expression" dxfId="409" priority="27" stopIfTrue="1">
      <formula>IF($A11="",B11,"")</formula>
    </cfRule>
  </conditionalFormatting>
  <conditionalFormatting sqref="E12:E119">
    <cfRule type="expression" dxfId="408" priority="28" stopIfTrue="1">
      <formula>IF($A12&lt;&gt;1,B12,"")</formula>
    </cfRule>
  </conditionalFormatting>
  <conditionalFormatting sqref="D11:D119">
    <cfRule type="expression" dxfId="407" priority="29" stopIfTrue="1">
      <formula>IF($A11="",B11,)</formula>
    </cfRule>
  </conditionalFormatting>
  <conditionalFormatting sqref="G11:G12 G18:G76 G82:G118">
    <cfRule type="expression" dxfId="406" priority="30" stopIfTrue="1">
      <formula>#REF!="Freelancer"</formula>
    </cfRule>
    <cfRule type="expression" dxfId="405" priority="31" stopIfTrue="1">
      <formula>#REF!="DTC Int. Staff"</formula>
    </cfRule>
  </conditionalFormatting>
  <conditionalFormatting sqref="G114:G118 G18:G22 G33:G49 G60:G76 G87:G103">
    <cfRule type="expression" dxfId="404" priority="23" stopIfTrue="1">
      <formula>$F$5="Freelancer"</formula>
    </cfRule>
    <cfRule type="expression" dxfId="403" priority="24" stopIfTrue="1">
      <formula>$F$5="DTC Int. Staff"</formula>
    </cfRule>
  </conditionalFormatting>
  <conditionalFormatting sqref="G12">
    <cfRule type="expression" dxfId="402" priority="21" stopIfTrue="1">
      <formula>#REF!="Freelancer"</formula>
    </cfRule>
    <cfRule type="expression" dxfId="401" priority="22" stopIfTrue="1">
      <formula>#REF!="DTC Int. Staff"</formula>
    </cfRule>
  </conditionalFormatting>
  <conditionalFormatting sqref="G12">
    <cfRule type="expression" dxfId="400" priority="19" stopIfTrue="1">
      <formula>$F$5="Freelancer"</formula>
    </cfRule>
    <cfRule type="expression" dxfId="399" priority="20" stopIfTrue="1">
      <formula>$F$5="DTC Int. Staff"</formula>
    </cfRule>
  </conditionalFormatting>
  <conditionalFormatting sqref="G13:G17">
    <cfRule type="expression" dxfId="398" priority="17" stopIfTrue="1">
      <formula>#REF!="Freelancer"</formula>
    </cfRule>
    <cfRule type="expression" dxfId="397" priority="18" stopIfTrue="1">
      <formula>#REF!="DTC Int. Staff"</formula>
    </cfRule>
  </conditionalFormatting>
  <conditionalFormatting sqref="G13:G17">
    <cfRule type="expression" dxfId="396" priority="15" stopIfTrue="1">
      <formula>$F$5="Freelancer"</formula>
    </cfRule>
    <cfRule type="expression" dxfId="395" priority="16" stopIfTrue="1">
      <formula>$F$5="DTC Int. Staff"</formula>
    </cfRule>
  </conditionalFormatting>
  <conditionalFormatting sqref="C121:C125">
    <cfRule type="expression" dxfId="394" priority="12" stopIfTrue="1">
      <formula>IF($A121=1,B121,)</formula>
    </cfRule>
    <cfRule type="expression" dxfId="393" priority="13" stopIfTrue="1">
      <formula>IF($A121="",B121,)</formula>
    </cfRule>
  </conditionalFormatting>
  <conditionalFormatting sqref="D121:D125">
    <cfRule type="expression" dxfId="392" priority="14" stopIfTrue="1">
      <formula>IF($A121="",B121,)</formula>
    </cfRule>
  </conditionalFormatting>
  <conditionalFormatting sqref="C120">
    <cfRule type="expression" dxfId="391" priority="9" stopIfTrue="1">
      <formula>IF($A120=1,B120,)</formula>
    </cfRule>
    <cfRule type="expression" dxfId="390" priority="10" stopIfTrue="1">
      <formula>IF($A120="",B120,)</formula>
    </cfRule>
  </conditionalFormatting>
  <conditionalFormatting sqref="D120">
    <cfRule type="expression" dxfId="389" priority="11" stopIfTrue="1">
      <formula>IF($A120="",B120,)</formula>
    </cfRule>
  </conditionalFormatting>
  <conditionalFormatting sqref="E120">
    <cfRule type="expression" dxfId="388" priority="8" stopIfTrue="1">
      <formula>IF($A120&lt;&gt;1,B120,"")</formula>
    </cfRule>
  </conditionalFormatting>
  <conditionalFormatting sqref="E121:E125">
    <cfRule type="expression" dxfId="387" priority="7" stopIfTrue="1">
      <formula>IF($A121&lt;&gt;1,B121,"")</formula>
    </cfRule>
  </conditionalFormatting>
  <conditionalFormatting sqref="G55:G59">
    <cfRule type="expression" dxfId="386" priority="5" stopIfTrue="1">
      <formula>$F$5="Freelancer"</formula>
    </cfRule>
    <cfRule type="expression" dxfId="385" priority="6" stopIfTrue="1">
      <formula>$F$5="DTC Int. Staff"</formula>
    </cfRule>
  </conditionalFormatting>
  <conditionalFormatting sqref="G77:G81">
    <cfRule type="expression" dxfId="384" priority="3" stopIfTrue="1">
      <formula>#REF!="Freelancer"</formula>
    </cfRule>
    <cfRule type="expression" dxfId="383" priority="4" stopIfTrue="1">
      <formula>#REF!="DTC Int. Staff"</formula>
    </cfRule>
  </conditionalFormatting>
  <conditionalFormatting sqref="G77:G81">
    <cfRule type="expression" dxfId="382" priority="1" stopIfTrue="1">
      <formula>$F$5="Freelancer"</formula>
    </cfRule>
    <cfRule type="expression" dxfId="38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30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54" t="s">
        <v>5</v>
      </c>
      <c r="E1" s="255"/>
      <c r="F1" s="255"/>
      <c r="G1" s="255"/>
      <c r="H1" s="255"/>
      <c r="I1" s="255"/>
      <c r="J1" s="2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52" t="s">
        <v>8</v>
      </c>
      <c r="E4" s="2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0">D12</f>
        <v>Tue</v>
      </c>
      <c r="E13" s="34">
        <f t="shared" si="0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0"/>
        <v>Tue</v>
      </c>
      <c r="E14" s="34">
        <f t="shared" si="0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0"/>
        <v>Tue</v>
      </c>
      <c r="E15" s="34">
        <f t="shared" si="0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>IF(OR(C16="f",C16="u",C16="F",C16="U"),"",IF(OR(B16=1,B16=2,B16=3,B16=4,B16=5),1,""))</f>
        <v>1</v>
      </c>
      <c r="B16" s="8">
        <f>WEEKDAY(E16,2)</f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 t="shared" ref="D17:E20" si="1">D16</f>
        <v>Wed</v>
      </c>
      <c r="E17" s="45">
        <f t="shared" si="1"/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si="1"/>
        <v>Wed</v>
      </c>
      <c r="E18" s="45">
        <f t="shared" si="1"/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1"/>
        <v>Wed</v>
      </c>
      <c r="E19" s="45">
        <f t="shared" si="1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1"/>
        <v>Wed</v>
      </c>
      <c r="E20" s="45">
        <f t="shared" si="1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>IF(OR(C21="f",C21="u",C21="F",C21="U"),"",IF(OR(B21=1,B21=2,B21=3,B21=4,B21=5),1,""))</f>
        <v>1</v>
      </c>
      <c r="B21" s="8">
        <f>WEEKDAY(E21,2)</f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 t="shared" ref="D22:E25" si="2">D21</f>
        <v>Thu</v>
      </c>
      <c r="E22" s="34">
        <f t="shared" si="2"/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si="2"/>
        <v>Thu</v>
      </c>
      <c r="E23" s="34">
        <f t="shared" si="2"/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2"/>
        <v>Thu</v>
      </c>
      <c r="E24" s="34">
        <f t="shared" si="2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2"/>
        <v>Thu</v>
      </c>
      <c r="E25" s="34">
        <f t="shared" si="2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>IF(OR(C26="f",C26="u",C26="F",C26="U"),"",IF(OR(B26=1,B26=2,B26=3,B26=4,B26=5),1,""))</f>
        <v>1</v>
      </c>
      <c r="B26" s="8">
        <f>WEEKDAY(E26,2)</f>
        <v>5</v>
      </c>
      <c r="C26" s="76"/>
      <c r="D26" s="77" t="str">
        <f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3">D27</f>
        <v>Fri</v>
      </c>
      <c r="E28" s="45">
        <f t="shared" si="3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3"/>
        <v>Fri</v>
      </c>
      <c r="E29" s="45">
        <f t="shared" si="3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3"/>
        <v>Fri</v>
      </c>
      <c r="E30" s="45">
        <f t="shared" si="3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>IF(OR(C31="f",C31="u",C31="F",C31="U"),"",IF(OR(B31=1,B31=2,B31=3,B31=4,B31=5),1,""))</f>
        <v/>
      </c>
      <c r="B31" s="8">
        <f>WEEKDAY(E31,2)</f>
        <v>6</v>
      </c>
      <c r="C31" s="76"/>
      <c r="D31" s="77" t="str">
        <f>IF(B31=1,"Mo",IF(B31=2,"Tue",IF(B31=3,"Wed",IF(B31=4,"Thu",IF(B31=5,"Fri",IF(B31=6,"Sat",IF(B31=7,"Sun","")))))))</f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>IF(OR(C32="f",C32="u",C32="F",C32="U"),"",IF(OR(B32=1,B32=2,B32=3,B32=4,B32=5),1,""))</f>
        <v/>
      </c>
      <c r="B32" s="8">
        <f>WEEKDAY(E32,2)</f>
        <v>7</v>
      </c>
      <c r="C32" s="76"/>
      <c r="D32" s="74" t="str">
        <f>IF(B32=1,"Mo",IF(B32=2,"Tue",IF(B32=3,"Wed",IF(B32=4,"Thu",IF(B32=5,"Fri",IF(B32=6,"Sat",IF(B32=7,"Sun","")))))))</f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1</v>
      </c>
      <c r="C33" s="76"/>
      <c r="D33" s="77" t="str">
        <f>IF(B33=1,"Mo",IF(B33=2,"Tue",IF(B33=3,"Wed",IF(B33=4,"Thu",IF(B33=5,"Fri",IF(B33=6,"Sat",IF(B33=7,"Sun","")))))))</f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4">D34</f>
        <v>Mo</v>
      </c>
      <c r="E35" s="45">
        <f t="shared" si="4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4"/>
        <v>Mo</v>
      </c>
      <c r="E36" s="45">
        <f t="shared" si="4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4"/>
        <v>Mo</v>
      </c>
      <c r="E37" s="45">
        <f t="shared" si="4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5">D38</f>
        <v>Tue</v>
      </c>
      <c r="E39" s="34">
        <f t="shared" si="5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5"/>
        <v>Tue</v>
      </c>
      <c r="E40" s="34">
        <f t="shared" si="5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5"/>
        <v>Tue</v>
      </c>
      <c r="E41" s="34">
        <f t="shared" si="5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5"/>
        <v>Tue</v>
      </c>
      <c r="E42" s="34">
        <f t="shared" si="5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 t="shared" ref="D44:E47" si="6">D43</f>
        <v>Wed</v>
      </c>
      <c r="E44" s="45">
        <f t="shared" si="6"/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si="6"/>
        <v>Wed</v>
      </c>
      <c r="E45" s="45">
        <f t="shared" si="6"/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6"/>
        <v>Wed</v>
      </c>
      <c r="E46" s="45">
        <f t="shared" si="6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6"/>
        <v>Wed</v>
      </c>
      <c r="E47" s="45">
        <f t="shared" si="6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 t="shared" ref="D49:E52" si="7">D48</f>
        <v>Thu</v>
      </c>
      <c r="E49" s="34">
        <f t="shared" si="7"/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si="7"/>
        <v>Thu</v>
      </c>
      <c r="E50" s="34">
        <f t="shared" si="7"/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7"/>
        <v>Thu</v>
      </c>
      <c r="E51" s="34">
        <f t="shared" si="7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7"/>
        <v>Thu</v>
      </c>
      <c r="E52" s="34">
        <f t="shared" si="7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>IF(OR(C53="f",C53="u",C53="F",C53="U"),"",IF(OR(B53=1,B53=2,B53=3,B53=4,B53=5),1,""))</f>
        <v>1</v>
      </c>
      <c r="B53" s="8">
        <f>WEEKDAY(E53,2)</f>
        <v>5</v>
      </c>
      <c r="C53" s="76"/>
      <c r="D53" s="77" t="str">
        <f>IF(B53=1,"Mo",IF(B53=2,"Tue",IF(B53=3,"Wed",IF(B53=4,"Thu",IF(B53=5,"Fri",IF(B53=6,"Sat",IF(B53=7,"Sun","")))))))</f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8">D54</f>
        <v>Fri</v>
      </c>
      <c r="E55" s="45">
        <f t="shared" si="8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8"/>
        <v>Fri</v>
      </c>
      <c r="E56" s="45">
        <f t="shared" si="8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8"/>
        <v>Fri</v>
      </c>
      <c r="E57" s="45">
        <f t="shared" si="8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>IF(OR(C58="f",C58="u",C58="F",C58="U"),"",IF(OR(B58=1,B58=2,B58=3,B58=4,B58=5),1,""))</f>
        <v/>
      </c>
      <c r="B58" s="8">
        <f>WEEKDAY(E58,2)</f>
        <v>6</v>
      </c>
      <c r="C58" s="76"/>
      <c r="D58" s="77" t="str">
        <f>IF(B58=1,"Mo",IF(B58=2,"Tue",IF(B58=3,"Wed",IF(B58=4,"Thu",IF(B58=5,"Fri",IF(B58=6,"Sat",IF(B58=7,"Sun","")))))))</f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>IF(OR(C59="f",C59="u",C59="F",C59="U"),"",IF(OR(B59=1,B59=2,B59=3,B59=4,B59=5),1,""))</f>
        <v/>
      </c>
      <c r="B59" s="8">
        <f>WEEKDAY(E59,2)</f>
        <v>7</v>
      </c>
      <c r="C59" s="76"/>
      <c r="D59" s="74" t="str">
        <f>IF(B59=1,"Mo",IF(B59=2,"Tue",IF(B59=3,"Wed",IF(B59=4,"Thu",IF(B59=5,"Fri",IF(B59=6,"Sat",IF(B59=7,"Sun","")))))))</f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1</v>
      </c>
      <c r="C60" s="76"/>
      <c r="D60" s="77" t="str">
        <f>IF(B60=1,"Mo",IF(B60=2,"Tue",IF(B60=3,"Wed",IF(B60=4,"Thu",IF(B60=5,"Fri",IF(B60=6,"Sat",IF(B60=7,"Sun","")))))))</f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9">D61</f>
        <v>Mo</v>
      </c>
      <c r="E62" s="45">
        <f t="shared" si="9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9"/>
        <v>Mo</v>
      </c>
      <c r="E63" s="45">
        <f t="shared" si="9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9"/>
        <v>Mo</v>
      </c>
      <c r="E64" s="45">
        <f t="shared" si="9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2</v>
      </c>
      <c r="C65" s="76"/>
      <c r="D65" s="74" t="str">
        <f>IF(B65=1,"Mo",IF(B65=2,"Tue",IF(B65=3,"Wed",IF(B65=4,"Thu",IF(B65=5,"Fri",IF(B65=6,"Sat",IF(B65=7,"Sun","")))))))</f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0">D66</f>
        <v>Tue</v>
      </c>
      <c r="E67" s="34">
        <f t="shared" si="10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0"/>
        <v>Tue</v>
      </c>
      <c r="E68" s="34">
        <f t="shared" si="10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0"/>
        <v>Tue</v>
      </c>
      <c r="E69" s="34">
        <f t="shared" si="10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3</v>
      </c>
      <c r="C70" s="76"/>
      <c r="D70" s="77" t="str">
        <f>IF(B70=1,"Mo",IF(B70=2,"Tue",IF(B70=3,"Wed",IF(B70=4,"Thu",IF(B70=5,"Fri",IF(B70=6,"Sat",IF(B70=7,"Sun","")))))))</f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 t="shared" ref="D71:E74" si="11">D70</f>
        <v>Wed</v>
      </c>
      <c r="E71" s="45">
        <f t="shared" si="11"/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si="11"/>
        <v>Wed</v>
      </c>
      <c r="E72" s="45">
        <f t="shared" si="11"/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1"/>
        <v>Wed</v>
      </c>
      <c r="E73" s="45">
        <f t="shared" si="11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1"/>
        <v>Wed</v>
      </c>
      <c r="E74" s="45">
        <f t="shared" si="11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4</v>
      </c>
      <c r="C75" s="76"/>
      <c r="D75" s="74" t="str">
        <f>IF(B75=1,"Mo",IF(B75=2,"Tue",IF(B75=3,"Wed",IF(B75=4,"Thu",IF(B75=5,"Fri",IF(B75=6,"Sat",IF(B75=7,"Sun","")))))))</f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 t="shared" ref="D76:E79" si="12">D75</f>
        <v>Thu</v>
      </c>
      <c r="E76" s="34">
        <f t="shared" si="12"/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si="12"/>
        <v>Thu</v>
      </c>
      <c r="E77" s="34">
        <f t="shared" si="12"/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2"/>
        <v>Thu</v>
      </c>
      <c r="E78" s="34">
        <f t="shared" si="12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2"/>
        <v>Thu</v>
      </c>
      <c r="E79" s="34">
        <f t="shared" si="12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5</v>
      </c>
      <c r="C80" s="76"/>
      <c r="D80" s="77" t="str">
        <f>IF(B80=1,"Mo",IF(B80=2,"Tue",IF(B80=3,"Wed",IF(B80=4,"Thu",IF(B80=5,"Fri",IF(B80=6,"Sat",IF(B80=7,"Sun","")))))))</f>
        <v>Fri</v>
      </c>
      <c r="E80" s="45">
        <f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3">D81</f>
        <v>Fri</v>
      </c>
      <c r="E82" s="45">
        <f t="shared" si="1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3"/>
        <v>Fri</v>
      </c>
      <c r="E83" s="45">
        <f t="shared" si="1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3"/>
        <v>Fri</v>
      </c>
      <c r="E84" s="45">
        <f t="shared" si="1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>IF(OR(C85="f",C85="u",C85="F",C85="U"),"",IF(OR(B85=1,B85=2,B85=3,B85=4,B85=5),1,""))</f>
        <v/>
      </c>
      <c r="B85" s="8">
        <f>WEEKDAY(E85,2)</f>
        <v>6</v>
      </c>
      <c r="C85" s="76"/>
      <c r="D85" s="77" t="str">
        <f>IF(B85=1,"Mo",IF(B85=2,"Tue",IF(B85=3,"Wed",IF(B85=4,"Thu",IF(B85=5,"Fri",IF(B85=6,"Sat",IF(B85=7,"Sun","")))))))</f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>IF(OR(C86="f",C86="u",C86="F",C86="U"),"",IF(OR(B86=1,B86=2,B86=3,B86=4,B86=5),1,""))</f>
        <v/>
      </c>
      <c r="B86" s="8">
        <f>WEEKDAY(E86,2)</f>
        <v>7</v>
      </c>
      <c r="C86" s="76"/>
      <c r="D86" s="74" t="str">
        <f>IF(B86=1,"Mo",IF(B86=2,"Tue",IF(B86=3,"Wed",IF(B86=4,"Thu",IF(B86=5,"Fri",IF(B86=6,"Sat",IF(B86=7,"Sun","")))))))</f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1</v>
      </c>
      <c r="C87" s="76"/>
      <c r="D87" s="77" t="str">
        <f>IF(B87=1,"Mo",IF(B87=2,"Tue",IF(B87=3,"Wed",IF(B87=4,"Thu",IF(B87=5,"Fri",IF(B87=6,"Sat",IF(B87=7,"Sun","")))))))</f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4">D88</f>
        <v>Mo</v>
      </c>
      <c r="E89" s="45">
        <f t="shared" si="1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4"/>
        <v>Mo</v>
      </c>
      <c r="E90" s="45">
        <f t="shared" si="1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4"/>
        <v>Mo</v>
      </c>
      <c r="E91" s="45">
        <f t="shared" si="1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2</v>
      </c>
      <c r="C92" s="76"/>
      <c r="D92" s="74" t="str">
        <f>IF(B92=1,"Mo",IF(B92=2,"Tue",IF(B92=3,"Wed",IF(B92=4,"Thu",IF(B92=5,"Fri",IF(B92=6,"Sat",IF(B92=7,"Sun","")))))))</f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5">D93</f>
        <v>Tue</v>
      </c>
      <c r="E94" s="34">
        <f t="shared" si="1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5"/>
        <v>Tue</v>
      </c>
      <c r="E95" s="34">
        <f t="shared" si="1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5"/>
        <v>Tue</v>
      </c>
      <c r="E96" s="34">
        <f t="shared" si="1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5"/>
        <v>Tue</v>
      </c>
      <c r="E97" s="34">
        <f t="shared" si="1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3</v>
      </c>
      <c r="C98" s="76"/>
      <c r="D98" s="77" t="str">
        <f>IF(B98=1,"Mo",IF(B98=2,"Tue",IF(B98=3,"Wed",IF(B98=4,"Thu",IF(B98=5,"Fri",IF(B98=6,"Sat",IF(B98=7,"Sun","")))))))</f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 t="shared" ref="D99:E102" si="16">D98</f>
        <v>Wed</v>
      </c>
      <c r="E99" s="45">
        <f t="shared" si="16"/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si="16"/>
        <v>Wed</v>
      </c>
      <c r="E100" s="45">
        <f t="shared" si="16"/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16"/>
        <v>Wed</v>
      </c>
      <c r="E101" s="45">
        <f t="shared" si="16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16"/>
        <v>Wed</v>
      </c>
      <c r="E102" s="45">
        <f t="shared" si="16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4</v>
      </c>
      <c r="C103" s="76"/>
      <c r="D103" s="74" t="str">
        <f>IF(B103=1,"Mo",IF(B103=2,"Tue",IF(B103=3,"Wed",IF(B103=4,"Thu",IF(B103=5,"Fri",IF(B103=6,"Sat",IF(B103=7,"Sun","")))))))</f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 t="shared" ref="D104:E107" si="17">D103</f>
        <v>Thu</v>
      </c>
      <c r="E104" s="34">
        <f t="shared" si="17"/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si="17"/>
        <v>Thu</v>
      </c>
      <c r="E105" s="34">
        <f t="shared" si="17"/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17"/>
        <v>Thu</v>
      </c>
      <c r="E106" s="34">
        <f t="shared" si="17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17"/>
        <v>Thu</v>
      </c>
      <c r="E107" s="34">
        <f t="shared" si="17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>IF(OR(C108="f",C108="u",C108="F",C108="U"),"",IF(OR(B108=1,B108=2,B108=3,B108=4,B108=5),1,""))</f>
        <v>1</v>
      </c>
      <c r="B108" s="8">
        <f>WEEKDAY(E108,2)</f>
        <v>5</v>
      </c>
      <c r="C108" s="76"/>
      <c r="D108" s="77" t="str">
        <f>IF(B108=1,"Mo",IF(B108=2,"Tue",IF(B108=3,"Wed",IF(B108=4,"Thu",IF(B108=5,"Fri",IF(B108=6,"Sat",IF(B108=7,"Sun","")))))))</f>
        <v>Fri</v>
      </c>
      <c r="E108" s="45">
        <f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18">D109</f>
        <v>Fri</v>
      </c>
      <c r="E110" s="45">
        <f t="shared" si="18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18"/>
        <v>Fri</v>
      </c>
      <c r="E111" s="45">
        <f t="shared" si="18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18"/>
        <v>Fri</v>
      </c>
      <c r="E112" s="45">
        <f t="shared" si="18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>IF(OR(C113="f",C113="u",C113="F",C113="U"),"",IF(OR(B113=1,B113=2,B113=3,B113=4,B113=5),1,""))</f>
        <v/>
      </c>
      <c r="B113" s="8">
        <f>WEEKDAY(E113,2)</f>
        <v>6</v>
      </c>
      <c r="C113" s="76"/>
      <c r="D113" s="77" t="str">
        <f>IF(B113=1,"Mo",IF(B113=2,"Tue",IF(B113=3,"Wed",IF(B113=4,"Thu",IF(B113=5,"Fri",IF(B113=6,"Sat",IF(B113=7,"Sun","")))))))</f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>IF(OR(C114="f",C114="u",C114="F",C114="U"),"",IF(OR(B114=1,B114=2,B114=3,B114=4,B114=5),1,""))</f>
        <v/>
      </c>
      <c r="B114" s="8">
        <f>WEEKDAY(E114,2)</f>
        <v>7</v>
      </c>
      <c r="C114" s="76"/>
      <c r="D114" s="74" t="str">
        <f>IF(B114=1,"Mo",IF(B114=2,"Tue",IF(B114=3,"Wed",IF(B114=4,"Thu",IF(B114=5,"Fri",IF(B114=6,"Sat",IF(B114=7,"Sun","")))))))</f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>IF(OR(C115="f",C115="u",C115="F",C115="U"),"",IF(OR(B115=1,B115=2,B115=3,B115=4,B115=5),1,""))</f>
        <v>1</v>
      </c>
      <c r="B115" s="8">
        <f>WEEKDAY(E115,2)</f>
        <v>1</v>
      </c>
      <c r="C115" s="76"/>
      <c r="D115" s="77" t="str">
        <f>IF(B115=1,"Mo",IF(B115=2,"Tue",IF(B115=3,"Wed",IF(B115=4,"Thu",IF(B115=5,"Fri",IF(B115=6,"Sat",IF(B115=7,"Sun","")))))))</f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19">D116</f>
        <v>Mo</v>
      </c>
      <c r="E117" s="45">
        <f t="shared" si="19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19"/>
        <v>Mo</v>
      </c>
      <c r="E118" s="45">
        <f t="shared" si="19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19"/>
        <v>Mo</v>
      </c>
      <c r="E119" s="45">
        <f t="shared" si="19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0">D121</f>
        <v>Tue</v>
      </c>
      <c r="E122" s="34">
        <f t="shared" si="20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0"/>
        <v>Tue</v>
      </c>
      <c r="E123" s="34">
        <f t="shared" si="20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0"/>
        <v>Tue</v>
      </c>
      <c r="E124" s="34">
        <f t="shared" si="20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>IF(OR(C125="f",C125="u",C125="F",C125="U"),"",IF(OR(B125=1,B125=2,B125=3,B125=4,B125=5),1,""))</f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 t="shared" ref="D126:E129" si="21">D125</f>
        <v>Wed</v>
      </c>
      <c r="E126" s="96">
        <f t="shared" si="21"/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si="21"/>
        <v>Wed</v>
      </c>
      <c r="E127" s="96">
        <f t="shared" si="21"/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1"/>
        <v>Wed</v>
      </c>
      <c r="E128" s="96">
        <f t="shared" si="21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21"/>
        <v>Wed</v>
      </c>
      <c r="E129" s="102">
        <f t="shared" si="21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80" priority="25" stopIfTrue="1">
      <formula>IF($A11=1,B11,)</formula>
    </cfRule>
    <cfRule type="expression" dxfId="379" priority="26" stopIfTrue="1">
      <formula>IF($A11="",B11,)</formula>
    </cfRule>
  </conditionalFormatting>
  <conditionalFormatting sqref="E11:E15">
    <cfRule type="expression" dxfId="378" priority="27" stopIfTrue="1">
      <formula>IF($A11="",B11,"")</formula>
    </cfRule>
  </conditionalFormatting>
  <conditionalFormatting sqref="E16:E124">
    <cfRule type="expression" dxfId="377" priority="28" stopIfTrue="1">
      <formula>IF($A16&lt;&gt;1,B16,"")</formula>
    </cfRule>
  </conditionalFormatting>
  <conditionalFormatting sqref="D11:D124">
    <cfRule type="expression" dxfId="376" priority="29" stopIfTrue="1">
      <formula>IF($A11="",B11,)</formula>
    </cfRule>
  </conditionalFormatting>
  <conditionalFormatting sqref="G11:G20 G26:G84 G86:G119">
    <cfRule type="expression" dxfId="375" priority="30" stopIfTrue="1">
      <formula>#REF!="Freelancer"</formula>
    </cfRule>
    <cfRule type="expression" dxfId="374" priority="31" stopIfTrue="1">
      <formula>#REF!="DTC Int. Staff"</formula>
    </cfRule>
  </conditionalFormatting>
  <conditionalFormatting sqref="G115:G119 G87:G112 G26:G30 G33:G57 G60:G84">
    <cfRule type="expression" dxfId="373" priority="23" stopIfTrue="1">
      <formula>$F$5="Freelancer"</formula>
    </cfRule>
    <cfRule type="expression" dxfId="372" priority="24" stopIfTrue="1">
      <formula>$F$5="DTC Int. Staff"</formula>
    </cfRule>
  </conditionalFormatting>
  <conditionalFormatting sqref="G16:G20">
    <cfRule type="expression" dxfId="371" priority="21" stopIfTrue="1">
      <formula>#REF!="Freelancer"</formula>
    </cfRule>
    <cfRule type="expression" dxfId="370" priority="22" stopIfTrue="1">
      <formula>#REF!="DTC Int. Staff"</formula>
    </cfRule>
  </conditionalFormatting>
  <conditionalFormatting sqref="G16:G20">
    <cfRule type="expression" dxfId="369" priority="19" stopIfTrue="1">
      <formula>$F$5="Freelancer"</formula>
    </cfRule>
    <cfRule type="expression" dxfId="368" priority="20" stopIfTrue="1">
      <formula>$F$5="DTC Int. Staff"</formula>
    </cfRule>
  </conditionalFormatting>
  <conditionalFormatting sqref="G21:G25">
    <cfRule type="expression" dxfId="367" priority="17" stopIfTrue="1">
      <formula>#REF!="Freelancer"</formula>
    </cfRule>
    <cfRule type="expression" dxfId="366" priority="18" stopIfTrue="1">
      <formula>#REF!="DTC Int. Staff"</formula>
    </cfRule>
  </conditionalFormatting>
  <conditionalFormatting sqref="G21:G25">
    <cfRule type="expression" dxfId="365" priority="15" stopIfTrue="1">
      <formula>$F$5="Freelancer"</formula>
    </cfRule>
    <cfRule type="expression" dxfId="364" priority="16" stopIfTrue="1">
      <formula>$F$5="DTC Int. Staff"</formula>
    </cfRule>
  </conditionalFormatting>
  <conditionalFormatting sqref="C125:C129">
    <cfRule type="expression" dxfId="363" priority="9" stopIfTrue="1">
      <formula>IF($A125=1,B125,)</formula>
    </cfRule>
    <cfRule type="expression" dxfId="362" priority="10" stopIfTrue="1">
      <formula>IF($A125="",B125,)</formula>
    </cfRule>
  </conditionalFormatting>
  <conditionalFormatting sqref="D125:D129">
    <cfRule type="expression" dxfId="361" priority="11" stopIfTrue="1">
      <formula>IF($A125="",B125,)</formula>
    </cfRule>
  </conditionalFormatting>
  <conditionalFormatting sqref="E125:E129">
    <cfRule type="expression" dxfId="360" priority="8" stopIfTrue="1">
      <formula>IF($A125&lt;&gt;1,B125,"")</formula>
    </cfRule>
  </conditionalFormatting>
  <conditionalFormatting sqref="G59">
    <cfRule type="expression" dxfId="359" priority="5" stopIfTrue="1">
      <formula>$F$5="Freelancer"</formula>
    </cfRule>
    <cfRule type="expression" dxfId="358" priority="6" stopIfTrue="1">
      <formula>$F$5="DTC Int. Staff"</formula>
    </cfRule>
  </conditionalFormatting>
  <conditionalFormatting sqref="G85">
    <cfRule type="expression" dxfId="357" priority="3" stopIfTrue="1">
      <formula>#REF!="Freelancer"</formula>
    </cfRule>
    <cfRule type="expression" dxfId="356" priority="4" stopIfTrue="1">
      <formula>#REF!="DTC Int. Staff"</formula>
    </cfRule>
  </conditionalFormatting>
  <conditionalFormatting sqref="G85">
    <cfRule type="expression" dxfId="355" priority="1" stopIfTrue="1">
      <formula>$F$5="Freelancer"</formula>
    </cfRule>
    <cfRule type="expression" dxfId="35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2"/>
  <sheetViews>
    <sheetView showGridLines="0" topLeftCell="D97" zoomScale="87" zoomScaleNormal="90" workbookViewId="0">
      <selection activeCell="D97" sqref="D1:D104857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11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54" t="s">
        <v>5</v>
      </c>
      <c r="E1" s="255"/>
      <c r="F1" s="255"/>
      <c r="G1" s="255"/>
      <c r="H1" s="255"/>
      <c r="I1" s="255"/>
      <c r="J1" s="256"/>
    </row>
    <row r="2" spans="1:10" ht="13.5" customHeight="1" x14ac:dyDescent="0.25">
      <c r="D2" s="9"/>
      <c r="E2" s="9"/>
      <c r="F2" s="9"/>
      <c r="G2" s="9"/>
      <c r="H2" s="121"/>
      <c r="I2" s="9"/>
      <c r="J2" s="10"/>
    </row>
    <row r="3" spans="1:10" ht="20.25" customHeight="1" x14ac:dyDescent="0.25">
      <c r="D3" s="11" t="s">
        <v>0</v>
      </c>
      <c r="E3" s="12"/>
      <c r="F3" s="117" t="s">
        <v>102</v>
      </c>
      <c r="G3" s="14"/>
      <c r="I3" s="15"/>
      <c r="J3" s="15"/>
    </row>
    <row r="4" spans="1:10" ht="20.25" customHeight="1" x14ac:dyDescent="0.25">
      <c r="D4" s="252" t="s">
        <v>8</v>
      </c>
      <c r="E4" s="253"/>
      <c r="F4" s="117" t="s">
        <v>103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17" t="s">
        <v>104</v>
      </c>
      <c r="G5" s="14"/>
      <c r="I5" s="15"/>
      <c r="J5" s="15"/>
    </row>
    <row r="6" spans="1:10" ht="20.25" customHeight="1" x14ac:dyDescent="0.25">
      <c r="E6" s="15"/>
      <c r="F6" s="9"/>
      <c r="G6" s="15"/>
      <c r="H6" s="122"/>
      <c r="I6" s="18"/>
      <c r="J6" s="19"/>
    </row>
    <row r="7" spans="1:10" ht="29" x14ac:dyDescent="0.25">
      <c r="G7" s="20"/>
      <c r="H7" s="122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23"/>
      <c r="I8" s="24">
        <f>SUM(J10:J138)</f>
        <v>94.5</v>
      </c>
      <c r="J8" s="25">
        <f>I8/8</f>
        <v>11.8125</v>
      </c>
    </row>
    <row r="9" spans="1:10" ht="20.25" customHeight="1" thickBot="1" x14ac:dyDescent="0.3">
      <c r="E9" s="15"/>
      <c r="F9" s="9"/>
      <c r="G9" s="15"/>
      <c r="H9" s="122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124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43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E15" si="0">D12</f>
        <v>Thu</v>
      </c>
      <c r="E13" s="34">
        <f t="shared" si="0"/>
        <v>44378</v>
      </c>
      <c r="F13" s="35"/>
      <c r="G13" s="36"/>
      <c r="H13" s="43"/>
      <c r="I13" s="36"/>
      <c r="J13" s="38"/>
    </row>
    <row r="14" spans="1:10" ht="22.5" customHeight="1" x14ac:dyDescent="0.25">
      <c r="A14" s="31"/>
      <c r="C14" s="39"/>
      <c r="D14" s="33" t="str">
        <f t="shared" si="0"/>
        <v>Thu</v>
      </c>
      <c r="E14" s="34">
        <f t="shared" si="0"/>
        <v>44378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0"/>
        <v>Thu</v>
      </c>
      <c r="E15" s="34">
        <f t="shared" si="0"/>
        <v>44378</v>
      </c>
      <c r="F15" s="35"/>
      <c r="G15" s="36"/>
      <c r="H15" s="43"/>
      <c r="I15" s="36"/>
      <c r="J15" s="38"/>
    </row>
    <row r="16" spans="1:10" ht="22.5" customHeight="1" x14ac:dyDescent="0.25">
      <c r="A16" s="31">
        <f>IF(OR(C16="f",C16="u",C16="F",C16="U"),"",IF(OR(B16=1,B16=2,B16=3,B16=4,B16=5),1,""))</f>
        <v>1</v>
      </c>
      <c r="B16" s="8">
        <f>WEEKDAY(E16,2)</f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1">D17</f>
        <v>Fri</v>
      </c>
      <c r="E18" s="45">
        <f t="shared" si="1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1"/>
        <v>Fri</v>
      </c>
      <c r="E19" s="45">
        <f t="shared" si="1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1"/>
        <v>Fri</v>
      </c>
      <c r="E20" s="45">
        <f t="shared" si="1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>IF(OR(C21="f",C21="u",C21="F",C21="U"),"",IF(OR(B21=1,B21=2,B21=3,B21=4,B21=5),1,""))</f>
        <v/>
      </c>
      <c r="B21" s="8">
        <f>WEEKDAY(E21,2)</f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43"/>
      <c r="I21" s="36"/>
      <c r="J21" s="38"/>
    </row>
    <row r="22" spans="1:10" ht="22.5" customHeight="1" x14ac:dyDescent="0.25">
      <c r="A22" s="31" t="str">
        <f>IF(OR(C22="f",C22="u",C22="F",C22="U"),"",IF(OR(B22=1,B22=2,B22=3,B22=4,B22=5),1,""))</f>
        <v/>
      </c>
      <c r="B22" s="8">
        <f>WEEKDAY(E22,2)</f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>+E21+1</f>
        <v>44381</v>
      </c>
      <c r="F22" s="35"/>
      <c r="G22" s="36"/>
      <c r="H22" s="43"/>
      <c r="I22" s="36"/>
      <c r="J22" s="38"/>
    </row>
    <row r="23" spans="1:10" ht="22.5" customHeight="1" x14ac:dyDescent="0.25">
      <c r="A23" s="31">
        <f>IF(OR(C23="f",C23="u",C23="F",C23="U"),"",IF(OR(B23=1,B23=2,B23=3,B23=4,B23=5),1,""))</f>
        <v>1</v>
      </c>
      <c r="B23" s="8">
        <f>WEEKDAY(E23,2)</f>
        <v>1</v>
      </c>
      <c r="C23" s="40"/>
      <c r="D23" s="44" t="str">
        <f>IF(B23=1,"Mo",IF(B23=2,"Tue",IF(B23=3,"Wed",IF(B23=4,"Thu",IF(B23=5,"Fri",IF(B23=6,"Sat",IF(B23=7,"Sun","")))))))</f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2">D24</f>
        <v>Mo</v>
      </c>
      <c r="E25" s="45">
        <f t="shared" si="2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2"/>
        <v>Mo</v>
      </c>
      <c r="E26" s="45">
        <f t="shared" si="2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2"/>
        <v>Mo</v>
      </c>
      <c r="E27" s="45">
        <f t="shared" si="2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2</v>
      </c>
      <c r="C28" s="40"/>
      <c r="D28" s="33" t="str">
        <f>IF(B28=1,"Mo",IF(B28=2,"Tue",IF(B28=3,"Wed",IF(B28=4,"Thu",IF(B28=5,"Fri",IF(B28=6,"Sat",IF(B28=7,"Sun","")))))))</f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3">D29</f>
        <v>Tue</v>
      </c>
      <c r="E30" s="34">
        <f t="shared" si="3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3"/>
        <v>Tue</v>
      </c>
      <c r="E31" s="34">
        <f t="shared" si="3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3"/>
        <v>Tue</v>
      </c>
      <c r="E32" s="34">
        <f t="shared" si="3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3</v>
      </c>
      <c r="C33" s="40"/>
      <c r="D33" s="44" t="str">
        <f>IF(B33=1,"Mo",IF(B33=2,"Tue",IF(B33=3,"Wed",IF(B33=4,"Thu",IF(B33=5,"Fri",IF(B33=6,"Sat",IF(B33=7,"Sun","")))))))</f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4">D34</f>
        <v>Wed</v>
      </c>
      <c r="E35" s="45">
        <f t="shared" si="4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4"/>
        <v>Wed</v>
      </c>
      <c r="E36" s="45">
        <f t="shared" si="4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4"/>
        <v>Wed</v>
      </c>
      <c r="E37" s="45">
        <f t="shared" si="4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5">D38</f>
        <v>Thu</v>
      </c>
      <c r="E39" s="34">
        <f t="shared" si="5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5"/>
        <v>Thu</v>
      </c>
      <c r="E40" s="34">
        <f t="shared" si="5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5"/>
        <v>Thu</v>
      </c>
      <c r="E41" s="34">
        <f t="shared" si="5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5"/>
        <v>Thu</v>
      </c>
      <c r="E42" s="34">
        <f t="shared" si="5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6">D44</f>
        <v>Fri</v>
      </c>
      <c r="E45" s="45">
        <f t="shared" si="6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6"/>
        <v>Fri</v>
      </c>
      <c r="E46" s="45">
        <f t="shared" si="6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6"/>
        <v>Fri</v>
      </c>
      <c r="E47" s="45">
        <f t="shared" si="6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>IF(OR(C48="f",C48="u",C48="F",C48="U"),"",IF(OR(B48=1,B48=2,B48=3,B48=4,B48=5),1,""))</f>
        <v/>
      </c>
      <c r="B48" s="8">
        <f>WEEKDAY(E48,2)</f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43"/>
      <c r="I48" s="36"/>
      <c r="J48" s="38"/>
    </row>
    <row r="49" spans="1:10" ht="22.5" customHeight="1" x14ac:dyDescent="0.25">
      <c r="A49" s="31" t="str">
        <f>IF(OR(C49="f",C49="u",C49="F",C49="U"),"",IF(OR(B49=1,B49=2,B49=3,B49=4,B49=5),1,""))</f>
        <v/>
      </c>
      <c r="B49" s="8">
        <f>WEEKDAY(E49,2)</f>
        <v>7</v>
      </c>
      <c r="C49" s="40"/>
      <c r="D49" s="33" t="str">
        <f>IF(B49=1,"Mo",IF(B49=2,"Tue",IF(B49=3,"Wed",IF(B49=4,"Thu",IF(B49=5,"Fri",IF(B49=6,"Sat",IF(B49=7,"Sun","")))))))</f>
        <v>Sun</v>
      </c>
      <c r="E49" s="34">
        <f>+E48+1</f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>IF(OR(C50="f",C50="u",C50="F",C50="U"),"",IF(OR(B50=1,B50=2,B50=3,B50=4,B50=5),1,""))</f>
        <v>1</v>
      </c>
      <c r="B50" s="8">
        <f>WEEKDAY(E50,2)</f>
        <v>1</v>
      </c>
      <c r="C50" s="40"/>
      <c r="D50" s="44" t="str">
        <f>IF(B50=1,"Mo",IF(B50=2,"Tue",IF(B50=3,"Wed",IF(B50=4,"Thu",IF(B50=5,"Fri",IF(B50=6,"Sat",IF(B50=7,"Sun","")))))))</f>
        <v>Mo</v>
      </c>
      <c r="E50" s="45">
        <f>+E49+1</f>
        <v>44389</v>
      </c>
      <c r="F50" s="46"/>
      <c r="G50" s="47"/>
      <c r="H50" s="90"/>
      <c r="I50" s="47"/>
      <c r="J50" s="49"/>
    </row>
    <row r="51" spans="1:10" ht="22.5" customHeight="1" x14ac:dyDescent="0.25">
      <c r="A51" s="31"/>
      <c r="C51" s="40"/>
      <c r="D51" s="44" t="str">
        <f t="shared" ref="D51:E54" si="7">D50</f>
        <v>Mo</v>
      </c>
      <c r="E51" s="45">
        <f t="shared" si="7"/>
        <v>44389</v>
      </c>
      <c r="F51" s="46"/>
      <c r="G51" s="47"/>
      <c r="H51" s="90"/>
      <c r="I51" s="47"/>
      <c r="J51" s="49"/>
    </row>
    <row r="52" spans="1:10" ht="22.5" customHeight="1" x14ac:dyDescent="0.25">
      <c r="A52" s="31"/>
      <c r="C52" s="40"/>
      <c r="D52" s="44" t="str">
        <f t="shared" si="7"/>
        <v>Mo</v>
      </c>
      <c r="E52" s="45">
        <f t="shared" si="7"/>
        <v>44389</v>
      </c>
      <c r="F52" s="46"/>
      <c r="G52" s="47"/>
      <c r="H52" s="90"/>
      <c r="I52" s="47"/>
      <c r="J52" s="49"/>
    </row>
    <row r="53" spans="1:10" ht="22.5" customHeight="1" x14ac:dyDescent="0.25">
      <c r="A53" s="31"/>
      <c r="C53" s="40"/>
      <c r="D53" s="44" t="str">
        <f t="shared" si="7"/>
        <v>Mo</v>
      </c>
      <c r="E53" s="45">
        <f t="shared" si="7"/>
        <v>44389</v>
      </c>
      <c r="F53" s="46"/>
      <c r="G53" s="47"/>
      <c r="H53" s="90"/>
      <c r="I53" s="47"/>
      <c r="J53" s="49"/>
    </row>
    <row r="54" spans="1:10" ht="22.5" customHeight="1" x14ac:dyDescent="0.25">
      <c r="A54" s="31"/>
      <c r="C54" s="40"/>
      <c r="D54" s="44" t="str">
        <f t="shared" si="7"/>
        <v>Mo</v>
      </c>
      <c r="E54" s="45">
        <f t="shared" si="7"/>
        <v>44389</v>
      </c>
      <c r="F54" s="46"/>
      <c r="G54" s="47"/>
      <c r="H54" s="90"/>
      <c r="I54" s="47"/>
      <c r="J54" s="49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2</v>
      </c>
      <c r="C55" s="40"/>
      <c r="D55" s="33" t="str">
        <f>IF(B55=1,"Mo",IF(B55=2,"Tue",IF(B55=3,"Wed",IF(B55=4,"Thu",IF(B55=5,"Fri",IF(B55=6,"Sat",IF(B55=7,"Sun","")))))))</f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8">D56</f>
        <v>Tue</v>
      </c>
      <c r="E57" s="34">
        <f t="shared" si="8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8"/>
        <v>Tue</v>
      </c>
      <c r="E58" s="34">
        <f t="shared" si="8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8"/>
        <v>Tue</v>
      </c>
      <c r="E59" s="34">
        <f t="shared" si="8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3</v>
      </c>
      <c r="C60" s="40"/>
      <c r="D60" s="44" t="str">
        <f>IF(B60=1,"Mo",IF(B60=2,"Tue",IF(B60=3,"Wed",IF(B60=4,"Thu",IF(B60=5,"Fri",IF(B60=6,"Sat",IF(B60=7,"Sun","")))))))</f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9">D61</f>
        <v>Wed</v>
      </c>
      <c r="E62" s="45">
        <f t="shared" si="9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9"/>
        <v>Wed</v>
      </c>
      <c r="E63" s="45">
        <f t="shared" si="9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9"/>
        <v>Wed</v>
      </c>
      <c r="E64" s="45">
        <f t="shared" si="9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4</v>
      </c>
      <c r="C65" s="40"/>
      <c r="D65" s="33" t="str">
        <f>IF(B65=1,"Mo",IF(B65=2,"Tue",IF(B65=3,"Wed",IF(B65=4,"Thu",IF(B65=5,"Fri",IF(B65=6,"Sat",IF(B65=7,"Sun","")))))))</f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0">D66</f>
        <v>Thu</v>
      </c>
      <c r="E67" s="34">
        <f t="shared" si="10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0"/>
        <v>Thu</v>
      </c>
      <c r="E68" s="34">
        <f t="shared" si="10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0"/>
        <v>Thu</v>
      </c>
      <c r="E69" s="34">
        <f t="shared" si="10"/>
        <v>44392</v>
      </c>
      <c r="F69" s="35"/>
      <c r="G69" s="36"/>
      <c r="H69" s="43"/>
      <c r="I69" s="36"/>
      <c r="J69" s="38"/>
    </row>
    <row r="70" spans="1:10" s="109" customFormat="1" ht="22.5" customHeight="1" x14ac:dyDescent="0.25">
      <c r="A70" s="108">
        <f>IF(OR(C70="f",C70="u",C70="F",C70="U"),"",IF(OR(B70=1,B70=2,B70=3,B70=4,B70=5),1,""))</f>
        <v>1</v>
      </c>
      <c r="B70" s="109">
        <f>WEEKDAY(E70,2)</f>
        <v>5</v>
      </c>
      <c r="C70" s="116"/>
      <c r="D70" s="44" t="str">
        <f>IF(B70=1,"Mo",IF(B70=2,"Tue",IF(B70=3,"Wed",IF(B70=4,"Thu",IF(B70=5,"Fri",IF(B70=6,"Sat",IF(B70=7,"Sun","")))))))</f>
        <v>Fri</v>
      </c>
      <c r="E70" s="45">
        <f>+E65+1</f>
        <v>44393</v>
      </c>
      <c r="F70" s="119"/>
      <c r="G70" s="47">
        <v>9009</v>
      </c>
      <c r="H70" s="48" t="s">
        <v>55</v>
      </c>
      <c r="I70" s="47" t="s">
        <v>54</v>
      </c>
      <c r="J70" s="49">
        <v>2.5</v>
      </c>
    </row>
    <row r="71" spans="1:10" s="109" customFormat="1" ht="22.5" customHeight="1" x14ac:dyDescent="0.25">
      <c r="A71" s="108"/>
      <c r="C71" s="116"/>
      <c r="D71" s="44" t="str">
        <f>D70</f>
        <v>Fri</v>
      </c>
      <c r="E71" s="45">
        <f>E70</f>
        <v>44393</v>
      </c>
      <c r="F71" s="120" t="s">
        <v>53</v>
      </c>
      <c r="G71" s="47">
        <v>9002</v>
      </c>
      <c r="H71" s="48" t="s">
        <v>57</v>
      </c>
      <c r="I71" s="47" t="s">
        <v>54</v>
      </c>
      <c r="J71" s="49">
        <v>4</v>
      </c>
    </row>
    <row r="72" spans="1:10" s="109" customFormat="1" ht="22.5" customHeight="1" x14ac:dyDescent="0.25">
      <c r="A72" s="108"/>
      <c r="C72" s="116"/>
      <c r="D72" s="44" t="str">
        <f t="shared" ref="D72:E73" si="11">D71</f>
        <v>Fri</v>
      </c>
      <c r="E72" s="45">
        <f t="shared" si="11"/>
        <v>44393</v>
      </c>
      <c r="F72" s="120" t="s">
        <v>53</v>
      </c>
      <c r="G72" s="47">
        <v>9002</v>
      </c>
      <c r="H72" s="48" t="s">
        <v>56</v>
      </c>
      <c r="I72" s="47" t="s">
        <v>54</v>
      </c>
      <c r="J72" s="49">
        <v>2</v>
      </c>
    </row>
    <row r="73" spans="1:10" s="109" customFormat="1" ht="22.5" customHeight="1" x14ac:dyDescent="0.25">
      <c r="A73" s="108"/>
      <c r="C73" s="116"/>
      <c r="D73" s="44" t="str">
        <f t="shared" si="11"/>
        <v>Fri</v>
      </c>
      <c r="E73" s="45">
        <f t="shared" si="11"/>
        <v>44393</v>
      </c>
      <c r="F73" s="46" t="s">
        <v>53</v>
      </c>
      <c r="G73" s="47">
        <v>9002</v>
      </c>
      <c r="H73" s="48" t="s">
        <v>107</v>
      </c>
      <c r="I73" s="47" t="s">
        <v>54</v>
      </c>
      <c r="J73" s="49">
        <v>1.5</v>
      </c>
    </row>
    <row r="74" spans="1:10" ht="22.5" customHeight="1" x14ac:dyDescent="0.25">
      <c r="A74" s="31" t="str">
        <f>IF(OR(C74="f",C74="u",C74="F",C74="U"),"",IF(OR(B74=1,B74=2,B74=3,B74=4,B74=5),1,""))</f>
        <v/>
      </c>
      <c r="B74" s="8">
        <f>WEEKDAY(E74,2)</f>
        <v>6</v>
      </c>
      <c r="C74" s="40"/>
      <c r="D74" s="33" t="str">
        <f>IF(B74=1,"Mo",IF(B74=2,"Tue",IF(B74=3,"Wed",IF(B74=4,"Thu",IF(B74=5,"Fri",IF(B74=6,"Sat",IF(B74=7,"Sun","")))))))</f>
        <v>Sat</v>
      </c>
      <c r="E74" s="34">
        <f>+E70+1</f>
        <v>44394</v>
      </c>
      <c r="F74" s="125" t="s">
        <v>53</v>
      </c>
      <c r="G74" s="66">
        <v>9002</v>
      </c>
      <c r="H74" s="67" t="s">
        <v>108</v>
      </c>
      <c r="I74" s="66" t="s">
        <v>58</v>
      </c>
      <c r="J74" s="107">
        <v>1.5</v>
      </c>
    </row>
    <row r="75" spans="1:10" ht="22.5" customHeight="1" x14ac:dyDescent="0.25">
      <c r="A75" s="31" t="str">
        <f>IF(OR(C75="f",C75="u",C75="F",C75="U"),"",IF(OR(B75=1,B75=2,B75=3,B75=4,B75=5),1,""))</f>
        <v/>
      </c>
      <c r="B75" s="8">
        <f>WEEKDAY(E75,2)</f>
        <v>7</v>
      </c>
      <c r="C75" s="40"/>
      <c r="D75" s="33" t="str">
        <f>IF(B75=1,"Mo",IF(B75=2,"Tue",IF(B75=3,"Wed",IF(B75=4,"Thu",IF(B75=5,"Fri",IF(B75=6,"Sat",IF(B75=7,"Sun","")))))))</f>
        <v>Sun</v>
      </c>
      <c r="E75" s="34">
        <f>+E74+1</f>
        <v>44395</v>
      </c>
      <c r="F75" s="65" t="s">
        <v>53</v>
      </c>
      <c r="G75" s="66">
        <v>9002</v>
      </c>
      <c r="H75" s="67" t="s">
        <v>59</v>
      </c>
      <c r="I75" s="66" t="s">
        <v>58</v>
      </c>
      <c r="J75" s="107">
        <v>1.5</v>
      </c>
    </row>
    <row r="76" spans="1:10" ht="22.5" customHeight="1" x14ac:dyDescent="0.25">
      <c r="A76" s="31">
        <f>IF(OR(C76="f",C76="u",C76="F",C76="U"),"",IF(OR(B76=1,B76=2,B76=3,B76=4,B76=5),1,""))</f>
        <v>1</v>
      </c>
      <c r="B76" s="8">
        <f>WEEKDAY(E76,2)</f>
        <v>1</v>
      </c>
      <c r="C76" s="40"/>
      <c r="D76" s="44" t="str">
        <f>IF(B76=1,"Mo",IF(B76=2,"Tue",IF(B76=3,"Wed",IF(B76=4,"Thu",IF(B76=5,"Fri",IF(B76=6,"Sat",IF(B76=7,"Sun","")))))))</f>
        <v>Mo</v>
      </c>
      <c r="E76" s="45">
        <f>+E75+1</f>
        <v>44396</v>
      </c>
      <c r="F76" s="46" t="s">
        <v>53</v>
      </c>
      <c r="G76" s="47">
        <v>9002</v>
      </c>
      <c r="H76" s="48" t="s">
        <v>60</v>
      </c>
      <c r="I76" s="47" t="s">
        <v>54</v>
      </c>
      <c r="J76" s="49">
        <v>2</v>
      </c>
    </row>
    <row r="77" spans="1:10" ht="22.5" customHeight="1" x14ac:dyDescent="0.25">
      <c r="A77" s="31"/>
      <c r="C77" s="40"/>
      <c r="D77" s="44" t="str">
        <f t="shared" ref="D77:E79" si="12">D76</f>
        <v>Mo</v>
      </c>
      <c r="E77" s="45">
        <f t="shared" si="12"/>
        <v>44396</v>
      </c>
      <c r="F77" s="46" t="s">
        <v>53</v>
      </c>
      <c r="G77" s="47">
        <v>9002</v>
      </c>
      <c r="H77" s="48" t="s">
        <v>66</v>
      </c>
      <c r="I77" s="47" t="s">
        <v>54</v>
      </c>
      <c r="J77" s="49">
        <v>2</v>
      </c>
    </row>
    <row r="78" spans="1:10" ht="22.5" customHeight="1" x14ac:dyDescent="0.25">
      <c r="A78" s="31"/>
      <c r="C78" s="40"/>
      <c r="D78" s="44" t="str">
        <f t="shared" si="12"/>
        <v>Mo</v>
      </c>
      <c r="E78" s="45">
        <f t="shared" si="12"/>
        <v>44396</v>
      </c>
      <c r="F78" s="46" t="s">
        <v>53</v>
      </c>
      <c r="G78" s="47">
        <v>9002</v>
      </c>
      <c r="H78" s="48" t="s">
        <v>110</v>
      </c>
      <c r="I78" s="47" t="s">
        <v>54</v>
      </c>
      <c r="J78" s="49">
        <v>2</v>
      </c>
    </row>
    <row r="79" spans="1:10" ht="22.5" customHeight="1" x14ac:dyDescent="0.25">
      <c r="A79" s="31"/>
      <c r="C79" s="40"/>
      <c r="D79" s="44" t="str">
        <f t="shared" si="12"/>
        <v>Mo</v>
      </c>
      <c r="E79" s="45">
        <f t="shared" si="12"/>
        <v>44396</v>
      </c>
      <c r="F79" s="46" t="s">
        <v>53</v>
      </c>
      <c r="G79" s="47">
        <v>9002</v>
      </c>
      <c r="H79" s="48" t="s">
        <v>65</v>
      </c>
      <c r="I79" s="47" t="s">
        <v>54</v>
      </c>
      <c r="J79" s="49">
        <v>2</v>
      </c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2</v>
      </c>
      <c r="C80" s="40"/>
      <c r="D80" s="33" t="str">
        <f>IF(B80=1,"Mo",IF(B80=2,"Tue",IF(B80=3,"Wed",IF(B80=4,"Thu",IF(B80=5,"Fri",IF(B80=6,"Sat",IF(B80=7,"Sun","")))))))</f>
        <v>Tue</v>
      </c>
      <c r="E80" s="34">
        <f>+E76+1</f>
        <v>44397</v>
      </c>
      <c r="F80" s="35" t="s">
        <v>53</v>
      </c>
      <c r="G80" s="36">
        <v>9002</v>
      </c>
      <c r="H80" s="43" t="s">
        <v>67</v>
      </c>
      <c r="I80" s="66" t="s">
        <v>54</v>
      </c>
      <c r="J80" s="38">
        <v>2</v>
      </c>
    </row>
    <row r="81" spans="1:10" ht="22.5" customHeight="1" x14ac:dyDescent="0.25">
      <c r="A81" s="31"/>
      <c r="C81" s="40"/>
      <c r="D81" s="33" t="str">
        <f>D80</f>
        <v>Tue</v>
      </c>
      <c r="E81" s="34">
        <f>E80</f>
        <v>44397</v>
      </c>
      <c r="F81" s="35" t="s">
        <v>53</v>
      </c>
      <c r="G81" s="36">
        <v>9002</v>
      </c>
      <c r="H81" s="43" t="s">
        <v>68</v>
      </c>
      <c r="I81" s="66" t="s">
        <v>54</v>
      </c>
      <c r="J81" s="38">
        <v>2</v>
      </c>
    </row>
    <row r="82" spans="1:10" ht="22.5" customHeight="1" x14ac:dyDescent="0.25">
      <c r="A82" s="31"/>
      <c r="C82" s="40"/>
      <c r="D82" s="33" t="str">
        <f t="shared" ref="D82:E83" si="13">D81</f>
        <v>Tue</v>
      </c>
      <c r="E82" s="34">
        <f t="shared" si="13"/>
        <v>44397</v>
      </c>
      <c r="F82" s="35" t="s">
        <v>53</v>
      </c>
      <c r="G82" s="36">
        <v>9002</v>
      </c>
      <c r="H82" s="43" t="s">
        <v>69</v>
      </c>
      <c r="I82" s="66" t="s">
        <v>54</v>
      </c>
      <c r="J82" s="38">
        <v>1.5</v>
      </c>
    </row>
    <row r="83" spans="1:10" ht="22.5" customHeight="1" x14ac:dyDescent="0.25">
      <c r="A83" s="31"/>
      <c r="C83" s="40"/>
      <c r="D83" s="33" t="str">
        <f t="shared" si="13"/>
        <v>Tue</v>
      </c>
      <c r="E83" s="34">
        <f t="shared" si="13"/>
        <v>44397</v>
      </c>
      <c r="F83" s="35" t="s">
        <v>53</v>
      </c>
      <c r="G83" s="36">
        <v>9002</v>
      </c>
      <c r="H83" s="43" t="s">
        <v>91</v>
      </c>
      <c r="I83" s="66" t="s">
        <v>54</v>
      </c>
      <c r="J83" s="38">
        <v>2</v>
      </c>
    </row>
    <row r="84" spans="1:10" ht="22.5" customHeight="1" x14ac:dyDescent="0.25">
      <c r="A84" s="31">
        <f>IF(OR(C84="f",C84="u",C84="F",C84="U"),"",IF(OR(B84=1,B84=2,B84=3,B84=4,B84=5),1,""))</f>
        <v>1</v>
      </c>
      <c r="B84" s="8">
        <f>WEEKDAY(E84,2)</f>
        <v>3</v>
      </c>
      <c r="C84" s="40"/>
      <c r="D84" s="44" t="str">
        <f>IF(B84=1,"Mo",IF(B84=2,"Tue",IF(B84=3,"Wed",IF(B84=4,"Thu",IF(B84=5,"Fri",IF(B84=6,"Sat",IF(B84=7,"Sun","")))))))</f>
        <v>Wed</v>
      </c>
      <c r="E84" s="45">
        <f>+E80+1</f>
        <v>44398</v>
      </c>
      <c r="F84" s="46" t="s">
        <v>53</v>
      </c>
      <c r="G84" s="47">
        <v>9002</v>
      </c>
      <c r="H84" s="48" t="s">
        <v>78</v>
      </c>
      <c r="I84" s="47" t="s">
        <v>54</v>
      </c>
      <c r="J84" s="49">
        <v>1.5</v>
      </c>
    </row>
    <row r="85" spans="1:10" ht="22.5" customHeight="1" x14ac:dyDescent="0.25">
      <c r="A85" s="31"/>
      <c r="C85" s="40"/>
      <c r="D85" s="44" t="str">
        <f>D84</f>
        <v>Wed</v>
      </c>
      <c r="E85" s="45">
        <f>E84</f>
        <v>44398</v>
      </c>
      <c r="F85" s="46" t="s">
        <v>53</v>
      </c>
      <c r="G85" s="47">
        <v>9002</v>
      </c>
      <c r="H85" s="48" t="s">
        <v>79</v>
      </c>
      <c r="I85" s="47" t="s">
        <v>54</v>
      </c>
      <c r="J85" s="49">
        <v>1.5</v>
      </c>
    </row>
    <row r="86" spans="1:10" ht="22.5" customHeight="1" x14ac:dyDescent="0.25">
      <c r="A86" s="31"/>
      <c r="C86" s="40"/>
      <c r="D86" s="44" t="str">
        <f t="shared" ref="D86:E88" si="14">D85</f>
        <v>Wed</v>
      </c>
      <c r="E86" s="45">
        <f t="shared" si="14"/>
        <v>44398</v>
      </c>
      <c r="F86" s="46" t="s">
        <v>53</v>
      </c>
      <c r="G86" s="47">
        <v>9002</v>
      </c>
      <c r="H86" s="48" t="s">
        <v>80</v>
      </c>
      <c r="I86" s="47" t="s">
        <v>54</v>
      </c>
      <c r="J86" s="49">
        <v>2</v>
      </c>
    </row>
    <row r="87" spans="1:10" ht="22.5" customHeight="1" x14ac:dyDescent="0.25">
      <c r="A87" s="31"/>
      <c r="C87" s="40"/>
      <c r="D87" s="44" t="str">
        <f t="shared" si="14"/>
        <v>Wed</v>
      </c>
      <c r="E87" s="45">
        <f t="shared" si="14"/>
        <v>44398</v>
      </c>
      <c r="F87" s="46" t="s">
        <v>53</v>
      </c>
      <c r="G87" s="47">
        <v>9002</v>
      </c>
      <c r="H87" s="48" t="s">
        <v>81</v>
      </c>
      <c r="I87" s="47" t="s">
        <v>54</v>
      </c>
      <c r="J87" s="49">
        <v>1</v>
      </c>
    </row>
    <row r="88" spans="1:10" ht="22.5" customHeight="1" x14ac:dyDescent="0.25">
      <c r="A88" s="31"/>
      <c r="C88" s="40"/>
      <c r="D88" s="44" t="str">
        <f t="shared" si="14"/>
        <v>Wed</v>
      </c>
      <c r="E88" s="45">
        <f t="shared" si="14"/>
        <v>44398</v>
      </c>
      <c r="F88" s="46" t="s">
        <v>53</v>
      </c>
      <c r="G88" s="47">
        <v>9002</v>
      </c>
      <c r="H88" s="48" t="s">
        <v>98</v>
      </c>
      <c r="I88" s="47" t="s">
        <v>54</v>
      </c>
      <c r="J88" s="49">
        <v>1</v>
      </c>
    </row>
    <row r="89" spans="1:10" ht="22.5" customHeight="1" x14ac:dyDescent="0.25">
      <c r="A89" s="31">
        <f>IF(OR(C89="f",C89="u",C89="F",C89="U"),"",IF(OR(B89=1,B89=2,B89=3,B89=4,B89=5),1,""))</f>
        <v>1</v>
      </c>
      <c r="B89" s="8">
        <f>WEEKDAY(E89,2)</f>
        <v>4</v>
      </c>
      <c r="C89" s="40"/>
      <c r="D89" s="33" t="str">
        <f>IF(B89=1,"Mo",IF(B89=2,"Tue",IF(B89=3,"Wed",IF(B89=4,"Thu",IF(B89=5,"Fri",IF(B89=6,"Sat",IF(B89=7,"Sun","")))))))</f>
        <v>Thu</v>
      </c>
      <c r="E89" s="34">
        <f>+E84+1</f>
        <v>44399</v>
      </c>
      <c r="F89" s="35" t="s">
        <v>53</v>
      </c>
      <c r="G89" s="36">
        <v>9002</v>
      </c>
      <c r="H89" s="43" t="s">
        <v>92</v>
      </c>
      <c r="I89" s="36" t="s">
        <v>54</v>
      </c>
      <c r="J89" s="38">
        <v>2</v>
      </c>
    </row>
    <row r="90" spans="1:10" ht="22.5" customHeight="1" x14ac:dyDescent="0.25">
      <c r="A90" s="31"/>
      <c r="C90" s="40"/>
      <c r="D90" s="33" t="str">
        <f>D89</f>
        <v>Thu</v>
      </c>
      <c r="E90" s="34">
        <f>E89</f>
        <v>44399</v>
      </c>
      <c r="F90" s="35" t="s">
        <v>53</v>
      </c>
      <c r="G90" s="36">
        <v>9002</v>
      </c>
      <c r="H90" s="43" t="s">
        <v>72</v>
      </c>
      <c r="I90" s="36" t="s">
        <v>54</v>
      </c>
      <c r="J90" s="38">
        <v>1</v>
      </c>
    </row>
    <row r="91" spans="1:10" ht="22.5" customHeight="1" x14ac:dyDescent="0.25">
      <c r="A91" s="31"/>
      <c r="C91" s="40"/>
      <c r="D91" s="33" t="str">
        <f t="shared" ref="D91:E92" si="15">D90</f>
        <v>Thu</v>
      </c>
      <c r="E91" s="34">
        <f t="shared" si="15"/>
        <v>44399</v>
      </c>
      <c r="F91" s="35" t="s">
        <v>53</v>
      </c>
      <c r="G91" s="36">
        <v>9002</v>
      </c>
      <c r="H91" s="43" t="s">
        <v>93</v>
      </c>
      <c r="I91" s="36" t="s">
        <v>54</v>
      </c>
      <c r="J91" s="38">
        <v>2</v>
      </c>
    </row>
    <row r="92" spans="1:10" ht="22.5" customHeight="1" x14ac:dyDescent="0.25">
      <c r="A92" s="31"/>
      <c r="C92" s="40"/>
      <c r="D92" s="33" t="str">
        <f t="shared" si="15"/>
        <v>Thu</v>
      </c>
      <c r="E92" s="34">
        <f t="shared" si="15"/>
        <v>44399</v>
      </c>
      <c r="F92" s="35" t="s">
        <v>53</v>
      </c>
      <c r="G92" s="36">
        <v>9002</v>
      </c>
      <c r="H92" s="43" t="s">
        <v>96</v>
      </c>
      <c r="I92" s="36" t="s">
        <v>54</v>
      </c>
      <c r="J92" s="38">
        <v>1</v>
      </c>
    </row>
    <row r="93" spans="1:10" ht="22.5" customHeight="1" x14ac:dyDescent="0.25">
      <c r="A93" s="31">
        <f>IF(OR(C93="f",C93="u",C93="F",C93="U"),"",IF(OR(B93=1,B93=2,B93=3,B93=4,B93=5),1,""))</f>
        <v>1</v>
      </c>
      <c r="B93" s="8">
        <f>WEEKDAY(E93,2)</f>
        <v>5</v>
      </c>
      <c r="C93" s="40"/>
      <c r="D93" s="44" t="str">
        <f>IF(B93=1,"Mo",IF(B93=2,"Tue",IF(B93=3,"Wed",IF(B93=4,"Thu",IF(B93=5,"Fri",IF(B93=6,"Sat",IF(B93=7,"Sun","")))))))</f>
        <v>Fri</v>
      </c>
      <c r="E93" s="45">
        <f>+E89+1</f>
        <v>44400</v>
      </c>
      <c r="F93" s="46" t="s">
        <v>53</v>
      </c>
      <c r="G93" s="47">
        <v>9002</v>
      </c>
      <c r="H93" s="48" t="s">
        <v>61</v>
      </c>
      <c r="I93" s="47" t="s">
        <v>54</v>
      </c>
      <c r="J93" s="49">
        <v>2.5</v>
      </c>
    </row>
    <row r="94" spans="1:10" ht="22.5" customHeight="1" x14ac:dyDescent="0.25">
      <c r="A94" s="31"/>
      <c r="C94" s="40"/>
      <c r="D94" s="44" t="str">
        <f>D93</f>
        <v>Fri</v>
      </c>
      <c r="E94" s="45">
        <f>E93</f>
        <v>44400</v>
      </c>
      <c r="F94" s="46" t="s">
        <v>53</v>
      </c>
      <c r="G94" s="47">
        <v>9002</v>
      </c>
      <c r="H94" s="48" t="s">
        <v>62</v>
      </c>
      <c r="I94" s="47" t="s">
        <v>54</v>
      </c>
      <c r="J94" s="49">
        <v>2</v>
      </c>
    </row>
    <row r="95" spans="1:10" ht="22.5" customHeight="1" x14ac:dyDescent="0.25">
      <c r="A95" s="31"/>
      <c r="C95" s="40"/>
      <c r="D95" s="44" t="str">
        <f t="shared" ref="D95:E97" si="16">D94</f>
        <v>Fri</v>
      </c>
      <c r="E95" s="45">
        <f t="shared" si="16"/>
        <v>44400</v>
      </c>
      <c r="F95" s="46" t="s">
        <v>53</v>
      </c>
      <c r="G95" s="47">
        <v>9002</v>
      </c>
      <c r="H95" s="48" t="s">
        <v>64</v>
      </c>
      <c r="I95" s="47" t="s">
        <v>54</v>
      </c>
      <c r="J95" s="49">
        <v>1.5</v>
      </c>
    </row>
    <row r="96" spans="1:10" ht="22.5" customHeight="1" x14ac:dyDescent="0.25">
      <c r="A96" s="31"/>
      <c r="C96" s="40"/>
      <c r="D96" s="44" t="str">
        <f t="shared" si="16"/>
        <v>Fri</v>
      </c>
      <c r="E96" s="45">
        <f t="shared" si="16"/>
        <v>44400</v>
      </c>
      <c r="F96" s="46" t="s">
        <v>53</v>
      </c>
      <c r="G96" s="47">
        <v>9002</v>
      </c>
      <c r="H96" s="48" t="s">
        <v>63</v>
      </c>
      <c r="I96" s="47" t="s">
        <v>54</v>
      </c>
      <c r="J96" s="49">
        <v>1.5</v>
      </c>
    </row>
    <row r="97" spans="1:10" ht="22.5" customHeight="1" x14ac:dyDescent="0.25">
      <c r="A97" s="31"/>
      <c r="C97" s="40"/>
      <c r="D97" s="44" t="str">
        <f t="shared" si="16"/>
        <v>Fri</v>
      </c>
      <c r="E97" s="45">
        <f t="shared" si="16"/>
        <v>44400</v>
      </c>
      <c r="F97" s="46" t="s">
        <v>53</v>
      </c>
      <c r="G97" s="47">
        <v>9002</v>
      </c>
      <c r="H97" s="48" t="s">
        <v>73</v>
      </c>
      <c r="I97" s="47" t="s">
        <v>54</v>
      </c>
      <c r="J97" s="49">
        <v>1</v>
      </c>
    </row>
    <row r="98" spans="1:10" ht="22.5" customHeight="1" x14ac:dyDescent="0.25">
      <c r="A98" s="31" t="str">
        <f>IF(OR(C98="f",C98="u",C98="F",C98="U"),"",IF(OR(B98=1,B98=2,B98=3,B98=4,B98=5),1,""))</f>
        <v/>
      </c>
      <c r="B98" s="8">
        <f>WEEKDAY(E98,2)</f>
        <v>6</v>
      </c>
      <c r="C98" s="40"/>
      <c r="D98" s="33" t="str">
        <f>IF(B98=1,"Mo",IF(B98=2,"Tue",IF(B98=3,"Wed",IF(B98=4,"Thu",IF(B98=5,"Fri",IF(B98=6,"Sat",IF(B98=7,"Sun","")))))))</f>
        <v>Sat</v>
      </c>
      <c r="E98" s="34">
        <f>+E93+1</f>
        <v>44401</v>
      </c>
      <c r="F98" s="35" t="s">
        <v>53</v>
      </c>
      <c r="G98" s="36">
        <v>9002</v>
      </c>
      <c r="H98" s="43" t="s">
        <v>74</v>
      </c>
      <c r="I98" s="36" t="s">
        <v>58</v>
      </c>
      <c r="J98" s="38">
        <v>1</v>
      </c>
    </row>
    <row r="99" spans="1:10" ht="22.5" hidden="1" customHeight="1" x14ac:dyDescent="0.25">
      <c r="A99" s="31" t="str">
        <f>IF(OR(C99="f",C99="u",C99="F",C99="U"),"",IF(OR(B99=1,B99=2,B99=3,B99=4,B99=5),1,""))</f>
        <v/>
      </c>
      <c r="B99" s="8">
        <f>WEEKDAY(E99,2)</f>
        <v>7</v>
      </c>
      <c r="C99" s="40"/>
      <c r="D99" s="33" t="str">
        <f>IF(B99=1,"Mo",IF(B99=2,"Tue",IF(B99=3,"Wed",IF(B99=4,"Thu",IF(B99=5,"Fri",IF(B99=6,"Sat",IF(B99=7,"Sun","")))))))</f>
        <v>Sun</v>
      </c>
      <c r="E99" s="34">
        <f>+E98+1</f>
        <v>44402</v>
      </c>
      <c r="F99" s="35"/>
      <c r="G99" s="36"/>
      <c r="H99" s="43"/>
      <c r="I99" s="36"/>
      <c r="J99" s="38"/>
    </row>
    <row r="100" spans="1:10" ht="22.5" hidden="1" customHeight="1" x14ac:dyDescent="0.25">
      <c r="A100" s="31"/>
      <c r="C100" s="40"/>
      <c r="D100" s="33" t="str">
        <f>D99</f>
        <v>Sun</v>
      </c>
      <c r="E100" s="34">
        <f>E99</f>
        <v>44402</v>
      </c>
      <c r="F100" s="35"/>
      <c r="G100" s="36"/>
      <c r="H100" s="43"/>
      <c r="I100" s="36"/>
      <c r="J100" s="38"/>
    </row>
    <row r="101" spans="1:10" ht="22.5" hidden="1" customHeight="1" x14ac:dyDescent="0.25">
      <c r="A101" s="31"/>
      <c r="C101" s="40"/>
      <c r="D101" s="33" t="str">
        <f t="shared" ref="D101:E103" si="17">D100</f>
        <v>Sun</v>
      </c>
      <c r="E101" s="34">
        <f t="shared" si="17"/>
        <v>44402</v>
      </c>
      <c r="F101" s="35"/>
      <c r="G101" s="36"/>
      <c r="H101" s="43"/>
      <c r="I101" s="36"/>
      <c r="J101" s="38"/>
    </row>
    <row r="102" spans="1:10" ht="22.5" hidden="1" customHeight="1" x14ac:dyDescent="0.25">
      <c r="A102" s="31"/>
      <c r="C102" s="40"/>
      <c r="D102" s="33" t="str">
        <f t="shared" si="17"/>
        <v>Sun</v>
      </c>
      <c r="E102" s="34">
        <f t="shared" si="17"/>
        <v>44402</v>
      </c>
      <c r="F102" s="35"/>
      <c r="G102" s="36"/>
      <c r="H102" s="43"/>
      <c r="I102" s="36"/>
      <c r="J102" s="38"/>
    </row>
    <row r="103" spans="1:10" ht="22.5" hidden="1" customHeight="1" x14ac:dyDescent="0.25">
      <c r="A103" s="31"/>
      <c r="C103" s="40"/>
      <c r="D103" s="33" t="str">
        <f t="shared" si="17"/>
        <v>Sun</v>
      </c>
      <c r="E103" s="34">
        <f t="shared" si="17"/>
        <v>44402</v>
      </c>
      <c r="F103" s="35"/>
      <c r="G103" s="36"/>
      <c r="H103" s="43"/>
      <c r="I103" s="36"/>
      <c r="J103" s="38"/>
    </row>
    <row r="104" spans="1:10" ht="22.5" customHeight="1" x14ac:dyDescent="0.25">
      <c r="A104" s="31">
        <f>IF(OR(C104="f",C104="u",C104="F",C104="U"),"",IF(OR(B104=1,B104=2,B104=3,B104=4,B104=5),1,""))</f>
        <v>1</v>
      </c>
      <c r="B104" s="8">
        <f>WEEKDAY(E104,2)</f>
        <v>1</v>
      </c>
      <c r="C104" s="40"/>
      <c r="D104" s="44" t="str">
        <f>IF(B104=1,"Mo",IF(B104=2,"Tue",IF(B104=3,"Wed",IF(B104=4,"Thu",IF(B104=5,"Fri",IF(B104=6,"Sat",IF(B104=7,"Sun","")))))))</f>
        <v>Mo</v>
      </c>
      <c r="E104" s="45">
        <f>+E99+1</f>
        <v>44403</v>
      </c>
      <c r="F104" s="46" t="s">
        <v>53</v>
      </c>
      <c r="G104" s="47">
        <v>9002</v>
      </c>
      <c r="H104" s="48" t="s">
        <v>90</v>
      </c>
      <c r="I104" s="47" t="s">
        <v>54</v>
      </c>
      <c r="J104" s="49">
        <v>2</v>
      </c>
    </row>
    <row r="105" spans="1:10" ht="22.5" customHeight="1" x14ac:dyDescent="0.25">
      <c r="A105" s="31"/>
      <c r="C105" s="40"/>
      <c r="D105" s="44" t="str">
        <f>D104</f>
        <v>Mo</v>
      </c>
      <c r="E105" s="45">
        <f>E104</f>
        <v>44403</v>
      </c>
      <c r="F105" s="46" t="s">
        <v>53</v>
      </c>
      <c r="G105" s="47">
        <v>9002</v>
      </c>
      <c r="H105" s="48" t="s">
        <v>97</v>
      </c>
      <c r="I105" s="47" t="s">
        <v>54</v>
      </c>
      <c r="J105" s="49">
        <v>3</v>
      </c>
    </row>
    <row r="106" spans="1:10" ht="22.5" customHeight="1" x14ac:dyDescent="0.25">
      <c r="A106" s="31"/>
      <c r="C106" s="40"/>
      <c r="D106" s="44" t="str">
        <f t="shared" ref="D106:E107" si="18">D105</f>
        <v>Mo</v>
      </c>
      <c r="E106" s="45">
        <f t="shared" si="18"/>
        <v>44403</v>
      </c>
      <c r="F106" s="46" t="s">
        <v>53</v>
      </c>
      <c r="G106" s="47">
        <v>9002</v>
      </c>
      <c r="H106" s="48" t="s">
        <v>99</v>
      </c>
      <c r="I106" s="47" t="s">
        <v>54</v>
      </c>
      <c r="J106" s="49">
        <v>1</v>
      </c>
    </row>
    <row r="107" spans="1:10" ht="22.5" customHeight="1" x14ac:dyDescent="0.25">
      <c r="A107" s="31"/>
      <c r="C107" s="40"/>
      <c r="D107" s="44" t="str">
        <f t="shared" si="18"/>
        <v>Mo</v>
      </c>
      <c r="E107" s="45">
        <f t="shared" si="18"/>
        <v>44403</v>
      </c>
      <c r="F107" s="46" t="s">
        <v>53</v>
      </c>
      <c r="G107" s="47">
        <v>9002</v>
      </c>
      <c r="H107" s="48" t="s">
        <v>100</v>
      </c>
      <c r="I107" s="47" t="s">
        <v>54</v>
      </c>
      <c r="J107" s="49">
        <v>2.5</v>
      </c>
    </row>
    <row r="108" spans="1:10" ht="22.5" hidden="1" customHeight="1" x14ac:dyDescent="0.25">
      <c r="A108" s="31">
        <f>IF(OR(C108="f",C108="u",C108="F",C108="U"),"",IF(OR(B108=1,B108=2,B108=3,B108=4,B108=5),1,""))</f>
        <v>1</v>
      </c>
      <c r="B108" s="8">
        <f>WEEKDAY(E108,2)</f>
        <v>2</v>
      </c>
      <c r="C108" s="40"/>
      <c r="D108" s="33" t="str">
        <f>IF(B108=1,"Mo",IF(B108=2,"Tue",IF(B108=3,"Wed",IF(B108=4,"Thu",IF(B108=5,"Fri",IF(B108=6,"Sat",IF(B108=7,"Sun","")))))))</f>
        <v>Tue</v>
      </c>
      <c r="E108" s="34">
        <f>+E104+1</f>
        <v>44404</v>
      </c>
      <c r="F108" s="35"/>
      <c r="G108" s="36"/>
      <c r="H108" s="43"/>
      <c r="I108" s="36"/>
      <c r="J108" s="38"/>
    </row>
    <row r="109" spans="1:10" ht="22.5" customHeight="1" x14ac:dyDescent="0.25">
      <c r="A109" s="31"/>
      <c r="C109" s="40"/>
      <c r="D109" s="33" t="str">
        <f>D108</f>
        <v>Tue</v>
      </c>
      <c r="E109" s="34">
        <f>E108</f>
        <v>44404</v>
      </c>
      <c r="F109" s="35" t="s">
        <v>53</v>
      </c>
      <c r="G109" s="36">
        <v>9002</v>
      </c>
      <c r="H109" s="43" t="s">
        <v>106</v>
      </c>
      <c r="I109" s="36" t="s">
        <v>54</v>
      </c>
      <c r="J109" s="38">
        <v>1</v>
      </c>
    </row>
    <row r="110" spans="1:10" ht="22.5" customHeight="1" x14ac:dyDescent="0.25">
      <c r="A110" s="31"/>
      <c r="C110" s="40"/>
      <c r="D110" s="33" t="str">
        <f t="shared" ref="D110:E112" si="19">D109</f>
        <v>Tue</v>
      </c>
      <c r="E110" s="34">
        <f t="shared" si="19"/>
        <v>44404</v>
      </c>
      <c r="F110" s="35" t="s">
        <v>53</v>
      </c>
      <c r="G110" s="36">
        <v>9002</v>
      </c>
      <c r="H110" s="43" t="s">
        <v>71</v>
      </c>
      <c r="I110" s="36" t="s">
        <v>54</v>
      </c>
      <c r="J110" s="38">
        <v>1</v>
      </c>
    </row>
    <row r="111" spans="1:10" ht="22.5" customHeight="1" x14ac:dyDescent="0.25">
      <c r="A111" s="31"/>
      <c r="C111" s="40"/>
      <c r="D111" s="33" t="str">
        <f t="shared" si="19"/>
        <v>Tue</v>
      </c>
      <c r="E111" s="34">
        <f t="shared" si="19"/>
        <v>44404</v>
      </c>
      <c r="F111" s="35" t="s">
        <v>53</v>
      </c>
      <c r="G111" s="36">
        <v>9002</v>
      </c>
      <c r="H111" s="43" t="s">
        <v>77</v>
      </c>
      <c r="I111" s="36" t="s">
        <v>54</v>
      </c>
      <c r="J111" s="38">
        <v>1.5</v>
      </c>
    </row>
    <row r="112" spans="1:10" ht="22.5" customHeight="1" x14ac:dyDescent="0.25">
      <c r="A112" s="31"/>
      <c r="C112" s="40"/>
      <c r="D112" s="33" t="str">
        <f t="shared" si="19"/>
        <v>Tue</v>
      </c>
      <c r="E112" s="34">
        <f t="shared" si="19"/>
        <v>44404</v>
      </c>
      <c r="F112" s="35" t="s">
        <v>53</v>
      </c>
      <c r="G112" s="36">
        <v>9002</v>
      </c>
      <c r="H112" s="43" t="s">
        <v>94</v>
      </c>
      <c r="I112" s="36" t="s">
        <v>54</v>
      </c>
      <c r="J112" s="38">
        <v>3.5</v>
      </c>
    </row>
    <row r="113" spans="1:10" ht="22.5" customHeight="1" x14ac:dyDescent="0.25">
      <c r="A113" s="31">
        <f>IF(OR(C113="f",C113="u",C113="F",C113="U"),"",IF(OR(B113=1,B113=2,B113=3,B113=4,B113=5),1,""))</f>
        <v>1</v>
      </c>
      <c r="B113" s="8">
        <f>WEEKDAY(E113,2)</f>
        <v>3</v>
      </c>
      <c r="C113" s="40"/>
      <c r="D113" s="44" t="str">
        <f>IF(B113=1,"Mo",IF(B113=2,"Tue",IF(B113=3,"Wed",IF(B113=4,"Thu",IF(B113=5,"Fri",IF(B113=6,"Sat",IF(B113=7,"Sun","")))))))</f>
        <v>Wed</v>
      </c>
      <c r="E113" s="45">
        <f>+E108+1</f>
        <v>44405</v>
      </c>
      <c r="F113" s="46" t="s">
        <v>53</v>
      </c>
      <c r="G113" s="47">
        <v>9002</v>
      </c>
      <c r="H113" s="90" t="s">
        <v>101</v>
      </c>
      <c r="I113" s="47" t="s">
        <v>58</v>
      </c>
      <c r="J113" s="49">
        <v>1.5</v>
      </c>
    </row>
    <row r="114" spans="1:10" ht="22.5" customHeight="1" x14ac:dyDescent="0.25">
      <c r="A114" s="31"/>
      <c r="C114" s="40"/>
      <c r="D114" s="44" t="str">
        <f>D113</f>
        <v>Wed</v>
      </c>
      <c r="E114" s="45">
        <f>E113</f>
        <v>44405</v>
      </c>
      <c r="F114" s="46" t="s">
        <v>53</v>
      </c>
      <c r="G114" s="47">
        <v>9002</v>
      </c>
      <c r="H114" s="90" t="s">
        <v>105</v>
      </c>
      <c r="I114" s="47" t="s">
        <v>58</v>
      </c>
      <c r="J114" s="49">
        <v>2</v>
      </c>
    </row>
    <row r="115" spans="1:10" ht="22.5" customHeight="1" x14ac:dyDescent="0.25">
      <c r="A115" s="31"/>
      <c r="C115" s="40"/>
      <c r="D115" s="44" t="str">
        <f t="shared" ref="D115:E115" si="20">D114</f>
        <v>Wed</v>
      </c>
      <c r="E115" s="45">
        <f t="shared" si="20"/>
        <v>44405</v>
      </c>
      <c r="F115" s="46" t="s">
        <v>53</v>
      </c>
      <c r="G115" s="47">
        <v>9002</v>
      </c>
      <c r="H115" s="90" t="s">
        <v>109</v>
      </c>
      <c r="I115" s="47" t="s">
        <v>58</v>
      </c>
      <c r="J115" s="49">
        <v>2</v>
      </c>
    </row>
    <row r="116" spans="1:10" ht="22.5" customHeight="1" x14ac:dyDescent="0.25">
      <c r="A116" s="31">
        <f>IF(OR(C116="f",C116="u",C116="F",C116="U"),"",IF(OR(B116=1,B116=2,B116=3,B116=4,B116=5),1,""))</f>
        <v>1</v>
      </c>
      <c r="B116" s="8">
        <f>WEEKDAY(E113+1,2)</f>
        <v>4</v>
      </c>
      <c r="C116" s="40"/>
      <c r="D116" s="33" t="str">
        <f>IF(B116=1,"Mo",IF(B116=2,"Tue",IF(B116=3,"Wed",IF(B116=4,"Thu",IF(B116=5,"Fri",IF(B116=6,"Sat",IF(B116=7,"Sun","")))))))</f>
        <v>Thu</v>
      </c>
      <c r="E116" s="34">
        <f>IF(MONTH(E113+1)&gt;MONTH(E113),"",E113+1)</f>
        <v>44406</v>
      </c>
      <c r="F116" s="35" t="s">
        <v>53</v>
      </c>
      <c r="G116" s="36">
        <v>9002</v>
      </c>
      <c r="H116" s="43" t="s">
        <v>82</v>
      </c>
      <c r="I116" s="36" t="s">
        <v>54</v>
      </c>
      <c r="J116" s="38">
        <v>4</v>
      </c>
    </row>
    <row r="117" spans="1:10" ht="22.5" customHeight="1" x14ac:dyDescent="0.25">
      <c r="A117" s="31"/>
      <c r="C117" s="40"/>
      <c r="D117" s="33" t="str">
        <f>D116</f>
        <v>Thu</v>
      </c>
      <c r="E117" s="34">
        <f>E116</f>
        <v>44406</v>
      </c>
      <c r="F117" s="35" t="s">
        <v>53</v>
      </c>
      <c r="G117" s="36">
        <v>9002</v>
      </c>
      <c r="H117" s="43" t="s">
        <v>70</v>
      </c>
      <c r="I117" s="36" t="s">
        <v>54</v>
      </c>
      <c r="J117" s="38">
        <v>3</v>
      </c>
    </row>
    <row r="118" spans="1:10" ht="22.5" customHeight="1" x14ac:dyDescent="0.25">
      <c r="A118" s="31"/>
      <c r="C118" s="40"/>
      <c r="D118" s="33" t="str">
        <f t="shared" ref="D118:E120" si="21">D117</f>
        <v>Thu</v>
      </c>
      <c r="E118" s="34">
        <f t="shared" si="21"/>
        <v>44406</v>
      </c>
      <c r="F118" s="35" t="s">
        <v>53</v>
      </c>
      <c r="G118" s="36">
        <v>9002</v>
      </c>
      <c r="H118" s="43" t="s">
        <v>76</v>
      </c>
      <c r="I118" s="36" t="s">
        <v>54</v>
      </c>
      <c r="J118" s="38">
        <v>1</v>
      </c>
    </row>
    <row r="119" spans="1:10" ht="22.5" customHeight="1" x14ac:dyDescent="0.25">
      <c r="A119" s="31"/>
      <c r="C119" s="40"/>
      <c r="D119" s="33" t="str">
        <f t="shared" si="21"/>
        <v>Thu</v>
      </c>
      <c r="E119" s="34">
        <f t="shared" si="21"/>
        <v>44406</v>
      </c>
      <c r="F119" s="35" t="s">
        <v>53</v>
      </c>
      <c r="G119" s="36">
        <v>9002</v>
      </c>
      <c r="H119" s="43" t="s">
        <v>86</v>
      </c>
      <c r="I119" s="36" t="s">
        <v>54</v>
      </c>
      <c r="J119" s="38">
        <v>2</v>
      </c>
    </row>
    <row r="120" spans="1:10" ht="21" customHeight="1" x14ac:dyDescent="0.25">
      <c r="A120" s="31"/>
      <c r="C120" s="40"/>
      <c r="D120" s="33" t="str">
        <f t="shared" si="21"/>
        <v>Thu</v>
      </c>
      <c r="E120" s="34">
        <f t="shared" si="21"/>
        <v>44406</v>
      </c>
      <c r="F120" s="35" t="s">
        <v>53</v>
      </c>
      <c r="G120" s="36">
        <v>9002</v>
      </c>
      <c r="H120" s="43" t="s">
        <v>95</v>
      </c>
      <c r="I120" s="36" t="s">
        <v>54</v>
      </c>
      <c r="J120" s="38">
        <v>1.5</v>
      </c>
    </row>
    <row r="121" spans="1:10" ht="21" customHeight="1" x14ac:dyDescent="0.25">
      <c r="A121" s="31">
        <f>IF(OR(C121="f",C121="u",C121="F",C121="U"),"",IF(OR(B121=1,B121=2,B121=3,B121=4,B121=5),1,""))</f>
        <v>1</v>
      </c>
      <c r="B121" s="8">
        <v>5</v>
      </c>
      <c r="C121" s="40"/>
      <c r="D121" s="44" t="str">
        <f>IF(B121=1,"Mo",IF(B121=2,"Tue",IF(B121=3,"Wed",IF(B121=4,"Thu",IF(B121=5,"Fri",IF(B121=6,"Sat",IF(B121=7,"Sun","")))))))</f>
        <v>Fri</v>
      </c>
      <c r="E121" s="45">
        <f>IF(MONTH(E116+1)&gt;MONTH(E116),"",E116+1)</f>
        <v>44407</v>
      </c>
      <c r="F121" s="46" t="s">
        <v>53</v>
      </c>
      <c r="G121" s="47">
        <v>9002</v>
      </c>
      <c r="H121" s="48" t="s">
        <v>75</v>
      </c>
      <c r="I121" s="47" t="s">
        <v>54</v>
      </c>
      <c r="J121" s="49">
        <v>1.5</v>
      </c>
    </row>
    <row r="122" spans="1:10" ht="21" customHeight="1" x14ac:dyDescent="0.25">
      <c r="C122" s="40"/>
      <c r="D122" s="44" t="str">
        <f>D121</f>
        <v>Fri</v>
      </c>
      <c r="E122" s="45">
        <f>IF(MONTH(E117+1)&gt;MONTH(E117),"",E117+1)</f>
        <v>44407</v>
      </c>
      <c r="F122" s="46" t="s">
        <v>53</v>
      </c>
      <c r="G122" s="47">
        <v>9002</v>
      </c>
      <c r="H122" s="48" t="s">
        <v>83</v>
      </c>
      <c r="I122" s="47" t="s">
        <v>54</v>
      </c>
      <c r="J122" s="49">
        <v>1.5</v>
      </c>
    </row>
    <row r="123" spans="1:10" ht="21" customHeight="1" x14ac:dyDescent="0.25">
      <c r="C123" s="40"/>
      <c r="D123" s="44" t="str">
        <f>D122</f>
        <v>Fri</v>
      </c>
      <c r="E123" s="45">
        <f>IF(MONTH(E118+1)&gt;MONTH(E118),"",E118+1)</f>
        <v>44407</v>
      </c>
      <c r="F123" s="46" t="s">
        <v>53</v>
      </c>
      <c r="G123" s="47">
        <v>9002</v>
      </c>
      <c r="H123" s="48" t="s">
        <v>84</v>
      </c>
      <c r="I123" s="47" t="s">
        <v>54</v>
      </c>
      <c r="J123" s="49">
        <v>1</v>
      </c>
    </row>
    <row r="124" spans="1:10" ht="21" customHeight="1" x14ac:dyDescent="0.25">
      <c r="C124" s="40"/>
      <c r="D124" s="44" t="str">
        <f>D123</f>
        <v>Fri</v>
      </c>
      <c r="E124" s="45">
        <f>IF(MONTH(E119+1)&gt;MONTH(E119),"",E119+1)</f>
        <v>44407</v>
      </c>
      <c r="F124" s="46" t="s">
        <v>53</v>
      </c>
      <c r="G124" s="47">
        <v>9002</v>
      </c>
      <c r="H124" s="48" t="s">
        <v>85</v>
      </c>
      <c r="I124" s="47" t="s">
        <v>54</v>
      </c>
      <c r="J124" s="49">
        <v>1.5</v>
      </c>
    </row>
    <row r="125" spans="1:10" ht="21" customHeight="1" x14ac:dyDescent="0.25">
      <c r="C125" s="40"/>
      <c r="D125" s="44" t="s">
        <v>87</v>
      </c>
      <c r="E125" s="45">
        <v>44407</v>
      </c>
      <c r="F125" s="46" t="s">
        <v>53</v>
      </c>
      <c r="G125" s="47">
        <v>9002</v>
      </c>
      <c r="H125" s="48" t="s">
        <v>88</v>
      </c>
      <c r="I125" s="47" t="s">
        <v>54</v>
      </c>
      <c r="J125" s="49">
        <v>1</v>
      </c>
    </row>
    <row r="126" spans="1:10" ht="21" customHeight="1" x14ac:dyDescent="0.25">
      <c r="C126" s="40"/>
      <c r="D126" s="44" t="s">
        <v>87</v>
      </c>
      <c r="E126" s="45">
        <v>44407</v>
      </c>
      <c r="F126" s="46" t="s">
        <v>53</v>
      </c>
      <c r="G126" s="47">
        <v>9002</v>
      </c>
      <c r="H126" s="48" t="s">
        <v>86</v>
      </c>
      <c r="I126" s="47" t="s">
        <v>54</v>
      </c>
      <c r="J126" s="49">
        <v>2</v>
      </c>
    </row>
    <row r="127" spans="1:10" ht="21" customHeight="1" x14ac:dyDescent="0.25">
      <c r="C127" s="40"/>
      <c r="D127" s="44" t="str">
        <f>D124</f>
        <v>Fri</v>
      </c>
      <c r="E127" s="45">
        <f>IF(MONTH(E120+1)&gt;MONTH(E120),"",E120+1)</f>
        <v>44407</v>
      </c>
      <c r="F127" s="46" t="s">
        <v>53</v>
      </c>
      <c r="G127" s="47">
        <v>9002</v>
      </c>
      <c r="H127" s="48" t="s">
        <v>89</v>
      </c>
      <c r="I127" s="47" t="s">
        <v>54</v>
      </c>
      <c r="J127" s="49">
        <v>1.5</v>
      </c>
    </row>
    <row r="128" spans="1:10" ht="22.5" customHeight="1" x14ac:dyDescent="0.25">
      <c r="A128" s="31" t="str">
        <f>IF(OR(C128="f",C128="u",C128="F",C128="U"),"",IF(OR(B128=1,B128=2,B128=3,B128=4,B128=5),1,""))</f>
        <v/>
      </c>
      <c r="B128" s="8">
        <f>WEEKDAY(E128,2)</f>
        <v>6</v>
      </c>
      <c r="C128" s="40"/>
      <c r="D128" s="33" t="str">
        <f>IF(B128=1,"Mo",IF(B128=2,"Tue",IF(B128=3,"Wed",IF(B128=4,"Thu",IF(B128=5,"Fri",IF(B128=6,"Sat",IF(B128=7,"Sun","")))))))</f>
        <v>Sat</v>
      </c>
      <c r="E128" s="34">
        <f>+E121+1</f>
        <v>44408</v>
      </c>
      <c r="F128" s="35" t="s">
        <v>53</v>
      </c>
      <c r="G128" s="36">
        <v>9002</v>
      </c>
      <c r="H128" s="43" t="s">
        <v>111</v>
      </c>
      <c r="I128" s="36" t="s">
        <v>54</v>
      </c>
      <c r="J128" s="38">
        <v>1</v>
      </c>
    </row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</sheetData>
  <mergeCells count="2">
    <mergeCell ref="D1:J1"/>
    <mergeCell ref="D4:E4"/>
  </mergeCells>
  <phoneticPr fontId="2" type="noConversion"/>
  <conditionalFormatting sqref="C11:C120">
    <cfRule type="expression" dxfId="353" priority="29" stopIfTrue="1">
      <formula>IF($A11=1,B11,)</formula>
    </cfRule>
    <cfRule type="expression" dxfId="352" priority="30" stopIfTrue="1">
      <formula>IF($A11="",B11,)</formula>
    </cfRule>
  </conditionalFormatting>
  <conditionalFormatting sqref="E11:E15">
    <cfRule type="expression" dxfId="351" priority="31" stopIfTrue="1">
      <formula>IF($A11="",B11,"")</formula>
    </cfRule>
  </conditionalFormatting>
  <conditionalFormatting sqref="E16:E120">
    <cfRule type="expression" dxfId="350" priority="32" stopIfTrue="1">
      <formula>IF($A16&lt;&gt;1,B16,"")</formula>
    </cfRule>
  </conditionalFormatting>
  <conditionalFormatting sqref="D11:D120">
    <cfRule type="expression" dxfId="349" priority="33" stopIfTrue="1">
      <formula>IF($A11="",B11,)</formula>
    </cfRule>
  </conditionalFormatting>
  <conditionalFormatting sqref="G11:G20 G22:G78 G80:G115">
    <cfRule type="expression" dxfId="348" priority="34" stopIfTrue="1">
      <formula>#REF!="Freelancer"</formula>
    </cfRule>
    <cfRule type="expression" dxfId="347" priority="35" stopIfTrue="1">
      <formula>#REF!="DTC Int. Staff"</formula>
    </cfRule>
  </conditionalFormatting>
  <conditionalFormatting sqref="G22 G33:G49 G60:G78 G84:G103 G113:G115">
    <cfRule type="expression" dxfId="346" priority="27" stopIfTrue="1">
      <formula>$F$5="Freelancer"</formula>
    </cfRule>
    <cfRule type="expression" dxfId="345" priority="28" stopIfTrue="1">
      <formula>$F$5="DTC Int. Staff"</formula>
    </cfRule>
  </conditionalFormatting>
  <conditionalFormatting sqref="G16:G20">
    <cfRule type="expression" dxfId="344" priority="25" stopIfTrue="1">
      <formula>#REF!="Freelancer"</formula>
    </cfRule>
    <cfRule type="expression" dxfId="343" priority="26" stopIfTrue="1">
      <formula>#REF!="DTC Int. Staff"</formula>
    </cfRule>
  </conditionalFormatting>
  <conditionalFormatting sqref="G16:G20">
    <cfRule type="expression" dxfId="342" priority="23" stopIfTrue="1">
      <formula>$F$5="Freelancer"</formula>
    </cfRule>
    <cfRule type="expression" dxfId="341" priority="24" stopIfTrue="1">
      <formula>$F$5="DTC Int. Staff"</formula>
    </cfRule>
  </conditionalFormatting>
  <conditionalFormatting sqref="G21">
    <cfRule type="expression" dxfId="340" priority="21" stopIfTrue="1">
      <formula>#REF!="Freelancer"</formula>
    </cfRule>
    <cfRule type="expression" dxfId="339" priority="22" stopIfTrue="1">
      <formula>#REF!="DTC Int. Staff"</formula>
    </cfRule>
  </conditionalFormatting>
  <conditionalFormatting sqref="G21">
    <cfRule type="expression" dxfId="338" priority="19" stopIfTrue="1">
      <formula>$F$5="Freelancer"</formula>
    </cfRule>
    <cfRule type="expression" dxfId="337" priority="20" stopIfTrue="1">
      <formula>$F$5="DTC Int. Staff"</formula>
    </cfRule>
  </conditionalFormatting>
  <conditionalFormatting sqref="C121:C127">
    <cfRule type="expression" dxfId="336" priority="16" stopIfTrue="1">
      <formula>IF($A121=1,B121,)</formula>
    </cfRule>
    <cfRule type="expression" dxfId="335" priority="17" stopIfTrue="1">
      <formula>IF($A121="",B121,)</formula>
    </cfRule>
  </conditionalFormatting>
  <conditionalFormatting sqref="D121:D127">
    <cfRule type="expression" dxfId="334" priority="18" stopIfTrue="1">
      <formula>IF($A121="",B121,)</formula>
    </cfRule>
  </conditionalFormatting>
  <conditionalFormatting sqref="E121:E127">
    <cfRule type="expression" dxfId="333" priority="15" stopIfTrue="1">
      <formula>IF($A121&lt;&gt;1,B121,"")</formula>
    </cfRule>
  </conditionalFormatting>
  <conditionalFormatting sqref="G55:G59">
    <cfRule type="expression" dxfId="332" priority="13" stopIfTrue="1">
      <formula>$F$5="Freelancer"</formula>
    </cfRule>
    <cfRule type="expression" dxfId="331" priority="14" stopIfTrue="1">
      <formula>$F$5="DTC Int. Staff"</formula>
    </cfRule>
  </conditionalFormatting>
  <conditionalFormatting sqref="G79">
    <cfRule type="expression" dxfId="330" priority="11" stopIfTrue="1">
      <formula>#REF!="Freelancer"</formula>
    </cfRule>
    <cfRule type="expression" dxfId="329" priority="12" stopIfTrue="1">
      <formula>#REF!="DTC Int. Staff"</formula>
    </cfRule>
  </conditionalFormatting>
  <conditionalFormatting sqref="G79">
    <cfRule type="expression" dxfId="328" priority="9" stopIfTrue="1">
      <formula>$F$5="Freelancer"</formula>
    </cfRule>
    <cfRule type="expression" dxfId="327" priority="10" stopIfTrue="1">
      <formula>$F$5="DTC Int. Staff"</formula>
    </cfRule>
  </conditionalFormatting>
  <conditionalFormatting sqref="G128">
    <cfRule type="expression" dxfId="326" priority="1" stopIfTrue="1">
      <formula>$F$5="Freelancer"</formula>
    </cfRule>
    <cfRule type="expression" dxfId="325" priority="2" stopIfTrue="1">
      <formula>$F$5="DTC Int. Staff"</formula>
    </cfRule>
  </conditionalFormatting>
  <conditionalFormatting sqref="C128">
    <cfRule type="expression" dxfId="324" priority="3" stopIfTrue="1">
      <formula>IF($A128=1,B128,)</formula>
    </cfRule>
    <cfRule type="expression" dxfId="323" priority="4" stopIfTrue="1">
      <formula>IF($A128="",B128,)</formula>
    </cfRule>
  </conditionalFormatting>
  <conditionalFormatting sqref="E128">
    <cfRule type="expression" dxfId="322" priority="5" stopIfTrue="1">
      <formula>IF($A128&lt;&gt;1,B128,"")</formula>
    </cfRule>
  </conditionalFormatting>
  <conditionalFormatting sqref="D128">
    <cfRule type="expression" dxfId="321" priority="6" stopIfTrue="1">
      <formula>IF($A128="",B128,)</formula>
    </cfRule>
  </conditionalFormatting>
  <conditionalFormatting sqref="G128">
    <cfRule type="expression" dxfId="320" priority="7" stopIfTrue="1">
      <formula>#REF!="Freelancer"</formula>
    </cfRule>
    <cfRule type="expression" dxfId="31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60"/>
  <sheetViews>
    <sheetView showGridLines="0" topLeftCell="D1" zoomScale="90" zoomScaleNormal="90" workbookViewId="0">
      <selection activeCell="F5" sqref="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54" t="s">
        <v>5</v>
      </c>
      <c r="E1" s="255"/>
      <c r="F1" s="255"/>
      <c r="G1" s="255"/>
      <c r="H1" s="255"/>
      <c r="I1" s="255"/>
      <c r="J1" s="256"/>
    </row>
    <row r="2" spans="1:10" ht="13.5" customHeight="1" x14ac:dyDescent="0.25">
      <c r="D2" s="9"/>
      <c r="E2" s="9"/>
      <c r="F2" s="9"/>
      <c r="G2" s="9"/>
      <c r="H2" s="121"/>
      <c r="I2" s="9"/>
      <c r="J2" s="10"/>
    </row>
    <row r="3" spans="1:10" ht="20.25" customHeight="1" x14ac:dyDescent="0.25">
      <c r="D3" s="11" t="s">
        <v>0</v>
      </c>
      <c r="E3" s="12"/>
      <c r="F3" s="13" t="s">
        <v>102</v>
      </c>
      <c r="G3" s="14"/>
      <c r="I3" s="15"/>
      <c r="J3" s="15"/>
    </row>
    <row r="4" spans="1:10" ht="20.25" customHeight="1" x14ac:dyDescent="0.25">
      <c r="D4" s="252" t="s">
        <v>8</v>
      </c>
      <c r="E4" s="253"/>
      <c r="F4" s="13" t="s">
        <v>103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104</v>
      </c>
      <c r="G5" s="14"/>
      <c r="I5" s="15"/>
      <c r="J5" s="15"/>
    </row>
    <row r="6" spans="1:10" ht="20.25" customHeight="1" x14ac:dyDescent="0.25">
      <c r="E6" s="15"/>
      <c r="F6" s="15"/>
      <c r="G6" s="15"/>
      <c r="H6" s="122"/>
      <c r="I6" s="18"/>
      <c r="J6" s="19"/>
    </row>
    <row r="7" spans="1:10" ht="29" x14ac:dyDescent="0.25">
      <c r="G7" s="20"/>
      <c r="H7" s="122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23"/>
      <c r="I8" s="24">
        <f>SUM(J10:J126)</f>
        <v>173</v>
      </c>
      <c r="J8" s="25">
        <f>I8/8</f>
        <v>21.625</v>
      </c>
    </row>
    <row r="9" spans="1:10" ht="20.25" customHeight="1" thickBot="1" x14ac:dyDescent="0.3">
      <c r="E9" s="15"/>
      <c r="F9" s="15"/>
      <c r="G9" s="15"/>
      <c r="H9" s="122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124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>IF(OR(C11="f",C11="u",C11="F",C11="U"),"",IF(OR(B11=1,B11=2,B11=3,B11=4,B11=5),1,""))</f>
        <v/>
      </c>
      <c r="B11" s="8">
        <f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131">
        <f>+D10</f>
        <v>44409</v>
      </c>
      <c r="F11" s="36"/>
      <c r="G11" s="35"/>
      <c r="H11" s="43"/>
      <c r="I11" s="36"/>
      <c r="J11" s="85"/>
    </row>
    <row r="12" spans="1:10" s="69" customFormat="1" ht="22.5" customHeight="1" x14ac:dyDescent="0.25">
      <c r="A12" s="31">
        <f>IF(OR(C12="f",C12="u",C12="F",C12="U"),"",IF(OR(B12=1,B12=2,B12=3,B12=4,B12=5),1,""))</f>
        <v>1</v>
      </c>
      <c r="B12" s="69">
        <f>WEEKDAY(E12,2)</f>
        <v>1</v>
      </c>
      <c r="C12" s="78"/>
      <c r="D12" s="74" t="str">
        <f>IF(B12=1,"Mo",IF(B12=2,"Tue",IF(B12=3,"Wed",IF(B12=4,"Thu",IF(B12=5,"Fri",IF(B12=6,"Sat",IF(B12=7,"Sun","")))))))</f>
        <v>Mo</v>
      </c>
      <c r="E12" s="131">
        <f>+E11+1</f>
        <v>44410</v>
      </c>
      <c r="F12" s="132"/>
      <c r="G12" s="135">
        <v>9009</v>
      </c>
      <c r="H12" s="67" t="s">
        <v>112</v>
      </c>
      <c r="I12" s="66" t="s">
        <v>54</v>
      </c>
      <c r="J12" s="87">
        <v>2.5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 t="s">
        <v>53</v>
      </c>
      <c r="G13" s="66">
        <v>9002</v>
      </c>
      <c r="H13" s="67" t="s">
        <v>183</v>
      </c>
      <c r="I13" s="66" t="s">
        <v>54</v>
      </c>
      <c r="J13" s="87">
        <v>5</v>
      </c>
    </row>
    <row r="14" spans="1:10" ht="22.5" customHeight="1" x14ac:dyDescent="0.25">
      <c r="A14" s="31"/>
      <c r="C14" s="76"/>
      <c r="D14" s="74" t="str">
        <f t="shared" ref="D14:E14" si="0">D13</f>
        <v>Mo</v>
      </c>
      <c r="E14" s="34">
        <f t="shared" si="0"/>
        <v>44410</v>
      </c>
      <c r="F14" s="65" t="s">
        <v>53</v>
      </c>
      <c r="G14" s="66">
        <v>9002</v>
      </c>
      <c r="H14" s="67" t="s">
        <v>190</v>
      </c>
      <c r="I14" s="66" t="s">
        <v>54</v>
      </c>
      <c r="J14" s="87">
        <v>1</v>
      </c>
    </row>
    <row r="15" spans="1:10" ht="22.5" customHeight="1" x14ac:dyDescent="0.25">
      <c r="A15" s="31">
        <f>IF(OR(C15="f",C15="u",C15="F",C15="U"),"",IF(OR(B15=1,B15=2,B15=3,B15=4,B15=5),1,""))</f>
        <v>1</v>
      </c>
      <c r="B15" s="8">
        <f>WEEKDAY(E15,2)</f>
        <v>2</v>
      </c>
      <c r="C15" s="76"/>
      <c r="D15" s="77" t="str">
        <f>IF(B15=1,"Mo",IF(B15=2,"Tue",IF(B15=3,"Wed",IF(B15=4,"Thu",IF(B15=5,"Fri",IF(B15=6,"Sat",IF(B15=7,"Sun","")))))))</f>
        <v>Tue</v>
      </c>
      <c r="E15" s="45">
        <f>+E12+1</f>
        <v>44411</v>
      </c>
      <c r="F15" s="65" t="s">
        <v>53</v>
      </c>
      <c r="G15" s="66">
        <v>9002</v>
      </c>
      <c r="H15" s="48" t="s">
        <v>115</v>
      </c>
      <c r="I15" s="47" t="s">
        <v>54</v>
      </c>
      <c r="J15" s="86">
        <v>0.5</v>
      </c>
    </row>
    <row r="16" spans="1:10" ht="22.5" customHeight="1" x14ac:dyDescent="0.25">
      <c r="A16" s="31"/>
      <c r="C16" s="76"/>
      <c r="D16" s="77" t="str">
        <f>D15</f>
        <v>Tue</v>
      </c>
      <c r="E16" s="45">
        <f>E15</f>
        <v>44411</v>
      </c>
      <c r="F16" s="65" t="s">
        <v>53</v>
      </c>
      <c r="G16" s="66">
        <v>9002</v>
      </c>
      <c r="H16" s="48" t="s">
        <v>116</v>
      </c>
      <c r="I16" s="47" t="s">
        <v>54</v>
      </c>
      <c r="J16" s="86">
        <v>1.5</v>
      </c>
    </row>
    <row r="17" spans="1:10" ht="22.5" customHeight="1" x14ac:dyDescent="0.25">
      <c r="A17" s="31"/>
      <c r="C17" s="76"/>
      <c r="D17" s="77" t="str">
        <f t="shared" ref="D17:E19" si="1">D16</f>
        <v>Tue</v>
      </c>
      <c r="E17" s="45">
        <f t="shared" si="1"/>
        <v>44411</v>
      </c>
      <c r="F17" s="65" t="s">
        <v>53</v>
      </c>
      <c r="G17" s="66">
        <v>9002</v>
      </c>
      <c r="H17" s="48" t="s">
        <v>185</v>
      </c>
      <c r="I17" s="47" t="s">
        <v>54</v>
      </c>
      <c r="J17" s="86">
        <v>3</v>
      </c>
    </row>
    <row r="18" spans="1:10" ht="22.5" customHeight="1" x14ac:dyDescent="0.25">
      <c r="A18" s="31"/>
      <c r="C18" s="76"/>
      <c r="D18" s="77" t="str">
        <f t="shared" si="1"/>
        <v>Tue</v>
      </c>
      <c r="E18" s="45">
        <f t="shared" si="1"/>
        <v>44411</v>
      </c>
      <c r="F18" s="65" t="s">
        <v>53</v>
      </c>
      <c r="G18" s="66">
        <v>9002</v>
      </c>
      <c r="H18" s="48" t="s">
        <v>184</v>
      </c>
      <c r="I18" s="47" t="s">
        <v>54</v>
      </c>
      <c r="J18" s="86">
        <v>3</v>
      </c>
    </row>
    <row r="19" spans="1:10" ht="22.5" customHeight="1" x14ac:dyDescent="0.25">
      <c r="A19" s="31"/>
      <c r="C19" s="76"/>
      <c r="D19" s="77" t="str">
        <f t="shared" si="1"/>
        <v>Tue</v>
      </c>
      <c r="E19" s="45">
        <f t="shared" si="1"/>
        <v>44411</v>
      </c>
      <c r="F19" s="65" t="s">
        <v>53</v>
      </c>
      <c r="G19" s="66">
        <v>9002</v>
      </c>
      <c r="H19" s="67" t="s">
        <v>117</v>
      </c>
      <c r="I19" s="47" t="s">
        <v>54</v>
      </c>
      <c r="J19" s="86">
        <v>1</v>
      </c>
    </row>
    <row r="20" spans="1:10" ht="22.5" customHeight="1" x14ac:dyDescent="0.25">
      <c r="A20" s="31">
        <f>IF(OR(C20="f",C20="u",C20="F",C20="U"),"",IF(OR(B20=1,B20=2,B20=3,B20=4,B20=5),1,""))</f>
        <v>1</v>
      </c>
      <c r="B20" s="8">
        <f>WEEKDAY(E20,2)</f>
        <v>3</v>
      </c>
      <c r="C20" s="76"/>
      <c r="D20" s="74" t="str">
        <f>IF(B20=1,"Mo",IF(B20=2,"Tue",IF(B20=3,"Wed",IF(B20=4,"Thu",IF(B20=5,"Fri",IF(B20=6,"Sat",IF(B20=7,"Sun","")))))))</f>
        <v>Wed</v>
      </c>
      <c r="E20" s="34">
        <f>+E15+1</f>
        <v>44412</v>
      </c>
      <c r="F20" s="65" t="s">
        <v>53</v>
      </c>
      <c r="G20" s="66">
        <v>9002</v>
      </c>
      <c r="H20" s="67" t="s">
        <v>118</v>
      </c>
      <c r="I20" s="66" t="s">
        <v>54</v>
      </c>
      <c r="J20" s="87">
        <v>0.5</v>
      </c>
    </row>
    <row r="21" spans="1:10" ht="22.5" customHeight="1" x14ac:dyDescent="0.25">
      <c r="A21" s="31"/>
      <c r="C21" s="76"/>
      <c r="D21" s="74" t="str">
        <f>D20</f>
        <v>Wed</v>
      </c>
      <c r="E21" s="34">
        <f>E20</f>
        <v>44412</v>
      </c>
      <c r="F21" s="65" t="s">
        <v>53</v>
      </c>
      <c r="G21" s="66">
        <v>9002</v>
      </c>
      <c r="H21" s="67" t="s">
        <v>119</v>
      </c>
      <c r="I21" s="66" t="s">
        <v>54</v>
      </c>
      <c r="J21" s="87">
        <v>2.5</v>
      </c>
    </row>
    <row r="22" spans="1:10" ht="22.5" customHeight="1" x14ac:dyDescent="0.25">
      <c r="A22" s="31"/>
      <c r="C22" s="76"/>
      <c r="D22" s="74" t="str">
        <f t="shared" ref="D22:E24" si="2">D21</f>
        <v>Wed</v>
      </c>
      <c r="E22" s="34">
        <f t="shared" si="2"/>
        <v>44412</v>
      </c>
      <c r="F22" s="65" t="s">
        <v>53</v>
      </c>
      <c r="G22" s="66">
        <v>9002</v>
      </c>
      <c r="H22" s="67" t="s">
        <v>120</v>
      </c>
      <c r="I22" s="66" t="s">
        <v>54</v>
      </c>
      <c r="J22" s="87">
        <v>2.5</v>
      </c>
    </row>
    <row r="23" spans="1:10" ht="22.5" customHeight="1" x14ac:dyDescent="0.25">
      <c r="A23" s="31"/>
      <c r="C23" s="76"/>
      <c r="D23" s="74" t="str">
        <f t="shared" si="2"/>
        <v>Wed</v>
      </c>
      <c r="E23" s="34">
        <f t="shared" si="2"/>
        <v>44412</v>
      </c>
      <c r="F23" s="65" t="s">
        <v>53</v>
      </c>
      <c r="G23" s="66">
        <v>9002</v>
      </c>
      <c r="H23" s="67" t="s">
        <v>121</v>
      </c>
      <c r="I23" s="66" t="s">
        <v>54</v>
      </c>
      <c r="J23" s="87">
        <v>2</v>
      </c>
    </row>
    <row r="24" spans="1:10" ht="22.5" customHeight="1" x14ac:dyDescent="0.25">
      <c r="A24" s="31"/>
      <c r="C24" s="76"/>
      <c r="D24" s="74" t="str">
        <f t="shared" si="2"/>
        <v>Wed</v>
      </c>
      <c r="E24" s="34">
        <f t="shared" si="2"/>
        <v>44412</v>
      </c>
      <c r="F24" s="65" t="s">
        <v>53</v>
      </c>
      <c r="G24" s="66">
        <v>9002</v>
      </c>
      <c r="H24" s="23" t="s">
        <v>186</v>
      </c>
      <c r="I24" s="66" t="s">
        <v>54</v>
      </c>
      <c r="J24" s="87">
        <v>1</v>
      </c>
    </row>
    <row r="25" spans="1:10" ht="22.5" customHeight="1" x14ac:dyDescent="0.25">
      <c r="A25" s="31">
        <f>IF(OR(C25="f",C25="u",C25="F",C25="U"),"",IF(OR(B25=1,B25=2,B25=3,B25=4,B25=5),1,""))</f>
        <v>1</v>
      </c>
      <c r="B25" s="8">
        <f>WEEKDAY(E25,2)</f>
        <v>4</v>
      </c>
      <c r="C25" s="76"/>
      <c r="D25" s="77" t="str">
        <f>IF(B25=1,"Mo",IF(B25=2,"Tue",IF(B25=3,"Wed",IF(B25=4,"Thu",IF(B25=5,"Fri",IF(B25=6,"Sat",IF(B25=7,"Sun","")))))))</f>
        <v>Thu</v>
      </c>
      <c r="E25" s="45">
        <f>+E20+1</f>
        <v>44413</v>
      </c>
      <c r="F25" s="65" t="s">
        <v>53</v>
      </c>
      <c r="G25" s="66">
        <v>9002</v>
      </c>
      <c r="H25" s="48" t="s">
        <v>122</v>
      </c>
      <c r="I25" s="66" t="s">
        <v>54</v>
      </c>
      <c r="J25" s="86">
        <v>0.5</v>
      </c>
    </row>
    <row r="26" spans="1:10" ht="22.5" customHeight="1" x14ac:dyDescent="0.25">
      <c r="A26" s="31"/>
      <c r="C26" s="76"/>
      <c r="D26" s="77" t="str">
        <f t="shared" ref="D26:E29" si="3">D25</f>
        <v>Thu</v>
      </c>
      <c r="E26" s="45">
        <f t="shared" si="3"/>
        <v>44413</v>
      </c>
      <c r="F26" s="65" t="s">
        <v>53</v>
      </c>
      <c r="G26" s="66">
        <v>9002</v>
      </c>
      <c r="H26" s="48" t="s">
        <v>187</v>
      </c>
      <c r="I26" s="66" t="s">
        <v>54</v>
      </c>
      <c r="J26" s="86">
        <v>2</v>
      </c>
    </row>
    <row r="27" spans="1:10" ht="22.5" customHeight="1" x14ac:dyDescent="0.25">
      <c r="A27" s="31"/>
      <c r="C27" s="76"/>
      <c r="D27" s="77" t="str">
        <f t="shared" si="3"/>
        <v>Thu</v>
      </c>
      <c r="E27" s="45">
        <f t="shared" si="3"/>
        <v>44413</v>
      </c>
      <c r="F27" s="65" t="s">
        <v>53</v>
      </c>
      <c r="G27" s="66">
        <v>9002</v>
      </c>
      <c r="H27" s="48" t="s">
        <v>188</v>
      </c>
      <c r="I27" s="66" t="s">
        <v>54</v>
      </c>
      <c r="J27" s="86">
        <v>1.5</v>
      </c>
    </row>
    <row r="28" spans="1:10" ht="22.5" customHeight="1" x14ac:dyDescent="0.25">
      <c r="A28" s="31"/>
      <c r="C28" s="76"/>
      <c r="D28" s="77" t="str">
        <f t="shared" si="3"/>
        <v>Thu</v>
      </c>
      <c r="E28" s="45">
        <f t="shared" si="3"/>
        <v>44413</v>
      </c>
      <c r="F28" s="65" t="s">
        <v>53</v>
      </c>
      <c r="G28" s="66">
        <v>9002</v>
      </c>
      <c r="H28" s="48" t="s">
        <v>189</v>
      </c>
      <c r="I28" s="66" t="s">
        <v>54</v>
      </c>
      <c r="J28" s="86">
        <v>1</v>
      </c>
    </row>
    <row r="29" spans="1:10" ht="22.5" customHeight="1" x14ac:dyDescent="0.25">
      <c r="A29" s="31"/>
      <c r="C29" s="76"/>
      <c r="D29" s="77" t="str">
        <f t="shared" si="3"/>
        <v>Thu</v>
      </c>
      <c r="E29" s="45">
        <f t="shared" si="3"/>
        <v>44413</v>
      </c>
      <c r="F29" s="65" t="s">
        <v>53</v>
      </c>
      <c r="G29" s="66">
        <v>9002</v>
      </c>
      <c r="H29" s="48" t="s">
        <v>191</v>
      </c>
      <c r="I29" s="66" t="s">
        <v>54</v>
      </c>
      <c r="J29" s="86">
        <v>2</v>
      </c>
    </row>
    <row r="30" spans="1:10" ht="22.5" customHeight="1" x14ac:dyDescent="0.25">
      <c r="A30" s="31">
        <f>IF(OR(C30="f",C30="u",C30="F",C30="U"),"",IF(OR(B30=1,B30=2,B30=3,B30=4,B30=5),1,""))</f>
        <v>1</v>
      </c>
      <c r="B30" s="8">
        <f>WEEKDAY(E30,2)</f>
        <v>5</v>
      </c>
      <c r="C30" s="76"/>
      <c r="D30" s="74" t="str">
        <f>IF(B30=1,"Mo",IF(B30=2,"Tue",IF(B30=3,"Wed",IF(B30=4,"Thu",IF(B30=5,"Fri",IF(B30=6,"Sat",IF(B30=7,"Sun","")))))))</f>
        <v>Fri</v>
      </c>
      <c r="E30" s="34">
        <f>+E25+1</f>
        <v>44414</v>
      </c>
      <c r="F30" s="65" t="s">
        <v>53</v>
      </c>
      <c r="G30" s="66">
        <v>9002</v>
      </c>
      <c r="H30" s="50" t="s">
        <v>193</v>
      </c>
      <c r="I30" s="66" t="s">
        <v>54</v>
      </c>
      <c r="J30" s="85">
        <v>1</v>
      </c>
    </row>
    <row r="31" spans="1:10" ht="22.5" customHeight="1" x14ac:dyDescent="0.25">
      <c r="A31" s="31"/>
      <c r="C31" s="76"/>
      <c r="D31" s="74" t="str">
        <f t="shared" ref="D31:E31" si="4">D30</f>
        <v>Fri</v>
      </c>
      <c r="E31" s="34">
        <f t="shared" si="4"/>
        <v>44414</v>
      </c>
      <c r="F31" s="65" t="s">
        <v>53</v>
      </c>
      <c r="G31" s="66">
        <v>9002</v>
      </c>
      <c r="H31" s="50" t="s">
        <v>194</v>
      </c>
      <c r="I31" s="66" t="s">
        <v>54</v>
      </c>
      <c r="J31" s="85">
        <v>2</v>
      </c>
    </row>
    <row r="32" spans="1:10" ht="27" customHeight="1" x14ac:dyDescent="0.25">
      <c r="A32" s="31" t="str">
        <f>IF(OR(C32="f",C32="u",C32="F",C32="U"),"",IF(OR(B32=1,B32=2,B32=3,B32=4,B32=5),1,""))</f>
        <v/>
      </c>
      <c r="B32" s="8">
        <f>WEEKDAY(E32,2)</f>
        <v>6</v>
      </c>
      <c r="C32" s="76"/>
      <c r="D32" s="77" t="str">
        <f>IF(B32=1,"Mo",IF(B32=2,"Tue",IF(B32=3,"Wed",IF(B32=4,"Thu",IF(B32=5,"Fri",IF(B32=6,"Sat",IF(B32=7,"Sun","")))))))</f>
        <v>Sat</v>
      </c>
      <c r="E32" s="45">
        <f>+E30+1</f>
        <v>44415</v>
      </c>
      <c r="F32" s="65" t="s">
        <v>53</v>
      </c>
      <c r="G32" s="66">
        <v>9002</v>
      </c>
      <c r="H32" s="48" t="s">
        <v>192</v>
      </c>
      <c r="I32" s="126" t="s">
        <v>123</v>
      </c>
      <c r="J32" s="86">
        <v>0.5</v>
      </c>
    </row>
    <row r="33" spans="1:10" s="69" customFormat="1" ht="22.5" customHeight="1" x14ac:dyDescent="0.25">
      <c r="A33" s="31" t="str">
        <f>IF(OR(C33="f",C33="u",C33="F",C33="U"),"",IF(OR(B33=1,B33=2,B33=3,B33=4,B33=5),1,""))</f>
        <v/>
      </c>
      <c r="B33" s="69">
        <f>WEEKDAY(E33,2)</f>
        <v>7</v>
      </c>
      <c r="C33" s="78"/>
      <c r="D33" s="74" t="str">
        <f>IF(B33=1,"Mo",IF(B33=2,"Tue",IF(B33=3,"Wed",IF(B33=4,"Thu",IF(B33=5,"Fri",IF(B33=6,"Sat",IF(B33=7,"Sun","")))))))</f>
        <v>Sun</v>
      </c>
      <c r="E33" s="34">
        <f>+E32+1</f>
        <v>44416</v>
      </c>
      <c r="F33" s="65" t="s">
        <v>53</v>
      </c>
      <c r="G33" s="66">
        <v>9002</v>
      </c>
      <c r="H33" s="67" t="s">
        <v>205</v>
      </c>
      <c r="I33" s="141" t="s">
        <v>123</v>
      </c>
      <c r="J33" s="87">
        <v>5</v>
      </c>
    </row>
    <row r="34" spans="1:10" ht="22.5" customHeight="1" x14ac:dyDescent="0.25">
      <c r="A34" s="31">
        <f>IF(OR(C34="f",C34="u",C34="F",C34="U"),"",IF(OR(B34=1,B34=2,B34=3,B34=4,B34=5),1,""))</f>
        <v>1</v>
      </c>
      <c r="B34" s="8">
        <f>WEEKDAY(E34,2)</f>
        <v>1</v>
      </c>
      <c r="C34" s="76"/>
      <c r="D34" s="74" t="str">
        <f>IF(B34=1,"Mo",IF(B34=2,"Tue",IF(B34=3,"Wed",IF(B34=4,"Thu",IF(B34=5,"Fri",IF(B34=6,"Sat",IF(B34=7,"Sun","")))))))</f>
        <v>Mo</v>
      </c>
      <c r="E34" s="34">
        <f>+E33+1</f>
        <v>44417</v>
      </c>
      <c r="F34" s="65" t="s">
        <v>53</v>
      </c>
      <c r="G34" s="66">
        <v>9002</v>
      </c>
      <c r="H34" s="67" t="s">
        <v>124</v>
      </c>
      <c r="I34" s="66" t="s">
        <v>54</v>
      </c>
      <c r="J34" s="87">
        <v>1</v>
      </c>
    </row>
    <row r="35" spans="1:10" ht="22.5" customHeight="1" x14ac:dyDescent="0.25">
      <c r="A35" s="31"/>
      <c r="C35" s="76"/>
      <c r="D35" s="74" t="str">
        <f>D34</f>
        <v>Mo</v>
      </c>
      <c r="E35" s="34">
        <f>E34</f>
        <v>44417</v>
      </c>
      <c r="F35" s="65" t="s">
        <v>53</v>
      </c>
      <c r="G35" s="66">
        <v>9002</v>
      </c>
      <c r="H35" s="67" t="s">
        <v>195</v>
      </c>
      <c r="I35" s="66" t="s">
        <v>54</v>
      </c>
      <c r="J35" s="87">
        <v>1</v>
      </c>
    </row>
    <row r="36" spans="1:10" ht="22.5" customHeight="1" x14ac:dyDescent="0.25">
      <c r="A36" s="31"/>
      <c r="C36" s="76"/>
      <c r="D36" s="74" t="str">
        <f t="shared" ref="D36:E38" si="5">D35</f>
        <v>Mo</v>
      </c>
      <c r="E36" s="34">
        <f t="shared" si="5"/>
        <v>44417</v>
      </c>
      <c r="F36" s="65" t="s">
        <v>53</v>
      </c>
      <c r="G36" s="66">
        <v>9002</v>
      </c>
      <c r="H36" s="67" t="s">
        <v>125</v>
      </c>
      <c r="I36" s="66" t="s">
        <v>54</v>
      </c>
      <c r="J36" s="87">
        <v>1</v>
      </c>
    </row>
    <row r="37" spans="1:10" ht="22.5" customHeight="1" x14ac:dyDescent="0.25">
      <c r="A37" s="31"/>
      <c r="C37" s="76"/>
      <c r="D37" s="74" t="str">
        <f t="shared" si="5"/>
        <v>Mo</v>
      </c>
      <c r="E37" s="34">
        <f t="shared" si="5"/>
        <v>44417</v>
      </c>
      <c r="F37" s="65" t="s">
        <v>53</v>
      </c>
      <c r="G37" s="66">
        <v>9002</v>
      </c>
      <c r="H37" s="67" t="s">
        <v>126</v>
      </c>
      <c r="I37" s="66" t="s">
        <v>54</v>
      </c>
      <c r="J37" s="87">
        <v>1</v>
      </c>
    </row>
    <row r="38" spans="1:10" ht="22.5" customHeight="1" x14ac:dyDescent="0.25">
      <c r="A38" s="31"/>
      <c r="C38" s="76"/>
      <c r="D38" s="74" t="str">
        <f t="shared" si="5"/>
        <v>Mo</v>
      </c>
      <c r="E38" s="34">
        <f t="shared" si="5"/>
        <v>44417</v>
      </c>
      <c r="F38" s="65" t="s">
        <v>53</v>
      </c>
      <c r="G38" s="66">
        <v>9002</v>
      </c>
      <c r="H38" s="67" t="s">
        <v>150</v>
      </c>
      <c r="I38" s="66" t="s">
        <v>54</v>
      </c>
      <c r="J38" s="87">
        <v>1</v>
      </c>
    </row>
    <row r="39" spans="1:10" s="69" customFormat="1" ht="22.5" customHeight="1" x14ac:dyDescent="0.25">
      <c r="A39" s="31">
        <f>IF(OR(C39="f",C39="u",C39="F",C39="U"),"",IF(OR(B39=1,B39=2,B39=3,B39=4,B39=5),1,""))</f>
        <v>1</v>
      </c>
      <c r="B39" s="69">
        <f>WEEKDAY(E39,2)</f>
        <v>2</v>
      </c>
      <c r="C39" s="78"/>
      <c r="D39" s="74" t="str">
        <f>IF(B39=1,"Mo",IF(B39=2,"Tue",IF(B39=3,"Wed",IF(B39=4,"Thu",IF(B39=5,"Fri",IF(B39=6,"Sat",IF(B39=7,"Sun","")))))))</f>
        <v>Tue</v>
      </c>
      <c r="E39" s="34">
        <f>+E34+1</f>
        <v>44418</v>
      </c>
      <c r="F39" s="65"/>
      <c r="G39" s="66">
        <v>9009</v>
      </c>
      <c r="H39" s="67" t="s">
        <v>113</v>
      </c>
      <c r="I39" s="66" t="s">
        <v>54</v>
      </c>
      <c r="J39" s="87">
        <v>2.5</v>
      </c>
    </row>
    <row r="40" spans="1:10" ht="22.5" customHeight="1" x14ac:dyDescent="0.25">
      <c r="A40" s="31"/>
      <c r="C40" s="76"/>
      <c r="D40" s="77" t="str">
        <f>D39</f>
        <v>Tue</v>
      </c>
      <c r="E40" s="45">
        <f>E39</f>
        <v>44418</v>
      </c>
      <c r="F40" s="46" t="s">
        <v>53</v>
      </c>
      <c r="G40" s="47">
        <v>9002</v>
      </c>
      <c r="H40" s="48" t="s">
        <v>127</v>
      </c>
      <c r="I40" s="47" t="s">
        <v>54</v>
      </c>
      <c r="J40" s="86">
        <v>1</v>
      </c>
    </row>
    <row r="41" spans="1:10" ht="22.5" customHeight="1" x14ac:dyDescent="0.25">
      <c r="A41" s="31"/>
      <c r="C41" s="76"/>
      <c r="D41" s="77" t="str">
        <f t="shared" ref="D41:E43" si="6">D40</f>
        <v>Tue</v>
      </c>
      <c r="E41" s="45">
        <f t="shared" si="6"/>
        <v>44418</v>
      </c>
      <c r="F41" s="46" t="s">
        <v>53</v>
      </c>
      <c r="G41" s="47">
        <v>9002</v>
      </c>
      <c r="H41" s="48" t="s">
        <v>128</v>
      </c>
      <c r="I41" s="47" t="s">
        <v>54</v>
      </c>
      <c r="J41" s="86">
        <v>6</v>
      </c>
    </row>
    <row r="42" spans="1:10" ht="22.5" customHeight="1" x14ac:dyDescent="0.25">
      <c r="A42" s="31"/>
      <c r="C42" s="76"/>
      <c r="D42" s="77" t="str">
        <f t="shared" si="6"/>
        <v>Tue</v>
      </c>
      <c r="E42" s="45">
        <f t="shared" si="6"/>
        <v>44418</v>
      </c>
      <c r="F42" s="46" t="s">
        <v>53</v>
      </c>
      <c r="G42" s="47">
        <v>9002</v>
      </c>
      <c r="H42" s="48" t="s">
        <v>129</v>
      </c>
      <c r="I42" s="47" t="s">
        <v>54</v>
      </c>
      <c r="J42" s="86">
        <v>1</v>
      </c>
    </row>
    <row r="43" spans="1:10" ht="22.5" customHeight="1" x14ac:dyDescent="0.25">
      <c r="A43" s="31"/>
      <c r="C43" s="76"/>
      <c r="D43" s="77" t="str">
        <f t="shared" si="6"/>
        <v>Tue</v>
      </c>
      <c r="E43" s="45">
        <f t="shared" si="6"/>
        <v>44418</v>
      </c>
      <c r="F43" s="46" t="s">
        <v>53</v>
      </c>
      <c r="G43" s="47">
        <v>9002</v>
      </c>
      <c r="H43" s="48" t="s">
        <v>207</v>
      </c>
      <c r="I43" s="47" t="s">
        <v>54</v>
      </c>
      <c r="J43" s="86">
        <v>0.5</v>
      </c>
    </row>
    <row r="44" spans="1:10" ht="22.5" customHeight="1" x14ac:dyDescent="0.25">
      <c r="A44" s="31">
        <f>IF(OR(C44="f",C44="u",C44="F",C44="U"),"",IF(OR(B44=1,B44=2,B44=3,B44=4,B44=5),1,""))</f>
        <v>1</v>
      </c>
      <c r="B44" s="8">
        <f>WEEKDAY(E44,2)</f>
        <v>3</v>
      </c>
      <c r="C44" s="76"/>
      <c r="D44" s="74" t="str">
        <f>IF(B44=1,"Mo",IF(B44=2,"Tue",IF(B44=3,"Wed",IF(B44=4,"Thu",IF(B44=5,"Fri",IF(B44=6,"Sat",IF(B44=7,"Sun","")))))))</f>
        <v>Wed</v>
      </c>
      <c r="E44" s="34">
        <f>+E39+1</f>
        <v>44419</v>
      </c>
      <c r="F44" s="65" t="s">
        <v>53</v>
      </c>
      <c r="G44" s="66">
        <v>9002</v>
      </c>
      <c r="H44" s="67" t="s">
        <v>163</v>
      </c>
      <c r="I44" s="66" t="s">
        <v>54</v>
      </c>
      <c r="J44" s="87">
        <v>2.5</v>
      </c>
    </row>
    <row r="45" spans="1:10" ht="22.5" customHeight="1" x14ac:dyDescent="0.25">
      <c r="A45" s="31"/>
      <c r="C45" s="76"/>
      <c r="D45" s="74" t="s">
        <v>209</v>
      </c>
      <c r="E45" s="34">
        <f>+E40+1</f>
        <v>44419</v>
      </c>
      <c r="F45" s="46" t="s">
        <v>53</v>
      </c>
      <c r="G45" s="47">
        <v>9002</v>
      </c>
      <c r="H45" s="67" t="s">
        <v>208</v>
      </c>
      <c r="I45" s="66" t="s">
        <v>54</v>
      </c>
      <c r="J45" s="87">
        <v>2</v>
      </c>
    </row>
    <row r="46" spans="1:10" ht="22.5" customHeight="1" x14ac:dyDescent="0.25">
      <c r="A46" s="31"/>
      <c r="C46" s="76"/>
      <c r="D46" s="74" t="str">
        <f>D44</f>
        <v>Wed</v>
      </c>
      <c r="E46" s="34">
        <f>E44</f>
        <v>44419</v>
      </c>
      <c r="F46" s="65" t="s">
        <v>53</v>
      </c>
      <c r="G46" s="66">
        <v>9002</v>
      </c>
      <c r="H46" s="67" t="s">
        <v>206</v>
      </c>
      <c r="I46" s="66" t="s">
        <v>54</v>
      </c>
      <c r="J46" s="87">
        <v>4</v>
      </c>
    </row>
    <row r="47" spans="1:10" ht="22.5" customHeight="1" x14ac:dyDescent="0.25">
      <c r="A47" s="31"/>
      <c r="C47" s="76"/>
      <c r="D47" s="74" t="str">
        <f t="shared" ref="D47:E47" si="7">D46</f>
        <v>Wed</v>
      </c>
      <c r="E47" s="34">
        <f t="shared" si="7"/>
        <v>44419</v>
      </c>
      <c r="F47" s="65" t="s">
        <v>53</v>
      </c>
      <c r="G47" s="66">
        <v>9002</v>
      </c>
      <c r="H47" s="67" t="s">
        <v>200</v>
      </c>
      <c r="I47" s="66" t="s">
        <v>54</v>
      </c>
      <c r="J47" s="87">
        <v>0.5</v>
      </c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4</v>
      </c>
      <c r="C48" s="76"/>
      <c r="D48" s="77" t="str">
        <f>IF(B48=1,"Mo",IF(B48=2,"Tue",IF(B48=3,"Wed",IF(B48=4,"Thu",IF(B48=5,"Fri",IF(B48=6,"Sat",IF(B48=7,"Sun","")))))))</f>
        <v>Thu</v>
      </c>
      <c r="E48" s="45">
        <f>+E44+1</f>
        <v>44420</v>
      </c>
      <c r="F48" s="65" t="s">
        <v>53</v>
      </c>
      <c r="G48" s="66">
        <v>9002</v>
      </c>
      <c r="H48" s="67" t="s">
        <v>196</v>
      </c>
      <c r="I48" s="66" t="s">
        <v>54</v>
      </c>
      <c r="J48" s="87">
        <v>4</v>
      </c>
    </row>
    <row r="49" spans="1:10" ht="22.5" customHeight="1" x14ac:dyDescent="0.25">
      <c r="A49" s="31">
        <f>IF(OR(C49="f",C49="u",C49="F",C49="U"),"",IF(OR(B49=1,B49=2,B49=3,B49=4,B49=5),1,""))</f>
        <v>1</v>
      </c>
      <c r="B49" s="8">
        <f>WEEKDAY(E49,2)</f>
        <v>5</v>
      </c>
      <c r="C49" s="76"/>
      <c r="D49" s="74" t="str">
        <f>IF(B49=1,"Mo",IF(B49=2,"Tue",IF(B49=3,"Wed",IF(B49=4,"Thu",IF(B49=5,"Fri",IF(B49=6,"Sat",IF(B49=7,"Sun","")))))))</f>
        <v>Fri</v>
      </c>
      <c r="E49" s="34">
        <f>+E48+1</f>
        <v>44421</v>
      </c>
      <c r="F49" s="35" t="s">
        <v>53</v>
      </c>
      <c r="G49" s="36">
        <v>9002</v>
      </c>
      <c r="H49" s="43" t="s">
        <v>130</v>
      </c>
      <c r="I49" s="36" t="s">
        <v>54</v>
      </c>
      <c r="J49" s="85">
        <v>1.5</v>
      </c>
    </row>
    <row r="50" spans="1:10" ht="22.5" customHeight="1" x14ac:dyDescent="0.25">
      <c r="A50" s="31"/>
      <c r="C50" s="76"/>
      <c r="D50" s="74" t="str">
        <f t="shared" ref="D50:E53" si="8">D49</f>
        <v>Fri</v>
      </c>
      <c r="E50" s="34">
        <f t="shared" si="8"/>
        <v>44421</v>
      </c>
      <c r="F50" s="35" t="s">
        <v>53</v>
      </c>
      <c r="G50" s="36">
        <v>9002</v>
      </c>
      <c r="H50" s="43" t="s">
        <v>197</v>
      </c>
      <c r="I50" s="36" t="s">
        <v>54</v>
      </c>
      <c r="J50" s="85">
        <v>2</v>
      </c>
    </row>
    <row r="51" spans="1:10" ht="22.5" customHeight="1" x14ac:dyDescent="0.25">
      <c r="A51" s="31"/>
      <c r="C51" s="76"/>
      <c r="D51" s="74" t="str">
        <f t="shared" si="8"/>
        <v>Fri</v>
      </c>
      <c r="E51" s="34">
        <f t="shared" si="8"/>
        <v>44421</v>
      </c>
      <c r="F51" s="35" t="s">
        <v>53</v>
      </c>
      <c r="G51" s="36">
        <v>9002</v>
      </c>
      <c r="H51" s="43" t="s">
        <v>117</v>
      </c>
      <c r="I51" s="36" t="s">
        <v>54</v>
      </c>
      <c r="J51" s="85">
        <v>1</v>
      </c>
    </row>
    <row r="52" spans="1:10" ht="22.5" customHeight="1" x14ac:dyDescent="0.25">
      <c r="A52" s="31"/>
      <c r="C52" s="76"/>
      <c r="D52" s="74" t="str">
        <f t="shared" si="8"/>
        <v>Fri</v>
      </c>
      <c r="E52" s="34">
        <f t="shared" si="8"/>
        <v>44421</v>
      </c>
      <c r="F52" s="35" t="s">
        <v>53</v>
      </c>
      <c r="G52" s="36">
        <v>9002</v>
      </c>
      <c r="H52" s="43" t="s">
        <v>131</v>
      </c>
      <c r="I52" s="36" t="s">
        <v>54</v>
      </c>
      <c r="J52" s="85">
        <v>1</v>
      </c>
    </row>
    <row r="53" spans="1:10" ht="22.5" customHeight="1" x14ac:dyDescent="0.25">
      <c r="A53" s="31"/>
      <c r="C53" s="76"/>
      <c r="D53" s="74" t="str">
        <f t="shared" si="8"/>
        <v>Fri</v>
      </c>
      <c r="E53" s="34">
        <f t="shared" si="8"/>
        <v>44421</v>
      </c>
      <c r="F53" s="35" t="s">
        <v>53</v>
      </c>
      <c r="G53" s="36">
        <v>9002</v>
      </c>
      <c r="H53" s="43" t="s">
        <v>198</v>
      </c>
      <c r="I53" s="36" t="s">
        <v>54</v>
      </c>
      <c r="J53" s="85">
        <v>0.5</v>
      </c>
    </row>
    <row r="54" spans="1:10" ht="22.5" customHeight="1" x14ac:dyDescent="0.25">
      <c r="A54" s="31" t="str">
        <f>IF(OR(C54="f",C54="u",C54="F",C54="U"),"",IF(OR(B54=1,B54=2,B54=3,B54=4,B54=5),1,""))</f>
        <v/>
      </c>
      <c r="B54" s="8">
        <f>WEEKDAY(E54,2)</f>
        <v>6</v>
      </c>
      <c r="C54" s="76"/>
      <c r="D54" s="77" t="str">
        <f>IF(B54=1,"Mo",IF(B54=2,"Tue",IF(B54=3,"Wed",IF(B54=4,"Thu",IF(B54=5,"Fri",IF(B54=6,"Sat",IF(B54=7,"Sun","")))))))</f>
        <v>Sat</v>
      </c>
      <c r="E54" s="45">
        <f>+E49+1</f>
        <v>44422</v>
      </c>
      <c r="F54" s="35" t="s">
        <v>53</v>
      </c>
      <c r="G54" s="36">
        <v>9002</v>
      </c>
      <c r="H54" s="48" t="s">
        <v>122</v>
      </c>
      <c r="I54" s="36" t="s">
        <v>123</v>
      </c>
      <c r="J54" s="86">
        <v>1.5</v>
      </c>
    </row>
    <row r="55" spans="1:10" ht="22.5" customHeight="1" x14ac:dyDescent="0.25">
      <c r="A55" s="31" t="str">
        <f>IF(OR(C55="f",C55="u",C55="F",C55="U"),"",IF(OR(B55=1,B55=2,B55=3,B55=4,B55=5),1,""))</f>
        <v/>
      </c>
      <c r="B55" s="8">
        <f>WEEKDAY(E55,2)</f>
        <v>7</v>
      </c>
      <c r="C55" s="76"/>
      <c r="D55" s="74" t="str">
        <f>IF(B55=1,"Mo",IF(B55=2,"Tue",IF(B55=3,"Wed",IF(B55=4,"Thu",IF(B55=5,"Fri",IF(B55=6,"Sat",IF(B55=7,"Sun","")))))))</f>
        <v>Sun</v>
      </c>
      <c r="E55" s="34">
        <f>+E54+1</f>
        <v>44423</v>
      </c>
      <c r="F55" s="35" t="s">
        <v>53</v>
      </c>
      <c r="G55" s="36">
        <v>9002</v>
      </c>
      <c r="H55" s="48" t="s">
        <v>132</v>
      </c>
      <c r="I55" s="36" t="s">
        <v>123</v>
      </c>
      <c r="J55" s="86">
        <v>4</v>
      </c>
    </row>
    <row r="56" spans="1:10" ht="22.5" customHeight="1" x14ac:dyDescent="0.25">
      <c r="A56" s="31">
        <f>IF(OR(C56="f",C56="u",C56="F",C56="U"),"",IF(OR(B56=1,B56=2,B56=3,B56=4,B56=5),1,""))</f>
        <v>1</v>
      </c>
      <c r="B56" s="8">
        <f>WEEKDAY(E56,2)</f>
        <v>1</v>
      </c>
      <c r="C56" s="76"/>
      <c r="D56" s="74" t="str">
        <f>IF(B56=1,"Mo",IF(B56=2,"Tue",IF(B56=3,"Wed",IF(B56=4,"Thu",IF(B56=5,"Fri",IF(B56=6,"Sat",IF(B56=7,"Sun","")))))))</f>
        <v>Mo</v>
      </c>
      <c r="E56" s="34">
        <f>+E55+1</f>
        <v>44424</v>
      </c>
      <c r="F56" s="35" t="s">
        <v>53</v>
      </c>
      <c r="G56" s="36">
        <v>9002</v>
      </c>
      <c r="H56" s="67" t="s">
        <v>137</v>
      </c>
      <c r="I56" s="36" t="s">
        <v>54</v>
      </c>
      <c r="J56" s="87">
        <v>0.5</v>
      </c>
    </row>
    <row r="57" spans="1:10" ht="22.5" customHeight="1" x14ac:dyDescent="0.25">
      <c r="A57" s="31"/>
      <c r="C57" s="76"/>
      <c r="D57" s="74" t="str">
        <f>D56</f>
        <v>Mo</v>
      </c>
      <c r="E57" s="34">
        <f>E56</f>
        <v>44424</v>
      </c>
      <c r="F57" s="35" t="s">
        <v>53</v>
      </c>
      <c r="G57" s="36">
        <v>9002</v>
      </c>
      <c r="H57" s="67" t="s">
        <v>133</v>
      </c>
      <c r="I57" s="36" t="s">
        <v>54</v>
      </c>
      <c r="J57" s="87">
        <v>0.5</v>
      </c>
    </row>
    <row r="58" spans="1:10" ht="22.5" customHeight="1" x14ac:dyDescent="0.25">
      <c r="A58" s="31"/>
      <c r="C58" s="76"/>
      <c r="D58" s="74" t="str">
        <f t="shared" ref="D58:E60" si="9">D57</f>
        <v>Mo</v>
      </c>
      <c r="E58" s="34">
        <f t="shared" si="9"/>
        <v>44424</v>
      </c>
      <c r="F58" s="35" t="s">
        <v>53</v>
      </c>
      <c r="G58" s="36">
        <v>9002</v>
      </c>
      <c r="H58" s="67" t="s">
        <v>134</v>
      </c>
      <c r="I58" s="36" t="s">
        <v>54</v>
      </c>
      <c r="J58" s="87">
        <v>2</v>
      </c>
    </row>
    <row r="59" spans="1:10" ht="22.5" customHeight="1" x14ac:dyDescent="0.25">
      <c r="A59" s="31"/>
      <c r="C59" s="76"/>
      <c r="D59" s="74" t="str">
        <f t="shared" si="9"/>
        <v>Mo</v>
      </c>
      <c r="E59" s="34">
        <f t="shared" si="9"/>
        <v>44424</v>
      </c>
      <c r="F59" s="35" t="s">
        <v>53</v>
      </c>
      <c r="G59" s="36">
        <v>9002</v>
      </c>
      <c r="H59" s="67" t="s">
        <v>135</v>
      </c>
      <c r="I59" s="36" t="s">
        <v>54</v>
      </c>
      <c r="J59" s="87">
        <v>0.5</v>
      </c>
    </row>
    <row r="60" spans="1:10" ht="22.5" customHeight="1" x14ac:dyDescent="0.25">
      <c r="A60" s="31"/>
      <c r="C60" s="76"/>
      <c r="D60" s="74" t="str">
        <f t="shared" si="9"/>
        <v>Mo</v>
      </c>
      <c r="E60" s="34">
        <f t="shared" si="9"/>
        <v>44424</v>
      </c>
      <c r="F60" s="35" t="s">
        <v>53</v>
      </c>
      <c r="G60" s="36">
        <v>9002</v>
      </c>
      <c r="H60" s="67" t="s">
        <v>204</v>
      </c>
      <c r="I60" s="36" t="s">
        <v>54</v>
      </c>
      <c r="J60" s="87">
        <v>0.5</v>
      </c>
    </row>
    <row r="61" spans="1:10" ht="22.5" customHeight="1" x14ac:dyDescent="0.25">
      <c r="A61" s="31"/>
      <c r="C61" s="76"/>
      <c r="D61" s="74" t="str">
        <f>D59</f>
        <v>Mo</v>
      </c>
      <c r="E61" s="34">
        <f>E59</f>
        <v>44424</v>
      </c>
      <c r="F61" s="35" t="s">
        <v>53</v>
      </c>
      <c r="G61" s="36">
        <v>9002</v>
      </c>
      <c r="H61" s="67" t="s">
        <v>136</v>
      </c>
      <c r="I61" s="36" t="s">
        <v>54</v>
      </c>
      <c r="J61" s="87">
        <v>4</v>
      </c>
    </row>
    <row r="62" spans="1:10" ht="22.5" customHeight="1" x14ac:dyDescent="0.25">
      <c r="A62" s="31">
        <f>IF(OR(C62="f",C62="u",C62="F",C62="U"),"",IF(OR(B62=1,B62=2,B62=3,B62=4,B62=5),1,""))</f>
        <v>1</v>
      </c>
      <c r="B62" s="8">
        <f>WEEKDAY(E62,2)</f>
        <v>2</v>
      </c>
      <c r="C62" s="76"/>
      <c r="D62" s="77" t="str">
        <f>IF(B62=1,"Mo",IF(B62=2,"Tue",IF(B62=3,"Wed",IF(B62=4,"Thu",IF(B62=5,"Fri",IF(B62=6,"Sat",IF(B62=7,"Sun","")))))))</f>
        <v>Tue</v>
      </c>
      <c r="E62" s="45">
        <f>+E56+1</f>
        <v>44425</v>
      </c>
      <c r="F62" s="35" t="s">
        <v>53</v>
      </c>
      <c r="G62" s="36">
        <v>9002</v>
      </c>
      <c r="H62" s="48" t="s">
        <v>138</v>
      </c>
      <c r="I62" s="36" t="s">
        <v>54</v>
      </c>
      <c r="J62" s="86">
        <v>2</v>
      </c>
    </row>
    <row r="63" spans="1:10" ht="22.5" customHeight="1" x14ac:dyDescent="0.25">
      <c r="A63" s="31"/>
      <c r="C63" s="76"/>
      <c r="D63" s="77" t="str">
        <f>D62</f>
        <v>Tue</v>
      </c>
      <c r="E63" s="45">
        <f>E62</f>
        <v>44425</v>
      </c>
      <c r="F63" s="35" t="s">
        <v>53</v>
      </c>
      <c r="G63" s="36">
        <v>9002</v>
      </c>
      <c r="H63" s="48" t="s">
        <v>139</v>
      </c>
      <c r="I63" s="36" t="s">
        <v>54</v>
      </c>
      <c r="J63" s="86">
        <v>1</v>
      </c>
    </row>
    <row r="64" spans="1:10" ht="22.5" customHeight="1" x14ac:dyDescent="0.25">
      <c r="A64" s="31"/>
      <c r="C64" s="76"/>
      <c r="D64" s="77" t="str">
        <f t="shared" ref="D64:E66" si="10">D63</f>
        <v>Tue</v>
      </c>
      <c r="E64" s="45">
        <f t="shared" si="10"/>
        <v>44425</v>
      </c>
      <c r="F64" s="35" t="s">
        <v>53</v>
      </c>
      <c r="G64" s="36">
        <v>9002</v>
      </c>
      <c r="H64" s="48" t="s">
        <v>140</v>
      </c>
      <c r="I64" s="36" t="s">
        <v>54</v>
      </c>
      <c r="J64" s="86">
        <v>2</v>
      </c>
    </row>
    <row r="65" spans="1:10" ht="22.5" customHeight="1" x14ac:dyDescent="0.25">
      <c r="A65" s="31"/>
      <c r="C65" s="76"/>
      <c r="D65" s="77" t="str">
        <f t="shared" si="10"/>
        <v>Tue</v>
      </c>
      <c r="E65" s="45">
        <f t="shared" si="10"/>
        <v>44425</v>
      </c>
      <c r="F65" s="35" t="s">
        <v>53</v>
      </c>
      <c r="G65" s="36">
        <v>9002</v>
      </c>
      <c r="H65" s="48" t="s">
        <v>141</v>
      </c>
      <c r="I65" s="36" t="s">
        <v>54</v>
      </c>
      <c r="J65" s="86">
        <v>2.5</v>
      </c>
    </row>
    <row r="66" spans="1:10" ht="22.5" customHeight="1" x14ac:dyDescent="0.25">
      <c r="A66" s="31"/>
      <c r="C66" s="76"/>
      <c r="D66" s="77" t="str">
        <f t="shared" si="10"/>
        <v>Tue</v>
      </c>
      <c r="E66" s="45">
        <f t="shared" si="10"/>
        <v>44425</v>
      </c>
      <c r="F66" s="35" t="s">
        <v>53</v>
      </c>
      <c r="G66" s="36">
        <v>9002</v>
      </c>
      <c r="H66" s="48" t="s">
        <v>142</v>
      </c>
      <c r="I66" s="36" t="s">
        <v>54</v>
      </c>
      <c r="J66" s="86">
        <v>1</v>
      </c>
    </row>
    <row r="67" spans="1:10" ht="22.5" customHeight="1" x14ac:dyDescent="0.25">
      <c r="A67" s="31">
        <f>IF(OR(C67="f",C67="u",C67="F",C67="U"),"",IF(OR(B67=1,B67=2,B67=3,B67=4,B67=5),1,""))</f>
        <v>1</v>
      </c>
      <c r="B67" s="8">
        <f>WEEKDAY(E67,2)</f>
        <v>3</v>
      </c>
      <c r="C67" s="76"/>
      <c r="D67" s="74" t="str">
        <f>IF(B67=1,"Mo",IF(B67=2,"Tue",IF(B67=3,"Wed",IF(B67=4,"Thu",IF(B67=5,"Fri",IF(B67=6,"Sat",IF(B67=7,"Sun","")))))))</f>
        <v>Wed</v>
      </c>
      <c r="E67" s="34">
        <f>+E62+1</f>
        <v>44426</v>
      </c>
      <c r="F67" s="35" t="s">
        <v>53</v>
      </c>
      <c r="G67" s="36">
        <v>9002</v>
      </c>
      <c r="H67" s="67" t="s">
        <v>205</v>
      </c>
      <c r="I67" s="36" t="s">
        <v>54</v>
      </c>
      <c r="J67" s="87">
        <v>1</v>
      </c>
    </row>
    <row r="68" spans="1:10" ht="22.5" customHeight="1" x14ac:dyDescent="0.25">
      <c r="A68" s="31"/>
      <c r="C68" s="76"/>
      <c r="D68" s="74" t="str">
        <f>D67</f>
        <v>Wed</v>
      </c>
      <c r="E68" s="34">
        <f>E67</f>
        <v>44426</v>
      </c>
      <c r="F68" s="35" t="s">
        <v>53</v>
      </c>
      <c r="G68" s="36">
        <v>9002</v>
      </c>
      <c r="H68" s="67" t="s">
        <v>152</v>
      </c>
      <c r="I68" s="36" t="s">
        <v>54</v>
      </c>
      <c r="J68" s="87">
        <v>1</v>
      </c>
    </row>
    <row r="69" spans="1:10" ht="22.5" customHeight="1" x14ac:dyDescent="0.25">
      <c r="A69" s="31"/>
      <c r="C69" s="76"/>
      <c r="D69" s="74" t="str">
        <f t="shared" ref="D69:E71" si="11">D68</f>
        <v>Wed</v>
      </c>
      <c r="E69" s="34">
        <f t="shared" si="11"/>
        <v>44426</v>
      </c>
      <c r="F69" s="35" t="s">
        <v>53</v>
      </c>
      <c r="G69" s="36">
        <v>9002</v>
      </c>
      <c r="H69" s="67" t="s">
        <v>147</v>
      </c>
      <c r="I69" s="36" t="s">
        <v>54</v>
      </c>
      <c r="J69" s="87">
        <v>2.5</v>
      </c>
    </row>
    <row r="70" spans="1:10" ht="22.5" customHeight="1" x14ac:dyDescent="0.25">
      <c r="A70" s="31"/>
      <c r="C70" s="76"/>
      <c r="D70" s="74" t="str">
        <f t="shared" si="11"/>
        <v>Wed</v>
      </c>
      <c r="E70" s="34">
        <f t="shared" si="11"/>
        <v>44426</v>
      </c>
      <c r="F70" s="35" t="s">
        <v>53</v>
      </c>
      <c r="G70" s="36">
        <v>9002</v>
      </c>
      <c r="H70" s="67" t="s">
        <v>149</v>
      </c>
      <c r="I70" s="66" t="s">
        <v>54</v>
      </c>
      <c r="J70" s="87">
        <v>2.5</v>
      </c>
    </row>
    <row r="71" spans="1:10" ht="22.5" customHeight="1" x14ac:dyDescent="0.25">
      <c r="A71" s="31"/>
      <c r="C71" s="76"/>
      <c r="D71" s="74" t="str">
        <f t="shared" si="11"/>
        <v>Wed</v>
      </c>
      <c r="E71" s="34">
        <f t="shared" si="11"/>
        <v>44426</v>
      </c>
      <c r="F71" s="35" t="s">
        <v>53</v>
      </c>
      <c r="G71" s="36">
        <v>9002</v>
      </c>
      <c r="H71" s="67" t="s">
        <v>148</v>
      </c>
      <c r="I71" s="66" t="s">
        <v>54</v>
      </c>
      <c r="J71" s="87">
        <v>2.5</v>
      </c>
    </row>
    <row r="72" spans="1:10" ht="22.5" customHeight="1" x14ac:dyDescent="0.25">
      <c r="A72" s="31">
        <f>IF(OR(C72="f",C72="u",C72="F",C72="U"),"",IF(OR(B72=1,B72=2,B72=3,B72=4,B72=5),1,""))</f>
        <v>1</v>
      </c>
      <c r="B72" s="8">
        <f>WEEKDAY(E72,2)</f>
        <v>4</v>
      </c>
      <c r="C72" s="76"/>
      <c r="D72" s="77" t="str">
        <f>IF(B72=1,"Mo",IF(B72=2,"Tue",IF(B72=3,"Wed",IF(B72=4,"Thu",IF(B72=5,"Fri",IF(B72=6,"Sat",IF(B72=7,"Sun","")))))))</f>
        <v>Thu</v>
      </c>
      <c r="E72" s="45">
        <f>+E67+1</f>
        <v>44427</v>
      </c>
      <c r="F72" s="35" t="s">
        <v>53</v>
      </c>
      <c r="G72" s="36">
        <v>9002</v>
      </c>
      <c r="H72" s="48" t="s">
        <v>143</v>
      </c>
      <c r="I72" s="47" t="s">
        <v>54</v>
      </c>
      <c r="J72" s="86">
        <v>1</v>
      </c>
    </row>
    <row r="73" spans="1:10" ht="22.5" customHeight="1" x14ac:dyDescent="0.25">
      <c r="A73" s="31"/>
      <c r="C73" s="76"/>
      <c r="D73" s="77" t="str">
        <f t="shared" ref="D73:E76" si="12">D72</f>
        <v>Thu</v>
      </c>
      <c r="E73" s="45">
        <f t="shared" si="12"/>
        <v>44427</v>
      </c>
      <c r="F73" s="35" t="s">
        <v>53</v>
      </c>
      <c r="G73" s="36">
        <v>9002</v>
      </c>
      <c r="H73" s="48" t="s">
        <v>144</v>
      </c>
      <c r="I73" s="47" t="s">
        <v>54</v>
      </c>
      <c r="J73" s="86">
        <v>1</v>
      </c>
    </row>
    <row r="74" spans="1:10" ht="22.5" customHeight="1" x14ac:dyDescent="0.25">
      <c r="A74" s="31"/>
      <c r="C74" s="76"/>
      <c r="D74" s="77" t="str">
        <f t="shared" si="12"/>
        <v>Thu</v>
      </c>
      <c r="E74" s="45">
        <f t="shared" si="12"/>
        <v>44427</v>
      </c>
      <c r="F74" s="35" t="s">
        <v>53</v>
      </c>
      <c r="G74" s="36">
        <v>9002</v>
      </c>
      <c r="H74" s="48" t="s">
        <v>145</v>
      </c>
      <c r="I74" s="47" t="s">
        <v>54</v>
      </c>
      <c r="J74" s="86">
        <v>1</v>
      </c>
    </row>
    <row r="75" spans="1:10" ht="22.5" customHeight="1" x14ac:dyDescent="0.25">
      <c r="A75" s="31"/>
      <c r="C75" s="76"/>
      <c r="D75" s="77" t="str">
        <f t="shared" si="12"/>
        <v>Thu</v>
      </c>
      <c r="E75" s="45">
        <f t="shared" si="12"/>
        <v>44427</v>
      </c>
      <c r="F75" s="35" t="s">
        <v>53</v>
      </c>
      <c r="G75" s="36">
        <v>9002</v>
      </c>
      <c r="H75" s="48" t="s">
        <v>146</v>
      </c>
      <c r="I75" s="47" t="s">
        <v>54</v>
      </c>
      <c r="J75" s="86">
        <v>1</v>
      </c>
    </row>
    <row r="76" spans="1:10" ht="22.5" customHeight="1" x14ac:dyDescent="0.25">
      <c r="A76" s="31"/>
      <c r="C76" s="76"/>
      <c r="D76" s="77" t="str">
        <f t="shared" si="12"/>
        <v>Thu</v>
      </c>
      <c r="E76" s="45">
        <f t="shared" si="12"/>
        <v>44427</v>
      </c>
      <c r="F76" s="35" t="s">
        <v>53</v>
      </c>
      <c r="G76" s="36">
        <v>9002</v>
      </c>
      <c r="H76" s="48" t="s">
        <v>151</v>
      </c>
      <c r="I76" s="47" t="s">
        <v>54</v>
      </c>
      <c r="J76" s="86">
        <v>2</v>
      </c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WEEKDAY(E77,2)</f>
        <v>5</v>
      </c>
      <c r="C77" s="76"/>
      <c r="D77" s="74" t="str">
        <f>IF(B77=1,"Mo",IF(B77=2,"Tue",IF(B77=3,"Wed",IF(B77=4,"Thu",IF(B77=5,"Fri",IF(B77=6,"Sat",IF(B77=7,"Sun","")))))))</f>
        <v>Fri</v>
      </c>
      <c r="E77" s="34">
        <f>+E72+1</f>
        <v>44428</v>
      </c>
      <c r="F77" s="35" t="s">
        <v>53</v>
      </c>
      <c r="G77" s="36">
        <v>9002</v>
      </c>
      <c r="H77" s="43" t="s">
        <v>153</v>
      </c>
      <c r="I77" s="66" t="s">
        <v>54</v>
      </c>
      <c r="J77" s="87">
        <v>0.5</v>
      </c>
    </row>
    <row r="78" spans="1:10" ht="22.5" customHeight="1" x14ac:dyDescent="0.25">
      <c r="A78" s="31"/>
      <c r="C78" s="76"/>
      <c r="D78" s="74" t="str">
        <f t="shared" ref="D78:E79" si="13">D77</f>
        <v>Fri</v>
      </c>
      <c r="E78" s="34">
        <f t="shared" si="13"/>
        <v>44428</v>
      </c>
      <c r="F78" s="35" t="s">
        <v>53</v>
      </c>
      <c r="G78" s="36">
        <v>9002</v>
      </c>
      <c r="H78" s="43" t="s">
        <v>199</v>
      </c>
      <c r="I78" s="66" t="s">
        <v>54</v>
      </c>
      <c r="J78" s="85">
        <v>1.5</v>
      </c>
    </row>
    <row r="79" spans="1:10" ht="22.5" customHeight="1" x14ac:dyDescent="0.25">
      <c r="A79" s="31"/>
      <c r="C79" s="76"/>
      <c r="D79" s="74" t="str">
        <f t="shared" si="13"/>
        <v>Fri</v>
      </c>
      <c r="E79" s="34">
        <f t="shared" si="13"/>
        <v>44428</v>
      </c>
      <c r="F79" s="35" t="s">
        <v>53</v>
      </c>
      <c r="G79" s="36">
        <v>9002</v>
      </c>
      <c r="H79" s="43" t="s">
        <v>210</v>
      </c>
      <c r="I79" s="66" t="s">
        <v>54</v>
      </c>
      <c r="J79" s="85">
        <v>0.5</v>
      </c>
    </row>
    <row r="80" spans="1:10" ht="22.5" customHeight="1" x14ac:dyDescent="0.25">
      <c r="A80" s="31" t="str">
        <f>IF(OR(C80="f",C80="u",C80="F",C80="U"),"",IF(OR(B80=1,B80=2,B80=3,B80=4,B80=5),1,""))</f>
        <v/>
      </c>
      <c r="B80" s="8">
        <f>WEEKDAY(E80,2)</f>
        <v>6</v>
      </c>
      <c r="C80" s="76"/>
      <c r="D80" s="77" t="str">
        <f>IF(B80=1,"Mo",IF(B80=2,"Tue",IF(B80=3,"Wed",IF(B80=4,"Thu",IF(B80=5,"Fri",IF(B80=6,"Sat",IF(B80=7,"Sun","")))))))</f>
        <v>Sat</v>
      </c>
      <c r="E80" s="45">
        <f>+E77+1</f>
        <v>44429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>IF(OR(C81="f",C81="u",C81="F",C81="U"),"",IF(OR(B81=1,B81=2,B81=3,B81=4,B81=5),1,""))</f>
        <v/>
      </c>
      <c r="B81" s="109">
        <f>WEEKDAY(E81,2)</f>
        <v>7</v>
      </c>
      <c r="C81" s="110"/>
      <c r="D81" s="77" t="str">
        <f>IF(B81=1,"Mo",IF(B81=2,"Tue",IF(B81=3,"Wed",IF(B81=4,"Thu",IF(B81=5,"Fri",IF(B81=6,"Sat",IF(B81=7,"Sun","")))))))</f>
        <v>Sun</v>
      </c>
      <c r="E81" s="45">
        <f>+E80+1</f>
        <v>44430</v>
      </c>
      <c r="F81" s="46"/>
      <c r="G81" s="47"/>
      <c r="H81" s="48"/>
      <c r="I81" s="47"/>
      <c r="J81" s="86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1</v>
      </c>
      <c r="C82" s="76"/>
      <c r="D82" s="74" t="str">
        <f>IF(B82=1,"Mo",IF(B82=2,"Tue",IF(B82=3,"Wed",IF(B82=4,"Thu",IF(B82=5,"Fri",IF(B82=6,"Sat",IF(B82=7,"Sun","")))))))</f>
        <v>Mo</v>
      </c>
      <c r="E82" s="34">
        <f>+E81+1</f>
        <v>44431</v>
      </c>
      <c r="F82" s="65" t="s">
        <v>53</v>
      </c>
      <c r="G82" s="66">
        <v>9002</v>
      </c>
      <c r="H82" s="67" t="s">
        <v>154</v>
      </c>
      <c r="I82" s="66" t="s">
        <v>54</v>
      </c>
      <c r="J82" s="87">
        <v>1.5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44431</v>
      </c>
      <c r="F83" s="65"/>
      <c r="G83" s="66">
        <v>9004</v>
      </c>
      <c r="H83" s="67" t="s">
        <v>212</v>
      </c>
      <c r="I83" s="66" t="s">
        <v>54</v>
      </c>
      <c r="J83" s="87">
        <v>4</v>
      </c>
    </row>
    <row r="84" spans="1:10" ht="22.5" customHeight="1" x14ac:dyDescent="0.25">
      <c r="A84" s="31"/>
      <c r="C84" s="76"/>
      <c r="D84" s="74" t="str">
        <f t="shared" ref="D84:E85" si="14">D83</f>
        <v>Mo</v>
      </c>
      <c r="E84" s="34">
        <f t="shared" si="14"/>
        <v>44431</v>
      </c>
      <c r="F84" s="65" t="s">
        <v>53</v>
      </c>
      <c r="G84" s="66">
        <v>9002</v>
      </c>
      <c r="H84" s="67" t="s">
        <v>203</v>
      </c>
      <c r="I84" s="66" t="s">
        <v>54</v>
      </c>
      <c r="J84" s="87">
        <v>1</v>
      </c>
    </row>
    <row r="85" spans="1:10" ht="22.5" customHeight="1" x14ac:dyDescent="0.25">
      <c r="A85" s="31"/>
      <c r="C85" s="76"/>
      <c r="D85" s="74" t="str">
        <f t="shared" si="14"/>
        <v>Mo</v>
      </c>
      <c r="E85" s="34">
        <f t="shared" si="14"/>
        <v>44431</v>
      </c>
      <c r="F85" s="65" t="s">
        <v>53</v>
      </c>
      <c r="G85" s="66">
        <v>9002</v>
      </c>
      <c r="H85" s="67" t="s">
        <v>211</v>
      </c>
      <c r="I85" s="66" t="s">
        <v>54</v>
      </c>
      <c r="J85" s="87">
        <v>1</v>
      </c>
    </row>
    <row r="86" spans="1:10" s="69" customFormat="1" ht="22.5" customHeight="1" x14ac:dyDescent="0.25">
      <c r="A86" s="31">
        <f>IF(OR(C86="f",C86="u",C86="F",C86="U"),"",IF(OR(B86=1,B86=2,B86=3,B86=4,B86=5),1,""))</f>
        <v>1</v>
      </c>
      <c r="B86" s="69">
        <f>WEEKDAY(E86,2)</f>
        <v>2</v>
      </c>
      <c r="C86" s="78"/>
      <c r="D86" s="74" t="str">
        <f>IF(B86=1,"Mo",IF(B86=2,"Tue",IF(B86=3,"Wed",IF(B86=4,"Thu",IF(B86=5,"Fri",IF(B86=6,"Sat",IF(B86=7,"Sun","")))))))</f>
        <v>Tue</v>
      </c>
      <c r="E86" s="34">
        <f>+E82+1</f>
        <v>44432</v>
      </c>
      <c r="F86" s="65"/>
      <c r="G86" s="66">
        <v>9009</v>
      </c>
      <c r="H86" s="67" t="s">
        <v>114</v>
      </c>
      <c r="I86" s="66" t="s">
        <v>54</v>
      </c>
      <c r="J86" s="87">
        <v>2.5</v>
      </c>
    </row>
    <row r="87" spans="1:10" ht="22.5" customHeight="1" x14ac:dyDescent="0.25">
      <c r="A87" s="31"/>
      <c r="C87" s="76"/>
      <c r="D87" s="77" t="str">
        <f>D86</f>
        <v>Tue</v>
      </c>
      <c r="E87" s="45">
        <f>E86</f>
        <v>44432</v>
      </c>
      <c r="F87" s="65" t="s">
        <v>53</v>
      </c>
      <c r="G87" s="47">
        <v>9002</v>
      </c>
      <c r="H87" s="48" t="s">
        <v>155</v>
      </c>
      <c r="I87" s="47" t="s">
        <v>54</v>
      </c>
      <c r="J87" s="86">
        <v>1</v>
      </c>
    </row>
    <row r="88" spans="1:10" ht="22.5" customHeight="1" x14ac:dyDescent="0.25">
      <c r="A88" s="31"/>
      <c r="C88" s="76"/>
      <c r="D88" s="77" t="str">
        <f t="shared" ref="D88:E90" si="15">D87</f>
        <v>Tue</v>
      </c>
      <c r="E88" s="45">
        <f t="shared" si="15"/>
        <v>44432</v>
      </c>
      <c r="F88" s="65" t="s">
        <v>53</v>
      </c>
      <c r="G88" s="47">
        <v>9002</v>
      </c>
      <c r="H88" s="48" t="s">
        <v>117</v>
      </c>
      <c r="I88" s="47" t="s">
        <v>54</v>
      </c>
      <c r="J88" s="86">
        <v>1</v>
      </c>
    </row>
    <row r="89" spans="1:10" ht="22.5" customHeight="1" x14ac:dyDescent="0.25">
      <c r="A89" s="31"/>
      <c r="C89" s="76"/>
      <c r="D89" s="77" t="str">
        <f t="shared" si="15"/>
        <v>Tue</v>
      </c>
      <c r="E89" s="45">
        <f t="shared" si="15"/>
        <v>44432</v>
      </c>
      <c r="F89" s="65" t="s">
        <v>53</v>
      </c>
      <c r="G89" s="47">
        <v>9002</v>
      </c>
      <c r="H89" s="48" t="s">
        <v>156</v>
      </c>
      <c r="I89" s="47" t="s">
        <v>54</v>
      </c>
      <c r="J89" s="86">
        <v>0.5</v>
      </c>
    </row>
    <row r="90" spans="1:10" ht="22.5" customHeight="1" x14ac:dyDescent="0.25">
      <c r="A90" s="31"/>
      <c r="C90" s="76"/>
      <c r="D90" s="77" t="s">
        <v>201</v>
      </c>
      <c r="E90" s="45">
        <f t="shared" si="15"/>
        <v>44432</v>
      </c>
      <c r="F90" s="65" t="s">
        <v>53</v>
      </c>
      <c r="G90" s="47">
        <v>9002</v>
      </c>
      <c r="H90" s="48" t="s">
        <v>202</v>
      </c>
      <c r="I90" s="47" t="s">
        <v>54</v>
      </c>
      <c r="J90" s="86">
        <v>0.5</v>
      </c>
    </row>
    <row r="91" spans="1:10" ht="22.5" customHeight="1" x14ac:dyDescent="0.25">
      <c r="A91" s="31"/>
      <c r="C91" s="76"/>
      <c r="D91" s="77" t="str">
        <f>D89</f>
        <v>Tue</v>
      </c>
      <c r="E91" s="45">
        <f>E89</f>
        <v>44432</v>
      </c>
      <c r="F91" s="65" t="s">
        <v>53</v>
      </c>
      <c r="G91" s="47">
        <v>9002</v>
      </c>
      <c r="H91" s="48" t="s">
        <v>157</v>
      </c>
      <c r="I91" s="47" t="s">
        <v>54</v>
      </c>
      <c r="J91" s="86">
        <v>2</v>
      </c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3</v>
      </c>
      <c r="C92" s="76"/>
      <c r="D92" s="74" t="str">
        <f>IF(B92=1,"Mo",IF(B92=2,"Tue",IF(B92=3,"Wed",IF(B92=4,"Thu",IF(B92=5,"Fri",IF(B92=6,"Sat",IF(B92=7,"Sun","")))))))</f>
        <v>Wed</v>
      </c>
      <c r="E92" s="34">
        <f>+E86+1</f>
        <v>44433</v>
      </c>
      <c r="F92" s="65" t="s">
        <v>53</v>
      </c>
      <c r="G92" s="47">
        <v>9002</v>
      </c>
      <c r="H92" s="67" t="s">
        <v>158</v>
      </c>
      <c r="I92" s="47" t="s">
        <v>54</v>
      </c>
      <c r="J92" s="87">
        <v>1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44433</v>
      </c>
      <c r="F93" s="65" t="s">
        <v>53</v>
      </c>
      <c r="G93" s="47">
        <v>9002</v>
      </c>
      <c r="H93" s="67" t="s">
        <v>159</v>
      </c>
      <c r="I93" s="47" t="s">
        <v>54</v>
      </c>
      <c r="J93" s="87">
        <v>1</v>
      </c>
    </row>
    <row r="94" spans="1:10" ht="22.5" customHeight="1" x14ac:dyDescent="0.25">
      <c r="A94" s="31"/>
      <c r="C94" s="76"/>
      <c r="D94" s="74" t="str">
        <f t="shared" ref="D94:D98" si="16">D93</f>
        <v>Wed</v>
      </c>
      <c r="E94" s="34">
        <f>E93</f>
        <v>44433</v>
      </c>
      <c r="F94" s="65" t="s">
        <v>53</v>
      </c>
      <c r="G94" s="47">
        <v>9002</v>
      </c>
      <c r="H94" s="67" t="s">
        <v>160</v>
      </c>
      <c r="I94" s="47" t="s">
        <v>54</v>
      </c>
      <c r="J94" s="87">
        <v>0.5</v>
      </c>
    </row>
    <row r="95" spans="1:10" ht="22.5" customHeight="1" x14ac:dyDescent="0.25">
      <c r="A95" s="31"/>
      <c r="C95" s="76"/>
      <c r="D95" s="74" t="str">
        <f t="shared" si="16"/>
        <v>Wed</v>
      </c>
      <c r="E95" s="34">
        <f>E94</f>
        <v>44433</v>
      </c>
      <c r="F95" s="65" t="s">
        <v>53</v>
      </c>
      <c r="G95" s="47">
        <v>9002</v>
      </c>
      <c r="H95" s="67" t="s">
        <v>161</v>
      </c>
      <c r="I95" s="47" t="s">
        <v>54</v>
      </c>
      <c r="J95" s="87">
        <v>1</v>
      </c>
    </row>
    <row r="96" spans="1:10" ht="22.5" customHeight="1" x14ac:dyDescent="0.25">
      <c r="A96" s="31"/>
      <c r="C96" s="76"/>
      <c r="D96" s="74" t="str">
        <f>D95</f>
        <v>Wed</v>
      </c>
      <c r="E96" s="34">
        <f>E95</f>
        <v>44433</v>
      </c>
      <c r="F96" s="65" t="s">
        <v>53</v>
      </c>
      <c r="G96" s="47">
        <v>9002</v>
      </c>
      <c r="H96" s="67" t="s">
        <v>162</v>
      </c>
      <c r="I96" s="47" t="s">
        <v>54</v>
      </c>
      <c r="J96" s="87">
        <v>2</v>
      </c>
    </row>
    <row r="97" spans="1:10" ht="22.5" customHeight="1" x14ac:dyDescent="0.25">
      <c r="A97" s="31"/>
      <c r="C97" s="76"/>
      <c r="D97" s="74" t="str">
        <f t="shared" si="16"/>
        <v>Wed</v>
      </c>
      <c r="E97" s="34">
        <f>E96</f>
        <v>44433</v>
      </c>
      <c r="F97" s="65" t="s">
        <v>53</v>
      </c>
      <c r="G97" s="47">
        <v>9002</v>
      </c>
      <c r="H97" s="67" t="s">
        <v>163</v>
      </c>
      <c r="I97" s="47" t="s">
        <v>54</v>
      </c>
      <c r="J97" s="87">
        <v>2</v>
      </c>
    </row>
    <row r="98" spans="1:10" ht="22.5" customHeight="1" x14ac:dyDescent="0.25">
      <c r="A98" s="31"/>
      <c r="C98" s="76"/>
      <c r="D98" s="74" t="str">
        <f t="shared" si="16"/>
        <v>Wed</v>
      </c>
      <c r="E98" s="34">
        <f>E97</f>
        <v>44433</v>
      </c>
      <c r="F98" s="65" t="s">
        <v>53</v>
      </c>
      <c r="G98" s="47">
        <v>9002</v>
      </c>
      <c r="H98" s="67" t="s">
        <v>164</v>
      </c>
      <c r="I98" s="47" t="s">
        <v>54</v>
      </c>
      <c r="J98" s="87">
        <v>1.5</v>
      </c>
    </row>
    <row r="99" spans="1:10" ht="22.5" customHeight="1" x14ac:dyDescent="0.25">
      <c r="A99" s="31">
        <f>IF(OR(C99="f",C99="u",C99="F",C99="U"),"",IF(OR(B99=1,B99=2,B99=3,B99=4,B99=5),1,""))</f>
        <v>1</v>
      </c>
      <c r="B99" s="8">
        <f>WEEKDAY(E99,2)</f>
        <v>4</v>
      </c>
      <c r="C99" s="76"/>
      <c r="D99" s="77" t="str">
        <f>IF(B99=1,"Mo",IF(B99=2,"Tue",IF(B99=3,"Wed",IF(B99=4,"Thu",IF(B99=5,"Fri",IF(B99=6,"Sat",IF(B99=7,"Sun","")))))))</f>
        <v>Thu</v>
      </c>
      <c r="E99" s="45">
        <f>+E92+1</f>
        <v>44434</v>
      </c>
      <c r="F99" s="65" t="s">
        <v>53</v>
      </c>
      <c r="G99" s="47">
        <v>9002</v>
      </c>
      <c r="H99" s="48" t="s">
        <v>165</v>
      </c>
      <c r="I99" s="47" t="s">
        <v>54</v>
      </c>
      <c r="J99" s="86">
        <v>2.5</v>
      </c>
    </row>
    <row r="100" spans="1:10" ht="22.5" customHeight="1" x14ac:dyDescent="0.25">
      <c r="A100" s="31"/>
      <c r="C100" s="76"/>
      <c r="D100" s="77" t="s">
        <v>168</v>
      </c>
      <c r="E100" s="45">
        <v>44434</v>
      </c>
      <c r="F100" s="65" t="s">
        <v>53</v>
      </c>
      <c r="G100" s="47">
        <v>9002</v>
      </c>
      <c r="H100" s="48" t="s">
        <v>167</v>
      </c>
      <c r="I100" s="47" t="s">
        <v>54</v>
      </c>
      <c r="J100" s="86">
        <v>2.5</v>
      </c>
    </row>
    <row r="101" spans="1:10" ht="22.5" customHeight="1" x14ac:dyDescent="0.25">
      <c r="A101" s="31"/>
      <c r="C101" s="76"/>
      <c r="D101" s="77" t="s">
        <v>168</v>
      </c>
      <c r="E101" s="45">
        <f>+E94+1</f>
        <v>44434</v>
      </c>
      <c r="F101" s="65" t="s">
        <v>53</v>
      </c>
      <c r="G101" s="47">
        <v>9002</v>
      </c>
      <c r="H101" s="48" t="s">
        <v>166</v>
      </c>
      <c r="I101" s="47" t="s">
        <v>54</v>
      </c>
      <c r="J101" s="86">
        <v>2.5</v>
      </c>
    </row>
    <row r="102" spans="1:10" ht="22.5" customHeight="1" x14ac:dyDescent="0.25">
      <c r="A102" s="31"/>
      <c r="C102" s="76"/>
      <c r="D102" s="77" t="s">
        <v>168</v>
      </c>
      <c r="E102" s="45">
        <f>+E95+1</f>
        <v>44434</v>
      </c>
      <c r="F102" s="65" t="s">
        <v>53</v>
      </c>
      <c r="G102" s="47">
        <v>9002</v>
      </c>
      <c r="H102" s="43" t="s">
        <v>169</v>
      </c>
      <c r="I102" s="47" t="s">
        <v>54</v>
      </c>
      <c r="J102" s="85">
        <v>1</v>
      </c>
    </row>
    <row r="103" spans="1:10" ht="22.5" customHeight="1" x14ac:dyDescent="0.25">
      <c r="A103" s="31"/>
      <c r="C103" s="76"/>
      <c r="D103" s="77" t="s">
        <v>168</v>
      </c>
      <c r="E103" s="45">
        <v>44435</v>
      </c>
      <c r="F103" s="65" t="s">
        <v>53</v>
      </c>
      <c r="G103" s="47">
        <v>9002</v>
      </c>
      <c r="H103" s="127" t="s">
        <v>170</v>
      </c>
      <c r="I103" s="47" t="s">
        <v>54</v>
      </c>
      <c r="J103" s="85">
        <v>1</v>
      </c>
    </row>
    <row r="104" spans="1:10" ht="22.5" customHeight="1" x14ac:dyDescent="0.25">
      <c r="A104" s="31">
        <f>IF(OR(C104="f",C104="u",C104="F",C104="U"),"",IF(OR(B104=1,B104=2,B104=3,B104=4,B104=5),1,""))</f>
        <v>1</v>
      </c>
      <c r="B104" s="8">
        <f>WEEKDAY(E104,2)</f>
        <v>5</v>
      </c>
      <c r="C104" s="76"/>
      <c r="D104" s="74" t="str">
        <f>IF(B104=1,"Mo",IF(B104=2,"Tue",IF(B104=3,"Wed",IF(B104=4,"Thu",IF(B104=5,"Fri",IF(B104=6,"Sat",IF(B104=7,"Sun","")))))))</f>
        <v>Fri</v>
      </c>
      <c r="E104" s="34">
        <f>+E99+1</f>
        <v>44435</v>
      </c>
      <c r="F104" s="65" t="s">
        <v>53</v>
      </c>
      <c r="G104" s="47">
        <v>9002</v>
      </c>
      <c r="H104" s="128" t="s">
        <v>171</v>
      </c>
      <c r="I104" s="47" t="s">
        <v>54</v>
      </c>
      <c r="J104" s="136">
        <v>2.5</v>
      </c>
    </row>
    <row r="105" spans="1:10" ht="22.5" customHeight="1" x14ac:dyDescent="0.25">
      <c r="A105" s="31"/>
      <c r="C105" s="76"/>
      <c r="D105" s="74" t="str">
        <f t="shared" ref="D105:E107" si="17">D104</f>
        <v>Fri</v>
      </c>
      <c r="E105" s="34">
        <f t="shared" si="17"/>
        <v>44435</v>
      </c>
      <c r="F105" s="65" t="s">
        <v>53</v>
      </c>
      <c r="G105" s="47">
        <v>9002</v>
      </c>
      <c r="H105" s="128" t="s">
        <v>172</v>
      </c>
      <c r="I105" s="47" t="s">
        <v>54</v>
      </c>
      <c r="J105" s="136">
        <v>2.5</v>
      </c>
    </row>
    <row r="106" spans="1:10" ht="22.5" customHeight="1" x14ac:dyDescent="0.25">
      <c r="A106" s="31"/>
      <c r="C106" s="76"/>
      <c r="D106" s="74" t="str">
        <f t="shared" si="17"/>
        <v>Fri</v>
      </c>
      <c r="E106" s="34">
        <f t="shared" si="17"/>
        <v>44435</v>
      </c>
      <c r="F106" s="65" t="s">
        <v>53</v>
      </c>
      <c r="G106" s="47">
        <v>9002</v>
      </c>
      <c r="H106" s="129" t="s">
        <v>173</v>
      </c>
      <c r="I106" s="47" t="s">
        <v>54</v>
      </c>
      <c r="J106" s="130">
        <v>2.5</v>
      </c>
    </row>
    <row r="107" spans="1:10" ht="22.5" customHeight="1" x14ac:dyDescent="0.25">
      <c r="A107" s="31"/>
      <c r="C107" s="76"/>
      <c r="D107" s="74" t="str">
        <f t="shared" si="17"/>
        <v>Fri</v>
      </c>
      <c r="E107" s="34">
        <f t="shared" si="17"/>
        <v>44435</v>
      </c>
      <c r="F107" s="65" t="s">
        <v>53</v>
      </c>
      <c r="G107" s="47">
        <v>9002</v>
      </c>
      <c r="H107" s="43" t="s">
        <v>174</v>
      </c>
      <c r="I107" s="47" t="s">
        <v>54</v>
      </c>
      <c r="J107" s="85">
        <v>3</v>
      </c>
    </row>
    <row r="108" spans="1:10" ht="22.5" customHeight="1" x14ac:dyDescent="0.25">
      <c r="A108" s="31" t="str">
        <f>IF(OR(C108="f",C108="u",C108="F",C108="U"),"",IF(OR(B108=1,B108=2,B108=3,B108=4,B108=5),1,""))</f>
        <v/>
      </c>
      <c r="B108" s="8">
        <f>WEEKDAY(E108,2)</f>
        <v>6</v>
      </c>
      <c r="C108" s="76"/>
      <c r="D108" s="77" t="str">
        <f>IF(B108=1,"Mo",IF(B108=2,"Tue",IF(B108=3,"Wed",IF(B108=4,"Thu",IF(B108=5,"Fri",IF(B108=6,"Sat",IF(B108=7,"Sun","")))))))</f>
        <v>Sat</v>
      </c>
      <c r="E108" s="45">
        <f>+E104+1</f>
        <v>44436</v>
      </c>
      <c r="F108" s="65" t="s">
        <v>53</v>
      </c>
      <c r="G108" s="47">
        <v>9002</v>
      </c>
      <c r="H108" s="90" t="s">
        <v>180</v>
      </c>
      <c r="I108" s="47" t="s">
        <v>123</v>
      </c>
      <c r="J108" s="86">
        <v>1.5</v>
      </c>
    </row>
    <row r="109" spans="1:10" ht="22.5" customHeight="1" x14ac:dyDescent="0.25">
      <c r="A109" s="31" t="str">
        <f>IF(OR(C109="f",C109="u",C109="F",C109="U"),"",IF(OR(B109=1,B109=2,B109=3,B109=4,B109=5),1,""))</f>
        <v/>
      </c>
      <c r="B109" s="8">
        <f>WEEKDAY(E108+1,2)</f>
        <v>7</v>
      </c>
      <c r="C109" s="76"/>
      <c r="D109" s="74" t="str">
        <f>IF(B109=1,"Mo",IF(B109=2,"Tue",IF(B109=3,"Wed",IF(B109=4,"Thu",IF(B109=5,"Fri",IF(B109=6,"Sat",IF(B109=7,"Sun","")))))))</f>
        <v>Sun</v>
      </c>
      <c r="E109" s="34">
        <f>IF(MONTH(E108+1)&gt;MONTH(E108),"",E108+1)</f>
        <v>44437</v>
      </c>
      <c r="F109" s="65" t="s">
        <v>53</v>
      </c>
      <c r="G109" s="47">
        <v>9002</v>
      </c>
      <c r="H109" s="90" t="s">
        <v>175</v>
      </c>
      <c r="I109" s="47" t="s">
        <v>123</v>
      </c>
      <c r="J109" s="86">
        <v>1.5</v>
      </c>
    </row>
    <row r="110" spans="1:10" ht="22.5" customHeight="1" x14ac:dyDescent="0.25">
      <c r="A110" s="31">
        <f>IF(OR(C110="f",C110="u",C110="F",C110="U"),"",IF(OR(B110=1,B110=2,B110=3,B110=4,B110=5),1,""))</f>
        <v>1</v>
      </c>
      <c r="B110" s="8">
        <v>3</v>
      </c>
      <c r="C110" s="76"/>
      <c r="D110" s="74" t="str">
        <f>IF(B82=1,"Mo",IF(B82=2,"Tue",IF(B82=3,"Wed",IF(B82=4,"Thu",IF(B82=5,"Fri",IF(B82=6,"Sat",IF(B82=7,"Sun","")))))))</f>
        <v>Mo</v>
      </c>
      <c r="E110" s="34">
        <f>IF(MONTH(E109+1)&gt;MONTH(E109),"",E109+1)</f>
        <v>44438</v>
      </c>
      <c r="F110" s="65" t="s">
        <v>53</v>
      </c>
      <c r="G110" s="47">
        <v>9002</v>
      </c>
      <c r="H110" s="67" t="s">
        <v>176</v>
      </c>
      <c r="I110" s="47" t="s">
        <v>54</v>
      </c>
      <c r="J110" s="87">
        <v>1.5</v>
      </c>
    </row>
    <row r="111" spans="1:10" ht="22.5" customHeight="1" x14ac:dyDescent="0.25">
      <c r="A111" s="31"/>
      <c r="C111" s="76"/>
      <c r="D111" s="111" t="str">
        <f>D110</f>
        <v>Mo</v>
      </c>
      <c r="E111" s="112">
        <f>E110</f>
        <v>44438</v>
      </c>
      <c r="F111" s="65" t="s">
        <v>53</v>
      </c>
      <c r="G111" s="47">
        <v>9002</v>
      </c>
      <c r="H111" s="133" t="s">
        <v>177</v>
      </c>
      <c r="I111" s="47" t="s">
        <v>54</v>
      </c>
      <c r="J111" s="113">
        <v>0.5</v>
      </c>
    </row>
    <row r="112" spans="1:10" ht="22.5" customHeight="1" x14ac:dyDescent="0.25">
      <c r="A112" s="31"/>
      <c r="C112" s="76"/>
      <c r="D112" s="111" t="str">
        <f t="shared" ref="D112:E113" si="18">D111</f>
        <v>Mo</v>
      </c>
      <c r="E112" s="112">
        <f t="shared" si="18"/>
        <v>44438</v>
      </c>
      <c r="F112" s="65" t="s">
        <v>53</v>
      </c>
      <c r="G112" s="47">
        <v>9002</v>
      </c>
      <c r="H112" s="133" t="s">
        <v>179</v>
      </c>
      <c r="I112" s="47" t="s">
        <v>54</v>
      </c>
      <c r="J112" s="113">
        <v>2.5</v>
      </c>
    </row>
    <row r="113" spans="1:10" ht="21.75" customHeight="1" x14ac:dyDescent="0.25">
      <c r="A113" s="31"/>
      <c r="C113" s="76"/>
      <c r="D113" s="111" t="str">
        <f t="shared" si="18"/>
        <v>Mo</v>
      </c>
      <c r="E113" s="112">
        <f t="shared" si="18"/>
        <v>44438</v>
      </c>
      <c r="F113" s="65" t="s">
        <v>53</v>
      </c>
      <c r="G113" s="47">
        <v>9002</v>
      </c>
      <c r="H113" s="133" t="s">
        <v>181</v>
      </c>
      <c r="I113" s="47" t="s">
        <v>54</v>
      </c>
      <c r="J113" s="113">
        <v>4</v>
      </c>
    </row>
    <row r="114" spans="1:10" ht="21.75" customHeight="1" x14ac:dyDescent="0.25">
      <c r="A114" s="31"/>
      <c r="C114" s="114"/>
      <c r="D114" s="95" t="str">
        <f>IF(B86=1,"Mo",IF(B86=2,"Tue",IF(B86=3,"Wed",IF(B86=4,"Thu",IF(B86=5,"Fri",IF(B86=6,"Sat",IF(B86=7,"Sun","")))))))</f>
        <v>Tue</v>
      </c>
      <c r="E114" s="96">
        <v>44439</v>
      </c>
      <c r="F114" s="65" t="s">
        <v>53</v>
      </c>
      <c r="G114" s="47">
        <v>9002</v>
      </c>
      <c r="H114" s="134" t="s">
        <v>178</v>
      </c>
      <c r="I114" s="47" t="s">
        <v>54</v>
      </c>
      <c r="J114" s="100">
        <v>1</v>
      </c>
    </row>
    <row r="115" spans="1:10" ht="21.75" customHeight="1" thickBot="1" x14ac:dyDescent="0.3">
      <c r="A115" s="31"/>
      <c r="C115" s="114"/>
      <c r="D115" s="137" t="str">
        <f t="shared" ref="D115:E115" si="19">D114</f>
        <v>Tue</v>
      </c>
      <c r="E115" s="138">
        <f t="shared" si="19"/>
        <v>44439</v>
      </c>
      <c r="F115" s="139"/>
      <c r="G115" s="104">
        <v>9015</v>
      </c>
      <c r="H115" s="140" t="s">
        <v>182</v>
      </c>
      <c r="I115" s="104"/>
      <c r="J115" s="106"/>
    </row>
    <row r="116" spans="1:10" ht="30" customHeight="1" x14ac:dyDescent="0.25"/>
    <row r="117" spans="1:10" ht="30" customHeight="1" x14ac:dyDescent="0.25"/>
    <row r="118" spans="1:10" ht="30" customHeight="1" x14ac:dyDescent="0.25"/>
    <row r="119" spans="1:10" ht="30" customHeight="1" x14ac:dyDescent="0.25"/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</sheetData>
  <mergeCells count="2">
    <mergeCell ref="D1:J1"/>
    <mergeCell ref="D4:E4"/>
  </mergeCells>
  <phoneticPr fontId="14" type="noConversion"/>
  <conditionalFormatting sqref="C11:C115">
    <cfRule type="expression" dxfId="318" priority="25" stopIfTrue="1">
      <formula>IF($A11=1,B11,)</formula>
    </cfRule>
    <cfRule type="expression" dxfId="317" priority="26" stopIfTrue="1">
      <formula>IF($A11="",B11,)</formula>
    </cfRule>
  </conditionalFormatting>
  <conditionalFormatting sqref="E11">
    <cfRule type="expression" dxfId="316" priority="27" stopIfTrue="1">
      <formula>IF($A11="",B11,"")</formula>
    </cfRule>
  </conditionalFormatting>
  <conditionalFormatting sqref="E12:E115">
    <cfRule type="expression" dxfId="315" priority="28" stopIfTrue="1">
      <formula>IF($A12&lt;&gt;1,B12,"")</formula>
    </cfRule>
  </conditionalFormatting>
  <conditionalFormatting sqref="D11:D115">
    <cfRule type="expression" dxfId="314" priority="29" stopIfTrue="1">
      <formula>IF($A11="",B11,)</formula>
    </cfRule>
  </conditionalFormatting>
  <conditionalFormatting sqref="G11 G13:G115">
    <cfRule type="expression" dxfId="313" priority="30" stopIfTrue="1">
      <formula>#REF!="Freelancer"</formula>
    </cfRule>
    <cfRule type="expression" dxfId="312" priority="31" stopIfTrue="1">
      <formula>#REF!="DTC Int. Staff"</formula>
    </cfRule>
  </conditionalFormatting>
  <conditionalFormatting sqref="G13:G47 G54:G115">
    <cfRule type="expression" dxfId="311" priority="23" stopIfTrue="1">
      <formula>$F$5="Freelancer"</formula>
    </cfRule>
    <cfRule type="expression" dxfId="310" priority="24" stopIfTrue="1">
      <formula>$F$5="DTC Int. Staff"</formula>
    </cfRule>
  </conditionalFormatting>
  <conditionalFormatting sqref="G13:G38">
    <cfRule type="expression" dxfId="309" priority="21" stopIfTrue="1">
      <formula>#REF!="Freelancer"</formula>
    </cfRule>
    <cfRule type="expression" dxfId="308" priority="22" stopIfTrue="1">
      <formula>#REF!="DTC Int. Staff"</formula>
    </cfRule>
  </conditionalFormatting>
  <conditionalFormatting sqref="G49:G53">
    <cfRule type="expression" dxfId="307" priority="9" stopIfTrue="1">
      <formula>$F$5="Freelancer"</formula>
    </cfRule>
    <cfRule type="expression" dxfId="306" priority="10" stopIfTrue="1">
      <formula>$F$5="DTC Int. Staff"</formula>
    </cfRule>
  </conditionalFormatting>
  <conditionalFormatting sqref="G54:G79">
    <cfRule type="expression" dxfId="305" priority="3" stopIfTrue="1">
      <formula>$F$5="Freelancer"</formula>
    </cfRule>
    <cfRule type="expression" dxfId="304" priority="4" stopIfTrue="1">
      <formula>$F$5="DTC Int. Staff"</formula>
    </cfRule>
  </conditionalFormatting>
  <conditionalFormatting sqref="G48">
    <cfRule type="expression" dxfId="303" priority="1" stopIfTrue="1">
      <formula>$F$5="Freelancer"</formula>
    </cfRule>
    <cfRule type="expression" dxfId="30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Consulting18</cp:lastModifiedBy>
  <dcterms:created xsi:type="dcterms:W3CDTF">2006-02-12T14:53:28Z</dcterms:created>
  <dcterms:modified xsi:type="dcterms:W3CDTF">2021-10-10T12:24:49Z</dcterms:modified>
</cp:coreProperties>
</file>