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codeName="DieseArbeitsmappe"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G:\My Drive\PUMZA\desktop 14-12-63\Timesheet\2021\"/>
    </mc:Choice>
  </mc:AlternateContent>
  <xr:revisionPtr revIDLastSave="0" documentId="13_ncr:1_{D6845E5B-28C2-4D61-BB96-36DEC17E9316}" xr6:coauthVersionLast="47" xr6:coauthVersionMax="47" xr10:uidLastSave="{00000000-0000-0000-0000-000000000000}"/>
  <bookViews>
    <workbookView xWindow="-110" yWindow="-110" windowWidth="19420" windowHeight="10420" tabRatio="766" activeTab="9" xr2:uid="{00000000-000D-0000-FFFF-FFFF00000000}"/>
  </bookViews>
  <sheets>
    <sheet name="Information-General Settings" sheetId="35" r:id="rId1"/>
    <sheet name="01_Jan" sheetId="36" r:id="rId2"/>
    <sheet name="02_Feb" sheetId="37" r:id="rId3"/>
    <sheet name="03_Mar" sheetId="39" r:id="rId4"/>
    <sheet name="04_April" sheetId="40" r:id="rId5"/>
    <sheet name="05_May" sheetId="41" r:id="rId6"/>
    <sheet name="06_June" sheetId="42" r:id="rId7"/>
    <sheet name="07_July" sheetId="43" r:id="rId8"/>
    <sheet name="08_Aug" sheetId="44" r:id="rId9"/>
    <sheet name="09_Sep" sheetId="45" r:id="rId10"/>
    <sheet name="10_Oct" sheetId="46" r:id="rId11"/>
    <sheet name="11_Nov" sheetId="47" r:id="rId12"/>
    <sheet name="12_Dec" sheetId="48" r:id="rId13"/>
  </sheets>
  <definedNames>
    <definedName name="consultant_level">#REF!</definedName>
    <definedName name="jk">#REF!</definedName>
    <definedName name="Project_Number">#REF!</definedName>
    <definedName name="SAP_Booking_Number">#REF!</definedName>
    <definedName name="Staff_Type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E41" i="44" l="1"/>
  <c r="F5" i="48"/>
  <c r="F4" i="48"/>
  <c r="F3" i="48"/>
  <c r="F5" i="47"/>
  <c r="F4" i="47"/>
  <c r="F3" i="47"/>
  <c r="F5" i="46"/>
  <c r="F4" i="46"/>
  <c r="F3" i="46"/>
  <c r="F5" i="45"/>
  <c r="F4" i="45"/>
  <c r="F3" i="45"/>
  <c r="F5" i="44"/>
  <c r="F4" i="44"/>
  <c r="F3" i="44"/>
  <c r="F5" i="43"/>
  <c r="F4" i="43"/>
  <c r="F3" i="43"/>
  <c r="A125" i="48"/>
  <c r="E16" i="48"/>
  <c r="E17" i="48" s="1"/>
  <c r="E18" i="48" s="1"/>
  <c r="E19" i="48" s="1"/>
  <c r="E20" i="48" s="1"/>
  <c r="E13" i="48"/>
  <c r="E14" i="48" s="1"/>
  <c r="E15" i="48" s="1"/>
  <c r="E12" i="48"/>
  <c r="E11" i="48"/>
  <c r="B11" i="48"/>
  <c r="D11" i="48" s="1"/>
  <c r="D12" i="48" s="1"/>
  <c r="D13" i="48" s="1"/>
  <c r="D14" i="48" s="1"/>
  <c r="D15" i="48" s="1"/>
  <c r="B10" i="48"/>
  <c r="I8" i="48"/>
  <c r="J8" i="48" s="1"/>
  <c r="A130" i="47"/>
  <c r="D125" i="47"/>
  <c r="D126" i="47" s="1"/>
  <c r="D127" i="47" s="1"/>
  <c r="D128" i="47" s="1"/>
  <c r="D129" i="47" s="1"/>
  <c r="A125" i="47"/>
  <c r="E11" i="47"/>
  <c r="I8" i="47"/>
  <c r="J8" i="47" s="1"/>
  <c r="D126" i="46"/>
  <c r="A126" i="46"/>
  <c r="D125" i="46"/>
  <c r="A125" i="46"/>
  <c r="E17" i="46"/>
  <c r="B17" i="46" s="1"/>
  <c r="D17" i="46" s="1"/>
  <c r="E16" i="46"/>
  <c r="B16" i="46"/>
  <c r="D16" i="46" s="1"/>
  <c r="E14" i="46"/>
  <c r="E15" i="46" s="1"/>
  <c r="E13" i="46"/>
  <c r="E12" i="46"/>
  <c r="D12" i="46"/>
  <c r="D13" i="46" s="1"/>
  <c r="D14" i="46" s="1"/>
  <c r="D15" i="46" s="1"/>
  <c r="E11" i="46"/>
  <c r="B11" i="46"/>
  <c r="D11" i="46" s="1"/>
  <c r="A11" i="46"/>
  <c r="B10" i="46"/>
  <c r="I8" i="46"/>
  <c r="J8" i="46" s="1"/>
  <c r="A40" i="45"/>
  <c r="E11" i="45"/>
  <c r="B11" i="45" s="1"/>
  <c r="A11" i="45" s="1"/>
  <c r="I8" i="45"/>
  <c r="J8" i="45" s="1"/>
  <c r="A40" i="44"/>
  <c r="E11" i="44"/>
  <c r="B11" i="44" s="1"/>
  <c r="I8" i="44"/>
  <c r="J8" i="44" s="1"/>
  <c r="D40" i="43"/>
  <c r="A40" i="43"/>
  <c r="E11" i="43"/>
  <c r="B11" i="43" s="1"/>
  <c r="I8" i="43"/>
  <c r="J8" i="43" s="1"/>
  <c r="B10" i="45" l="1"/>
  <c r="D11" i="44"/>
  <c r="A11" i="44"/>
  <c r="E12" i="44"/>
  <c r="E13" i="44" s="1"/>
  <c r="B10" i="44"/>
  <c r="A11" i="43"/>
  <c r="D11" i="43"/>
  <c r="E12" i="43"/>
  <c r="B10" i="43"/>
  <c r="D11" i="45"/>
  <c r="E12" i="47"/>
  <c r="E13" i="47" s="1"/>
  <c r="E14" i="47" s="1"/>
  <c r="E15" i="47" s="1"/>
  <c r="B10" i="47"/>
  <c r="E12" i="45"/>
  <c r="E18" i="46"/>
  <c r="A16" i="46"/>
  <c r="E16" i="47"/>
  <c r="A17" i="46"/>
  <c r="B11" i="47"/>
  <c r="A11" i="48"/>
  <c r="B16" i="48"/>
  <c r="E21" i="48"/>
  <c r="B12" i="44" l="1"/>
  <c r="A12" i="44" s="1"/>
  <c r="E23" i="46"/>
  <c r="B18" i="46"/>
  <c r="E19" i="46"/>
  <c r="E20" i="46" s="1"/>
  <c r="E21" i="46" s="1"/>
  <c r="E22" i="46" s="1"/>
  <c r="A11" i="47"/>
  <c r="D11" i="47"/>
  <c r="D12" i="47" s="1"/>
  <c r="D13" i="47" s="1"/>
  <c r="D14" i="47" s="1"/>
  <c r="D15" i="47" s="1"/>
  <c r="B13" i="44"/>
  <c r="E14" i="44"/>
  <c r="E22" i="48"/>
  <c r="E23" i="48" s="1"/>
  <c r="E24" i="48" s="1"/>
  <c r="E25" i="48" s="1"/>
  <c r="E26" i="48"/>
  <c r="B21" i="48"/>
  <c r="E17" i="47"/>
  <c r="E18" i="47" s="1"/>
  <c r="E19" i="47" s="1"/>
  <c r="E20" i="47" s="1"/>
  <c r="B16" i="47"/>
  <c r="D16" i="47" s="1"/>
  <c r="D17" i="47" s="1"/>
  <c r="D18" i="47" s="1"/>
  <c r="D19" i="47" s="1"/>
  <c r="D20" i="47" s="1"/>
  <c r="E21" i="47"/>
  <c r="B12" i="43"/>
  <c r="E13" i="43"/>
  <c r="B12" i="45"/>
  <c r="E13" i="45"/>
  <c r="D16" i="48"/>
  <c r="D17" i="48" s="1"/>
  <c r="D18" i="48" s="1"/>
  <c r="D19" i="48" s="1"/>
  <c r="D20" i="48" s="1"/>
  <c r="A16" i="48"/>
  <c r="D12" i="44" l="1"/>
  <c r="A13" i="44"/>
  <c r="D13" i="44"/>
  <c r="A12" i="45"/>
  <c r="D12" i="45"/>
  <c r="B13" i="45"/>
  <c r="E14" i="45"/>
  <c r="E15" i="44"/>
  <c r="B14" i="44"/>
  <c r="B13" i="43"/>
  <c r="E14" i="43"/>
  <c r="A12" i="43"/>
  <c r="D12" i="43"/>
  <c r="A18" i="46"/>
  <c r="D18" i="46"/>
  <c r="D19" i="46" s="1"/>
  <c r="D20" i="46" s="1"/>
  <c r="D21" i="46" s="1"/>
  <c r="D22" i="46" s="1"/>
  <c r="E28" i="46"/>
  <c r="B23" i="46"/>
  <c r="E24" i="46"/>
  <c r="E25" i="46" s="1"/>
  <c r="E26" i="46" s="1"/>
  <c r="E27" i="46" s="1"/>
  <c r="B26" i="48"/>
  <c r="E27" i="48"/>
  <c r="B21" i="47"/>
  <c r="D21" i="47" s="1"/>
  <c r="D22" i="47" s="1"/>
  <c r="D23" i="47" s="1"/>
  <c r="D24" i="47" s="1"/>
  <c r="D25" i="47" s="1"/>
  <c r="E26" i="47"/>
  <c r="E22" i="47"/>
  <c r="E23" i="47" s="1"/>
  <c r="E24" i="47" s="1"/>
  <c r="E25" i="47" s="1"/>
  <c r="D21" i="48"/>
  <c r="D22" i="48" s="1"/>
  <c r="D23" i="48" s="1"/>
  <c r="D24" i="48" s="1"/>
  <c r="D25" i="48" s="1"/>
  <c r="A21" i="48"/>
  <c r="B26" i="47" l="1"/>
  <c r="E31" i="47"/>
  <c r="E27" i="47"/>
  <c r="E28" i="47" s="1"/>
  <c r="E29" i="47" s="1"/>
  <c r="E30" i="47" s="1"/>
  <c r="B27" i="48"/>
  <c r="E28" i="48"/>
  <c r="B15" i="44"/>
  <c r="E16" i="44"/>
  <c r="D26" i="48"/>
  <c r="A26" i="48"/>
  <c r="E15" i="43"/>
  <c r="B14" i="43"/>
  <c r="D23" i="46"/>
  <c r="D24" i="46" s="1"/>
  <c r="D25" i="46" s="1"/>
  <c r="D26" i="46" s="1"/>
  <c r="D27" i="46" s="1"/>
  <c r="A23" i="46"/>
  <c r="A14" i="44"/>
  <c r="D14" i="44"/>
  <c r="B14" i="45"/>
  <c r="E15" i="45"/>
  <c r="E29" i="46"/>
  <c r="E30" i="46" s="1"/>
  <c r="E31" i="46" s="1"/>
  <c r="E32" i="46" s="1"/>
  <c r="E33" i="46"/>
  <c r="B28" i="46"/>
  <c r="A13" i="45"/>
  <c r="D13" i="45"/>
  <c r="A13" i="43"/>
  <c r="D13" i="43"/>
  <c r="E16" i="43" l="1"/>
  <c r="B15" i="43"/>
  <c r="E34" i="46"/>
  <c r="E35" i="46" s="1"/>
  <c r="E36" i="46" s="1"/>
  <c r="E37" i="46" s="1"/>
  <c r="E38" i="46"/>
  <c r="B33" i="46"/>
  <c r="B16" i="44"/>
  <c r="E17" i="44"/>
  <c r="D28" i="46"/>
  <c r="D29" i="46" s="1"/>
  <c r="D30" i="46" s="1"/>
  <c r="D31" i="46" s="1"/>
  <c r="D32" i="46" s="1"/>
  <c r="A28" i="46"/>
  <c r="A15" i="44"/>
  <c r="D15" i="44"/>
  <c r="E16" i="45"/>
  <c r="B15" i="45"/>
  <c r="D14" i="43"/>
  <c r="A14" i="43"/>
  <c r="A14" i="45"/>
  <c r="D14" i="45"/>
  <c r="E29" i="48"/>
  <c r="E30" i="48" s="1"/>
  <c r="E31" i="48" s="1"/>
  <c r="E32" i="48" s="1"/>
  <c r="E33" i="48"/>
  <c r="B28" i="48"/>
  <c r="D27" i="48"/>
  <c r="A27" i="48"/>
  <c r="B31" i="47"/>
  <c r="E32" i="47"/>
  <c r="E33" i="47" s="1"/>
  <c r="E34" i="47" s="1"/>
  <c r="E35" i="47" s="1"/>
  <c r="E36" i="47"/>
  <c r="D26" i="47"/>
  <c r="D27" i="47" s="1"/>
  <c r="D28" i="47" s="1"/>
  <c r="D29" i="47" s="1"/>
  <c r="D30" i="47" s="1"/>
  <c r="A26" i="47"/>
  <c r="A16" i="44" l="1"/>
  <c r="D16" i="44"/>
  <c r="E34" i="48"/>
  <c r="E35" i="48" s="1"/>
  <c r="E36" i="48" s="1"/>
  <c r="E37" i="48" s="1"/>
  <c r="E38" i="48"/>
  <c r="B33" i="48"/>
  <c r="D33" i="46"/>
  <c r="D34" i="46" s="1"/>
  <c r="D35" i="46" s="1"/>
  <c r="D36" i="46" s="1"/>
  <c r="D37" i="46" s="1"/>
  <c r="A33" i="46"/>
  <c r="E18" i="44"/>
  <c r="B17" i="44"/>
  <c r="E39" i="46"/>
  <c r="E40" i="46" s="1"/>
  <c r="E41" i="46" s="1"/>
  <c r="E42" i="46" s="1"/>
  <c r="E43" i="46"/>
  <c r="B38" i="46"/>
  <c r="D28" i="48"/>
  <c r="D29" i="48" s="1"/>
  <c r="D30" i="48" s="1"/>
  <c r="D31" i="48" s="1"/>
  <c r="D32" i="48" s="1"/>
  <c r="A28" i="48"/>
  <c r="E37" i="47"/>
  <c r="B36" i="47"/>
  <c r="D15" i="45"/>
  <c r="A15" i="45"/>
  <c r="A15" i="43"/>
  <c r="D15" i="43"/>
  <c r="E17" i="45"/>
  <c r="B16" i="45"/>
  <c r="E17" i="43"/>
  <c r="B16" i="43"/>
  <c r="D31" i="47"/>
  <c r="D32" i="47" s="1"/>
  <c r="D33" i="47" s="1"/>
  <c r="D34" i="47" s="1"/>
  <c r="D35" i="47" s="1"/>
  <c r="A31" i="47"/>
  <c r="A17" i="44" l="1"/>
  <c r="D17" i="44"/>
  <c r="E19" i="44"/>
  <c r="B18" i="44"/>
  <c r="D16" i="45"/>
  <c r="A16" i="45"/>
  <c r="D33" i="48"/>
  <c r="D34" i="48" s="1"/>
  <c r="D35" i="48" s="1"/>
  <c r="D36" i="48" s="1"/>
  <c r="D37" i="48" s="1"/>
  <c r="A33" i="48"/>
  <c r="D36" i="47"/>
  <c r="A36" i="47"/>
  <c r="E39" i="48"/>
  <c r="E40" i="48" s="1"/>
  <c r="E41" i="48" s="1"/>
  <c r="E42" i="48" s="1"/>
  <c r="E43" i="48"/>
  <c r="B38" i="48"/>
  <c r="E38" i="47"/>
  <c r="B37" i="47"/>
  <c r="D38" i="46"/>
  <c r="D39" i="46" s="1"/>
  <c r="D40" i="46" s="1"/>
  <c r="D41" i="46" s="1"/>
  <c r="D42" i="46" s="1"/>
  <c r="A38" i="46"/>
  <c r="E18" i="45"/>
  <c r="B17" i="45"/>
  <c r="E44" i="46"/>
  <c r="B43" i="46"/>
  <c r="D16" i="43"/>
  <c r="A16" i="43"/>
  <c r="E18" i="43"/>
  <c r="B17" i="43"/>
  <c r="D17" i="45" l="1"/>
  <c r="A17" i="45"/>
  <c r="E19" i="45"/>
  <c r="B18" i="45"/>
  <c r="E44" i="48"/>
  <c r="E45" i="48" s="1"/>
  <c r="E46" i="48" s="1"/>
  <c r="E47" i="48" s="1"/>
  <c r="E48" i="48"/>
  <c r="B43" i="48"/>
  <c r="A18" i="44"/>
  <c r="D18" i="44"/>
  <c r="D43" i="46"/>
  <c r="A43" i="46"/>
  <c r="D17" i="43"/>
  <c r="A17" i="43"/>
  <c r="D37" i="47"/>
  <c r="A37" i="47"/>
  <c r="E20" i="44"/>
  <c r="B19" i="44"/>
  <c r="E45" i="46"/>
  <c r="B44" i="46"/>
  <c r="E19" i="43"/>
  <c r="B18" i="43"/>
  <c r="B38" i="47"/>
  <c r="E39" i="47"/>
  <c r="E40" i="47" s="1"/>
  <c r="E41" i="47" s="1"/>
  <c r="E42" i="47" s="1"/>
  <c r="E43" i="47"/>
  <c r="D38" i="48"/>
  <c r="D39" i="48" s="1"/>
  <c r="D40" i="48" s="1"/>
  <c r="D41" i="48" s="1"/>
  <c r="D42" i="48" s="1"/>
  <c r="A38" i="48"/>
  <c r="D43" i="48" l="1"/>
  <c r="D44" i="48" s="1"/>
  <c r="D45" i="48" s="1"/>
  <c r="D46" i="48" s="1"/>
  <c r="D47" i="48" s="1"/>
  <c r="A43" i="48"/>
  <c r="D44" i="46"/>
  <c r="A44" i="46"/>
  <c r="D19" i="44"/>
  <c r="A19" i="44"/>
  <c r="E49" i="48"/>
  <c r="E50" i="48" s="1"/>
  <c r="E51" i="48" s="1"/>
  <c r="E52" i="48" s="1"/>
  <c r="E53" i="48"/>
  <c r="B48" i="48"/>
  <c r="B45" i="46"/>
  <c r="E46" i="46"/>
  <c r="E47" i="46" s="1"/>
  <c r="E48" i="46" s="1"/>
  <c r="E49" i="46" s="1"/>
  <c r="E50" i="46"/>
  <c r="E21" i="44"/>
  <c r="B20" i="44"/>
  <c r="D18" i="45"/>
  <c r="A18" i="45"/>
  <c r="E20" i="45"/>
  <c r="B19" i="45"/>
  <c r="E20" i="43"/>
  <c r="B19" i="43"/>
  <c r="B43" i="47"/>
  <c r="E44" i="47"/>
  <c r="E45" i="47" s="1"/>
  <c r="E46" i="47" s="1"/>
  <c r="E47" i="47" s="1"/>
  <c r="E48" i="47"/>
  <c r="D18" i="43"/>
  <c r="A18" i="43"/>
  <c r="D38" i="47"/>
  <c r="D39" i="47" s="1"/>
  <c r="D40" i="47" s="1"/>
  <c r="D41" i="47" s="1"/>
  <c r="D42" i="47" s="1"/>
  <c r="A38" i="47"/>
  <c r="D19" i="43" l="1"/>
  <c r="A19" i="43"/>
  <c r="D45" i="46"/>
  <c r="D46" i="46" s="1"/>
  <c r="D47" i="46" s="1"/>
  <c r="D48" i="46" s="1"/>
  <c r="D49" i="46" s="1"/>
  <c r="A45" i="46"/>
  <c r="D48" i="48"/>
  <c r="D49" i="48" s="1"/>
  <c r="D50" i="48" s="1"/>
  <c r="D51" i="48" s="1"/>
  <c r="D52" i="48" s="1"/>
  <c r="A48" i="48"/>
  <c r="D19" i="45"/>
  <c r="A19" i="45"/>
  <c r="E54" i="48"/>
  <c r="B53" i="48"/>
  <c r="B50" i="46"/>
  <c r="E51" i="46"/>
  <c r="E52" i="46" s="1"/>
  <c r="E53" i="46" s="1"/>
  <c r="E54" i="46" s="1"/>
  <c r="E55" i="46"/>
  <c r="E21" i="45"/>
  <c r="B20" i="45"/>
  <c r="D43" i="47"/>
  <c r="D44" i="47" s="1"/>
  <c r="D45" i="47" s="1"/>
  <c r="D46" i="47" s="1"/>
  <c r="D47" i="47" s="1"/>
  <c r="A43" i="47"/>
  <c r="B20" i="43"/>
  <c r="E21" i="43"/>
  <c r="B48" i="47"/>
  <c r="E49" i="47"/>
  <c r="E50" i="47" s="1"/>
  <c r="E51" i="47" s="1"/>
  <c r="E52" i="47" s="1"/>
  <c r="E53" i="47"/>
  <c r="D20" i="44"/>
  <c r="A20" i="44"/>
  <c r="E22" i="44"/>
  <c r="B21" i="44"/>
  <c r="D50" i="46" l="1"/>
  <c r="D51" i="46" s="1"/>
  <c r="D52" i="46" s="1"/>
  <c r="D53" i="46" s="1"/>
  <c r="D54" i="46" s="1"/>
  <c r="A50" i="46"/>
  <c r="D53" i="48"/>
  <c r="A53" i="48"/>
  <c r="D48" i="47"/>
  <c r="D49" i="47" s="1"/>
  <c r="D50" i="47" s="1"/>
  <c r="D51" i="47" s="1"/>
  <c r="D52" i="47" s="1"/>
  <c r="A48" i="47"/>
  <c r="B54" i="48"/>
  <c r="E55" i="48"/>
  <c r="B21" i="43"/>
  <c r="E22" i="43"/>
  <c r="D20" i="43"/>
  <c r="A20" i="43"/>
  <c r="D20" i="45"/>
  <c r="A20" i="45"/>
  <c r="B53" i="47"/>
  <c r="E54" i="47"/>
  <c r="E55" i="47" s="1"/>
  <c r="E56" i="47" s="1"/>
  <c r="E57" i="47" s="1"/>
  <c r="E58" i="47"/>
  <c r="B21" i="45"/>
  <c r="E22" i="45"/>
  <c r="E23" i="44"/>
  <c r="B22" i="44"/>
  <c r="D21" i="44"/>
  <c r="A21" i="44"/>
  <c r="B55" i="46"/>
  <c r="E56" i="46"/>
  <c r="E57" i="46" s="1"/>
  <c r="E58" i="46" s="1"/>
  <c r="E59" i="46" s="1"/>
  <c r="E60" i="46"/>
  <c r="E23" i="43" l="1"/>
  <c r="B22" i="43"/>
  <c r="A21" i="43"/>
  <c r="D21" i="43"/>
  <c r="E24" i="44"/>
  <c r="B23" i="44"/>
  <c r="B55" i="48"/>
  <c r="E56" i="48"/>
  <c r="E57" i="48" s="1"/>
  <c r="E58" i="48" s="1"/>
  <c r="E59" i="48" s="1"/>
  <c r="E60" i="48"/>
  <c r="A22" i="44"/>
  <c r="D22" i="44"/>
  <c r="B22" i="45"/>
  <c r="E23" i="45"/>
  <c r="E24" i="45" s="1"/>
  <c r="D54" i="48"/>
  <c r="A54" i="48"/>
  <c r="D21" i="45"/>
  <c r="A21" i="45"/>
  <c r="B58" i="47"/>
  <c r="E59" i="47"/>
  <c r="E60" i="47" s="1"/>
  <c r="E61" i="47" s="1"/>
  <c r="E62" i="47" s="1"/>
  <c r="E63" i="47"/>
  <c r="D53" i="47"/>
  <c r="D54" i="47" s="1"/>
  <c r="D55" i="47" s="1"/>
  <c r="D56" i="47" s="1"/>
  <c r="D57" i="47" s="1"/>
  <c r="A53" i="47"/>
  <c r="B60" i="46"/>
  <c r="E61" i="46"/>
  <c r="E62" i="46" s="1"/>
  <c r="E63" i="46" s="1"/>
  <c r="E64" i="46" s="1"/>
  <c r="E65" i="46"/>
  <c r="D55" i="46"/>
  <c r="D56" i="46" s="1"/>
  <c r="D57" i="46" s="1"/>
  <c r="D58" i="46" s="1"/>
  <c r="D59" i="46" s="1"/>
  <c r="A55" i="46"/>
  <c r="B24" i="45" l="1"/>
  <c r="B60" i="48"/>
  <c r="E61" i="48"/>
  <c r="E62" i="48" s="1"/>
  <c r="E63" i="48" s="1"/>
  <c r="E64" i="48" s="1"/>
  <c r="E65" i="48"/>
  <c r="D55" i="48"/>
  <c r="D56" i="48" s="1"/>
  <c r="D57" i="48" s="1"/>
  <c r="D58" i="48" s="1"/>
  <c r="D59" i="48" s="1"/>
  <c r="A55" i="48"/>
  <c r="D23" i="44"/>
  <c r="A23" i="44"/>
  <c r="D58" i="47"/>
  <c r="D59" i="47" s="1"/>
  <c r="D60" i="47" s="1"/>
  <c r="D61" i="47" s="1"/>
  <c r="D62" i="47" s="1"/>
  <c r="A58" i="47"/>
  <c r="E25" i="44"/>
  <c r="B24" i="44"/>
  <c r="B65" i="46"/>
  <c r="E70" i="46"/>
  <c r="E66" i="46"/>
  <c r="E67" i="46" s="1"/>
  <c r="E68" i="46" s="1"/>
  <c r="E69" i="46" s="1"/>
  <c r="B23" i="45"/>
  <c r="D22" i="43"/>
  <c r="A22" i="43"/>
  <c r="A22" i="45"/>
  <c r="D22" i="45"/>
  <c r="E24" i="43"/>
  <c r="B23" i="43"/>
  <c r="B63" i="47"/>
  <c r="E64" i="47"/>
  <c r="D60" i="46"/>
  <c r="D61" i="46" s="1"/>
  <c r="D62" i="46" s="1"/>
  <c r="D63" i="46" s="1"/>
  <c r="D64" i="46" s="1"/>
  <c r="A60" i="46"/>
  <c r="A24" i="45" l="1"/>
  <c r="D24" i="45"/>
  <c r="E25" i="43"/>
  <c r="B24" i="43"/>
  <c r="D24" i="44"/>
  <c r="A24" i="44"/>
  <c r="E26" i="44"/>
  <c r="B25" i="44"/>
  <c r="A65" i="46"/>
  <c r="D65" i="46"/>
  <c r="D66" i="46" s="1"/>
  <c r="D67" i="46" s="1"/>
  <c r="D68" i="46" s="1"/>
  <c r="D69" i="46" s="1"/>
  <c r="D23" i="45"/>
  <c r="A23" i="45"/>
  <c r="D23" i="43"/>
  <c r="A23" i="43"/>
  <c r="B65" i="48"/>
  <c r="E66" i="48"/>
  <c r="E67" i="48" s="1"/>
  <c r="E68" i="48" s="1"/>
  <c r="E69" i="48" s="1"/>
  <c r="E70" i="48"/>
  <c r="E25" i="45"/>
  <c r="E65" i="47"/>
  <c r="B64" i="47"/>
  <c r="D63" i="47"/>
  <c r="A63" i="47"/>
  <c r="B70" i="46"/>
  <c r="E71" i="46"/>
  <c r="D60" i="48"/>
  <c r="D61" i="48" s="1"/>
  <c r="D62" i="48" s="1"/>
  <c r="D63" i="48" s="1"/>
  <c r="D64" i="48" s="1"/>
  <c r="A60" i="48"/>
  <c r="E66" i="47" l="1"/>
  <c r="E67" i="47" s="1"/>
  <c r="E68" i="47" s="1"/>
  <c r="E69" i="47" s="1"/>
  <c r="E70" i="47"/>
  <c r="B65" i="47"/>
  <c r="A25" i="44"/>
  <c r="D25" i="44"/>
  <c r="D64" i="47"/>
  <c r="A64" i="47"/>
  <c r="E26" i="45"/>
  <c r="B25" i="45"/>
  <c r="E27" i="44"/>
  <c r="B26" i="44"/>
  <c r="D70" i="46"/>
  <c r="A70" i="46"/>
  <c r="D24" i="43"/>
  <c r="A24" i="43"/>
  <c r="D65" i="48"/>
  <c r="D66" i="48" s="1"/>
  <c r="D67" i="48" s="1"/>
  <c r="D68" i="48" s="1"/>
  <c r="D69" i="48" s="1"/>
  <c r="A65" i="48"/>
  <c r="E26" i="43"/>
  <c r="B25" i="43"/>
  <c r="B70" i="48"/>
  <c r="E71" i="48"/>
  <c r="E72" i="48" s="1"/>
  <c r="E73" i="48" s="1"/>
  <c r="E74" i="48" s="1"/>
  <c r="E75" i="48"/>
  <c r="E72" i="46"/>
  <c r="B71" i="46"/>
  <c r="D25" i="45" l="1"/>
  <c r="A25" i="45"/>
  <c r="E27" i="43"/>
  <c r="B26" i="43"/>
  <c r="E27" i="45"/>
  <c r="B26" i="45"/>
  <c r="D25" i="43"/>
  <c r="A25" i="43"/>
  <c r="B75" i="48"/>
  <c r="E76" i="48"/>
  <c r="E77" i="48" s="1"/>
  <c r="E78" i="48" s="1"/>
  <c r="E79" i="48" s="1"/>
  <c r="E80" i="48"/>
  <c r="D65" i="47"/>
  <c r="D66" i="47" s="1"/>
  <c r="D67" i="47" s="1"/>
  <c r="D68" i="47" s="1"/>
  <c r="D69" i="47" s="1"/>
  <c r="A65" i="47"/>
  <c r="D71" i="46"/>
  <c r="A71" i="46"/>
  <c r="E73" i="46"/>
  <c r="E74" i="46" s="1"/>
  <c r="E75" i="46" s="1"/>
  <c r="E76" i="46" s="1"/>
  <c r="B72" i="46"/>
  <c r="E77" i="46"/>
  <c r="A26" i="44"/>
  <c r="D26" i="44"/>
  <c r="E71" i="47"/>
  <c r="E72" i="47" s="1"/>
  <c r="E73" i="47" s="1"/>
  <c r="E74" i="47" s="1"/>
  <c r="E75" i="47"/>
  <c r="B70" i="47"/>
  <c r="D70" i="48"/>
  <c r="D71" i="48" s="1"/>
  <c r="D72" i="48" s="1"/>
  <c r="D73" i="48" s="1"/>
  <c r="D74" i="48" s="1"/>
  <c r="A70" i="48"/>
  <c r="E28" i="44"/>
  <c r="B27" i="44"/>
  <c r="D75" i="48" l="1"/>
  <c r="D76" i="48" s="1"/>
  <c r="D77" i="48" s="1"/>
  <c r="D78" i="48" s="1"/>
  <c r="D79" i="48" s="1"/>
  <c r="A75" i="48"/>
  <c r="E76" i="47"/>
  <c r="E77" i="47" s="1"/>
  <c r="E78" i="47" s="1"/>
  <c r="E79" i="47" s="1"/>
  <c r="E80" i="47"/>
  <c r="B75" i="47"/>
  <c r="D26" i="45"/>
  <c r="A26" i="45"/>
  <c r="D72" i="46"/>
  <c r="D73" i="46" s="1"/>
  <c r="D74" i="46" s="1"/>
  <c r="D75" i="46" s="1"/>
  <c r="D76" i="46" s="1"/>
  <c r="A72" i="46"/>
  <c r="E28" i="45"/>
  <c r="B27" i="45"/>
  <c r="E78" i="46"/>
  <c r="E79" i="46" s="1"/>
  <c r="E80" i="46" s="1"/>
  <c r="E81" i="46" s="1"/>
  <c r="B77" i="46"/>
  <c r="E82" i="46"/>
  <c r="A27" i="44"/>
  <c r="D27" i="44"/>
  <c r="D26" i="43"/>
  <c r="A26" i="43"/>
  <c r="E29" i="44"/>
  <c r="B28" i="44"/>
  <c r="E28" i="43"/>
  <c r="B27" i="43"/>
  <c r="D70" i="47"/>
  <c r="D71" i="47" s="1"/>
  <c r="D72" i="47" s="1"/>
  <c r="D73" i="47" s="1"/>
  <c r="D74" i="47" s="1"/>
  <c r="A70" i="47"/>
  <c r="B80" i="48"/>
  <c r="E81" i="48"/>
  <c r="D27" i="43" l="1"/>
  <c r="A27" i="43"/>
  <c r="B28" i="43"/>
  <c r="E29" i="43"/>
  <c r="E29" i="45"/>
  <c r="B28" i="45"/>
  <c r="D75" i="47"/>
  <c r="D76" i="47" s="1"/>
  <c r="D77" i="47" s="1"/>
  <c r="D78" i="47" s="1"/>
  <c r="D79" i="47" s="1"/>
  <c r="A75" i="47"/>
  <c r="E30" i="44"/>
  <c r="B29" i="44"/>
  <c r="E82" i="48"/>
  <c r="B81" i="48"/>
  <c r="E81" i="47"/>
  <c r="E82" i="47" s="1"/>
  <c r="E83" i="47" s="1"/>
  <c r="E84" i="47" s="1"/>
  <c r="E85" i="47"/>
  <c r="B80" i="47"/>
  <c r="D27" i="45"/>
  <c r="A27" i="45"/>
  <c r="D80" i="48"/>
  <c r="A80" i="48"/>
  <c r="E83" i="46"/>
  <c r="E84" i="46" s="1"/>
  <c r="E85" i="46" s="1"/>
  <c r="E86" i="46" s="1"/>
  <c r="E87" i="46"/>
  <c r="B82" i="46"/>
  <c r="A28" i="44"/>
  <c r="D28" i="44"/>
  <c r="D77" i="46"/>
  <c r="D78" i="46" s="1"/>
  <c r="D79" i="46" s="1"/>
  <c r="D80" i="46" s="1"/>
  <c r="D81" i="46" s="1"/>
  <c r="A77" i="46"/>
  <c r="D82" i="46" l="1"/>
  <c r="D83" i="46" s="1"/>
  <c r="D84" i="46" s="1"/>
  <c r="D85" i="46" s="1"/>
  <c r="D86" i="46" s="1"/>
  <c r="A82" i="46"/>
  <c r="A29" i="44"/>
  <c r="D29" i="44"/>
  <c r="E31" i="44"/>
  <c r="B30" i="44"/>
  <c r="D28" i="45"/>
  <c r="A28" i="45"/>
  <c r="B29" i="45"/>
  <c r="E30" i="45"/>
  <c r="D80" i="47"/>
  <c r="D81" i="47" s="1"/>
  <c r="D82" i="47" s="1"/>
  <c r="D83" i="47" s="1"/>
  <c r="D84" i="47" s="1"/>
  <c r="A80" i="47"/>
  <c r="B29" i="43"/>
  <c r="E30" i="43"/>
  <c r="E86" i="47"/>
  <c r="E87" i="47" s="1"/>
  <c r="E88" i="47" s="1"/>
  <c r="E89" i="47" s="1"/>
  <c r="E90" i="47"/>
  <c r="B85" i="47"/>
  <c r="D28" i="43"/>
  <c r="A28" i="43"/>
  <c r="E83" i="48"/>
  <c r="E84" i="48" s="1"/>
  <c r="E85" i="48" s="1"/>
  <c r="E86" i="48" s="1"/>
  <c r="E87" i="48"/>
  <c r="B82" i="48"/>
  <c r="E88" i="46"/>
  <c r="E89" i="46" s="1"/>
  <c r="E90" i="46" s="1"/>
  <c r="E91" i="46" s="1"/>
  <c r="B87" i="46"/>
  <c r="E92" i="46"/>
  <c r="D81" i="48"/>
  <c r="A81" i="48"/>
  <c r="E88" i="48" l="1"/>
  <c r="E89" i="48" s="1"/>
  <c r="E90" i="48" s="1"/>
  <c r="E91" i="48" s="1"/>
  <c r="E92" i="48"/>
  <c r="B87" i="48"/>
  <c r="E31" i="45"/>
  <c r="B30" i="45"/>
  <c r="D29" i="45"/>
  <c r="A29" i="45"/>
  <c r="D85" i="47"/>
  <c r="D86" i="47" s="1"/>
  <c r="D87" i="47" s="1"/>
  <c r="D88" i="47" s="1"/>
  <c r="D89" i="47" s="1"/>
  <c r="A85" i="47"/>
  <c r="E91" i="47"/>
  <c r="B90" i="47"/>
  <c r="A30" i="44"/>
  <c r="D30" i="44"/>
  <c r="E32" i="44"/>
  <c r="B31" i="44"/>
  <c r="D82" i="48"/>
  <c r="D83" i="48" s="1"/>
  <c r="D84" i="48" s="1"/>
  <c r="D85" i="48" s="1"/>
  <c r="D86" i="48" s="1"/>
  <c r="A82" i="48"/>
  <c r="E98" i="46"/>
  <c r="E93" i="46"/>
  <c r="E94" i="46" s="1"/>
  <c r="E95" i="46" s="1"/>
  <c r="E96" i="46" s="1"/>
  <c r="E97" i="46" s="1"/>
  <c r="B92" i="46"/>
  <c r="B30" i="43"/>
  <c r="E31" i="43"/>
  <c r="D87" i="46"/>
  <c r="D88" i="46" s="1"/>
  <c r="D89" i="46" s="1"/>
  <c r="D90" i="46" s="1"/>
  <c r="D91" i="46" s="1"/>
  <c r="A87" i="46"/>
  <c r="A29" i="43"/>
  <c r="D29" i="43"/>
  <c r="B91" i="47" l="1"/>
  <c r="E92" i="47"/>
  <c r="E99" i="46"/>
  <c r="B98" i="46"/>
  <c r="E32" i="43"/>
  <c r="B31" i="43"/>
  <c r="A30" i="45"/>
  <c r="D30" i="45"/>
  <c r="D90" i="47"/>
  <c r="A90" i="47"/>
  <c r="E32" i="45"/>
  <c r="B31" i="45"/>
  <c r="A31" i="44"/>
  <c r="D31" i="44"/>
  <c r="E33" i="44"/>
  <c r="B32" i="44"/>
  <c r="D87" i="48"/>
  <c r="D88" i="48" s="1"/>
  <c r="D89" i="48" s="1"/>
  <c r="D90" i="48" s="1"/>
  <c r="D91" i="48" s="1"/>
  <c r="A87" i="48"/>
  <c r="A30" i="43"/>
  <c r="D30" i="43"/>
  <c r="E98" i="48"/>
  <c r="E93" i="48"/>
  <c r="E94" i="48" s="1"/>
  <c r="E95" i="48" s="1"/>
  <c r="E96" i="48" s="1"/>
  <c r="E97" i="48" s="1"/>
  <c r="B92" i="48"/>
  <c r="D92" i="46"/>
  <c r="D93" i="46" s="1"/>
  <c r="D94" i="46" s="1"/>
  <c r="D95" i="46" s="1"/>
  <c r="D96" i="46" s="1"/>
  <c r="D97" i="46" s="1"/>
  <c r="A92" i="46"/>
  <c r="D32" i="44" l="1"/>
  <c r="A32" i="44"/>
  <c r="A31" i="43"/>
  <c r="D31" i="43"/>
  <c r="B33" i="44"/>
  <c r="E34" i="44"/>
  <c r="E33" i="43"/>
  <c r="B32" i="43"/>
  <c r="E103" i="48"/>
  <c r="B98" i="48"/>
  <c r="E99" i="48"/>
  <c r="E100" i="48" s="1"/>
  <c r="E101" i="48" s="1"/>
  <c r="E102" i="48" s="1"/>
  <c r="A98" i="46"/>
  <c r="D98" i="46"/>
  <c r="B99" i="46"/>
  <c r="E100" i="46"/>
  <c r="D31" i="45"/>
  <c r="A31" i="45"/>
  <c r="B92" i="47"/>
  <c r="E98" i="47"/>
  <c r="E93" i="47"/>
  <c r="E94" i="47" s="1"/>
  <c r="E95" i="47" s="1"/>
  <c r="E96" i="47" s="1"/>
  <c r="E97" i="47" s="1"/>
  <c r="D92" i="48"/>
  <c r="D93" i="48" s="1"/>
  <c r="D94" i="48" s="1"/>
  <c r="D95" i="48" s="1"/>
  <c r="D96" i="48" s="1"/>
  <c r="D97" i="48" s="1"/>
  <c r="A92" i="48"/>
  <c r="E33" i="45"/>
  <c r="B32" i="45"/>
  <c r="D91" i="47"/>
  <c r="A91" i="47"/>
  <c r="E108" i="48" l="1"/>
  <c r="B103" i="48"/>
  <c r="E104" i="48"/>
  <c r="E105" i="48" s="1"/>
  <c r="E106" i="48" s="1"/>
  <c r="E107" i="48" s="1"/>
  <c r="A32" i="43"/>
  <c r="D32" i="43"/>
  <c r="D92" i="47"/>
  <c r="D93" i="47" s="1"/>
  <c r="D94" i="47" s="1"/>
  <c r="D95" i="47" s="1"/>
  <c r="D96" i="47" s="1"/>
  <c r="D97" i="47" s="1"/>
  <c r="A92" i="47"/>
  <c r="E34" i="43"/>
  <c r="B33" i="43"/>
  <c r="E99" i="47"/>
  <c r="E100" i="47" s="1"/>
  <c r="E101" i="47" s="1"/>
  <c r="E102" i="47" s="1"/>
  <c r="E103" i="47"/>
  <c r="B98" i="47"/>
  <c r="E35" i="44"/>
  <c r="B34" i="44"/>
  <c r="A33" i="44"/>
  <c r="D40" i="44"/>
  <c r="D33" i="44"/>
  <c r="B100" i="46"/>
  <c r="E105" i="46"/>
  <c r="E101" i="46"/>
  <c r="E102" i="46" s="1"/>
  <c r="E103" i="46" s="1"/>
  <c r="E104" i="46" s="1"/>
  <c r="A99" i="46"/>
  <c r="D99" i="46"/>
  <c r="D32" i="45"/>
  <c r="A32" i="45"/>
  <c r="D98" i="48"/>
  <c r="D99" i="48" s="1"/>
  <c r="D100" i="48" s="1"/>
  <c r="D101" i="48" s="1"/>
  <c r="D102" i="48" s="1"/>
  <c r="A98" i="48"/>
  <c r="D125" i="48"/>
  <c r="D126" i="48" s="1"/>
  <c r="D127" i="48" s="1"/>
  <c r="D128" i="48" s="1"/>
  <c r="D129" i="48" s="1"/>
  <c r="E34" i="45"/>
  <c r="B33" i="45"/>
  <c r="E106" i="46" l="1"/>
  <c r="E107" i="46" s="1"/>
  <c r="E108" i="46" s="1"/>
  <c r="E109" i="46" s="1"/>
  <c r="B105" i="46"/>
  <c r="E110" i="46"/>
  <c r="D33" i="43"/>
  <c r="A33" i="43"/>
  <c r="D33" i="45"/>
  <c r="A33" i="45"/>
  <c r="D40" i="45"/>
  <c r="D100" i="46"/>
  <c r="D101" i="46" s="1"/>
  <c r="D102" i="46" s="1"/>
  <c r="D103" i="46" s="1"/>
  <c r="D104" i="46" s="1"/>
  <c r="A100" i="46"/>
  <c r="B34" i="43"/>
  <c r="E35" i="43"/>
  <c r="E104" i="47"/>
  <c r="E105" i="47" s="1"/>
  <c r="E106" i="47" s="1"/>
  <c r="E107" i="47" s="1"/>
  <c r="B103" i="47"/>
  <c r="E108" i="47"/>
  <c r="A34" i="44"/>
  <c r="D41" i="44"/>
  <c r="D34" i="44"/>
  <c r="B35" i="44"/>
  <c r="E36" i="44"/>
  <c r="D103" i="48"/>
  <c r="D104" i="48" s="1"/>
  <c r="D105" i="48" s="1"/>
  <c r="D106" i="48" s="1"/>
  <c r="D107" i="48" s="1"/>
  <c r="A103" i="48"/>
  <c r="D130" i="48"/>
  <c r="D131" i="48" s="1"/>
  <c r="D132" i="48" s="1"/>
  <c r="D133" i="48" s="1"/>
  <c r="D134" i="48" s="1"/>
  <c r="E35" i="45"/>
  <c r="B34" i="45"/>
  <c r="D98" i="47"/>
  <c r="D99" i="47" s="1"/>
  <c r="D100" i="47" s="1"/>
  <c r="D101" i="47" s="1"/>
  <c r="D102" i="47" s="1"/>
  <c r="A98" i="47"/>
  <c r="B108" i="48"/>
  <c r="E109" i="48"/>
  <c r="B35" i="43" l="1"/>
  <c r="E36" i="43"/>
  <c r="D34" i="43"/>
  <c r="A34" i="43"/>
  <c r="E37" i="44"/>
  <c r="B36" i="44"/>
  <c r="E110" i="48"/>
  <c r="B109" i="48"/>
  <c r="D108" i="48"/>
  <c r="A108" i="48"/>
  <c r="D34" i="45"/>
  <c r="A34" i="45"/>
  <c r="E109" i="47"/>
  <c r="E110" i="47" s="1"/>
  <c r="E111" i="47" s="1"/>
  <c r="E112" i="47" s="1"/>
  <c r="E113" i="47"/>
  <c r="B108" i="47"/>
  <c r="E115" i="46"/>
  <c r="E111" i="46"/>
  <c r="E112" i="46" s="1"/>
  <c r="E113" i="46" s="1"/>
  <c r="E114" i="46" s="1"/>
  <c r="B110" i="46"/>
  <c r="D103" i="47"/>
  <c r="D104" i="47" s="1"/>
  <c r="D105" i="47" s="1"/>
  <c r="D106" i="47" s="1"/>
  <c r="D107" i="47" s="1"/>
  <c r="A103" i="47"/>
  <c r="A105" i="46"/>
  <c r="D105" i="46"/>
  <c r="D106" i="46" s="1"/>
  <c r="D107" i="46" s="1"/>
  <c r="D108" i="46" s="1"/>
  <c r="D109" i="46" s="1"/>
  <c r="A35" i="44"/>
  <c r="D35" i="44"/>
  <c r="E36" i="45"/>
  <c r="B35" i="45"/>
  <c r="A109" i="48" l="1"/>
  <c r="D109" i="48"/>
  <c r="E111" i="48"/>
  <c r="E112" i="48" s="1"/>
  <c r="E113" i="48" s="1"/>
  <c r="E114" i="48" s="1"/>
  <c r="E115" i="48"/>
  <c r="B110" i="48"/>
  <c r="A36" i="44"/>
  <c r="D36" i="44"/>
  <c r="A110" i="46"/>
  <c r="D110" i="46"/>
  <c r="D111" i="46" s="1"/>
  <c r="D112" i="46" s="1"/>
  <c r="D113" i="46" s="1"/>
  <c r="D114" i="46" s="1"/>
  <c r="B115" i="46"/>
  <c r="E120" i="46"/>
  <c r="B120" i="46"/>
  <c r="E116" i="46"/>
  <c r="E117" i="46" s="1"/>
  <c r="E118" i="46" s="1"/>
  <c r="E119" i="46" s="1"/>
  <c r="D108" i="47"/>
  <c r="D109" i="47" s="1"/>
  <c r="D110" i="47" s="1"/>
  <c r="D111" i="47" s="1"/>
  <c r="D112" i="47" s="1"/>
  <c r="A108" i="47"/>
  <c r="E38" i="44"/>
  <c r="B37" i="44"/>
  <c r="D35" i="45"/>
  <c r="A35" i="45"/>
  <c r="E114" i="47"/>
  <c r="E115" i="47" s="1"/>
  <c r="E116" i="47" s="1"/>
  <c r="E117" i="47" s="1"/>
  <c r="E118" i="47"/>
  <c r="B113" i="47"/>
  <c r="E37" i="45"/>
  <c r="B36" i="45"/>
  <c r="B36" i="43"/>
  <c r="E37" i="43"/>
  <c r="A35" i="43"/>
  <c r="D35" i="43"/>
  <c r="E38" i="45" l="1"/>
  <c r="B37" i="45"/>
  <c r="A120" i="46"/>
  <c r="D120" i="46"/>
  <c r="D121" i="46" s="1"/>
  <c r="D122" i="46" s="1"/>
  <c r="D123" i="46" s="1"/>
  <c r="D124" i="46" s="1"/>
  <c r="E121" i="46"/>
  <c r="E122" i="46" s="1"/>
  <c r="E123" i="46" s="1"/>
  <c r="E124" i="46" s="1"/>
  <c r="E125" i="46"/>
  <c r="E126" i="46" s="1"/>
  <c r="A115" i="46"/>
  <c r="D115" i="46"/>
  <c r="D116" i="46" s="1"/>
  <c r="D117" i="46" s="1"/>
  <c r="D118" i="46" s="1"/>
  <c r="D119" i="46" s="1"/>
  <c r="A37" i="44"/>
  <c r="D37" i="44"/>
  <c r="E39" i="44"/>
  <c r="E40" i="44" s="1"/>
  <c r="B39" i="44"/>
  <c r="B38" i="44"/>
  <c r="D110" i="48"/>
  <c r="D111" i="48" s="1"/>
  <c r="D112" i="48" s="1"/>
  <c r="D113" i="48" s="1"/>
  <c r="D114" i="48" s="1"/>
  <c r="A110" i="48"/>
  <c r="B37" i="43"/>
  <c r="E38" i="43"/>
  <c r="E116" i="48"/>
  <c r="E117" i="48" s="1"/>
  <c r="E118" i="48" s="1"/>
  <c r="E119" i="48" s="1"/>
  <c r="E120" i="48"/>
  <c r="B120" i="48"/>
  <c r="B115" i="48"/>
  <c r="D113" i="47"/>
  <c r="D114" i="47" s="1"/>
  <c r="D115" i="47" s="1"/>
  <c r="D116" i="47" s="1"/>
  <c r="D117" i="47" s="1"/>
  <c r="A113" i="47"/>
  <c r="A36" i="43"/>
  <c r="D36" i="43"/>
  <c r="E119" i="47"/>
  <c r="B118" i="47"/>
  <c r="D36" i="45"/>
  <c r="A36" i="45"/>
  <c r="E121" i="48" l="1"/>
  <c r="E122" i="48" s="1"/>
  <c r="E123" i="48" s="1"/>
  <c r="E124" i="48" s="1"/>
  <c r="E125" i="48"/>
  <c r="B38" i="43"/>
  <c r="E39" i="43"/>
  <c r="B39" i="43"/>
  <c r="D115" i="48"/>
  <c r="D116" i="48" s="1"/>
  <c r="D117" i="48" s="1"/>
  <c r="D118" i="48" s="1"/>
  <c r="D119" i="48" s="1"/>
  <c r="A115" i="48"/>
  <c r="A37" i="43"/>
  <c r="D37" i="43"/>
  <c r="D120" i="48"/>
  <c r="D121" i="48" s="1"/>
  <c r="D122" i="48" s="1"/>
  <c r="D123" i="48" s="1"/>
  <c r="D124" i="48" s="1"/>
  <c r="A120" i="48"/>
  <c r="D118" i="47"/>
  <c r="A118" i="47"/>
  <c r="B119" i="47"/>
  <c r="E120" i="47"/>
  <c r="B120" i="47"/>
  <c r="A38" i="44"/>
  <c r="D38" i="44"/>
  <c r="D37" i="45"/>
  <c r="A37" i="45"/>
  <c r="A39" i="44"/>
  <c r="D39" i="44"/>
  <c r="E39" i="45"/>
  <c r="B38" i="45"/>
  <c r="B39" i="45"/>
  <c r="A39" i="43" l="1"/>
  <c r="D39" i="43"/>
  <c r="A120" i="47"/>
  <c r="D120" i="47"/>
  <c r="D121" i="47" s="1"/>
  <c r="D122" i="47" s="1"/>
  <c r="D123" i="47" s="1"/>
  <c r="D124" i="47" s="1"/>
  <c r="E40" i="43"/>
  <c r="E41" i="43" s="1"/>
  <c r="B41" i="43" s="1"/>
  <c r="E125" i="47"/>
  <c r="E126" i="47" s="1"/>
  <c r="E127" i="47" s="1"/>
  <c r="E128" i="47" s="1"/>
  <c r="E129" i="47" s="1"/>
  <c r="E121" i="47"/>
  <c r="E122" i="47" s="1"/>
  <c r="E123" i="47" s="1"/>
  <c r="E124" i="47" s="1"/>
  <c r="A38" i="43"/>
  <c r="D38" i="43"/>
  <c r="D39" i="45"/>
  <c r="A39" i="45"/>
  <c r="D119" i="47"/>
  <c r="A119" i="47"/>
  <c r="E126" i="48"/>
  <c r="E127" i="48" s="1"/>
  <c r="E128" i="48" s="1"/>
  <c r="E129" i="48" s="1"/>
  <c r="E130" i="48"/>
  <c r="E131" i="48" s="1"/>
  <c r="E132" i="48" s="1"/>
  <c r="E133" i="48" s="1"/>
  <c r="E134" i="48" s="1"/>
  <c r="D38" i="45"/>
  <c r="A38" i="45"/>
  <c r="E40" i="45"/>
  <c r="D41" i="43" l="1"/>
  <c r="A41" i="43"/>
  <c r="I8" i="39" l="1"/>
  <c r="J8" i="39" l="1"/>
  <c r="I8" i="40"/>
  <c r="J8" i="40" s="1"/>
  <c r="I8" i="41"/>
  <c r="J8" i="41" s="1"/>
  <c r="I8" i="42"/>
  <c r="J8" i="42" s="1"/>
  <c r="D40" i="42"/>
  <c r="A40" i="42"/>
  <c r="E11" i="42"/>
  <c r="E12" i="42" s="1"/>
  <c r="F5" i="42"/>
  <c r="F4" i="42"/>
  <c r="F3" i="42"/>
  <c r="D41" i="41"/>
  <c r="A41" i="41"/>
  <c r="D40" i="41"/>
  <c r="A40" i="41"/>
  <c r="E11" i="41"/>
  <c r="E12" i="41" s="1"/>
  <c r="F5" i="41"/>
  <c r="F4" i="41"/>
  <c r="F3" i="41"/>
  <c r="D40" i="40"/>
  <c r="A40" i="40"/>
  <c r="E11" i="40"/>
  <c r="F5" i="40"/>
  <c r="F4" i="40"/>
  <c r="F3" i="40"/>
  <c r="I8" i="36"/>
  <c r="J8" i="36" s="1"/>
  <c r="I8" i="37"/>
  <c r="J8" i="37" s="1"/>
  <c r="D41" i="39"/>
  <c r="A41" i="39"/>
  <c r="D40" i="39"/>
  <c r="A40" i="39"/>
  <c r="E11" i="39"/>
  <c r="F5" i="39"/>
  <c r="F4" i="39"/>
  <c r="F3" i="39"/>
  <c r="E11" i="37"/>
  <c r="E12" i="37" s="1"/>
  <c r="F5" i="37"/>
  <c r="F4" i="37"/>
  <c r="F3" i="37"/>
  <c r="D40" i="36"/>
  <c r="E11" i="36"/>
  <c r="E12" i="36" s="1"/>
  <c r="B12" i="36" s="1"/>
  <c r="F5" i="36"/>
  <c r="F4" i="36"/>
  <c r="F3" i="36"/>
  <c r="B12" i="37" l="1"/>
  <c r="D12" i="37" s="1"/>
  <c r="B11" i="36"/>
  <c r="D11" i="36" s="1"/>
  <c r="B11" i="37"/>
  <c r="A11" i="37" s="1"/>
  <c r="B11" i="42"/>
  <c r="D11" i="42" s="1"/>
  <c r="E13" i="42"/>
  <c r="B12" i="42"/>
  <c r="B10" i="42"/>
  <c r="B11" i="41"/>
  <c r="D11" i="41" s="1"/>
  <c r="E13" i="41"/>
  <c r="B12" i="41"/>
  <c r="B10" i="41"/>
  <c r="B11" i="40"/>
  <c r="E12" i="40"/>
  <c r="B10" i="40"/>
  <c r="B11" i="39"/>
  <c r="A11" i="39" s="1"/>
  <c r="B10" i="39"/>
  <c r="E12" i="39"/>
  <c r="E13" i="37"/>
  <c r="B10" i="37"/>
  <c r="B10" i="36"/>
  <c r="D12" i="36"/>
  <c r="A12" i="36"/>
  <c r="E13" i="36"/>
  <c r="E13" i="39" l="1"/>
  <c r="B13" i="39" s="1"/>
  <c r="D13" i="39" s="1"/>
  <c r="B13" i="37"/>
  <c r="A11" i="36"/>
  <c r="A11" i="42"/>
  <c r="A12" i="42"/>
  <c r="D12" i="42"/>
  <c r="B13" i="42"/>
  <c r="E14" i="42"/>
  <c r="A11" i="41"/>
  <c r="B13" i="41"/>
  <c r="E14" i="41"/>
  <c r="A12" i="41"/>
  <c r="D12" i="41"/>
  <c r="D11" i="40"/>
  <c r="A11" i="40"/>
  <c r="E13" i="40"/>
  <c r="D11" i="39"/>
  <c r="B12" i="39"/>
  <c r="D11" i="37"/>
  <c r="E14" i="37"/>
  <c r="B13" i="36"/>
  <c r="E14" i="36"/>
  <c r="E14" i="39" l="1"/>
  <c r="E15" i="42"/>
  <c r="B14" i="42"/>
  <c r="D13" i="42"/>
  <c r="A13" i="42"/>
  <c r="D13" i="41"/>
  <c r="A13" i="41"/>
  <c r="E15" i="41"/>
  <c r="B14" i="41"/>
  <c r="E14" i="40"/>
  <c r="D12" i="39"/>
  <c r="D13" i="37"/>
  <c r="B14" i="37"/>
  <c r="E15" i="37"/>
  <c r="B14" i="36"/>
  <c r="E15" i="36"/>
  <c r="A13" i="36"/>
  <c r="D13" i="36"/>
  <c r="B14" i="39" l="1"/>
  <c r="E15" i="39"/>
  <c r="D14" i="42"/>
  <c r="A14" i="42"/>
  <c r="B15" i="42"/>
  <c r="E16" i="42"/>
  <c r="D14" i="41"/>
  <c r="A14" i="41"/>
  <c r="B15" i="41"/>
  <c r="E16" i="41"/>
  <c r="E15" i="40"/>
  <c r="B15" i="37"/>
  <c r="E16" i="37"/>
  <c r="D14" i="37"/>
  <c r="A14" i="37"/>
  <c r="B15" i="36"/>
  <c r="E16" i="36"/>
  <c r="D14" i="36"/>
  <c r="A14" i="36"/>
  <c r="B15" i="39" l="1"/>
  <c r="E16" i="39"/>
  <c r="A14" i="39"/>
  <c r="D14" i="39"/>
  <c r="E17" i="42"/>
  <c r="B16" i="42"/>
  <c r="D15" i="42"/>
  <c r="A15" i="42"/>
  <c r="D15" i="41"/>
  <c r="A15" i="41"/>
  <c r="E17" i="41"/>
  <c r="B16" i="41"/>
  <c r="E16" i="40"/>
  <c r="B16" i="37"/>
  <c r="E17" i="37"/>
  <c r="A15" i="37"/>
  <c r="D15" i="37"/>
  <c r="B16" i="36"/>
  <c r="E17" i="36"/>
  <c r="D15" i="36"/>
  <c r="A15" i="36"/>
  <c r="B12" i="40" l="1"/>
  <c r="E17" i="39"/>
  <c r="B16" i="39"/>
  <c r="D15" i="39"/>
  <c r="A15" i="39"/>
  <c r="B17" i="42"/>
  <c r="E18" i="42"/>
  <c r="D16" i="42"/>
  <c r="A16" i="42"/>
  <c r="D16" i="41"/>
  <c r="A16" i="41"/>
  <c r="B17" i="41"/>
  <c r="E18" i="41"/>
  <c r="E17" i="40"/>
  <c r="D16" i="37"/>
  <c r="A16" i="37"/>
  <c r="B17" i="37"/>
  <c r="E18" i="37"/>
  <c r="E18" i="36"/>
  <c r="B17" i="36"/>
  <c r="D16" i="36"/>
  <c r="A16" i="36"/>
  <c r="A12" i="40" l="1"/>
  <c r="D12" i="40"/>
  <c r="D16" i="39"/>
  <c r="A16" i="39"/>
  <c r="B17" i="39"/>
  <c r="E18" i="39"/>
  <c r="E19" i="42"/>
  <c r="B18" i="42"/>
  <c r="D17" i="42"/>
  <c r="A17" i="42"/>
  <c r="D17" i="41"/>
  <c r="A17" i="41"/>
  <c r="E19" i="41"/>
  <c r="B18" i="41"/>
  <c r="E18" i="40"/>
  <c r="A17" i="37"/>
  <c r="D17" i="37"/>
  <c r="B18" i="37"/>
  <c r="E19" i="37"/>
  <c r="D17" i="36"/>
  <c r="A17" i="36"/>
  <c r="B18" i="36"/>
  <c r="E19" i="36"/>
  <c r="A17" i="39" l="1"/>
  <c r="D17" i="39"/>
  <c r="B18" i="39"/>
  <c r="E19" i="39"/>
  <c r="D18" i="42"/>
  <c r="A18" i="42"/>
  <c r="B19" i="42"/>
  <c r="E20" i="42"/>
  <c r="D18" i="41"/>
  <c r="A18" i="41"/>
  <c r="B19" i="41"/>
  <c r="E20" i="41"/>
  <c r="E19" i="40"/>
  <c r="B19" i="37"/>
  <c r="E20" i="37"/>
  <c r="D18" i="37"/>
  <c r="A18" i="37"/>
  <c r="E20" i="36"/>
  <c r="B19" i="36"/>
  <c r="D18" i="36"/>
  <c r="A18" i="36"/>
  <c r="D18" i="39" l="1"/>
  <c r="A18" i="39"/>
  <c r="E20" i="39"/>
  <c r="B19" i="39"/>
  <c r="E21" i="42"/>
  <c r="B20" i="42"/>
  <c r="D19" i="42"/>
  <c r="A19" i="42"/>
  <c r="E21" i="41"/>
  <c r="B20" i="41"/>
  <c r="D19" i="41"/>
  <c r="A19" i="41"/>
  <c r="B19" i="40"/>
  <c r="E20" i="40"/>
  <c r="E21" i="37"/>
  <c r="B20" i="37"/>
  <c r="A19" i="37"/>
  <c r="D19" i="37"/>
  <c r="D19" i="36"/>
  <c r="A19" i="36"/>
  <c r="B20" i="36"/>
  <c r="E21" i="36"/>
  <c r="D19" i="39" l="1"/>
  <c r="A19" i="39"/>
  <c r="B20" i="39"/>
  <c r="E21" i="39"/>
  <c r="D20" i="42"/>
  <c r="A20" i="42"/>
  <c r="E22" i="42"/>
  <c r="B21" i="42"/>
  <c r="D20" i="41"/>
  <c r="A20" i="41"/>
  <c r="B21" i="41"/>
  <c r="E22" i="41"/>
  <c r="B20" i="40"/>
  <c r="E21" i="40"/>
  <c r="B13" i="40" s="1"/>
  <c r="D19" i="40"/>
  <c r="A19" i="40"/>
  <c r="E22" i="37"/>
  <c r="B21" i="37"/>
  <c r="D20" i="37"/>
  <c r="A20" i="37"/>
  <c r="D20" i="36"/>
  <c r="A20" i="36"/>
  <c r="B21" i="36"/>
  <c r="E22" i="36"/>
  <c r="A13" i="40" l="1"/>
  <c r="D13" i="40"/>
  <c r="B21" i="39"/>
  <c r="E22" i="39"/>
  <c r="D20" i="39"/>
  <c r="A20" i="39"/>
  <c r="D21" i="42"/>
  <c r="A21" i="42"/>
  <c r="E23" i="42"/>
  <c r="B22" i="42"/>
  <c r="E23" i="41"/>
  <c r="B22" i="41"/>
  <c r="D21" i="41"/>
  <c r="A21" i="41"/>
  <c r="B21" i="40"/>
  <c r="E22" i="40"/>
  <c r="D20" i="40"/>
  <c r="A20" i="40"/>
  <c r="A21" i="37"/>
  <c r="D21" i="37"/>
  <c r="E23" i="37"/>
  <c r="B22" i="37"/>
  <c r="D21" i="36"/>
  <c r="A21" i="36"/>
  <c r="B22" i="36"/>
  <c r="E23" i="36"/>
  <c r="B14" i="40" l="1"/>
  <c r="B22" i="39"/>
  <c r="E23" i="39"/>
  <c r="D21" i="39"/>
  <c r="A21" i="39"/>
  <c r="A22" i="42"/>
  <c r="D22" i="42"/>
  <c r="B23" i="42"/>
  <c r="E24" i="42"/>
  <c r="D22" i="41"/>
  <c r="A22" i="41"/>
  <c r="B23" i="41"/>
  <c r="E24" i="41"/>
  <c r="B22" i="40"/>
  <c r="E23" i="40"/>
  <c r="D21" i="40"/>
  <c r="A21" i="40"/>
  <c r="D22" i="37"/>
  <c r="A22" i="37"/>
  <c r="B23" i="37"/>
  <c r="E24" i="37"/>
  <c r="B23" i="36"/>
  <c r="E24" i="36"/>
  <c r="D22" i="36"/>
  <c r="A22" i="36"/>
  <c r="B15" i="40" l="1"/>
  <c r="A14" i="40"/>
  <c r="D14" i="40"/>
  <c r="B23" i="39"/>
  <c r="E24" i="39"/>
  <c r="D22" i="39"/>
  <c r="A22" i="39"/>
  <c r="E25" i="42"/>
  <c r="B24" i="42"/>
  <c r="D23" i="42"/>
  <c r="A23" i="42"/>
  <c r="E25" i="41"/>
  <c r="B24" i="41"/>
  <c r="D23" i="41"/>
  <c r="A23" i="41"/>
  <c r="D22" i="40"/>
  <c r="A22" i="40"/>
  <c r="B23" i="40"/>
  <c r="E24" i="40"/>
  <c r="A23" i="37"/>
  <c r="D23" i="37"/>
  <c r="E25" i="37"/>
  <c r="B24" i="37"/>
  <c r="E25" i="36"/>
  <c r="B24" i="36"/>
  <c r="A23" i="36"/>
  <c r="D23" i="36"/>
  <c r="A15" i="40" l="1"/>
  <c r="D15" i="40"/>
  <c r="E25" i="39"/>
  <c r="B24" i="39"/>
  <c r="D23" i="39"/>
  <c r="A23" i="39"/>
  <c r="D24" i="42"/>
  <c r="A24" i="42"/>
  <c r="B25" i="42"/>
  <c r="E26" i="42"/>
  <c r="D24" i="41"/>
  <c r="A24" i="41"/>
  <c r="B25" i="41"/>
  <c r="E26" i="41"/>
  <c r="B24" i="40"/>
  <c r="E25" i="40"/>
  <c r="D23" i="40"/>
  <c r="A23" i="40"/>
  <c r="D24" i="37"/>
  <c r="A24" i="37"/>
  <c r="B25" i="37"/>
  <c r="E26" i="37"/>
  <c r="D24" i="36"/>
  <c r="A24" i="36"/>
  <c r="E26" i="36"/>
  <c r="B25" i="36"/>
  <c r="A24" i="39" l="1"/>
  <c r="D24" i="39"/>
  <c r="E26" i="39"/>
  <c r="B25" i="39"/>
  <c r="E27" i="42"/>
  <c r="B26" i="42"/>
  <c r="D25" i="42"/>
  <c r="A25" i="42"/>
  <c r="E27" i="41"/>
  <c r="B26" i="41"/>
  <c r="D25" i="41"/>
  <c r="A25" i="41"/>
  <c r="B25" i="40"/>
  <c r="E26" i="40"/>
  <c r="A24" i="40"/>
  <c r="D24" i="40"/>
  <c r="E27" i="37"/>
  <c r="B26" i="37"/>
  <c r="A25" i="37"/>
  <c r="D25" i="37"/>
  <c r="A25" i="36"/>
  <c r="D25" i="36"/>
  <c r="B26" i="36"/>
  <c r="E27" i="36"/>
  <c r="E27" i="39" l="1"/>
  <c r="B26" i="39"/>
  <c r="A25" i="39"/>
  <c r="D25" i="39"/>
  <c r="A26" i="42"/>
  <c r="D26" i="42"/>
  <c r="B27" i="42"/>
  <c r="E28" i="42"/>
  <c r="B27" i="41"/>
  <c r="E28" i="41"/>
  <c r="D26" i="41"/>
  <c r="A26" i="41"/>
  <c r="B26" i="40"/>
  <c r="E27" i="40"/>
  <c r="D25" i="40"/>
  <c r="A25" i="40"/>
  <c r="D26" i="37"/>
  <c r="A26" i="37"/>
  <c r="E28" i="37"/>
  <c r="B27" i="37"/>
  <c r="E28" i="36"/>
  <c r="B27" i="36"/>
  <c r="D26" i="36"/>
  <c r="A26" i="36"/>
  <c r="D26" i="39" l="1"/>
  <c r="A26" i="39"/>
  <c r="B27" i="39"/>
  <c r="E28" i="39"/>
  <c r="E29" i="42"/>
  <c r="B28" i="42"/>
  <c r="D27" i="42"/>
  <c r="A27" i="42"/>
  <c r="E29" i="41"/>
  <c r="B28" i="41"/>
  <c r="D27" i="41"/>
  <c r="A27" i="41"/>
  <c r="B27" i="40"/>
  <c r="E28" i="40"/>
  <c r="B16" i="40" s="1"/>
  <c r="A26" i="40"/>
  <c r="D26" i="40"/>
  <c r="A27" i="37"/>
  <c r="D27" i="37"/>
  <c r="E29" i="37"/>
  <c r="B28" i="37"/>
  <c r="D27" i="36"/>
  <c r="A27" i="36"/>
  <c r="B28" i="36"/>
  <c r="E29" i="36"/>
  <c r="A16" i="40" l="1"/>
  <c r="D16" i="40"/>
  <c r="E29" i="39"/>
  <c r="B28" i="39"/>
  <c r="A27" i="39"/>
  <c r="D27" i="39"/>
  <c r="A28" i="42"/>
  <c r="D28" i="42"/>
  <c r="B29" i="42"/>
  <c r="E30" i="42"/>
  <c r="D28" i="41"/>
  <c r="A28" i="41"/>
  <c r="B29" i="41"/>
  <c r="E30" i="41"/>
  <c r="B28" i="40"/>
  <c r="E29" i="40"/>
  <c r="D27" i="40"/>
  <c r="A27" i="40"/>
  <c r="B29" i="37"/>
  <c r="E30" i="37"/>
  <c r="D28" i="37"/>
  <c r="A28" i="37"/>
  <c r="B29" i="36"/>
  <c r="E30" i="36"/>
  <c r="D28" i="36"/>
  <c r="A28" i="36"/>
  <c r="D28" i="39" l="1"/>
  <c r="A28" i="39"/>
  <c r="E30" i="39"/>
  <c r="B29" i="39"/>
  <c r="E31" i="42"/>
  <c r="B30" i="42"/>
  <c r="D29" i="42"/>
  <c r="A29" i="42"/>
  <c r="D29" i="41"/>
  <c r="A29" i="41"/>
  <c r="E31" i="41"/>
  <c r="B30" i="41"/>
  <c r="B29" i="40"/>
  <c r="E30" i="40"/>
  <c r="A28" i="40"/>
  <c r="D28" i="40"/>
  <c r="E31" i="37"/>
  <c r="B30" i="37"/>
  <c r="A29" i="37"/>
  <c r="D29" i="37"/>
  <c r="B30" i="36"/>
  <c r="E31" i="36"/>
  <c r="A29" i="36"/>
  <c r="D29" i="36"/>
  <c r="A29" i="39" l="1"/>
  <c r="D29" i="39"/>
  <c r="E31" i="39"/>
  <c r="B30" i="39"/>
  <c r="D30" i="42"/>
  <c r="A30" i="42"/>
  <c r="B31" i="42"/>
  <c r="E32" i="42"/>
  <c r="D30" i="41"/>
  <c r="A30" i="41"/>
  <c r="B31" i="41"/>
  <c r="E32" i="41"/>
  <c r="B30" i="40"/>
  <c r="E31" i="40"/>
  <c r="D29" i="40"/>
  <c r="A29" i="40"/>
  <c r="D30" i="37"/>
  <c r="A30" i="37"/>
  <c r="E32" i="37"/>
  <c r="B31" i="37"/>
  <c r="B31" i="36"/>
  <c r="E32" i="36"/>
  <c r="D30" i="36"/>
  <c r="A30" i="36"/>
  <c r="A30" i="39" l="1"/>
  <c r="D30" i="39"/>
  <c r="E32" i="39"/>
  <c r="B31" i="39"/>
  <c r="E33" i="42"/>
  <c r="B32" i="42"/>
  <c r="D31" i="42"/>
  <c r="A31" i="42"/>
  <c r="E33" i="41"/>
  <c r="B32" i="41"/>
  <c r="D31" i="41"/>
  <c r="A31" i="41"/>
  <c r="B31" i="40"/>
  <c r="E32" i="40"/>
  <c r="D30" i="40"/>
  <c r="A30" i="40"/>
  <c r="A31" i="37"/>
  <c r="D31" i="37"/>
  <c r="E33" i="37"/>
  <c r="B32" i="37"/>
  <c r="A31" i="36"/>
  <c r="D31" i="36"/>
  <c r="B32" i="36"/>
  <c r="E33" i="36"/>
  <c r="D31" i="39" l="1"/>
  <c r="A31" i="39"/>
  <c r="E33" i="39"/>
  <c r="B32" i="39"/>
  <c r="B33" i="42"/>
  <c r="E34" i="42"/>
  <c r="A32" i="42"/>
  <c r="D32" i="42"/>
  <c r="D32" i="41"/>
  <c r="A32" i="41"/>
  <c r="B33" i="41"/>
  <c r="E34" i="41"/>
  <c r="E33" i="40"/>
  <c r="B32" i="40"/>
  <c r="D31" i="40"/>
  <c r="A31" i="40"/>
  <c r="D32" i="37"/>
  <c r="A32" i="37"/>
  <c r="B33" i="37"/>
  <c r="E34" i="37"/>
  <c r="D32" i="36"/>
  <c r="A32" i="36"/>
  <c r="B33" i="36"/>
  <c r="E34" i="36"/>
  <c r="B17" i="40" l="1"/>
  <c r="D32" i="39"/>
  <c r="A32" i="39"/>
  <c r="B33" i="39"/>
  <c r="E34" i="39"/>
  <c r="B34" i="42"/>
  <c r="E35" i="42"/>
  <c r="A33" i="42"/>
  <c r="D33" i="42"/>
  <c r="A33" i="41"/>
  <c r="D33" i="41"/>
  <c r="B34" i="41"/>
  <c r="E35" i="41"/>
  <c r="D32" i="40"/>
  <c r="A32" i="40"/>
  <c r="E34" i="40"/>
  <c r="B33" i="40"/>
  <c r="B34" i="37"/>
  <c r="E35" i="37"/>
  <c r="A33" i="37"/>
  <c r="D33" i="37"/>
  <c r="B34" i="36"/>
  <c r="E35" i="36"/>
  <c r="A33" i="36"/>
  <c r="D33" i="36"/>
  <c r="A17" i="40" l="1"/>
  <c r="D17" i="40"/>
  <c r="B34" i="39"/>
  <c r="E35" i="39"/>
  <c r="A33" i="39"/>
  <c r="D33" i="39"/>
  <c r="B35" i="42"/>
  <c r="E36" i="42"/>
  <c r="D34" i="42"/>
  <c r="A34" i="42"/>
  <c r="D34" i="41"/>
  <c r="A34" i="41"/>
  <c r="B35" i="41"/>
  <c r="E36" i="41"/>
  <c r="A33" i="40"/>
  <c r="D33" i="40"/>
  <c r="B34" i="40"/>
  <c r="E35" i="40"/>
  <c r="D34" i="37"/>
  <c r="A34" i="37"/>
  <c r="B35" i="37"/>
  <c r="E36" i="37"/>
  <c r="B35" i="36"/>
  <c r="E36" i="36"/>
  <c r="D34" i="36"/>
  <c r="A34" i="36"/>
  <c r="D34" i="39" l="1"/>
  <c r="A34" i="39"/>
  <c r="E36" i="39"/>
  <c r="B35" i="39"/>
  <c r="A35" i="42"/>
  <c r="D35" i="42"/>
  <c r="B36" i="42"/>
  <c r="E37" i="42"/>
  <c r="A35" i="41"/>
  <c r="D35" i="41"/>
  <c r="B36" i="41"/>
  <c r="E37" i="41"/>
  <c r="E36" i="40"/>
  <c r="B35" i="40"/>
  <c r="D34" i="40"/>
  <c r="A34" i="40"/>
  <c r="B36" i="37"/>
  <c r="E37" i="37"/>
  <c r="A35" i="37"/>
  <c r="D35" i="37"/>
  <c r="B36" i="36"/>
  <c r="E37" i="36"/>
  <c r="A35" i="36"/>
  <c r="D35" i="36"/>
  <c r="A35" i="39" l="1"/>
  <c r="D35" i="39"/>
  <c r="E37" i="39"/>
  <c r="B36" i="39"/>
  <c r="B37" i="42"/>
  <c r="E38" i="42"/>
  <c r="D36" i="42"/>
  <c r="A36" i="42"/>
  <c r="D36" i="41"/>
  <c r="A36" i="41"/>
  <c r="B37" i="41"/>
  <c r="E38" i="41"/>
  <c r="A35" i="40"/>
  <c r="D35" i="40"/>
  <c r="B36" i="40"/>
  <c r="E37" i="40"/>
  <c r="B37" i="37"/>
  <c r="E38" i="37"/>
  <c r="D36" i="37"/>
  <c r="A36" i="37"/>
  <c r="B37" i="36"/>
  <c r="E38" i="36"/>
  <c r="D36" i="36"/>
  <c r="A36" i="36"/>
  <c r="D36" i="39" l="1"/>
  <c r="A36" i="39"/>
  <c r="B37" i="39"/>
  <c r="E38" i="39"/>
  <c r="B39" i="42"/>
  <c r="B38" i="42"/>
  <c r="E39" i="42"/>
  <c r="A37" i="42"/>
  <c r="D37" i="42"/>
  <c r="B39" i="41"/>
  <c r="B38" i="41"/>
  <c r="E39" i="41"/>
  <c r="A37" i="41"/>
  <c r="D37" i="41"/>
  <c r="D36" i="40"/>
  <c r="A36" i="40"/>
  <c r="E38" i="40"/>
  <c r="B37" i="40"/>
  <c r="B38" i="37"/>
  <c r="A37" i="37"/>
  <c r="D37" i="37"/>
  <c r="E39" i="36"/>
  <c r="E40" i="36" s="1"/>
  <c r="B39" i="36"/>
  <c r="D39" i="36" s="1"/>
  <c r="B38" i="36"/>
  <c r="D38" i="36" s="1"/>
  <c r="A37" i="36"/>
  <c r="D37" i="36"/>
  <c r="B18" i="40" l="1"/>
  <c r="D37" i="39"/>
  <c r="A37" i="39"/>
  <c r="E39" i="39"/>
  <c r="B39" i="39"/>
  <c r="B38" i="39"/>
  <c r="D38" i="42"/>
  <c r="A38" i="42"/>
  <c r="E40" i="42"/>
  <c r="A39" i="42"/>
  <c r="D39" i="42"/>
  <c r="E40" i="41"/>
  <c r="E41" i="41" s="1"/>
  <c r="D38" i="41"/>
  <c r="A38" i="41"/>
  <c r="A39" i="41"/>
  <c r="D39" i="41"/>
  <c r="A37" i="40"/>
  <c r="D37" i="40"/>
  <c r="B38" i="40"/>
  <c r="E39" i="40"/>
  <c r="B39" i="40"/>
  <c r="D38" i="37"/>
  <c r="A38" i="37"/>
  <c r="E41" i="36"/>
  <c r="D41" i="36"/>
  <c r="A39" i="36"/>
  <c r="A38" i="36"/>
  <c r="A40" i="36"/>
  <c r="A18" i="40" l="1"/>
  <c r="D18" i="40"/>
  <c r="D38" i="39"/>
  <c r="A38" i="39"/>
  <c r="A39" i="39"/>
  <c r="D39" i="39"/>
  <c r="E40" i="39"/>
  <c r="A39" i="40"/>
  <c r="D39" i="40"/>
  <c r="E40" i="40"/>
  <c r="D38" i="40"/>
  <c r="A38" i="40"/>
  <c r="A41" i="36"/>
  <c r="E41" i="39" l="1"/>
</calcChain>
</file>

<file path=xl/sharedStrings.xml><?xml version="1.0" encoding="utf-8"?>
<sst xmlns="http://schemas.openxmlformats.org/spreadsheetml/2006/main" count="560" uniqueCount="232">
  <si>
    <t>Name:</t>
  </si>
  <si>
    <t>Location</t>
  </si>
  <si>
    <t>Hours</t>
  </si>
  <si>
    <t>Task Description</t>
  </si>
  <si>
    <t>Project Number</t>
  </si>
  <si>
    <t>Timesheet TIME Consulting</t>
  </si>
  <si>
    <t>Account Number</t>
  </si>
  <si>
    <t>Employee ID:</t>
  </si>
  <si>
    <t>Lastname:</t>
  </si>
  <si>
    <t>Training, Education</t>
  </si>
  <si>
    <t>Product Development</t>
  </si>
  <si>
    <t>Vacation</t>
  </si>
  <si>
    <t>Sick Leave</t>
  </si>
  <si>
    <t>Compensation Day</t>
  </si>
  <si>
    <t>Other Leave</t>
  </si>
  <si>
    <t>Project Support</t>
  </si>
  <si>
    <t>Meaning</t>
  </si>
  <si>
    <t>Business Development</t>
  </si>
  <si>
    <t>Vacation time</t>
  </si>
  <si>
    <t>Sick leave</t>
  </si>
  <si>
    <t>Miscellaneous absence time not falling under the categories stated above.</t>
  </si>
  <si>
    <t>Corporate Development</t>
  </si>
  <si>
    <t>MarTech</t>
  </si>
  <si>
    <t xml:space="preserve">Consulting </t>
  </si>
  <si>
    <t>General Setting</t>
  </si>
  <si>
    <t>Name</t>
  </si>
  <si>
    <t>Lastname</t>
  </si>
  <si>
    <t>Employee ID</t>
  </si>
  <si>
    <t>1) กรณีที่ในหนึ่งวันทำหลายโปรเจค สามารถเพิ่มแถวสำหรับวันนั้นได้ โดยที่ช่อง Project_No จะต้องใส่เลขโครงการให้อยู่ในรูปแบบเดิม คือช่องละ 1 โครงการ</t>
  </si>
  <si>
    <t>2) สำหรับพนักงานที่ยังไม่ผ่าน Probation ให้ลงเวลาทำงานใน Project เป็น 9002 หลังจากผ่าน Probation แล้ว จึงสามารถบันทึก 9001 ได้</t>
  </si>
  <si>
    <t>3) กรณีที่บันทึก TIME Sheet ไม่ถูกต้อง สามารถส่งย้อนหลังได้ทุกเดือน</t>
  </si>
  <si>
    <t>Remark:</t>
  </si>
  <si>
    <t>Business Operation</t>
  </si>
  <si>
    <t>Date</t>
  </si>
  <si>
    <t>Total Work Hours</t>
  </si>
  <si>
    <t>Total Man Day</t>
  </si>
  <si>
    <r>
      <t xml:space="preserve">▪ บันทึกการทำงานและกิจกรรมใน Project เท่านั้น และการทำงานเกิดขึ้นหลังการเซ็นสัญญา (Delivery Phase) </t>
    </r>
    <r>
      <rPr>
        <b/>
        <sz val="11"/>
        <rFont val="Calibri"/>
        <family val="2"/>
        <scheme val="minor"/>
      </rPr>
      <t>(ต้องมี project no.)</t>
    </r>
  </si>
  <si>
    <r>
      <t xml:space="preserve">▪ บันทึกการทำงานในลักษณะการทำ Proposal หรืองานที่มาเป็น TOR แล้วหรือกำลังทำให้ออกมาเป็น TOR ซึ่งมีลักษณะ Business Development </t>
    </r>
    <r>
      <rPr>
        <b/>
        <sz val="11"/>
        <rFont val="Calibri"/>
        <family val="2"/>
        <scheme val="minor"/>
      </rPr>
      <t>(จำเป็นต้องมี Project No.)</t>
    </r>
  </si>
  <si>
    <t xml:space="preserve">▪ เป็นลักษณะงานของ Product Development คือการทำของไว้ขาย (ยังไม่มีลูกค้า) หรือการทำ Topic Development </t>
  </si>
  <si>
    <t>▪ บันทึกกิจกรรมการเข้าอบรมสัมมนาทั้งออนไลน์และออฟไลน์ (Internal Training) เช่น การใช้ Skill Improvement Feature ใน BO Portal , การเข้าอบรมที่บริษัทสนับสนุนให้เข้าอบรม เป็นต้น</t>
  </si>
  <si>
    <t>▪ ใช้สำหรับทีม MarTech เท่านั้นในการบันทึกการทำงานตามลักษณะงานที่เกี่ยวข้อง รวมถึงการสนับสนุนและการอำนวยความสะดวกในการทำงานให้กับทุกๆ ทีมภายในองค์กร</t>
  </si>
  <si>
    <t>▪ ใช้สำหรับทีม BO เท่านั้นในการบันทึกการทำงานตามลักษณะงานที่เกี่ยวข้อง รวมถึงการสนับสนุนและการอำนวยความสะดวกในการทำงานให้กับทุกๆ ทีมภายในองค์กร</t>
  </si>
  <si>
    <r>
      <t xml:space="preserve">▪ บันทึกการทำงานในลักษณะของการทำงานในลักษณะ Presale คือการทำให้เกิดธุรกิจในช่วงระยะเวลา Presale Phase </t>
    </r>
    <r>
      <rPr>
        <b/>
        <sz val="11"/>
        <rFont val="Calibri"/>
        <family val="2"/>
        <scheme val="minor"/>
      </rPr>
      <t xml:space="preserve">(ไม่มีจำเป็นต้องมี Project No.) </t>
    </r>
  </si>
  <si>
    <t>▪ สำหรับพนักงานใหม่ที่อยู่ในช่วง Probation ให้ลงเวลาทำงานใน Project เป็น 9002 หลังจากผ่าน Probation แล้ว จึงสามารถบันทึก 9001 ได้</t>
  </si>
  <si>
    <t>▪ บันทึกการทำงานและกิจกรรมของทีม BD หรือ BO ที่ใหญ่พอและเป็นการมาทำใน Project ใน Delivery Phase ให้บันทึก 9002 ได้</t>
  </si>
  <si>
    <r>
      <rPr>
        <sz val="11"/>
        <rFont val="Arial"/>
        <family val="2"/>
      </rPr>
      <t xml:space="preserve">▪ </t>
    </r>
    <r>
      <rPr>
        <sz val="11"/>
        <rFont val="Calibri"/>
        <family val="2"/>
        <scheme val="minor"/>
      </rPr>
      <t>บันทึกการทำงานและกิจกรรมในการสนับสนุนงาน Project (Delivery Phase)</t>
    </r>
    <r>
      <rPr>
        <b/>
        <sz val="11"/>
        <rFont val="Calibri"/>
        <family val="2"/>
        <scheme val="minor"/>
      </rPr>
      <t xml:space="preserve"> (จำเป็นต้องมี Project Number ด้วย)  </t>
    </r>
  </si>
  <si>
    <t>Account No.</t>
  </si>
  <si>
    <t>▪ ใช้สำหรับทีม CD เท่านั้นในการบันทึกการทำงานตามลักษณะงานที่เกี่ยวข้อง</t>
  </si>
  <si>
    <t>▪ ผู้ที่เข้าร่วมกิจกรรม The Landing Program for New Colleauge (Orientation Program)</t>
  </si>
  <si>
    <t>▪ ผู้ที่เข้าสัมภาษณ์งานพนักงานใหม่สามารถบันทึก 9009 ได้ (เช่น Team Leader เป็นต้น)</t>
  </si>
  <si>
    <t>Prapaporn</t>
  </si>
  <si>
    <t>Chalermpong</t>
  </si>
  <si>
    <t>TIME039</t>
  </si>
  <si>
    <t>New Year's Day</t>
  </si>
  <si>
    <t>ทำจ่ายค่างวดรถ Sienta ค่าอุปกรณ์สำนักงาน</t>
  </si>
  <si>
    <t>TIME</t>
  </si>
  <si>
    <t xml:space="preserve">คีย์บัญชี ไทม์ คอนซัลติ้ง </t>
  </si>
  <si>
    <t>คีย์บัญชี ไทม์ ดิจิทัล ออกใบแจ้งหนี้ การบินพลเรือน</t>
  </si>
  <si>
    <t>ทำค่าใช้จ่ายค่าหนังสือ Outlook</t>
  </si>
  <si>
    <t>ทำค่าสัญญาเพิ่มเติม ค้างจ่ายปี 63</t>
  </si>
  <si>
    <t xml:space="preserve">คีย์ค่าใช้จ่ายในระบบ </t>
  </si>
  <si>
    <t>อบรมระบบ The book กับพี่วรรณ</t>
  </si>
  <si>
    <t>ออกใบเสร็จรับเงิน NBTC Pure Lric งวด 2 , NBTC AS Re Model งวด 1</t>
  </si>
  <si>
    <t>ทำจ่ายค่า office Mate lyreco ออกใบแจ้งหนี้ คปภ</t>
  </si>
  <si>
    <t>ทำจ่ายภงด ประกันสังคม</t>
  </si>
  <si>
    <t>คีย์ค่าใช้จ่าย ใน accrevo</t>
  </si>
  <si>
    <t>ออกใบเสร็จรับเช็ค ไทม์ ดิจิทัล</t>
  </si>
  <si>
    <t>ทำเงินเดือนพนักงาน</t>
  </si>
  <si>
    <t>ทำจ่ายเงิน ภพ.30</t>
  </si>
  <si>
    <t>ส่งสลิปเงินเดือนพนักงาน</t>
  </si>
  <si>
    <t>เตรียมทำจ่ายค่านักศึกษาฝึกงาน</t>
  </si>
  <si>
    <t>ออกใบเสร็จรับ เช็ค TPBS</t>
  </si>
  <si>
    <t>ทำจ่ายค่าเข้าเล่มเอกสาร</t>
  </si>
  <si>
    <t xml:space="preserve">ทำเอกสารเตรียมจ่ายค่าที่ปรึกษา </t>
  </si>
  <si>
    <t>ทำเบิกเงินจ่ายค่าอุปกรณ์สำนักงาน</t>
  </si>
  <si>
    <t>ทำจ่ายค่างวดรถ ทำจ่ายค่าอุปกรณ์สำนักงาน</t>
  </si>
  <si>
    <t>ออกใบแจ้งหนี้ กระทรวงท่องเที่ยวและกีฬา, ETDA , ออกใบเสร็จ ETDA</t>
  </si>
  <si>
    <t>ออกใบเสร็จ Outlook</t>
  </si>
  <si>
    <t>ทำจ่ายค่าติดตั้งระบบ SAM รวบรวมเอกสารส่งสำนักงานบัญชี</t>
  </si>
  <si>
    <t>ทำเอกสารจ่ายค่างวดรถ</t>
  </si>
  <si>
    <t>ทำระบบบัญชี Accrevo กับพี่วรรณ</t>
  </si>
  <si>
    <t>ทำเบิกจ่ายค่าประกันสังคม</t>
  </si>
  <si>
    <t>ทำเบิกจ่าย กตป</t>
  </si>
  <si>
    <t>คีย์เอกสารบัญชี</t>
  </si>
  <si>
    <t>วันหยุด มาฆบูชา</t>
  </si>
  <si>
    <t>ทำจ่ายค่าเข้าเล่มเอกสาร คีย์เอกสารบัญชี  ทำเงินเดือน</t>
  </si>
  <si>
    <t>ทำเบิกจ่ายค่าจัดประชุม NIA  ตรวจเงินเดือน</t>
  </si>
  <si>
    <t>ออกใบแจ้งหนี้ NIA ทำจ่ายค่าอุปกรณ์สำนักงาน ทำจ่ายค่าที่ปรึกษา ทำจ่ายนักศึกษาฝึกงาน</t>
  </si>
  <si>
    <t>ทำเบิกจ่ายค่าเข้าเล่มเอกสาร</t>
  </si>
  <si>
    <t>ทำตั้งเบิกเงินจ่ายบัตรเครดิตกรุงเทพ</t>
  </si>
  <si>
    <t>ทำจ่ายค่าเอกสาร</t>
  </si>
  <si>
    <t>คีย์เอกสารบัญชี ไทม ดิจิทัล</t>
  </si>
  <si>
    <t>ทำจ่าย Office Mate Lyreco  ออก Inv. Pure Lric</t>
  </si>
  <si>
    <t xml:space="preserve"> ออก Inv. NIA </t>
  </si>
  <si>
    <t>ไปจัดประชุม กตป Redio</t>
  </si>
  <si>
    <t xml:space="preserve">Vacation time  </t>
  </si>
  <si>
    <t>ทำเบิกจ่ายค่าประกันสังคม  ออก Inv. ETDA</t>
  </si>
  <si>
    <t>ทำสัญญาให้พนักงาน</t>
  </si>
  <si>
    <t>ออก Inv.  ETDA, Telco ทำจ่าย Office Mate  Lyreco</t>
  </si>
  <si>
    <t>ออก Inv. Tceb ทำจ่าย ภพ 30</t>
  </si>
  <si>
    <t>ทำจ่ายเงินเดือน ส่งสลิปเงินเดือน</t>
  </si>
  <si>
    <t>ออก Inv. AS Remodel ทำจ่ายค่าที่ปรึกษา</t>
  </si>
  <si>
    <t xml:space="preserve">โอนเงินค่าที่ปรึกษา </t>
  </si>
  <si>
    <t>ทำจ่ายค่าวิทยากร ทำจ่ายนักศึกษาฝึกงาน</t>
  </si>
  <si>
    <t>ทำจ่ายค่างวดรถ ออก Inv. กองทุนออม  ออกใบเสร็จการบินพลเรือน</t>
  </si>
  <si>
    <t>Vacation time ออกใบเสร็จ ETDA, ใบเสร็จกองทุนออม</t>
  </si>
  <si>
    <t>คีย์เอกสารบัญชี ออกใบเสร็จ ETDA</t>
  </si>
  <si>
    <t>ออก Inv. สำนักงานบินพลเรือน</t>
  </si>
  <si>
    <t>คีย์บัญชี ไทม์ คอนซัลติ้ง  ออกใบเสร็น PureLric</t>
  </si>
  <si>
    <t>ออกใบเสร็จ การท่องเที่ยวและกีฬา</t>
  </si>
  <si>
    <t xml:space="preserve">Vacation time </t>
  </si>
  <si>
    <t>ออก Inv. สำนักปลัดกระทรวงการท่องเที่ยวและกีฬา ออกใบเสร็จ ETDA</t>
  </si>
  <si>
    <t>ทำจ่ายค่า Itax คีย์บัญชี ไทม์ ดิจิทัล</t>
  </si>
  <si>
    <t>ทำจ่ายค่างวดรถ</t>
  </si>
  <si>
    <t>ทำจ่ายค่า Office mate ทำจ่ายค่างวดรถ</t>
  </si>
  <si>
    <t>ทำจ่ายเงินค่างวดรถ ค่าหน้งสือ ค่า office mate</t>
  </si>
  <si>
    <t>ทำจ่ายค่า ภพ 30 ทำเงินเดือนพนักงาน</t>
  </si>
  <si>
    <t>ออก Inv. ซื้อสิทธิของ กสทช  ออกใบเสร็จ AS Remodel  ตรวจเงินเดือนพนักงาน</t>
  </si>
  <si>
    <t>ทำเอกสาร หัก ณ ที่จ่าย พนักงานไม่ประจำ</t>
  </si>
  <si>
    <t>ส่งสลิปเงินเดือนพนักงาน ทำเงินเดือนเด็กฝึกงาน</t>
  </si>
  <si>
    <t>ออกใบเสร็จ Tceb ทำจ่ายค่าที่ปรึกษาโครงการต่างๆ</t>
  </si>
  <si>
    <t>ออก Inv. สำนักนวัตกรรม ทำเอกสารเตรียมจ่ายค่าที่ปรึกษา</t>
  </si>
  <si>
    <t>ออกใบเสร็จ ETDA ทำเรื่องเบิกค่าที่ปรึกษา ค่าวิทยากร ค่าเด็กฝึกงาน</t>
  </si>
  <si>
    <t>ออก Inv. สำนักนวัตกรรม โอนเงินค่าที่ปรึกษา ค่าวิทยากร</t>
  </si>
  <si>
    <t>Coronation Day</t>
  </si>
  <si>
    <t>Wisakha bucha Day</t>
  </si>
  <si>
    <t>ออก Inv. การท่องเที่ยว</t>
  </si>
  <si>
    <t>ออก Inv. Pure Lric</t>
  </si>
  <si>
    <t>ออก Inv. Moi  ออกใบเสร็จ Cullen</t>
  </si>
  <si>
    <t>ออกใบเสร็จ Cullen</t>
  </si>
  <si>
    <t>ออก Inv. กองทุนออมแห่งชาติ  ออกใบเสร็จ NIA</t>
  </si>
  <si>
    <t>ออก Inv. Tceb  ออกใบเสร็จ ETDA</t>
  </si>
  <si>
    <t>ออกใบเสร็จ กองทุนการออมแห่งชาติ</t>
  </si>
  <si>
    <t>Labour day  ทำจ่ายค่างวดรถ</t>
  </si>
  <si>
    <t>ออกใบเสร็จ Telco ทำจ่ายค่าบัตรเครดิตกรุงเทพ</t>
  </si>
  <si>
    <t>ทำจ่ายค่าประกันสังคม</t>
  </si>
  <si>
    <t>ทำจ่ายค่างวดรถ คีย์เอกสารบัญชี</t>
  </si>
  <si>
    <t>ออก Inv. SAM , ETDA ทำจ่ายค่างวดรถ</t>
  </si>
  <si>
    <t>ออก Inv. สถาบันนิวเคลียร์ ทำจ่ายค่าถ่ายเอกสาร</t>
  </si>
  <si>
    <t>ทำจ่ายค่าเครื่องถ่ายเอกสาร</t>
  </si>
  <si>
    <t>ทำเอกสารค่าใช้จ่ายบริษัท</t>
  </si>
  <si>
    <t>ตรวจเงินเดือน ทำเอกสารเตรียมจ่ายค่าที่ปรึกษา</t>
  </si>
  <si>
    <t>ทำเอกสารเตรียมจ่ายค่านักศึกษาฝึกงาน</t>
  </si>
  <si>
    <t>ออกใบเสร็จ สำนักงานการบินพลเรือน  ส่งสลิปเงินเดือน</t>
  </si>
  <si>
    <t>โอนเงินค่าที่ปรึกษา  ทำหัก ณที่จ่ายค่าที่ปรึกษา</t>
  </si>
  <si>
    <t>ออก Inv การท่องเที่ยว</t>
  </si>
  <si>
    <t>ออก Inv กกพ  ,ETDA ออกใบเสร็จ Tceb</t>
  </si>
  <si>
    <t>ออก Inv Informa  ออกใบเสร็จ ETDA</t>
  </si>
  <si>
    <t>ทำจ่ายค่า SME Bank  Time Digital Time Consulting ค่างวดรถ CHR</t>
  </si>
  <si>
    <t>ออกใบเสร็จ NIA  ,NTBC Pure Lric  ทำจ่ายค่าเข้าเล่มเอกสาร Pure Lric ,Moi</t>
  </si>
  <si>
    <t>เข้าออฟฟิตใหม่ มาจัดเรียงของ</t>
  </si>
  <si>
    <t>ออกใบเสร็จ NIA  เทรนนิ่งสามย่านมิตทาวน์</t>
  </si>
  <si>
    <t>ทำจ่ายค่าเสือทีม  ทำจ่ายค่าประกันสังคม</t>
  </si>
  <si>
    <t>ทำจ่ายค่าเครื่องถ่ายเอกสาร Konica</t>
  </si>
  <si>
    <t xml:space="preserve">ทำจ่ายเค่าเครื่องถ่ายเอกสาร Orix </t>
  </si>
  <si>
    <t>ทำเงินเดือน</t>
  </si>
  <si>
    <t xml:space="preserve">ส่งสลิปเงินเดือน ทำจ่ายค่าเข้าเล่มเอกสาร กตป </t>
  </si>
  <si>
    <t>ทำเอกสารค่าที่ปรึกษา ค่าวิทยากร</t>
  </si>
  <si>
    <t xml:space="preserve">ทำจ่ายค่าที่ปรึกษา ค่าวิทยาก </t>
  </si>
  <si>
    <t>ทำจ่ายภพ. 30 ไทม์ คอนซัล ไทมดิจิทัล ดิสรัปท์เทค</t>
  </si>
  <si>
    <t>ทำจ่ายค่ารถ Sienta ทำจ่าย ภงด. 3 ,53 ไทม์ คอนซัล ไทมดิจิทัล ดิสรัปท์เทค</t>
  </si>
  <si>
    <t xml:space="preserve">คีย์เอกสารไทม์ คอนซัลติ้ง ส่งสำนักงานบัญชี </t>
  </si>
  <si>
    <t xml:space="preserve">คีย์เอกสารไทม์ ดิจิทัล , ดิสรัปท์เทค ส่งสำนักงานบัญชี </t>
  </si>
  <si>
    <t>ทำจ่ายค่างวด H1 รวบรวมเอกสารส่งสำนักงานบัญชี</t>
  </si>
  <si>
    <t>รวบรวมเอกสารบัญชี ทั้ง 3 บริษัท ส่งสำนักงานบัญชี</t>
  </si>
  <si>
    <t xml:space="preserve">ออกใบเสร็จ การท่องเที่ยว ออกInv และใบเสร็จ เสือติดปีกค่าวิทยากร ไทม์ดิจิทัล </t>
  </si>
  <si>
    <t>ตรวจเงินเดือน  ออก Inv และ ใบเสร็จ กรมประชาสัมพันธ์ ไทม์ ดิจิทัล</t>
  </si>
  <si>
    <t>ออกใบเสร็จ กกพ</t>
  </si>
  <si>
    <t>ออกใบเสร็จ การท่องเที่ยว ออก Inv การท่องเที่ยว ไทม์ดิจิทัล</t>
  </si>
  <si>
    <t>ออกใบเสร็จ การท่องเที่ยว ไทม์ดิจิทัล ทำจ่ายค่างวดรถ ไทม์ดิจิทัล ทำจ่ายค่าหน้งสือรับรองบรัษัท</t>
  </si>
  <si>
    <t>ออก Inv TINT ทำจ่ายค่าภาษีไทม์คอนซัล ไทม์ ดิจิทัล ดริสรัปท์เทค</t>
  </si>
  <si>
    <t>ออก Inv กสทช ทำจ่ายค่าที่ปรึกษา ไทม์ คอนซัล ทำจ่ายค่าวิทยากร ไทม์ดิจิทัล</t>
  </si>
  <si>
    <t>ออก Inv ETDA ทำจ่ายค่ารถ Hyudai</t>
  </si>
  <si>
    <t>ทำจ่าย SME Bank time digital ทำจ่าย SME  Bank time consul</t>
  </si>
  <si>
    <t>ทำจ่ายประกันสังคม</t>
  </si>
  <si>
    <t>ออก Inv Moi  ทำจ่ายค่า office Mate</t>
  </si>
  <si>
    <t>ทำจ่ายค่าเช่าเครื่องถ่ายเอกสาร ค่าบริการถ่ายเอกสาร Konica</t>
  </si>
  <si>
    <t>ทำจ่ายค่าแม่บ้าน ทำจ่ายค่ารถ Sienta</t>
  </si>
  <si>
    <t>ออกใบเสร็จ ETDA ทำจ่ายค่า office mate  ทำจ่าย lyreco</t>
  </si>
  <si>
    <t>ทำจ่ายค่างวด BMW   ส่งสลิปเงินเดือนพนักงาน</t>
  </si>
  <si>
    <t>ทำจ่าย office Mate ทำจ่าย lyreco</t>
  </si>
  <si>
    <t>ออกใบเสร็จ MOI คีย์บัญชีค่าใช้จ่าย ไทม์ ดิจิทัล</t>
  </si>
  <si>
    <t>ออกใบเสร็จ TAT  รวบรวบเอกสารส่งสำนักงานบัญชี</t>
  </si>
  <si>
    <t xml:space="preserve">ออกใบเสร็จ NIA เตรียมทำเงินเดือนปรับใหม่ </t>
  </si>
  <si>
    <t>ออก Inv CAAT  ออก Inv. NIA ทำจ่ายค่าต้นไม้ ตรวจเงินเดือน</t>
  </si>
  <si>
    <t>ออก Inv NIA ทำเอกสารเตรียมจ่ายค่าที่ปรีกษา ทำจ่ายค่านักศึกษาฝึกงาน</t>
  </si>
  <si>
    <t>คีย์บัญชีค่าใช้จ่าย ไทม คอนซัลติ้ง ทำจ่ายค่างวดรถ Sienta</t>
  </si>
  <si>
    <t>ออก Inv คปภ ออก Inv Tceb</t>
  </si>
  <si>
    <t>ออก Inv SCGP ทำใบเสนอราคาให้ ดิสรัปท์เทค</t>
  </si>
  <si>
    <t>ออก Inv. กกพ</t>
  </si>
  <si>
    <t>ออก Inv. สำนักปลัดกระทรวงการท่องเที่ยว  ออกใบเสร็จ Tceb</t>
  </si>
  <si>
    <t>ออก Inv อิเลคโทรลักซ์ ออก Inv SCGP</t>
  </si>
  <si>
    <t>ออก Inv. การท่องเที่ยว คีย์เอกสารบัญชี ไทม์ ดิจิทัล</t>
  </si>
  <si>
    <t>ทำจ่ายค่ารถ Sienta</t>
  </si>
  <si>
    <t>ทำจ่าย ค่างวด SME Bank  ค่างวดรถ  CHR</t>
  </si>
  <si>
    <t>ทำจ่ายค่าเข้าเล่มเอกสาร ทำจ่ายค่าบริการ Konica</t>
  </si>
  <si>
    <t>ออก Inv. หัวเว่ย ออกใบเสร็จ กองทุนออม  ออกใบเสร็จ สถาบันนิวเคลียร์  ทำจ่ายประกันสังคม</t>
  </si>
  <si>
    <t>ทำจ่ายค่าลงทะเบียนพนักงานอบรมหลักสูตร</t>
  </si>
  <si>
    <t>ทำจ่ายค่าเช่าเครื่องถ่ายเอกสาร</t>
  </si>
  <si>
    <t>ตรวจเงินเดือน</t>
  </si>
  <si>
    <t>ทำจ่ายค่าพนักงานไม่ประจำ</t>
  </si>
  <si>
    <t>ออก Inv.  ETDA  โอนค่าที่ปรึกษา ค่าวิทยากร ไทม์ ดิจิทัล</t>
  </si>
  <si>
    <t>คีย์เอกสารบัญชี ไทม์ คอนซัลติ้ง</t>
  </si>
  <si>
    <t>รวบรวมเอกสารส่งสำนักงานบัญชี ทั้ง 2 บริษัท</t>
  </si>
  <si>
    <t>ทำจ่ายค่างวด รถ H1 ทำจ่ายค่าเช่าออฟฟิต</t>
  </si>
  <si>
    <t>ลาป่วย</t>
  </si>
  <si>
    <t>ทำจ่าย office mate  ทำจ่ายค่าแม่บ้าน ลาครึ่งบ่าย ฉีดวัคซีน</t>
  </si>
  <si>
    <t>ทำจ่ายค่าที่ปรึกษา ทำเอกสารหัก ณ ที่จ่าย</t>
  </si>
  <si>
    <t>ออก Inv. กองทุนการออมแห่งชาติ ส่งสลิปเงินเดือน</t>
  </si>
  <si>
    <t>ออก Inv.Tceb  ออก Inv. เซ็นทรัล พีเพิล ทำเงินเดือนพนักงาน</t>
  </si>
  <si>
    <t>ทำรายงานประจำเดือน accrevo</t>
  </si>
  <si>
    <t>ออก Inv. เซ็นทรับ วัตสัน ออก Inv. ETDA ออก Inv. หัวเว่ย ออก Inv. คปภ</t>
  </si>
  <si>
    <t>ออกใบเสร็จ  สำนักปลัดกระทรวงการท่องเที่ยว</t>
  </si>
  <si>
    <t>ออก inv. ETDA ออกใบเสร็จ SAM</t>
  </si>
  <si>
    <t>ออกใบเสร็จ การท่องเที่ยว</t>
  </si>
  <si>
    <t>ออก inv. กองทุน Ted fun ออกใบเสร็จ Tceb</t>
  </si>
  <si>
    <t>ออกใบเสร็จ กองทุนออม</t>
  </si>
  <si>
    <t>ออกใบเสร็จ ETDA</t>
  </si>
  <si>
    <t>ออกใบเสร็จ Mots</t>
  </si>
  <si>
    <t>ออกใบเสร็จหัวเว่ย</t>
  </si>
  <si>
    <t>ออก Inv. Tint  ออกใบเสร็จ Tint</t>
  </si>
  <si>
    <t>ออกใบเสร็จรับเช็ค SCGP ทำจ่ายค่าทำเอกสาร AS Remodel</t>
  </si>
  <si>
    <t>คีย์เอกสารบัญชี ไทม์ ดิจิทัล คีย์เอกสาร บัญชี ไทม์ คอนซัลติ้ง</t>
  </si>
  <si>
    <t>ทำจ่าย SME Bank ค่าจ่ายค่าอุปกรณ์สำนักงาน</t>
  </si>
  <si>
    <t>เตรียทำจ่ายประกันสังคม ค่าเครื่องถ่ายเอกสาร</t>
  </si>
  <si>
    <t>ทำจ่ายค่าเช่าเครื่องถ่ายเอกสาร ทำจ่ายค่าอุปกรณ์สำนักงาน</t>
  </si>
  <si>
    <t>ทำเงินเดือน  แจ้งเข้าประกันสังคม พนักงานใหม่</t>
  </si>
  <si>
    <t>ออกใบเสร็จ NIA ตรวจเงินเดือน</t>
  </si>
  <si>
    <t>ทำเอกสารเตรียมจ่ายค่าวิทยากร</t>
  </si>
  <si>
    <t xml:space="preserve">ออก Inv. คปภ ทำเอกสารเตรียมจ่ายค่าที่ปรึกษา ทำเอกสาร หัก ณ ที่จ่าย </t>
  </si>
  <si>
    <t>ออก Inv. NIA ออกใบเสร็จ NIA ทำเอกสารเตรียมจ่าย เด็กฝึกงาน</t>
  </si>
  <si>
    <t>ออก Inv. TK Park  ออกใบเสร็จ  ETDA โอนเงินค่าที่ปรึกษา ค่าวิทยากร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</si>
</sst>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2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Arial"/>
      <family val="2"/>
    </font>
    <font>
      <b/>
      <sz val="11"/>
      <color theme="0"/>
      <name val="Calibri"/>
      <family val="2"/>
      <scheme val="minor"/>
    </font>
    <font>
      <b/>
      <sz val="18"/>
      <name val="Calibri"/>
      <family val="2"/>
      <scheme val="minor"/>
    </font>
    <font>
      <b/>
      <sz val="14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9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Arial"/>
      <family val="2"/>
    </font>
    <font>
      <b/>
      <sz val="11"/>
      <color theme="1"/>
      <name val="Calibri"/>
      <family val="2"/>
      <scheme val="minor"/>
    </font>
    <font>
      <sz val="12"/>
      <name val="MS Sans Serif"/>
      <family val="2"/>
    </font>
    <font>
      <b/>
      <sz val="12"/>
      <name val="MS Sans Serif"/>
      <charset val="222"/>
    </font>
    <font>
      <sz val="12"/>
      <name val="MS Sans Serif"/>
    </font>
    <font>
      <sz val="12"/>
      <color theme="1"/>
      <name val="MS Sans Serif"/>
    </font>
    <font>
      <sz val="18"/>
      <name val="Angsana New"/>
      <family val="1"/>
    </font>
  </fonts>
  <fills count="11">
    <fill>
      <patternFill patternType="none"/>
    </fill>
    <fill>
      <patternFill patternType="gray125"/>
    </fill>
    <fill>
      <patternFill patternType="solid">
        <fgColor indexed="2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0000CC"/>
        <bgColor indexed="22"/>
      </patternFill>
    </fill>
    <fill>
      <patternFill patternType="solid">
        <fgColor rgb="FF0000CC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/>
        <bgColor indexed="22"/>
      </patternFill>
    </fill>
  </fills>
  <borders count="45">
    <border>
      <left/>
      <right/>
      <top/>
      <bottom/>
      <diagonal/>
    </border>
    <border>
      <left style="thick">
        <color indexed="64"/>
      </left>
      <right/>
      <top style="medium">
        <color indexed="64"/>
      </top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theme="3"/>
      </left>
      <right/>
      <top style="thin">
        <color theme="3"/>
      </top>
      <bottom style="thin">
        <color theme="3"/>
      </bottom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43" fontId="8" fillId="0" borderId="0" applyFont="0" applyFill="0" applyBorder="0" applyAlignment="0" applyProtection="0"/>
  </cellStyleXfs>
  <cellXfs count="215">
    <xf numFmtId="0" fontId="0" fillId="0" borderId="0" xfId="0"/>
    <xf numFmtId="0" fontId="12" fillId="0" borderId="0" xfId="0" applyFont="1"/>
    <xf numFmtId="0" fontId="12" fillId="0" borderId="0" xfId="0" applyFont="1" applyFill="1" applyBorder="1" applyAlignment="1">
      <alignment vertical="center" wrapText="1"/>
    </xf>
    <xf numFmtId="0" fontId="12" fillId="0" borderId="0" xfId="0" applyFont="1" applyFill="1" applyAlignment="1">
      <alignment wrapText="1"/>
    </xf>
    <xf numFmtId="0" fontId="12" fillId="0" borderId="0" xfId="0" applyFont="1" applyBorder="1" applyAlignment="1">
      <alignment wrapText="1"/>
    </xf>
    <xf numFmtId="0" fontId="12" fillId="0" borderId="0" xfId="0" applyFont="1" applyAlignment="1">
      <alignment wrapText="1"/>
    </xf>
    <xf numFmtId="0" fontId="14" fillId="6" borderId="10" xfId="0" applyFont="1" applyFill="1" applyBorder="1" applyAlignment="1">
      <alignment horizontal="left"/>
    </xf>
    <xf numFmtId="0" fontId="14" fillId="6" borderId="21" xfId="0" applyFont="1" applyFill="1" applyBorder="1" applyAlignment="1">
      <alignment horizontal="left"/>
    </xf>
    <xf numFmtId="0" fontId="12" fillId="0" borderId="0" xfId="0" applyFont="1" applyAlignment="1" applyProtection="1">
      <alignment vertical="center"/>
      <protection locked="0"/>
    </xf>
    <xf numFmtId="0" fontId="14" fillId="0" borderId="0" xfId="0" applyFont="1" applyAlignment="1" applyProtection="1">
      <alignment horizontal="center" vertical="center"/>
    </xf>
    <xf numFmtId="0" fontId="12" fillId="0" borderId="0" xfId="0" applyFont="1" applyAlignment="1" applyProtection="1">
      <alignment vertical="center"/>
    </xf>
    <xf numFmtId="0" fontId="14" fillId="0" borderId="8" xfId="0" applyFont="1" applyBorder="1" applyAlignment="1" applyProtection="1">
      <alignment vertical="center"/>
    </xf>
    <xf numFmtId="0" fontId="14" fillId="0" borderId="4" xfId="0" applyFont="1" applyBorder="1" applyAlignment="1" applyProtection="1">
      <alignment vertical="center"/>
    </xf>
    <xf numFmtId="0" fontId="12" fillId="0" borderId="10" xfId="0" applyFont="1" applyBorder="1" applyAlignment="1" applyProtection="1">
      <alignment horizontal="left" vertical="center"/>
    </xf>
    <xf numFmtId="0" fontId="14" fillId="0" borderId="0" xfId="0" applyFont="1" applyBorder="1" applyAlignment="1" applyProtection="1">
      <alignment horizontal="left" vertical="center"/>
    </xf>
    <xf numFmtId="0" fontId="14" fillId="0" borderId="0" xfId="0" applyFont="1" applyAlignment="1" applyProtection="1">
      <alignment vertical="center"/>
    </xf>
    <xf numFmtId="0" fontId="14" fillId="0" borderId="11" xfId="0" applyFont="1" applyBorder="1" applyAlignment="1" applyProtection="1">
      <alignment vertical="center"/>
    </xf>
    <xf numFmtId="0" fontId="14" fillId="0" borderId="0" xfId="0" applyFont="1" applyAlignment="1" applyProtection="1">
      <alignment horizontal="left" vertical="center"/>
    </xf>
    <xf numFmtId="0" fontId="14" fillId="0" borderId="0" xfId="0" applyFont="1" applyBorder="1" applyAlignment="1" applyProtection="1">
      <alignment vertical="center"/>
    </xf>
    <xf numFmtId="43" fontId="14" fillId="0" borderId="0" xfId="1" applyFont="1" applyBorder="1" applyAlignment="1" applyProtection="1">
      <alignment vertical="center"/>
    </xf>
    <xf numFmtId="0" fontId="14" fillId="0" borderId="0" xfId="0" applyFont="1" applyAlignment="1" applyProtection="1">
      <alignment horizontal="left" vertical="top"/>
    </xf>
    <xf numFmtId="0" fontId="12" fillId="0" borderId="0" xfId="0" applyFont="1" applyAlignment="1" applyProtection="1">
      <alignment horizontal="center" vertical="top" wrapText="1"/>
      <protection locked="0"/>
    </xf>
    <xf numFmtId="0" fontId="12" fillId="0" borderId="0" xfId="0" applyFont="1" applyAlignment="1" applyProtection="1">
      <alignment horizontal="center" vertical="top" wrapText="1"/>
    </xf>
    <xf numFmtId="0" fontId="12" fillId="0" borderId="0" xfId="0" applyFont="1" applyBorder="1" applyAlignment="1" applyProtection="1">
      <alignment vertical="center"/>
      <protection locked="0"/>
    </xf>
    <xf numFmtId="43" fontId="12" fillId="0" borderId="14" xfId="1" applyFont="1" applyBorder="1" applyAlignment="1" applyProtection="1">
      <alignment vertical="center"/>
    </xf>
    <xf numFmtId="43" fontId="12" fillId="0" borderId="14" xfId="0" applyNumberFormat="1" applyFont="1" applyBorder="1" applyAlignment="1" applyProtection="1">
      <alignment vertical="center"/>
    </xf>
    <xf numFmtId="0" fontId="12" fillId="0" borderId="12" xfId="0" applyFont="1" applyFill="1" applyBorder="1" applyAlignment="1" applyProtection="1">
      <alignment horizontal="center" vertical="center" textRotation="90" wrapText="1"/>
      <protection locked="0"/>
    </xf>
    <xf numFmtId="17" fontId="9" fillId="4" borderId="28" xfId="0" applyNumberFormat="1" applyFont="1" applyFill="1" applyBorder="1" applyAlignment="1" applyProtection="1">
      <alignment horizontal="center" vertical="center" wrapText="1"/>
      <protection locked="0"/>
    </xf>
    <xf numFmtId="17" fontId="9" fillId="4" borderId="31" xfId="0" applyNumberFormat="1" applyFont="1" applyFill="1" applyBorder="1" applyAlignment="1" applyProtection="1">
      <alignment horizontal="center" vertical="center" wrapText="1"/>
      <protection locked="0"/>
    </xf>
    <xf numFmtId="17" fontId="9" fillId="4" borderId="25" xfId="0" applyNumberFormat="1" applyFont="1" applyFill="1" applyBorder="1" applyAlignment="1" applyProtection="1">
      <alignment horizontal="center" vertical="center" wrapText="1"/>
      <protection locked="0"/>
    </xf>
    <xf numFmtId="0" fontId="9" fillId="4" borderId="22" xfId="0" applyFont="1" applyFill="1" applyBorder="1" applyAlignment="1" applyProtection="1">
      <alignment horizontal="center" vertical="center"/>
    </xf>
    <xf numFmtId="0" fontId="12" fillId="0" borderId="0" xfId="0" applyNumberFormat="1" applyFont="1" applyFill="1" applyBorder="1" applyAlignment="1" applyProtection="1">
      <alignment vertical="center"/>
      <protection locked="0"/>
    </xf>
    <xf numFmtId="20" fontId="12" fillId="2" borderId="1" xfId="0" applyNumberFormat="1" applyFont="1" applyFill="1" applyBorder="1" applyAlignment="1" applyProtection="1">
      <alignment horizontal="center" vertical="center"/>
      <protection locked="0"/>
    </xf>
    <xf numFmtId="20" fontId="12" fillId="0" borderId="29" xfId="0" applyNumberFormat="1" applyFont="1" applyFill="1" applyBorder="1" applyAlignment="1" applyProtection="1">
      <alignment horizontal="center" vertical="center"/>
    </xf>
    <xf numFmtId="14" fontId="12" fillId="0" borderId="32" xfId="0" applyNumberFormat="1" applyFont="1" applyFill="1" applyBorder="1" applyAlignment="1" applyProtection="1">
      <alignment horizontal="center" vertical="center"/>
    </xf>
    <xf numFmtId="0" fontId="12" fillId="0" borderId="11" xfId="0" applyFont="1" applyBorder="1" applyAlignment="1" applyProtection="1">
      <alignment horizontal="center" vertical="center"/>
      <protection locked="0"/>
    </xf>
    <xf numFmtId="0" fontId="12" fillId="0" borderId="10" xfId="0" applyFont="1" applyBorder="1" applyAlignment="1" applyProtection="1">
      <alignment horizontal="center" vertical="center"/>
      <protection locked="0"/>
    </xf>
    <xf numFmtId="0" fontId="14" fillId="0" borderId="10" xfId="0" applyFont="1" applyBorder="1" applyAlignment="1" applyProtection="1">
      <alignment vertical="center" wrapText="1"/>
      <protection locked="0"/>
    </xf>
    <xf numFmtId="2" fontId="12" fillId="0" borderId="10" xfId="0" applyNumberFormat="1" applyFont="1" applyBorder="1" applyAlignment="1" applyProtection="1">
      <alignment horizontal="center" vertical="center"/>
      <protection locked="0"/>
    </xf>
    <xf numFmtId="20" fontId="12" fillId="2" borderId="2" xfId="0" applyNumberFormat="1" applyFont="1" applyFill="1" applyBorder="1" applyAlignment="1" applyProtection="1">
      <alignment horizontal="center" vertical="center"/>
      <protection locked="0"/>
    </xf>
    <xf numFmtId="20" fontId="12" fillId="5" borderId="29" xfId="0" applyNumberFormat="1" applyFont="1" applyFill="1" applyBorder="1" applyAlignment="1" applyProtection="1">
      <alignment horizontal="center" vertical="center"/>
    </xf>
    <xf numFmtId="14" fontId="12" fillId="5" borderId="32" xfId="0" applyNumberFormat="1" applyFont="1" applyFill="1" applyBorder="1" applyAlignment="1" applyProtection="1">
      <alignment horizontal="center" vertical="center"/>
    </xf>
    <xf numFmtId="0" fontId="12" fillId="0" borderId="10" xfId="0" applyFont="1" applyBorder="1" applyAlignment="1" applyProtection="1">
      <alignment vertical="center" wrapText="1"/>
      <protection locked="0"/>
    </xf>
    <xf numFmtId="20" fontId="12" fillId="8" borderId="29" xfId="0" applyNumberFormat="1" applyFont="1" applyFill="1" applyBorder="1" applyAlignment="1" applyProtection="1">
      <alignment horizontal="center" vertical="center"/>
    </xf>
    <xf numFmtId="14" fontId="12" fillId="8" borderId="32" xfId="0" applyNumberFormat="1" applyFont="1" applyFill="1" applyBorder="1" applyAlignment="1" applyProtection="1">
      <alignment horizontal="center" vertical="center"/>
    </xf>
    <xf numFmtId="0" fontId="12" fillId="8" borderId="11" xfId="0" applyFont="1" applyFill="1" applyBorder="1" applyAlignment="1" applyProtection="1">
      <alignment horizontal="center" vertical="center"/>
      <protection locked="0"/>
    </xf>
    <xf numFmtId="0" fontId="12" fillId="8" borderId="10" xfId="0" applyFont="1" applyFill="1" applyBorder="1" applyAlignment="1" applyProtection="1">
      <alignment horizontal="center" vertical="center"/>
      <protection locked="0"/>
    </xf>
    <xf numFmtId="0" fontId="12" fillId="8" borderId="10" xfId="0" applyFont="1" applyFill="1" applyBorder="1" applyAlignment="1" applyProtection="1">
      <alignment vertical="center" wrapText="1"/>
      <protection locked="0"/>
    </xf>
    <xf numFmtId="2" fontId="12" fillId="8" borderId="10" xfId="0" applyNumberFormat="1" applyFont="1" applyFill="1" applyBorder="1" applyAlignment="1" applyProtection="1">
      <alignment horizontal="center" vertical="center"/>
      <protection locked="0"/>
    </xf>
    <xf numFmtId="0" fontId="6" fillId="0" borderId="10" xfId="0" applyFont="1" applyBorder="1" applyAlignment="1" applyProtection="1">
      <alignment horizontal="left" vertical="center" wrapText="1"/>
      <protection locked="0"/>
    </xf>
    <xf numFmtId="0" fontId="16" fillId="8" borderId="10" xfId="0" applyFont="1" applyFill="1" applyBorder="1" applyAlignment="1" applyProtection="1">
      <alignment horizontal="left" vertical="center" wrapText="1"/>
      <protection locked="0"/>
    </xf>
    <xf numFmtId="20" fontId="12" fillId="0" borderId="30" xfId="0" applyNumberFormat="1" applyFont="1" applyFill="1" applyBorder="1" applyAlignment="1" applyProtection="1">
      <alignment horizontal="center" vertical="center"/>
    </xf>
    <xf numFmtId="14" fontId="12" fillId="0" borderId="33" xfId="0" applyNumberFormat="1" applyFont="1" applyFill="1" applyBorder="1" applyAlignment="1" applyProtection="1">
      <alignment horizontal="center" vertical="center"/>
    </xf>
    <xf numFmtId="0" fontId="12" fillId="0" borderId="26" xfId="0" applyFont="1" applyBorder="1" applyAlignment="1" applyProtection="1">
      <alignment horizontal="center" vertical="center"/>
      <protection locked="0"/>
    </xf>
    <xf numFmtId="0" fontId="12" fillId="0" borderId="24" xfId="0" applyFont="1" applyBorder="1" applyAlignment="1" applyProtection="1">
      <alignment horizontal="center" vertical="center"/>
      <protection locked="0"/>
    </xf>
    <xf numFmtId="0" fontId="14" fillId="0" borderId="24" xfId="0" applyFont="1" applyBorder="1" applyAlignment="1" applyProtection="1">
      <alignment vertical="center" wrapText="1"/>
      <protection locked="0"/>
    </xf>
    <xf numFmtId="2" fontId="12" fillId="0" borderId="24" xfId="0" applyNumberFormat="1" applyFont="1" applyBorder="1" applyAlignment="1" applyProtection="1">
      <alignment horizontal="center" vertical="center"/>
      <protection locked="0"/>
    </xf>
    <xf numFmtId="0" fontId="9" fillId="9" borderId="9" xfId="0" applyFont="1" applyFill="1" applyBorder="1" applyAlignment="1">
      <alignment horizontal="center" vertical="center" wrapText="1"/>
    </xf>
    <xf numFmtId="17" fontId="9" fillId="10" borderId="22" xfId="0" applyNumberFormat="1" applyFont="1" applyFill="1" applyBorder="1" applyAlignment="1" applyProtection="1">
      <alignment horizontal="center" vertical="center"/>
      <protection locked="0"/>
    </xf>
    <xf numFmtId="0" fontId="14" fillId="6" borderId="20" xfId="0" applyFont="1" applyFill="1" applyBorder="1" applyAlignment="1">
      <alignment horizontal="left"/>
    </xf>
    <xf numFmtId="0" fontId="14" fillId="6" borderId="27" xfId="0" applyFont="1" applyFill="1" applyBorder="1" applyAlignment="1">
      <alignment horizontal="left"/>
    </xf>
    <xf numFmtId="0" fontId="14" fillId="6" borderId="20" xfId="0" applyFont="1" applyFill="1" applyBorder="1" applyAlignment="1">
      <alignment horizontal="left" vertical="center"/>
    </xf>
    <xf numFmtId="0" fontId="14" fillId="6" borderId="21" xfId="0" applyFont="1" applyFill="1" applyBorder="1" applyAlignment="1">
      <alignment horizontal="left" vertical="center"/>
    </xf>
    <xf numFmtId="0" fontId="14" fillId="6" borderId="21" xfId="0" applyFont="1" applyFill="1" applyBorder="1"/>
    <xf numFmtId="0" fontId="12" fillId="0" borderId="11" xfId="0" applyFont="1" applyFill="1" applyBorder="1" applyAlignment="1" applyProtection="1">
      <alignment horizontal="center" vertical="center"/>
      <protection locked="0"/>
    </xf>
    <xf numFmtId="0" fontId="12" fillId="0" borderId="10" xfId="0" applyFont="1" applyFill="1" applyBorder="1" applyAlignment="1" applyProtection="1">
      <alignment horizontal="center" vertical="center"/>
      <protection locked="0"/>
    </xf>
    <xf numFmtId="0" fontId="12" fillId="0" borderId="10" xfId="0" applyFont="1" applyFill="1" applyBorder="1" applyAlignment="1" applyProtection="1">
      <alignment vertical="center" wrapText="1"/>
      <protection locked="0"/>
    </xf>
    <xf numFmtId="0" fontId="16" fillId="0" borderId="10" xfId="0" applyFont="1" applyFill="1" applyBorder="1" applyAlignment="1" applyProtection="1">
      <alignment horizontal="left" vertical="center" wrapText="1"/>
      <protection locked="0"/>
    </xf>
    <xf numFmtId="0" fontId="12" fillId="0" borderId="0" xfId="0" applyFont="1" applyFill="1" applyAlignment="1" applyProtection="1">
      <alignment vertical="center"/>
      <protection locked="0"/>
    </xf>
    <xf numFmtId="0" fontId="14" fillId="8" borderId="10" xfId="0" applyFont="1" applyFill="1" applyBorder="1" applyAlignment="1" applyProtection="1">
      <alignment vertical="center" wrapText="1"/>
      <protection locked="0"/>
    </xf>
    <xf numFmtId="0" fontId="12" fillId="0" borderId="34" xfId="0" applyFont="1" applyFill="1" applyBorder="1" applyAlignment="1" applyProtection="1">
      <alignment horizontal="center" vertical="center" textRotation="90" wrapText="1"/>
      <protection locked="0"/>
    </xf>
    <xf numFmtId="20" fontId="12" fillId="2" borderId="28" xfId="0" applyNumberFormat="1" applyFont="1" applyFill="1" applyBorder="1" applyAlignment="1" applyProtection="1">
      <alignment horizontal="center" vertical="center"/>
      <protection locked="0"/>
    </xf>
    <xf numFmtId="20" fontId="12" fillId="0" borderId="32" xfId="0" applyNumberFormat="1" applyFont="1" applyFill="1" applyBorder="1" applyAlignment="1" applyProtection="1">
      <alignment horizontal="center" vertical="center"/>
    </xf>
    <xf numFmtId="20" fontId="12" fillId="2" borderId="29" xfId="0" applyNumberFormat="1" applyFont="1" applyFill="1" applyBorder="1" applyAlignment="1" applyProtection="1">
      <alignment horizontal="center" vertical="center"/>
      <protection locked="0"/>
    </xf>
    <xf numFmtId="20" fontId="12" fillId="8" borderId="32" xfId="0" applyNumberFormat="1" applyFont="1" applyFill="1" applyBorder="1" applyAlignment="1" applyProtection="1">
      <alignment horizontal="center" vertical="center"/>
    </xf>
    <xf numFmtId="20" fontId="12" fillId="0" borderId="29" xfId="0" applyNumberFormat="1" applyFont="1" applyFill="1" applyBorder="1" applyAlignment="1" applyProtection="1">
      <alignment horizontal="center" vertical="center"/>
      <protection locked="0"/>
    </xf>
    <xf numFmtId="20" fontId="12" fillId="2" borderId="35" xfId="0" applyNumberFormat="1" applyFont="1" applyFill="1" applyBorder="1" applyAlignment="1" applyProtection="1">
      <alignment horizontal="center" vertical="center"/>
      <protection locked="0"/>
    </xf>
    <xf numFmtId="20" fontId="12" fillId="0" borderId="3" xfId="0" applyNumberFormat="1" applyFont="1" applyFill="1" applyBorder="1" applyAlignment="1" applyProtection="1">
      <alignment horizontal="center" vertical="center"/>
    </xf>
    <xf numFmtId="0" fontId="9" fillId="4" borderId="23" xfId="0" applyFont="1" applyFill="1" applyBorder="1" applyAlignment="1" applyProtection="1">
      <alignment horizontal="center" vertical="center"/>
    </xf>
    <xf numFmtId="2" fontId="12" fillId="0" borderId="3" xfId="0" applyNumberFormat="1" applyFont="1" applyBorder="1" applyAlignment="1" applyProtection="1">
      <alignment horizontal="center" vertical="center"/>
      <protection locked="0"/>
    </xf>
    <xf numFmtId="2" fontId="12" fillId="0" borderId="3" xfId="0" applyNumberFormat="1" applyFont="1" applyFill="1" applyBorder="1" applyAlignment="1" applyProtection="1">
      <alignment horizontal="center" vertical="center"/>
      <protection locked="0"/>
    </xf>
    <xf numFmtId="0" fontId="12" fillId="0" borderId="36" xfId="0" applyFont="1" applyFill="1" applyBorder="1" applyAlignment="1" applyProtection="1">
      <alignment horizontal="center" vertical="center" textRotation="90" wrapText="1"/>
      <protection locked="0"/>
    </xf>
    <xf numFmtId="17" fontId="9" fillId="4" borderId="23" xfId="0" applyNumberFormat="1" applyFont="1" applyFill="1" applyBorder="1" applyAlignment="1" applyProtection="1">
      <alignment horizontal="center" vertical="center" wrapText="1"/>
      <protection locked="0"/>
    </xf>
    <xf numFmtId="20" fontId="12" fillId="5" borderId="3" xfId="0" applyNumberFormat="1" applyFont="1" applyFill="1" applyBorder="1" applyAlignment="1" applyProtection="1">
      <alignment horizontal="center" vertical="center"/>
    </xf>
    <xf numFmtId="20" fontId="12" fillId="8" borderId="3" xfId="0" applyNumberFormat="1" applyFont="1" applyFill="1" applyBorder="1" applyAlignment="1" applyProtection="1">
      <alignment horizontal="center" vertical="center"/>
    </xf>
    <xf numFmtId="2" fontId="12" fillId="0" borderId="10" xfId="0" applyNumberFormat="1" applyFont="1" applyFill="1" applyBorder="1" applyAlignment="1" applyProtection="1">
      <alignment horizontal="center" vertical="center"/>
      <protection locked="0"/>
    </xf>
    <xf numFmtId="0" fontId="17" fillId="0" borderId="32" xfId="0" applyFont="1" applyBorder="1" applyAlignment="1" applyProtection="1">
      <alignment horizontal="center" vertical="center"/>
      <protection locked="0"/>
    </xf>
    <xf numFmtId="0" fontId="18" fillId="0" borderId="4" xfId="0" applyFont="1" applyBorder="1" applyAlignment="1" applyProtection="1">
      <alignment vertical="center" wrapText="1"/>
      <protection locked="0"/>
    </xf>
    <xf numFmtId="0" fontId="17" fillId="0" borderId="31" xfId="0" applyFont="1" applyBorder="1" applyAlignment="1" applyProtection="1">
      <alignment horizontal="center" vertical="center"/>
      <protection locked="0"/>
    </xf>
    <xf numFmtId="2" fontId="17" fillId="0" borderId="31" xfId="0" applyNumberFormat="1" applyFont="1" applyBorder="1" applyAlignment="1" applyProtection="1">
      <alignment horizontal="center" vertical="center"/>
      <protection locked="0"/>
    </xf>
    <xf numFmtId="0" fontId="17" fillId="0" borderId="4" xfId="0" applyFont="1" applyBorder="1" applyAlignment="1" applyProtection="1">
      <alignment vertical="center" wrapText="1"/>
      <protection locked="0"/>
    </xf>
    <xf numFmtId="2" fontId="17" fillId="0" borderId="32" xfId="0" applyNumberFormat="1" applyFont="1" applyBorder="1" applyAlignment="1" applyProtection="1">
      <alignment horizontal="center" vertical="center"/>
      <protection locked="0"/>
    </xf>
    <xf numFmtId="0" fontId="19" fillId="0" borderId="4" xfId="0" applyFont="1" applyBorder="1" applyAlignment="1" applyProtection="1">
      <alignment vertical="center" wrapText="1"/>
      <protection locked="0"/>
    </xf>
    <xf numFmtId="0" fontId="20" fillId="0" borderId="4" xfId="0" applyFont="1" applyBorder="1" applyAlignment="1" applyProtection="1">
      <alignment horizontal="left" vertical="center" wrapText="1"/>
      <protection locked="0"/>
    </xf>
    <xf numFmtId="0" fontId="19" fillId="0" borderId="13" xfId="0" applyFont="1" applyBorder="1" applyAlignment="1" applyProtection="1">
      <alignment vertical="center" wrapText="1"/>
      <protection locked="0"/>
    </xf>
    <xf numFmtId="0" fontId="19" fillId="0" borderId="37" xfId="0" applyFont="1" applyBorder="1" applyAlignment="1" applyProtection="1">
      <alignment vertical="center" wrapText="1"/>
      <protection locked="0"/>
    </xf>
    <xf numFmtId="0" fontId="19" fillId="0" borderId="14" xfId="0" applyFont="1" applyBorder="1" applyAlignment="1" applyProtection="1">
      <alignment vertical="center" wrapText="1"/>
      <protection locked="0"/>
    </xf>
    <xf numFmtId="0" fontId="12" fillId="0" borderId="8" xfId="0" applyFont="1" applyFill="1" applyBorder="1" applyAlignment="1" applyProtection="1">
      <alignment vertical="center" wrapText="1"/>
      <protection locked="0"/>
    </xf>
    <xf numFmtId="0" fontId="12" fillId="0" borderId="8" xfId="0" applyFont="1" applyBorder="1" applyAlignment="1" applyProtection="1">
      <alignment vertical="center" wrapText="1"/>
      <protection locked="0"/>
    </xf>
    <xf numFmtId="0" fontId="12" fillId="8" borderId="8" xfId="0" applyFont="1" applyFill="1" applyBorder="1" applyAlignment="1" applyProtection="1">
      <alignment vertical="center" wrapText="1"/>
      <protection locked="0"/>
    </xf>
    <xf numFmtId="0" fontId="21" fillId="0" borderId="10" xfId="0" applyFont="1" applyBorder="1" applyAlignment="1" applyProtection="1">
      <alignment horizontal="center" vertical="center"/>
      <protection locked="0"/>
    </xf>
    <xf numFmtId="2" fontId="21" fillId="0" borderId="10" xfId="0" applyNumberFormat="1" applyFont="1" applyBorder="1" applyAlignment="1" applyProtection="1">
      <alignment horizontal="center" vertical="center"/>
      <protection locked="0"/>
    </xf>
    <xf numFmtId="0" fontId="21" fillId="0" borderId="10" xfId="0" applyFont="1" applyFill="1" applyBorder="1" applyAlignment="1" applyProtection="1">
      <alignment horizontal="center" vertical="center"/>
      <protection locked="0"/>
    </xf>
    <xf numFmtId="2" fontId="21" fillId="0" borderId="10" xfId="0" applyNumberFormat="1" applyFont="1" applyFill="1" applyBorder="1" applyAlignment="1" applyProtection="1">
      <alignment horizontal="center" vertical="center"/>
      <protection locked="0"/>
    </xf>
    <xf numFmtId="0" fontId="21" fillId="8" borderId="10" xfId="0" applyFont="1" applyFill="1" applyBorder="1" applyAlignment="1" applyProtection="1">
      <alignment horizontal="center" vertical="center"/>
      <protection locked="0"/>
    </xf>
    <xf numFmtId="2" fontId="21" fillId="8" borderId="10" xfId="0" applyNumberFormat="1" applyFont="1" applyFill="1" applyBorder="1" applyAlignment="1" applyProtection="1">
      <alignment horizontal="center" vertical="center"/>
      <protection locked="0"/>
    </xf>
    <xf numFmtId="0" fontId="5" fillId="0" borderId="8" xfId="0" applyFont="1" applyBorder="1" applyAlignment="1" applyProtection="1">
      <alignment horizontal="left" vertical="center" wrapText="1"/>
      <protection locked="0"/>
    </xf>
    <xf numFmtId="0" fontId="5" fillId="0" borderId="8" xfId="0" applyFont="1" applyFill="1" applyBorder="1" applyAlignment="1" applyProtection="1">
      <alignment horizontal="left" vertical="center" wrapText="1"/>
      <protection locked="0"/>
    </xf>
    <xf numFmtId="0" fontId="4" fillId="8" borderId="10" xfId="0" applyFont="1" applyFill="1" applyBorder="1" applyAlignment="1" applyProtection="1">
      <alignment horizontal="left" vertical="center" wrapText="1"/>
      <protection locked="0"/>
    </xf>
    <xf numFmtId="0" fontId="14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4" fillId="0" borderId="8" xfId="0" applyFont="1" applyBorder="1" applyAlignment="1">
      <alignment vertical="center"/>
    </xf>
    <xf numFmtId="0" fontId="14" fillId="0" borderId="4" xfId="0" applyFont="1" applyBorder="1" applyAlignment="1">
      <alignment vertical="center"/>
    </xf>
    <xf numFmtId="0" fontId="14" fillId="0" borderId="0" xfId="0" applyFont="1" applyAlignment="1">
      <alignment horizontal="left" vertical="center"/>
    </xf>
    <xf numFmtId="0" fontId="14" fillId="0" borderId="0" xfId="0" applyFont="1" applyAlignment="1">
      <alignment vertical="center"/>
    </xf>
    <xf numFmtId="0" fontId="14" fillId="0" borderId="11" xfId="0" applyFont="1" applyBorder="1" applyAlignment="1">
      <alignment vertical="center"/>
    </xf>
    <xf numFmtId="0" fontId="14" fillId="0" borderId="0" xfId="0" applyFont="1" applyAlignment="1">
      <alignment horizontal="left" vertical="top"/>
    </xf>
    <xf numFmtId="0" fontId="12" fillId="0" borderId="0" xfId="0" applyFont="1" applyAlignment="1">
      <alignment horizontal="center" vertical="top" wrapText="1"/>
    </xf>
    <xf numFmtId="43" fontId="12" fillId="0" borderId="14" xfId="0" applyNumberFormat="1" applyFont="1" applyBorder="1" applyAlignment="1">
      <alignment vertical="center"/>
    </xf>
    <xf numFmtId="0" fontId="12" fillId="0" borderId="12" xfId="0" applyFont="1" applyBorder="1" applyAlignment="1" applyProtection="1">
      <alignment horizontal="center" vertical="center" textRotation="90" wrapText="1"/>
      <protection locked="0"/>
    </xf>
    <xf numFmtId="0" fontId="9" fillId="4" borderId="22" xfId="0" applyFont="1" applyFill="1" applyBorder="1" applyAlignment="1">
      <alignment horizontal="center" vertical="center"/>
    </xf>
    <xf numFmtId="20" fontId="12" fillId="0" borderId="29" xfId="0" applyNumberFormat="1" applyFont="1" applyBorder="1" applyAlignment="1">
      <alignment horizontal="center" vertical="center"/>
    </xf>
    <xf numFmtId="14" fontId="12" fillId="0" borderId="32" xfId="0" applyNumberFormat="1" applyFont="1" applyBorder="1" applyAlignment="1">
      <alignment horizontal="center" vertical="center"/>
    </xf>
    <xf numFmtId="20" fontId="12" fillId="2" borderId="38" xfId="0" applyNumberFormat="1" applyFont="1" applyFill="1" applyBorder="1" applyAlignment="1" applyProtection="1">
      <alignment horizontal="center" vertical="center"/>
      <protection locked="0"/>
    </xf>
    <xf numFmtId="20" fontId="12" fillId="8" borderId="29" xfId="0" applyNumberFormat="1" applyFont="1" applyFill="1" applyBorder="1" applyAlignment="1">
      <alignment horizontal="center" vertical="center"/>
    </xf>
    <xf numFmtId="14" fontId="12" fillId="8" borderId="32" xfId="0" applyNumberFormat="1" applyFont="1" applyFill="1" applyBorder="1" applyAlignment="1">
      <alignment horizontal="center" vertical="center"/>
    </xf>
    <xf numFmtId="20" fontId="12" fillId="5" borderId="29" xfId="0" applyNumberFormat="1" applyFont="1" applyFill="1" applyBorder="1" applyAlignment="1">
      <alignment horizontal="center" vertical="center"/>
    </xf>
    <xf numFmtId="14" fontId="12" fillId="5" borderId="32" xfId="0" applyNumberFormat="1" applyFont="1" applyFill="1" applyBorder="1" applyAlignment="1">
      <alignment horizontal="center" vertical="center"/>
    </xf>
    <xf numFmtId="0" fontId="3" fillId="0" borderId="10" xfId="0" applyFont="1" applyBorder="1" applyAlignment="1" applyProtection="1">
      <alignment horizontal="left" vertical="center" wrapText="1"/>
      <protection locked="0"/>
    </xf>
    <xf numFmtId="0" fontId="12" fillId="0" borderId="34" xfId="0" applyFont="1" applyBorder="1" applyAlignment="1" applyProtection="1">
      <alignment horizontal="center" vertical="center" textRotation="90" wrapText="1"/>
      <protection locked="0"/>
    </xf>
    <xf numFmtId="0" fontId="9" fillId="4" borderId="23" xfId="0" applyFont="1" applyFill="1" applyBorder="1" applyAlignment="1">
      <alignment horizontal="center" vertical="center"/>
    </xf>
    <xf numFmtId="20" fontId="12" fillId="0" borderId="32" xfId="0" applyNumberFormat="1" applyFont="1" applyBorder="1" applyAlignment="1">
      <alignment horizontal="center" vertical="center"/>
    </xf>
    <xf numFmtId="20" fontId="12" fillId="8" borderId="32" xfId="0" applyNumberFormat="1" applyFont="1" applyFill="1" applyBorder="1" applyAlignment="1">
      <alignment horizontal="center" vertical="center"/>
    </xf>
    <xf numFmtId="2" fontId="12" fillId="8" borderId="3" xfId="0" applyNumberFormat="1" applyFont="1" applyFill="1" applyBorder="1" applyAlignment="1" applyProtection="1">
      <alignment horizontal="center" vertical="center"/>
      <protection locked="0"/>
    </xf>
    <xf numFmtId="0" fontId="12" fillId="8" borderId="0" xfId="0" applyFont="1" applyFill="1" applyAlignment="1" applyProtection="1">
      <alignment vertical="center"/>
      <protection locked="0"/>
    </xf>
    <xf numFmtId="20" fontId="12" fillId="8" borderId="29" xfId="0" applyNumberFormat="1" applyFont="1" applyFill="1" applyBorder="1" applyAlignment="1" applyProtection="1">
      <alignment horizontal="center" vertical="center"/>
      <protection locked="0"/>
    </xf>
    <xf numFmtId="0" fontId="16" fillId="0" borderId="10" xfId="0" applyFont="1" applyBorder="1" applyAlignment="1" applyProtection="1">
      <alignment horizontal="left" vertical="center" wrapText="1"/>
      <protection locked="0"/>
    </xf>
    <xf numFmtId="20" fontId="12" fillId="0" borderId="29" xfId="0" applyNumberFormat="1" applyFont="1" applyBorder="1" applyAlignment="1" applyProtection="1">
      <alignment horizontal="center" vertical="center"/>
      <protection locked="0"/>
    </xf>
    <xf numFmtId="20" fontId="12" fillId="2" borderId="41" xfId="0" applyNumberFormat="1" applyFont="1" applyFill="1" applyBorder="1" applyAlignment="1" applyProtection="1">
      <alignment horizontal="center" vertical="center"/>
      <protection locked="0"/>
    </xf>
    <xf numFmtId="20" fontId="12" fillId="8" borderId="39" xfId="0" applyNumberFormat="1" applyFont="1" applyFill="1" applyBorder="1" applyAlignment="1">
      <alignment horizontal="center" vertical="center"/>
    </xf>
    <xf numFmtId="14" fontId="12" fillId="8" borderId="39" xfId="0" applyNumberFormat="1" applyFont="1" applyFill="1" applyBorder="1" applyAlignment="1">
      <alignment horizontal="center" vertical="center"/>
    </xf>
    <xf numFmtId="0" fontId="12" fillId="8" borderId="15" xfId="0" applyFont="1" applyFill="1" applyBorder="1" applyAlignment="1" applyProtection="1">
      <alignment horizontal="center" vertical="center"/>
      <protection locked="0"/>
    </xf>
    <xf numFmtId="0" fontId="12" fillId="8" borderId="20" xfId="0" applyFont="1" applyFill="1" applyBorder="1" applyAlignment="1" applyProtection="1">
      <alignment horizontal="center" vertical="center"/>
      <protection locked="0"/>
    </xf>
    <xf numFmtId="0" fontId="14" fillId="8" borderId="20" xfId="0" applyFont="1" applyFill="1" applyBorder="1" applyAlignment="1" applyProtection="1">
      <alignment vertical="center" wrapText="1"/>
      <protection locked="0"/>
    </xf>
    <xf numFmtId="2" fontId="12" fillId="8" borderId="40" xfId="0" applyNumberFormat="1" applyFont="1" applyFill="1" applyBorder="1" applyAlignment="1" applyProtection="1">
      <alignment horizontal="center" vertical="center"/>
      <protection locked="0"/>
    </xf>
    <xf numFmtId="20" fontId="12" fillId="2" borderId="42" xfId="0" applyNumberFormat="1" applyFont="1" applyFill="1" applyBorder="1" applyAlignment="1" applyProtection="1">
      <alignment horizontal="center" vertical="center"/>
      <protection locked="0"/>
    </xf>
    <xf numFmtId="14" fontId="12" fillId="8" borderId="33" xfId="0" applyNumberFormat="1" applyFont="1" applyFill="1" applyBorder="1" applyAlignment="1">
      <alignment horizontal="center" vertical="center"/>
    </xf>
    <xf numFmtId="0" fontId="12" fillId="8" borderId="26" xfId="0" applyFont="1" applyFill="1" applyBorder="1" applyAlignment="1" applyProtection="1">
      <alignment horizontal="center" vertical="center"/>
      <protection locked="0"/>
    </xf>
    <xf numFmtId="0" fontId="12" fillId="8" borderId="24" xfId="0" applyFont="1" applyFill="1" applyBorder="1" applyAlignment="1" applyProtection="1">
      <alignment horizontal="center" vertical="center"/>
      <protection locked="0"/>
    </xf>
    <xf numFmtId="0" fontId="14" fillId="8" borderId="24" xfId="0" applyFont="1" applyFill="1" applyBorder="1" applyAlignment="1" applyProtection="1">
      <alignment vertical="center" wrapText="1"/>
      <protection locked="0"/>
    </xf>
    <xf numFmtId="2" fontId="12" fillId="8" borderId="43" xfId="0" applyNumberFormat="1" applyFont="1" applyFill="1" applyBorder="1" applyAlignment="1" applyProtection="1">
      <alignment horizontal="center" vertical="center"/>
      <protection locked="0"/>
    </xf>
    <xf numFmtId="20" fontId="12" fillId="2" borderId="44" xfId="0" applyNumberFormat="1" applyFont="1" applyFill="1" applyBorder="1" applyAlignment="1" applyProtection="1">
      <alignment horizontal="center" vertical="center"/>
      <protection locked="0"/>
    </xf>
    <xf numFmtId="20" fontId="12" fillId="0" borderId="30" xfId="0" applyNumberFormat="1" applyFont="1" applyBorder="1" applyAlignment="1">
      <alignment horizontal="center" vertical="center"/>
    </xf>
    <xf numFmtId="14" fontId="12" fillId="0" borderId="33" xfId="0" applyNumberFormat="1" applyFont="1" applyBorder="1" applyAlignment="1">
      <alignment horizontal="center" vertical="center"/>
    </xf>
    <xf numFmtId="20" fontId="12" fillId="8" borderId="33" xfId="0" applyNumberFormat="1" applyFont="1" applyFill="1" applyBorder="1" applyAlignment="1">
      <alignment horizontal="center" vertical="center"/>
    </xf>
    <xf numFmtId="20" fontId="12" fillId="2" borderId="30" xfId="0" applyNumberFormat="1" applyFont="1" applyFill="1" applyBorder="1" applyAlignment="1" applyProtection="1">
      <alignment horizontal="center" vertical="center"/>
      <protection locked="0"/>
    </xf>
    <xf numFmtId="20" fontId="12" fillId="8" borderId="10" xfId="0" applyNumberFormat="1" applyFont="1" applyFill="1" applyBorder="1" applyAlignment="1">
      <alignment horizontal="center" vertical="center"/>
    </xf>
    <xf numFmtId="14" fontId="12" fillId="0" borderId="10" xfId="0" applyNumberFormat="1" applyFont="1" applyBorder="1" applyAlignment="1">
      <alignment horizontal="center" vertical="center"/>
    </xf>
    <xf numFmtId="0" fontId="2" fillId="0" borderId="10" xfId="0" applyFont="1" applyBorder="1" applyAlignment="1" applyProtection="1">
      <alignment horizontal="left" vertical="center" wrapText="1"/>
      <protection locked="0"/>
    </xf>
    <xf numFmtId="0" fontId="9" fillId="4" borderId="10" xfId="0" applyFont="1" applyFill="1" applyBorder="1" applyAlignment="1">
      <alignment horizontal="center" vertical="center"/>
    </xf>
    <xf numFmtId="0" fontId="12" fillId="0" borderId="9" xfId="0" applyFont="1" applyBorder="1" applyAlignment="1">
      <alignment horizontal="left" vertical="center" wrapText="1"/>
    </xf>
    <xf numFmtId="0" fontId="12" fillId="0" borderId="13" xfId="0" applyFont="1" applyBorder="1" applyAlignment="1">
      <alignment horizontal="left" vertical="center" wrapText="1"/>
    </xf>
    <xf numFmtId="0" fontId="12" fillId="0" borderId="15" xfId="0" applyFont="1" applyBorder="1" applyAlignment="1">
      <alignment horizontal="left" vertical="center" wrapText="1"/>
    </xf>
    <xf numFmtId="0" fontId="12" fillId="0" borderId="18" xfId="0" applyFont="1" applyBorder="1" applyAlignment="1">
      <alignment horizontal="left" vertical="center"/>
    </xf>
    <xf numFmtId="0" fontId="12" fillId="0" borderId="14" xfId="0" applyFont="1" applyBorder="1" applyAlignment="1">
      <alignment horizontal="left" vertical="center"/>
    </xf>
    <xf numFmtId="0" fontId="12" fillId="0" borderId="19" xfId="0" applyFont="1" applyBorder="1" applyAlignment="1">
      <alignment horizontal="left" vertical="center"/>
    </xf>
    <xf numFmtId="0" fontId="12" fillId="0" borderId="18" xfId="0" applyFont="1" applyBorder="1" applyAlignment="1">
      <alignment horizontal="left" vertical="center" wrapText="1"/>
    </xf>
    <xf numFmtId="0" fontId="12" fillId="0" borderId="14" xfId="0" applyFont="1" applyBorder="1" applyAlignment="1">
      <alignment horizontal="left" vertical="center" wrapText="1"/>
    </xf>
    <xf numFmtId="0" fontId="12" fillId="0" borderId="19" xfId="0" applyFont="1" applyBorder="1" applyAlignment="1">
      <alignment horizontal="left" vertical="center" wrapText="1"/>
    </xf>
    <xf numFmtId="0" fontId="12" fillId="0" borderId="9" xfId="0" applyFont="1" applyBorder="1" applyAlignment="1">
      <alignment horizontal="left" vertical="top" wrapText="1"/>
    </xf>
    <xf numFmtId="0" fontId="12" fillId="0" borderId="13" xfId="0" applyFont="1" applyBorder="1" applyAlignment="1">
      <alignment horizontal="left" vertical="top" wrapText="1"/>
    </xf>
    <xf numFmtId="0" fontId="12" fillId="0" borderId="15" xfId="0" applyFont="1" applyBorder="1" applyAlignment="1">
      <alignment horizontal="left" vertical="top" wrapText="1"/>
    </xf>
    <xf numFmtId="0" fontId="12" fillId="0" borderId="18" xfId="0" applyFont="1" applyBorder="1" applyAlignment="1">
      <alignment horizontal="left" vertical="top" wrapText="1"/>
    </xf>
    <xf numFmtId="0" fontId="12" fillId="0" borderId="14" xfId="0" applyFont="1" applyBorder="1" applyAlignment="1">
      <alignment horizontal="left" vertical="top" wrapText="1"/>
    </xf>
    <xf numFmtId="0" fontId="12" fillId="0" borderId="19" xfId="0" applyFont="1" applyBorder="1" applyAlignment="1">
      <alignment horizontal="left" vertical="top" wrapText="1"/>
    </xf>
    <xf numFmtId="0" fontId="12" fillId="0" borderId="16" xfId="0" applyFont="1" applyBorder="1" applyAlignment="1">
      <alignment horizontal="left" vertical="top" wrapText="1"/>
    </xf>
    <xf numFmtId="0" fontId="12" fillId="0" borderId="0" xfId="0" applyFont="1" applyAlignment="1">
      <alignment horizontal="left" vertical="top" wrapText="1"/>
    </xf>
    <xf numFmtId="0" fontId="12" fillId="0" borderId="17" xfId="0" applyFont="1" applyBorder="1" applyAlignment="1">
      <alignment horizontal="left" vertical="top" wrapText="1"/>
    </xf>
    <xf numFmtId="0" fontId="11" fillId="7" borderId="5" xfId="0" applyFont="1" applyFill="1" applyBorder="1" applyAlignment="1">
      <alignment horizontal="left" vertical="center"/>
    </xf>
    <xf numFmtId="0" fontId="11" fillId="7" borderId="7" xfId="0" applyFont="1" applyFill="1" applyBorder="1" applyAlignment="1">
      <alignment horizontal="left" vertical="center"/>
    </xf>
    <xf numFmtId="0" fontId="11" fillId="7" borderId="6" xfId="0" applyFont="1" applyFill="1" applyBorder="1" applyAlignment="1">
      <alignment horizontal="left" vertical="center"/>
    </xf>
    <xf numFmtId="0" fontId="12" fillId="0" borderId="9" xfId="0" applyFont="1" applyBorder="1" applyAlignment="1">
      <alignment horizontal="left" wrapText="1"/>
    </xf>
    <xf numFmtId="0" fontId="12" fillId="0" borderId="13" xfId="0" applyFont="1" applyBorder="1" applyAlignment="1">
      <alignment horizontal="left" wrapText="1"/>
    </xf>
    <xf numFmtId="0" fontId="12" fillId="0" borderId="15" xfId="0" applyFont="1" applyBorder="1" applyAlignment="1">
      <alignment horizontal="left" wrapText="1"/>
    </xf>
    <xf numFmtId="0" fontId="14" fillId="8" borderId="18" xfId="0" applyFont="1" applyFill="1" applyBorder="1" applyAlignment="1">
      <alignment horizontal="left"/>
    </xf>
    <xf numFmtId="0" fontId="14" fillId="8" borderId="14" xfId="0" applyFont="1" applyFill="1" applyBorder="1" applyAlignment="1">
      <alignment horizontal="left"/>
    </xf>
    <xf numFmtId="0" fontId="14" fillId="8" borderId="19" xfId="0" applyFont="1" applyFill="1" applyBorder="1" applyAlignment="1">
      <alignment horizontal="left"/>
    </xf>
    <xf numFmtId="0" fontId="14" fillId="8" borderId="8" xfId="0" applyFont="1" applyFill="1" applyBorder="1" applyAlignment="1">
      <alignment horizontal="left"/>
    </xf>
    <xf numFmtId="0" fontId="14" fillId="8" borderId="4" xfId="0" applyFont="1" applyFill="1" applyBorder="1" applyAlignment="1">
      <alignment horizontal="left"/>
    </xf>
    <xf numFmtId="0" fontId="14" fillId="8" borderId="11" xfId="0" applyFont="1" applyFill="1" applyBorder="1" applyAlignment="1">
      <alignment horizontal="left"/>
    </xf>
    <xf numFmtId="0" fontId="9" fillId="9" borderId="9" xfId="0" applyFont="1" applyFill="1" applyBorder="1" applyAlignment="1">
      <alignment horizontal="left" vertical="center"/>
    </xf>
    <xf numFmtId="0" fontId="9" fillId="9" borderId="13" xfId="0" applyFont="1" applyFill="1" applyBorder="1" applyAlignment="1">
      <alignment horizontal="left" vertical="center"/>
    </xf>
    <xf numFmtId="0" fontId="12" fillId="0" borderId="9" xfId="0" applyFont="1" applyBorder="1" applyAlignment="1">
      <alignment horizontal="left" vertical="center"/>
    </xf>
    <xf numFmtId="0" fontId="12" fillId="0" borderId="13" xfId="0" applyFont="1" applyBorder="1" applyAlignment="1">
      <alignment horizontal="left" vertical="center"/>
    </xf>
    <xf numFmtId="0" fontId="12" fillId="0" borderId="15" xfId="0" applyFont="1" applyBorder="1" applyAlignment="1">
      <alignment horizontal="left" vertical="center"/>
    </xf>
    <xf numFmtId="0" fontId="12" fillId="0" borderId="16" xfId="0" applyFont="1" applyBorder="1" applyAlignment="1">
      <alignment horizontal="left" vertical="center" wrapText="1"/>
    </xf>
    <xf numFmtId="0" fontId="12" fillId="0" borderId="0" xfId="0" applyFont="1" applyBorder="1" applyAlignment="1">
      <alignment horizontal="left" vertical="center" wrapText="1"/>
    </xf>
    <xf numFmtId="0" fontId="12" fillId="0" borderId="17" xfId="0" applyFont="1" applyBorder="1" applyAlignment="1">
      <alignment horizontal="left" vertical="center" wrapText="1"/>
    </xf>
    <xf numFmtId="0" fontId="13" fillId="3" borderId="8" xfId="0" applyFont="1" applyFill="1" applyBorder="1" applyAlignment="1">
      <alignment horizontal="left" vertical="center"/>
    </xf>
    <xf numFmtId="0" fontId="13" fillId="3" borderId="4" xfId="0" applyFont="1" applyFill="1" applyBorder="1" applyAlignment="1">
      <alignment horizontal="left" vertical="center"/>
    </xf>
    <xf numFmtId="0" fontId="13" fillId="3" borderId="11" xfId="0" applyFont="1" applyFill="1" applyBorder="1" applyAlignment="1">
      <alignment horizontal="left" vertical="center"/>
    </xf>
    <xf numFmtId="0" fontId="12" fillId="0" borderId="16" xfId="0" applyFont="1" applyBorder="1" applyAlignment="1">
      <alignment horizontal="left" vertical="center"/>
    </xf>
    <xf numFmtId="0" fontId="12" fillId="0" borderId="0" xfId="0" applyFont="1" applyBorder="1" applyAlignment="1">
      <alignment horizontal="left" vertical="center"/>
    </xf>
    <xf numFmtId="0" fontId="12" fillId="0" borderId="17" xfId="0" applyFont="1" applyBorder="1" applyAlignment="1">
      <alignment horizontal="left" vertical="center"/>
    </xf>
    <xf numFmtId="0" fontId="14" fillId="0" borderId="4" xfId="0" applyFont="1" applyBorder="1" applyAlignment="1" applyProtection="1">
      <alignment horizontal="left" vertical="center"/>
    </xf>
    <xf numFmtId="0" fontId="14" fillId="0" borderId="11" xfId="0" applyFont="1" applyBorder="1" applyAlignment="1" applyProtection="1">
      <alignment horizontal="left" vertical="center"/>
    </xf>
    <xf numFmtId="0" fontId="10" fillId="0" borderId="5" xfId="0" applyFont="1" applyBorder="1" applyAlignment="1" applyProtection="1">
      <alignment horizontal="center" vertical="center"/>
    </xf>
    <xf numFmtId="0" fontId="10" fillId="0" borderId="7" xfId="0" applyFont="1" applyBorder="1" applyAlignment="1" applyProtection="1">
      <alignment horizontal="center" vertical="center"/>
    </xf>
    <xf numFmtId="0" fontId="10" fillId="0" borderId="6" xfId="0" applyFont="1" applyBorder="1" applyAlignment="1" applyProtection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14" fillId="0" borderId="4" xfId="0" applyFont="1" applyBorder="1" applyAlignment="1">
      <alignment horizontal="left" vertical="center"/>
    </xf>
    <xf numFmtId="0" fontId="14" fillId="0" borderId="11" xfId="0" applyFont="1" applyBorder="1" applyAlignment="1">
      <alignment horizontal="left" vertical="center"/>
    </xf>
    <xf numFmtId="0" fontId="1" fillId="0" borderId="10" xfId="0" applyFont="1" applyBorder="1" applyAlignment="1" applyProtection="1">
      <alignment horizontal="left" vertical="center" wrapText="1"/>
      <protection locked="0"/>
    </xf>
  </cellXfs>
  <cellStyles count="2">
    <cellStyle name="Comma" xfId="1" builtinId="3"/>
    <cellStyle name="Normal" xfId="0" builtinId="0"/>
  </cellStyles>
  <dxfs count="342"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 patternType="lightGray"/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>
          <bgColor indexed="43"/>
        </patternFill>
      </fill>
    </dxf>
    <dxf>
      <fill>
        <patternFill patternType="none">
          <bgColor indexed="65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E6E6E6"/>
      <rgbColor rgb="00C3CFE1"/>
      <rgbColor rgb="006685B3"/>
      <rgbColor rgb="00FFAA1F"/>
      <rgbColor rgb="0000337F"/>
      <rgbColor rgb="004F4F4F"/>
      <rgbColor rgb="00000000"/>
      <rgbColor rgb="00FFFFFF"/>
      <rgbColor rgb="00E6E6E6"/>
      <rgbColor rgb="00C3CFE1"/>
      <rgbColor rgb="006685B3"/>
      <rgbColor rgb="00FFAA1F"/>
      <rgbColor rgb="0000337F"/>
      <rgbColor rgb="004F4F4F"/>
      <rgbColor rgb="00000000"/>
      <rgbColor rgb="00FFFFFF"/>
      <rgbColor rgb="0000CCFF"/>
      <rgbColor rgb="0000337F"/>
      <rgbColor rgb="00FFAA1F"/>
      <rgbColor rgb="006685B3"/>
      <rgbColor rgb="004F4F4F"/>
      <rgbColor rgb="00E6E6E6"/>
      <rgbColor rgb="00000000"/>
      <rgbColor rgb="00C3CFE1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3898899</xdr:colOff>
      <xdr:row>0</xdr:row>
      <xdr:rowOff>169145</xdr:rowOff>
    </xdr:from>
    <xdr:to>
      <xdr:col>6</xdr:col>
      <xdr:colOff>4768850</xdr:colOff>
      <xdr:row>2</xdr:row>
      <xdr:rowOff>35293</xdr:rowOff>
    </xdr:to>
    <xdr:pic>
      <xdr:nvPicPr>
        <xdr:cNvPr id="8" name="รูปภาพ 3">
          <a:extLst>
            <a:ext uri="{FF2B5EF4-FFF2-40B4-BE49-F238E27FC236}">
              <a16:creationId xmlns:a16="http://schemas.microsoft.com/office/drawing/2014/main" id="{A46056B4-B7CC-4583-8FA7-2FEC1F81E6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75699" y="169145"/>
          <a:ext cx="869951" cy="485273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ACBC0FCB-1480-4668-818D-9DCC8D565A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32985" y="94456"/>
          <a:ext cx="872104" cy="466223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9E2A2A82-B334-43A1-BF67-F30DE250D7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49736084-3A8B-4D24-B99E-EC79799E3C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45695</xdr:colOff>
      <xdr:row>0</xdr:row>
      <xdr:rowOff>563854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F5221027-B4C8-4714-960D-F465F3C532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D037C718-1950-406D-AEBC-9B6B37EE5A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45695</xdr:colOff>
      <xdr:row>0</xdr:row>
      <xdr:rowOff>563854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F285B591-D349-457E-BA67-25A1EA43E0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821079" y="94456"/>
          <a:ext cx="867341" cy="466223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495395BF-2212-46D0-A468-A6E3586211C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904" y="94456"/>
          <a:ext cx="908616" cy="466223"/>
        </a:xfrm>
        <a:prstGeom prst="rect">
          <a:avLst/>
        </a:prstGeom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554E4254-B6A4-408A-9E9F-0509CE4BD0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904" y="94456"/>
          <a:ext cx="908616" cy="466223"/>
        </a:xfrm>
        <a:prstGeom prst="rect">
          <a:avLst/>
        </a:prstGeom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DA3AF950-B985-44E0-B16F-7FBCBC2C17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904" y="94456"/>
          <a:ext cx="908616" cy="466223"/>
        </a:xfrm>
        <a:prstGeom prst="rect">
          <a:avLst/>
        </a:prstGeom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B563669E-09D2-4D82-A953-A16A38CDE2F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904" y="94456"/>
          <a:ext cx="908616" cy="466223"/>
        </a:xfrm>
        <a:prstGeom prst="rect">
          <a:avLst/>
        </a:prstGeom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AEF41DAB-785F-41DC-A013-7BFBB957C26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904" y="94456"/>
          <a:ext cx="908616" cy="466223"/>
        </a:xfrm>
        <a:prstGeom prst="rect">
          <a:avLst/>
        </a:prstGeom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105454</xdr:colOff>
      <xdr:row>0</xdr:row>
      <xdr:rowOff>94456</xdr:rowOff>
    </xdr:from>
    <xdr:to>
      <xdr:col>10</xdr:col>
      <xdr:colOff>48870</xdr:colOff>
      <xdr:row>0</xdr:row>
      <xdr:rowOff>560679</xdr:rowOff>
    </xdr:to>
    <xdr:pic>
      <xdr:nvPicPr>
        <xdr:cNvPr id="2" name="รูปภาพ 2">
          <a:extLst>
            <a:ext uri="{FF2B5EF4-FFF2-40B4-BE49-F238E27FC236}">
              <a16:creationId xmlns:a16="http://schemas.microsoft.com/office/drawing/2014/main" id="{E6914873-F68B-4935-9470-D38BD83DF6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325904" y="94456"/>
          <a:ext cx="908616" cy="46622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40"/>
  <sheetViews>
    <sheetView showGridLines="0" topLeftCell="A25" zoomScaleNormal="100" workbookViewId="0">
      <selection activeCell="B35" sqref="B35"/>
    </sheetView>
  </sheetViews>
  <sheetFormatPr defaultColWidth="11.453125" defaultRowHeight="14.5"/>
  <cols>
    <col min="1" max="1" width="3" style="1" customWidth="1"/>
    <col min="2" max="2" width="27.26953125" style="1" bestFit="1" customWidth="1"/>
    <col min="3" max="6" width="11.453125" style="1"/>
    <col min="7" max="7" width="72.1796875" style="1" customWidth="1"/>
    <col min="8" max="8" width="16.81640625" style="5" customWidth="1"/>
    <col min="9" max="9" width="57.54296875" style="5" customWidth="1"/>
    <col min="10" max="16384" width="11.453125" style="1"/>
  </cols>
  <sheetData>
    <row r="1" spans="2:9" ht="13.5" customHeight="1" thickBot="1">
      <c r="H1" s="2"/>
      <c r="I1" s="2"/>
    </row>
    <row r="2" spans="2:9" ht="35.25" customHeight="1" thickBot="1">
      <c r="B2" s="178" t="s">
        <v>24</v>
      </c>
      <c r="C2" s="179"/>
      <c r="D2" s="179"/>
      <c r="E2" s="179"/>
      <c r="F2" s="179"/>
      <c r="G2" s="180"/>
      <c r="H2" s="2"/>
      <c r="I2" s="2"/>
    </row>
    <row r="3" spans="2:9">
      <c r="B3" s="7" t="s">
        <v>25</v>
      </c>
      <c r="C3" s="184" t="s">
        <v>50</v>
      </c>
      <c r="D3" s="185"/>
      <c r="E3" s="185"/>
      <c r="F3" s="185"/>
      <c r="G3" s="186"/>
      <c r="H3" s="3"/>
      <c r="I3" s="3"/>
    </row>
    <row r="4" spans="2:9">
      <c r="B4" s="6" t="s">
        <v>26</v>
      </c>
      <c r="C4" s="187" t="s">
        <v>51</v>
      </c>
      <c r="D4" s="188"/>
      <c r="E4" s="188"/>
      <c r="F4" s="188"/>
      <c r="G4" s="189"/>
      <c r="H4" s="3"/>
      <c r="I4" s="3"/>
    </row>
    <row r="5" spans="2:9">
      <c r="B5" s="6" t="s">
        <v>27</v>
      </c>
      <c r="C5" s="187" t="s">
        <v>52</v>
      </c>
      <c r="D5" s="188"/>
      <c r="E5" s="188"/>
      <c r="F5" s="188"/>
      <c r="G5" s="189"/>
      <c r="H5" s="3"/>
      <c r="I5" s="3"/>
    </row>
    <row r="7" spans="2:9" ht="32.25" customHeight="1">
      <c r="B7" s="198" t="s">
        <v>31</v>
      </c>
      <c r="C7" s="199"/>
      <c r="D7" s="199"/>
      <c r="E7" s="199"/>
      <c r="F7" s="199"/>
      <c r="G7" s="200"/>
      <c r="H7" s="3"/>
      <c r="I7" s="3"/>
    </row>
    <row r="8" spans="2:9">
      <c r="B8" s="181" t="s">
        <v>28</v>
      </c>
      <c r="C8" s="182"/>
      <c r="D8" s="182"/>
      <c r="E8" s="182"/>
      <c r="F8" s="182"/>
      <c r="G8" s="183"/>
      <c r="H8" s="3"/>
      <c r="I8" s="3"/>
    </row>
    <row r="9" spans="2:9">
      <c r="B9" s="195" t="s">
        <v>29</v>
      </c>
      <c r="C9" s="196"/>
      <c r="D9" s="196"/>
      <c r="E9" s="196"/>
      <c r="F9" s="196"/>
      <c r="G9" s="197"/>
      <c r="H9" s="3"/>
      <c r="I9" s="3"/>
    </row>
    <row r="10" spans="2:9">
      <c r="B10" s="166" t="s">
        <v>30</v>
      </c>
      <c r="C10" s="167"/>
      <c r="D10" s="167"/>
      <c r="E10" s="167"/>
      <c r="F10" s="167"/>
      <c r="G10" s="168"/>
      <c r="H10" s="3"/>
      <c r="I10" s="3"/>
    </row>
    <row r="12" spans="2:9">
      <c r="B12" s="57" t="s">
        <v>46</v>
      </c>
      <c r="C12" s="190" t="s">
        <v>16</v>
      </c>
      <c r="D12" s="191"/>
      <c r="E12" s="191"/>
      <c r="F12" s="191"/>
      <c r="G12" s="191"/>
      <c r="H12" s="4"/>
      <c r="I12" s="4"/>
    </row>
    <row r="13" spans="2:9" ht="19.5" customHeight="1">
      <c r="B13" s="59">
        <v>9001</v>
      </c>
      <c r="C13" s="160" t="s">
        <v>36</v>
      </c>
      <c r="D13" s="161"/>
      <c r="E13" s="161"/>
      <c r="F13" s="161"/>
      <c r="G13" s="162"/>
      <c r="H13" s="4"/>
      <c r="I13" s="4"/>
    </row>
    <row r="14" spans="2:9" ht="19.5" customHeight="1">
      <c r="B14" s="7" t="s">
        <v>23</v>
      </c>
      <c r="C14" s="166"/>
      <c r="D14" s="167"/>
      <c r="E14" s="167"/>
      <c r="F14" s="167"/>
      <c r="G14" s="168"/>
      <c r="H14" s="4"/>
      <c r="I14" s="4"/>
    </row>
    <row r="15" spans="2:9" ht="18.75" customHeight="1">
      <c r="B15" s="59">
        <v>9002</v>
      </c>
      <c r="C15" s="192" t="s">
        <v>45</v>
      </c>
      <c r="D15" s="193"/>
      <c r="E15" s="193"/>
      <c r="F15" s="193"/>
      <c r="G15" s="194"/>
      <c r="H15" s="4"/>
      <c r="I15" s="4"/>
    </row>
    <row r="16" spans="2:9" ht="18.75" customHeight="1">
      <c r="B16" s="60"/>
      <c r="C16" s="201" t="s">
        <v>43</v>
      </c>
      <c r="D16" s="202"/>
      <c r="E16" s="202"/>
      <c r="F16" s="202"/>
      <c r="G16" s="203"/>
      <c r="H16" s="4"/>
      <c r="I16" s="4"/>
    </row>
    <row r="17" spans="2:9" ht="18.75" customHeight="1">
      <c r="B17" s="7" t="s">
        <v>15</v>
      </c>
      <c r="C17" s="163" t="s">
        <v>44</v>
      </c>
      <c r="D17" s="164"/>
      <c r="E17" s="164"/>
      <c r="F17" s="164"/>
      <c r="G17" s="165"/>
      <c r="H17" s="4"/>
      <c r="I17" s="4"/>
    </row>
    <row r="18" spans="2:9" ht="19.5" customHeight="1">
      <c r="B18" s="61">
        <v>9003</v>
      </c>
      <c r="C18" s="169" t="s">
        <v>37</v>
      </c>
      <c r="D18" s="170"/>
      <c r="E18" s="170"/>
      <c r="F18" s="170"/>
      <c r="G18" s="171"/>
      <c r="H18" s="4"/>
      <c r="I18" s="4"/>
    </row>
    <row r="19" spans="2:9">
      <c r="B19" s="62" t="s">
        <v>17</v>
      </c>
      <c r="C19" s="172"/>
      <c r="D19" s="173"/>
      <c r="E19" s="173"/>
      <c r="F19" s="173"/>
      <c r="G19" s="174"/>
      <c r="H19" s="4"/>
      <c r="I19" s="4"/>
    </row>
    <row r="20" spans="2:9" ht="19.5" customHeight="1">
      <c r="B20" s="61">
        <v>9004</v>
      </c>
      <c r="C20" s="169" t="s">
        <v>42</v>
      </c>
      <c r="D20" s="170"/>
      <c r="E20" s="170"/>
      <c r="F20" s="170"/>
      <c r="G20" s="171"/>
      <c r="H20" s="4"/>
      <c r="I20" s="4"/>
    </row>
    <row r="21" spans="2:9" ht="19.5" customHeight="1">
      <c r="B21" s="62" t="s">
        <v>17</v>
      </c>
      <c r="C21" s="172"/>
      <c r="D21" s="173"/>
      <c r="E21" s="173"/>
      <c r="F21" s="173"/>
      <c r="G21" s="174"/>
      <c r="H21" s="4"/>
      <c r="I21" s="4"/>
    </row>
    <row r="22" spans="2:9" ht="19.5" customHeight="1">
      <c r="B22" s="59">
        <v>9005</v>
      </c>
      <c r="C22" s="160" t="s">
        <v>41</v>
      </c>
      <c r="D22" s="161"/>
      <c r="E22" s="161"/>
      <c r="F22" s="161"/>
      <c r="G22" s="162"/>
    </row>
    <row r="23" spans="2:9" ht="19.5" customHeight="1">
      <c r="B23" s="7" t="s">
        <v>32</v>
      </c>
      <c r="C23" s="166"/>
      <c r="D23" s="167"/>
      <c r="E23" s="167"/>
      <c r="F23" s="167"/>
      <c r="G23" s="168"/>
    </row>
    <row r="24" spans="2:9" ht="19.5" customHeight="1">
      <c r="B24" s="59">
        <v>9006</v>
      </c>
      <c r="C24" s="169" t="s">
        <v>40</v>
      </c>
      <c r="D24" s="170"/>
      <c r="E24" s="170"/>
      <c r="F24" s="170"/>
      <c r="G24" s="171"/>
    </row>
    <row r="25" spans="2:9">
      <c r="B25" s="7" t="s">
        <v>22</v>
      </c>
      <c r="C25" s="172"/>
      <c r="D25" s="173"/>
      <c r="E25" s="173"/>
      <c r="F25" s="173"/>
      <c r="G25" s="174"/>
    </row>
    <row r="26" spans="2:9" ht="19.5" customHeight="1">
      <c r="B26" s="59">
        <v>9007</v>
      </c>
      <c r="C26" s="160" t="s">
        <v>39</v>
      </c>
      <c r="D26" s="161"/>
      <c r="E26" s="161"/>
      <c r="F26" s="161"/>
      <c r="G26" s="162"/>
    </row>
    <row r="27" spans="2:9" ht="19.5" customHeight="1">
      <c r="B27" s="7" t="s">
        <v>9</v>
      </c>
      <c r="C27" s="166"/>
      <c r="D27" s="167"/>
      <c r="E27" s="167"/>
      <c r="F27" s="167"/>
      <c r="G27" s="168"/>
    </row>
    <row r="28" spans="2:9" ht="19.5" customHeight="1">
      <c r="B28" s="59">
        <v>9008</v>
      </c>
      <c r="C28" s="160" t="s">
        <v>38</v>
      </c>
      <c r="D28" s="161"/>
      <c r="E28" s="161"/>
      <c r="F28" s="161"/>
      <c r="G28" s="162"/>
    </row>
    <row r="29" spans="2:9" ht="19.5" customHeight="1">
      <c r="B29" s="7" t="s">
        <v>10</v>
      </c>
      <c r="C29" s="166"/>
      <c r="D29" s="167"/>
      <c r="E29" s="167"/>
      <c r="F29" s="167"/>
      <c r="G29" s="168"/>
    </row>
    <row r="30" spans="2:9" ht="15" customHeight="1">
      <c r="B30" s="59">
        <v>9009</v>
      </c>
      <c r="C30" s="169" t="s">
        <v>47</v>
      </c>
      <c r="D30" s="170"/>
      <c r="E30" s="170"/>
      <c r="F30" s="170"/>
      <c r="G30" s="171"/>
    </row>
    <row r="31" spans="2:9">
      <c r="B31" s="60"/>
      <c r="C31" s="175" t="s">
        <v>48</v>
      </c>
      <c r="D31" s="176"/>
      <c r="E31" s="176"/>
      <c r="F31" s="176"/>
      <c r="G31" s="177"/>
    </row>
    <row r="32" spans="2:9" ht="19.5" customHeight="1">
      <c r="B32" s="7" t="s">
        <v>21</v>
      </c>
      <c r="C32" s="172" t="s">
        <v>49</v>
      </c>
      <c r="D32" s="173"/>
      <c r="E32" s="173"/>
      <c r="F32" s="173"/>
      <c r="G32" s="174"/>
    </row>
    <row r="33" spans="2:7" ht="19.5" customHeight="1">
      <c r="B33" s="59">
        <v>9010</v>
      </c>
      <c r="C33" s="160" t="s">
        <v>18</v>
      </c>
      <c r="D33" s="161"/>
      <c r="E33" s="161"/>
      <c r="F33" s="161"/>
      <c r="G33" s="162"/>
    </row>
    <row r="34" spans="2:7" ht="19.5" customHeight="1">
      <c r="B34" s="7" t="s">
        <v>11</v>
      </c>
      <c r="C34" s="166"/>
      <c r="D34" s="167"/>
      <c r="E34" s="167"/>
      <c r="F34" s="167"/>
      <c r="G34" s="168"/>
    </row>
    <row r="35" spans="2:7" ht="19.5" customHeight="1">
      <c r="B35" s="59">
        <v>9013</v>
      </c>
      <c r="C35" s="160" t="s">
        <v>19</v>
      </c>
      <c r="D35" s="161"/>
      <c r="E35" s="161"/>
      <c r="F35" s="161"/>
      <c r="G35" s="162"/>
    </row>
    <row r="36" spans="2:7" ht="19.5" customHeight="1">
      <c r="B36" s="7" t="s">
        <v>12</v>
      </c>
      <c r="C36" s="166"/>
      <c r="D36" s="167"/>
      <c r="E36" s="167"/>
      <c r="F36" s="167"/>
      <c r="G36" s="168"/>
    </row>
    <row r="37" spans="2:7" ht="19.5" customHeight="1">
      <c r="B37" s="59">
        <v>9014</v>
      </c>
      <c r="C37" s="160" t="s">
        <v>13</v>
      </c>
      <c r="D37" s="161"/>
      <c r="E37" s="161"/>
      <c r="F37" s="161"/>
      <c r="G37" s="162"/>
    </row>
    <row r="38" spans="2:7" ht="19.5" customHeight="1">
      <c r="B38" s="63" t="s">
        <v>13</v>
      </c>
      <c r="C38" s="163"/>
      <c r="D38" s="164"/>
      <c r="E38" s="164"/>
      <c r="F38" s="164"/>
      <c r="G38" s="165"/>
    </row>
    <row r="39" spans="2:7" ht="19.5" customHeight="1">
      <c r="B39" s="59">
        <v>9015</v>
      </c>
      <c r="C39" s="160" t="s">
        <v>20</v>
      </c>
      <c r="D39" s="161"/>
      <c r="E39" s="161"/>
      <c r="F39" s="161"/>
      <c r="G39" s="162"/>
    </row>
    <row r="40" spans="2:7" ht="19.5" customHeight="1">
      <c r="B40" s="63" t="s">
        <v>14</v>
      </c>
      <c r="C40" s="166"/>
      <c r="D40" s="167"/>
      <c r="E40" s="167"/>
      <c r="F40" s="167"/>
      <c r="G40" s="168"/>
    </row>
  </sheetData>
  <mergeCells count="26">
    <mergeCell ref="B2:G2"/>
    <mergeCell ref="B8:G8"/>
    <mergeCell ref="C32:G32"/>
    <mergeCell ref="C13:G14"/>
    <mergeCell ref="C18:G19"/>
    <mergeCell ref="C20:G21"/>
    <mergeCell ref="C28:G29"/>
    <mergeCell ref="C3:G3"/>
    <mergeCell ref="C4:G4"/>
    <mergeCell ref="C5:G5"/>
    <mergeCell ref="C12:G12"/>
    <mergeCell ref="C15:G15"/>
    <mergeCell ref="B9:G9"/>
    <mergeCell ref="B10:G10"/>
    <mergeCell ref="B7:G7"/>
    <mergeCell ref="C16:G16"/>
    <mergeCell ref="C37:G38"/>
    <mergeCell ref="C39:G40"/>
    <mergeCell ref="C22:G23"/>
    <mergeCell ref="C26:G27"/>
    <mergeCell ref="C17:G17"/>
    <mergeCell ref="C30:G30"/>
    <mergeCell ref="C33:G34"/>
    <mergeCell ref="C35:G36"/>
    <mergeCell ref="C24:G25"/>
    <mergeCell ref="C31:G31"/>
  </mergeCells>
  <phoneticPr fontId="7" type="noConversion"/>
  <pageMargins left="0.75" right="0.75" top="1" bottom="1" header="0.4921259845" footer="0.4921259845"/>
  <pageSetup paperSize="9"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E5355A-5E30-44ED-BA6B-0178BAFD7FD9}">
  <sheetPr>
    <pageSetUpPr fitToPage="1"/>
  </sheetPr>
  <dimension ref="A1:J190"/>
  <sheetViews>
    <sheetView showGridLines="0" topLeftCell="D4" zoomScale="90" zoomScaleNormal="90" workbookViewId="0">
      <selection activeCell="I14" sqref="I14:J14"/>
    </sheetView>
  </sheetViews>
  <sheetFormatPr defaultColWidth="11.453125" defaultRowHeight="14.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>
      <c r="D1" s="206" t="s">
        <v>5</v>
      </c>
      <c r="E1" s="207"/>
      <c r="F1" s="207"/>
      <c r="G1" s="207"/>
      <c r="H1" s="207"/>
      <c r="I1" s="207"/>
      <c r="J1" s="208"/>
    </row>
    <row r="2" spans="1:10" ht="13.5" customHeight="1">
      <c r="D2" s="9"/>
      <c r="E2" s="9"/>
      <c r="F2" s="9"/>
      <c r="G2" s="9"/>
      <c r="H2" s="9"/>
      <c r="I2" s="9"/>
      <c r="J2" s="10"/>
    </row>
    <row r="3" spans="1:10" ht="20.25" customHeight="1">
      <c r="D3" s="11" t="s">
        <v>0</v>
      </c>
      <c r="E3" s="12"/>
      <c r="F3" s="13" t="str">
        <f>'Information-General Settings'!C3</f>
        <v>Prapaporn</v>
      </c>
      <c r="G3" s="14"/>
      <c r="I3" s="15"/>
      <c r="J3" s="15"/>
    </row>
    <row r="4" spans="1:10" ht="20.25" customHeight="1">
      <c r="D4" s="204" t="s">
        <v>8</v>
      </c>
      <c r="E4" s="205"/>
      <c r="F4" s="13" t="str">
        <f>'Information-General Settings'!C4</f>
        <v>Chalermpong</v>
      </c>
      <c r="G4" s="14"/>
      <c r="I4" s="15"/>
      <c r="J4" s="15"/>
    </row>
    <row r="5" spans="1:10" ht="20.25" customHeight="1">
      <c r="D5" s="11" t="s">
        <v>7</v>
      </c>
      <c r="E5" s="16"/>
      <c r="F5" s="13" t="str">
        <f>'Information-General Settings'!C5</f>
        <v>TIME039</v>
      </c>
      <c r="G5" s="14"/>
      <c r="I5" s="15"/>
      <c r="J5" s="15"/>
    </row>
    <row r="6" spans="1:10" ht="20.25" customHeight="1">
      <c r="E6" s="15"/>
      <c r="F6" s="15"/>
      <c r="G6" s="15"/>
      <c r="H6" s="17"/>
      <c r="I6" s="18"/>
      <c r="J6" s="19"/>
    </row>
    <row r="7" spans="1:10" ht="29">
      <c r="G7" s="20"/>
      <c r="H7" s="17"/>
      <c r="I7" s="21" t="s">
        <v>34</v>
      </c>
      <c r="J7" s="22" t="s">
        <v>35</v>
      </c>
    </row>
    <row r="8" spans="1:10" ht="43.5" customHeight="1">
      <c r="D8" s="23"/>
      <c r="G8" s="18"/>
      <c r="H8" s="14"/>
      <c r="I8" s="24">
        <f>SUM(J10:J56)</f>
        <v>152</v>
      </c>
      <c r="J8" s="25">
        <f>I8/8</f>
        <v>19</v>
      </c>
    </row>
    <row r="9" spans="1:10" ht="20.25" customHeight="1" thickBot="1">
      <c r="E9" s="15"/>
      <c r="F9" s="15"/>
      <c r="G9" s="15"/>
      <c r="H9" s="17"/>
      <c r="I9" s="18"/>
      <c r="J9" s="19"/>
    </row>
    <row r="10" spans="1:10" ht="22.5" customHeight="1" thickBot="1">
      <c r="B10" s="8">
        <f>MONTH(E11)</f>
        <v>1</v>
      </c>
      <c r="C10" s="26"/>
      <c r="D10" s="27">
        <v>44197</v>
      </c>
      <c r="E10" s="28" t="s">
        <v>33</v>
      </c>
      <c r="F10" s="29" t="s">
        <v>4</v>
      </c>
      <c r="G10" s="58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>
      <c r="A11" s="31">
        <f t="shared" ref="A11:A41" si="0">IF(OR(C11="f",C11="u",C11="F",C11="U"),"",IF(OR(B11=1,B11=2,B11=3,B11=4,B11=5),1,""))</f>
        <v>1</v>
      </c>
      <c r="B11" s="8">
        <f t="shared" ref="B11:B38" si="1">WEEKDAY(E11,2)</f>
        <v>5</v>
      </c>
      <c r="C11" s="32"/>
      <c r="D11" s="33" t="str">
        <f>IF(B11=1,"Mo",IF(B11=2,"Tue",IF(B11=3,"Wed",IF(B11=4,"Thu",IF(B11=5,"Fri",IF(B11=6,"Sat",IF(B11=7,"Sun","")))))))</f>
        <v>Fri</v>
      </c>
      <c r="E11" s="34">
        <f>+D10</f>
        <v>44197</v>
      </c>
      <c r="F11" s="35"/>
      <c r="G11" s="86"/>
      <c r="H11" s="87" t="s">
        <v>53</v>
      </c>
      <c r="I11" s="88"/>
      <c r="J11" s="89"/>
    </row>
    <row r="12" spans="1:10" ht="22.5" customHeight="1">
      <c r="A12" s="31" t="str">
        <f t="shared" si="0"/>
        <v/>
      </c>
      <c r="B12" s="8">
        <f t="shared" si="1"/>
        <v>6</v>
      </c>
      <c r="C12" s="39"/>
      <c r="D12" s="40" t="str">
        <f>IF(B12=1,"Mo",IF(B12=2,"Tue",IF(B12=3,"Wed",IF(B12=4,"Thu",IF(B12=5,"Fri",IF(B12=6,"Sat",IF(B12=7,"Sun","")))))))</f>
        <v>Sat</v>
      </c>
      <c r="E12" s="41">
        <f>+E11+1</f>
        <v>44198</v>
      </c>
      <c r="F12" s="35"/>
      <c r="G12" s="86"/>
      <c r="H12" s="90"/>
      <c r="I12" s="86"/>
      <c r="J12" s="91"/>
    </row>
    <row r="13" spans="1:10" ht="22.5" customHeight="1">
      <c r="A13" s="31" t="str">
        <f t="shared" si="0"/>
        <v/>
      </c>
      <c r="B13" s="8">
        <f t="shared" si="1"/>
        <v>7</v>
      </c>
      <c r="C13" s="39"/>
      <c r="D13" s="40" t="str">
        <f>IF(B13=1,"Mo",IF(B13=2,"Tue",IF(B13=3,"Wed",IF(B13=4,"Thu",IF(B13=5,"Fri",IF(B13=6,"Sat",IF(B13=7,"Sun","")))))))</f>
        <v>Sun</v>
      </c>
      <c r="E13" s="41">
        <f t="shared" ref="E13:E35" si="2">+E12+1</f>
        <v>44199</v>
      </c>
      <c r="F13" s="35"/>
      <c r="G13" s="86"/>
      <c r="H13" s="92"/>
      <c r="I13" s="86"/>
      <c r="J13" s="91"/>
    </row>
    <row r="14" spans="1:10" ht="22.5" customHeight="1">
      <c r="A14" s="31">
        <f t="shared" si="0"/>
        <v>1</v>
      </c>
      <c r="B14" s="8">
        <f t="shared" si="1"/>
        <v>1</v>
      </c>
      <c r="C14" s="39"/>
      <c r="D14" s="33" t="str">
        <f t="shared" ref="D14:D41" si="3">IF(B14=1,"Mo",IF(B14=2,"Tue",IF(B14=3,"Wed",IF(B14=4,"Thu",IF(B14=5,"Fri",IF(B14=6,"Sat",IF(B14=7,"Sun","")))))))</f>
        <v>Mo</v>
      </c>
      <c r="E14" s="34">
        <f t="shared" si="2"/>
        <v>44200</v>
      </c>
      <c r="F14" s="35"/>
      <c r="G14" s="86">
        <v>9005</v>
      </c>
      <c r="H14" s="92" t="s">
        <v>54</v>
      </c>
      <c r="I14" s="86" t="s">
        <v>55</v>
      </c>
      <c r="J14" s="91">
        <v>8</v>
      </c>
    </row>
    <row r="15" spans="1:10" ht="22.5" customHeight="1">
      <c r="A15" s="31">
        <f t="shared" si="0"/>
        <v>1</v>
      </c>
      <c r="B15" s="8">
        <f t="shared" si="1"/>
        <v>2</v>
      </c>
      <c r="C15" s="39"/>
      <c r="D15" s="43" t="str">
        <f t="shared" si="3"/>
        <v>Tue</v>
      </c>
      <c r="E15" s="44">
        <f>+E14+1</f>
        <v>44201</v>
      </c>
      <c r="F15" s="45"/>
      <c r="G15" s="86">
        <v>9005</v>
      </c>
      <c r="H15" s="92" t="s">
        <v>56</v>
      </c>
      <c r="I15" s="86" t="s">
        <v>55</v>
      </c>
      <c r="J15" s="91">
        <v>8</v>
      </c>
    </row>
    <row r="16" spans="1:10" ht="22.5" customHeight="1">
      <c r="A16" s="31">
        <f t="shared" si="0"/>
        <v>1</v>
      </c>
      <c r="B16" s="8">
        <f t="shared" si="1"/>
        <v>3</v>
      </c>
      <c r="C16" s="39"/>
      <c r="D16" s="33" t="str">
        <f t="shared" si="3"/>
        <v>Wed</v>
      </c>
      <c r="E16" s="34">
        <f>+E15+1</f>
        <v>44202</v>
      </c>
      <c r="F16" s="35"/>
      <c r="G16" s="86">
        <v>9005</v>
      </c>
      <c r="H16" s="93" t="s">
        <v>57</v>
      </c>
      <c r="I16" s="86" t="s">
        <v>55</v>
      </c>
      <c r="J16" s="91">
        <v>8</v>
      </c>
    </row>
    <row r="17" spans="1:10" ht="22.5" customHeight="1">
      <c r="A17" s="31">
        <f t="shared" si="0"/>
        <v>1</v>
      </c>
      <c r="B17" s="8">
        <f t="shared" si="1"/>
        <v>4</v>
      </c>
      <c r="C17" s="39"/>
      <c r="D17" s="43" t="str">
        <f t="shared" si="3"/>
        <v>Thu</v>
      </c>
      <c r="E17" s="44">
        <f>+E16+1</f>
        <v>44203</v>
      </c>
      <c r="F17" s="45"/>
      <c r="G17" s="86">
        <v>9005</v>
      </c>
      <c r="H17" s="92" t="s">
        <v>58</v>
      </c>
      <c r="I17" s="86" t="s">
        <v>55</v>
      </c>
      <c r="J17" s="91">
        <v>8</v>
      </c>
    </row>
    <row r="18" spans="1:10" ht="22.5" customHeight="1">
      <c r="A18" s="31">
        <f t="shared" si="0"/>
        <v>1</v>
      </c>
      <c r="B18" s="8">
        <f t="shared" si="1"/>
        <v>5</v>
      </c>
      <c r="C18" s="39"/>
      <c r="D18" s="33" t="str">
        <f>IF(B18=1,"Mo",IF(B18=2,"Tue",IF(B18=3,"Wed",IF(B18=4,"Thu",IF(B18=5,"Fri",IF(B18=6,"Sat",IF(B18=7,"Sun","")))))))</f>
        <v>Fri</v>
      </c>
      <c r="E18" s="34">
        <f>+E17+1</f>
        <v>44204</v>
      </c>
      <c r="F18" s="35"/>
      <c r="G18" s="86">
        <v>9005</v>
      </c>
      <c r="H18" s="92" t="s">
        <v>59</v>
      </c>
      <c r="I18" s="86" t="s">
        <v>55</v>
      </c>
      <c r="J18" s="91">
        <v>8</v>
      </c>
    </row>
    <row r="19" spans="1:10" ht="22.5" customHeight="1">
      <c r="A19" s="31" t="str">
        <f t="shared" si="0"/>
        <v/>
      </c>
      <c r="B19" s="8">
        <f t="shared" si="1"/>
        <v>6</v>
      </c>
      <c r="C19" s="39"/>
      <c r="D19" s="33" t="str">
        <f>IF(B19=1,"Mo",IF(B19=2,"Tue",IF(B19=3,"Wed",IF(B19=4,"Thu",IF(B19=5,"Fri",IF(B19=6,"Sat",IF(B19=7,"Sun","")))))))</f>
        <v>Sat</v>
      </c>
      <c r="E19" s="34">
        <f>+E18+1</f>
        <v>44205</v>
      </c>
      <c r="F19" s="35"/>
      <c r="G19" s="86"/>
      <c r="H19" s="94"/>
      <c r="I19" s="86"/>
      <c r="J19" s="91"/>
    </row>
    <row r="20" spans="1:10" ht="22.5" customHeight="1">
      <c r="A20" s="31" t="str">
        <f t="shared" si="0"/>
        <v/>
      </c>
      <c r="B20" s="8">
        <f t="shared" si="1"/>
        <v>7</v>
      </c>
      <c r="C20" s="39"/>
      <c r="D20" s="33" t="str">
        <f>IF(B20=1,"Mo",IF(B20=2,"Tue",IF(B20=3,"Wed",IF(B20=4,"Thu",IF(B20=5,"Fri",IF(B20=6,"Sat",IF(B20=7,"Sun","")))))))</f>
        <v>Sun</v>
      </c>
      <c r="E20" s="34">
        <f t="shared" si="2"/>
        <v>44206</v>
      </c>
      <c r="F20" s="35"/>
      <c r="G20" s="86"/>
      <c r="H20" s="95"/>
      <c r="I20" s="86"/>
      <c r="J20" s="91"/>
    </row>
    <row r="21" spans="1:10" ht="22.5" customHeight="1">
      <c r="A21" s="31">
        <f t="shared" si="0"/>
        <v>1</v>
      </c>
      <c r="B21" s="8">
        <f t="shared" si="1"/>
        <v>1</v>
      </c>
      <c r="C21" s="39"/>
      <c r="D21" s="33" t="str">
        <f t="shared" si="3"/>
        <v>Mo</v>
      </c>
      <c r="E21" s="34">
        <f t="shared" si="2"/>
        <v>44207</v>
      </c>
      <c r="F21" s="35"/>
      <c r="G21" s="86">
        <v>9005</v>
      </c>
      <c r="H21" s="96" t="s">
        <v>60</v>
      </c>
      <c r="I21" s="86" t="s">
        <v>55</v>
      </c>
      <c r="J21" s="91">
        <v>8</v>
      </c>
    </row>
    <row r="22" spans="1:10" ht="22.5" customHeight="1">
      <c r="A22" s="31">
        <f t="shared" si="0"/>
        <v>1</v>
      </c>
      <c r="B22" s="8">
        <f t="shared" si="1"/>
        <v>2</v>
      </c>
      <c r="C22" s="39"/>
      <c r="D22" s="43" t="str">
        <f t="shared" si="3"/>
        <v>Tue</v>
      </c>
      <c r="E22" s="44">
        <f>+E21+1</f>
        <v>44208</v>
      </c>
      <c r="F22" s="45"/>
      <c r="G22" s="86">
        <v>9005</v>
      </c>
      <c r="H22" s="93" t="s">
        <v>61</v>
      </c>
      <c r="I22" s="86" t="s">
        <v>55</v>
      </c>
      <c r="J22" s="91">
        <v>8</v>
      </c>
    </row>
    <row r="23" spans="1:10" ht="22.5" customHeight="1">
      <c r="A23" s="31">
        <f t="shared" si="0"/>
        <v>1</v>
      </c>
      <c r="B23" s="8">
        <f t="shared" si="1"/>
        <v>3</v>
      </c>
      <c r="C23" s="39"/>
      <c r="D23" s="33" t="str">
        <f t="shared" si="3"/>
        <v>Wed</v>
      </c>
      <c r="E23" s="34">
        <f>+E22+1</f>
        <v>44209</v>
      </c>
      <c r="F23" s="35"/>
      <c r="G23" s="86">
        <v>9005</v>
      </c>
      <c r="H23" s="92" t="s">
        <v>62</v>
      </c>
      <c r="I23" s="86" t="s">
        <v>55</v>
      </c>
      <c r="J23" s="91">
        <v>8</v>
      </c>
    </row>
    <row r="24" spans="1:10" ht="22.5" customHeight="1">
      <c r="A24" s="31">
        <f t="shared" si="0"/>
        <v>1</v>
      </c>
      <c r="B24" s="8">
        <f t="shared" si="1"/>
        <v>4</v>
      </c>
      <c r="C24" s="39"/>
      <c r="D24" s="43" t="str">
        <f t="shared" si="3"/>
        <v>Thu</v>
      </c>
      <c r="E24" s="44">
        <f>+E23+1</f>
        <v>44210</v>
      </c>
      <c r="F24" s="45"/>
      <c r="G24" s="86">
        <v>9005</v>
      </c>
      <c r="H24" s="92" t="s">
        <v>63</v>
      </c>
      <c r="I24" s="86" t="s">
        <v>55</v>
      </c>
      <c r="J24" s="91">
        <v>8</v>
      </c>
    </row>
    <row r="25" spans="1:10" ht="22.5" customHeight="1">
      <c r="A25" s="31">
        <f t="shared" si="0"/>
        <v>1</v>
      </c>
      <c r="B25" s="8">
        <f t="shared" si="1"/>
        <v>5</v>
      </c>
      <c r="C25" s="39"/>
      <c r="D25" s="33" t="str">
        <f t="shared" si="3"/>
        <v>Fri</v>
      </c>
      <c r="E25" s="34">
        <f>+E24+1</f>
        <v>44211</v>
      </c>
      <c r="F25" s="35"/>
      <c r="G25" s="86">
        <v>9005</v>
      </c>
      <c r="H25" s="92" t="s">
        <v>64</v>
      </c>
      <c r="I25" s="86" t="s">
        <v>55</v>
      </c>
      <c r="J25" s="91">
        <v>8</v>
      </c>
    </row>
    <row r="26" spans="1:10" ht="22.5" customHeight="1">
      <c r="A26" s="31" t="str">
        <f t="shared" si="0"/>
        <v/>
      </c>
      <c r="B26" s="8">
        <f t="shared" si="1"/>
        <v>6</v>
      </c>
      <c r="C26" s="39"/>
      <c r="D26" s="33" t="str">
        <f t="shared" si="3"/>
        <v>Sat</v>
      </c>
      <c r="E26" s="34">
        <f>+E25+1</f>
        <v>44212</v>
      </c>
      <c r="F26" s="35"/>
      <c r="G26" s="86"/>
      <c r="H26" s="92"/>
      <c r="I26" s="86"/>
      <c r="J26" s="91"/>
    </row>
    <row r="27" spans="1:10" ht="22.5" customHeight="1">
      <c r="A27" s="31" t="str">
        <f t="shared" si="0"/>
        <v/>
      </c>
      <c r="B27" s="8">
        <f t="shared" si="1"/>
        <v>7</v>
      </c>
      <c r="C27" s="39"/>
      <c r="D27" s="33" t="str">
        <f t="shared" si="3"/>
        <v>Sun</v>
      </c>
      <c r="E27" s="34">
        <f t="shared" si="2"/>
        <v>44213</v>
      </c>
      <c r="F27" s="35"/>
      <c r="G27" s="86"/>
      <c r="H27" s="92"/>
      <c r="I27" s="86"/>
      <c r="J27" s="91"/>
    </row>
    <row r="28" spans="1:10" ht="22.5" customHeight="1">
      <c r="A28" s="31">
        <f t="shared" si="0"/>
        <v>1</v>
      </c>
      <c r="B28" s="8">
        <f t="shared" si="1"/>
        <v>1</v>
      </c>
      <c r="C28" s="39"/>
      <c r="D28" s="33" t="str">
        <f t="shared" si="3"/>
        <v>Mo</v>
      </c>
      <c r="E28" s="34">
        <f t="shared" si="2"/>
        <v>44214</v>
      </c>
      <c r="F28" s="35"/>
      <c r="G28" s="86">
        <v>9005</v>
      </c>
      <c r="H28" s="92" t="s">
        <v>65</v>
      </c>
      <c r="I28" s="86" t="s">
        <v>55</v>
      </c>
      <c r="J28" s="91">
        <v>8</v>
      </c>
    </row>
    <row r="29" spans="1:10" ht="22.5" customHeight="1">
      <c r="A29" s="31">
        <f t="shared" si="0"/>
        <v>1</v>
      </c>
      <c r="B29" s="8">
        <f t="shared" si="1"/>
        <v>2</v>
      </c>
      <c r="C29" s="39"/>
      <c r="D29" s="43" t="str">
        <f t="shared" si="3"/>
        <v>Tue</v>
      </c>
      <c r="E29" s="44">
        <f>+E28+1</f>
        <v>44215</v>
      </c>
      <c r="F29" s="45"/>
      <c r="G29" s="86">
        <v>9005</v>
      </c>
      <c r="H29" s="92" t="s">
        <v>66</v>
      </c>
      <c r="I29" s="86" t="s">
        <v>55</v>
      </c>
      <c r="J29" s="91">
        <v>8</v>
      </c>
    </row>
    <row r="30" spans="1:10" ht="22.5" customHeight="1">
      <c r="A30" s="31">
        <f t="shared" si="0"/>
        <v>1</v>
      </c>
      <c r="B30" s="8">
        <f t="shared" si="1"/>
        <v>3</v>
      </c>
      <c r="C30" s="39"/>
      <c r="D30" s="33" t="str">
        <f t="shared" si="3"/>
        <v>Wed</v>
      </c>
      <c r="E30" s="34">
        <f>+E29+1</f>
        <v>44216</v>
      </c>
      <c r="F30" s="35"/>
      <c r="G30" s="86">
        <v>9010</v>
      </c>
      <c r="H30" s="92" t="s">
        <v>11</v>
      </c>
      <c r="I30" s="86"/>
      <c r="J30" s="91"/>
    </row>
    <row r="31" spans="1:10" ht="22.5" customHeight="1">
      <c r="A31" s="31">
        <f t="shared" si="0"/>
        <v>1</v>
      </c>
      <c r="B31" s="8">
        <f t="shared" si="1"/>
        <v>4</v>
      </c>
      <c r="C31" s="39"/>
      <c r="D31" s="43" t="str">
        <f t="shared" si="3"/>
        <v>Thu</v>
      </c>
      <c r="E31" s="44">
        <f>+E30+1</f>
        <v>44217</v>
      </c>
      <c r="F31" s="45"/>
      <c r="G31" s="86">
        <v>9005</v>
      </c>
      <c r="H31" s="92" t="s">
        <v>67</v>
      </c>
      <c r="I31" s="86" t="s">
        <v>55</v>
      </c>
      <c r="J31" s="91">
        <v>8</v>
      </c>
    </row>
    <row r="32" spans="1:10" ht="22.5" customHeight="1">
      <c r="A32" s="31">
        <f t="shared" si="0"/>
        <v>1</v>
      </c>
      <c r="B32" s="8">
        <f t="shared" si="1"/>
        <v>5</v>
      </c>
      <c r="C32" s="39"/>
      <c r="D32" s="33" t="str">
        <f t="shared" si="3"/>
        <v>Fri</v>
      </c>
      <c r="E32" s="34">
        <f>+E31+1</f>
        <v>44218</v>
      </c>
      <c r="F32" s="35"/>
      <c r="G32" s="86">
        <v>9005</v>
      </c>
      <c r="H32" s="92" t="s">
        <v>68</v>
      </c>
      <c r="I32" s="86" t="s">
        <v>55</v>
      </c>
      <c r="J32" s="91">
        <v>8</v>
      </c>
    </row>
    <row r="33" spans="1:10" ht="22.5" customHeight="1">
      <c r="A33" s="31" t="str">
        <f t="shared" si="0"/>
        <v/>
      </c>
      <c r="B33" s="8">
        <f t="shared" si="1"/>
        <v>6</v>
      </c>
      <c r="C33" s="39"/>
      <c r="D33" s="33" t="str">
        <f t="shared" si="3"/>
        <v>Sat</v>
      </c>
      <c r="E33" s="34">
        <f>+E32+1</f>
        <v>44219</v>
      </c>
      <c r="F33" s="35"/>
      <c r="G33" s="86"/>
      <c r="H33" s="92"/>
      <c r="I33" s="86"/>
      <c r="J33" s="91"/>
    </row>
    <row r="34" spans="1:10" ht="22.5" customHeight="1">
      <c r="A34" s="31" t="str">
        <f t="shared" si="0"/>
        <v/>
      </c>
      <c r="B34" s="8">
        <f t="shared" si="1"/>
        <v>7</v>
      </c>
      <c r="C34" s="39"/>
      <c r="D34" s="33" t="str">
        <f t="shared" si="3"/>
        <v>Sun</v>
      </c>
      <c r="E34" s="34">
        <f t="shared" si="2"/>
        <v>44220</v>
      </c>
      <c r="F34" s="35"/>
      <c r="G34" s="86"/>
      <c r="H34" s="92"/>
      <c r="I34" s="86"/>
      <c r="J34" s="91"/>
    </row>
    <row r="35" spans="1:10" ht="22.5" customHeight="1">
      <c r="A35" s="31">
        <f t="shared" si="0"/>
        <v>1</v>
      </c>
      <c r="B35" s="8">
        <f t="shared" si="1"/>
        <v>1</v>
      </c>
      <c r="C35" s="39"/>
      <c r="D35" s="33" t="str">
        <f t="shared" si="3"/>
        <v>Mo</v>
      </c>
      <c r="E35" s="34">
        <f t="shared" si="2"/>
        <v>44221</v>
      </c>
      <c r="F35" s="35"/>
      <c r="G35" s="86">
        <v>9005</v>
      </c>
      <c r="H35" s="92" t="s">
        <v>69</v>
      </c>
      <c r="I35" s="86" t="s">
        <v>55</v>
      </c>
      <c r="J35" s="91">
        <v>8</v>
      </c>
    </row>
    <row r="36" spans="1:10" ht="22.5" customHeight="1">
      <c r="A36" s="31">
        <f t="shared" si="0"/>
        <v>1</v>
      </c>
      <c r="B36" s="8">
        <f t="shared" si="1"/>
        <v>2</v>
      </c>
      <c r="C36" s="39"/>
      <c r="D36" s="43" t="str">
        <f t="shared" si="3"/>
        <v>Tue</v>
      </c>
      <c r="E36" s="44">
        <f>+E35+1</f>
        <v>44222</v>
      </c>
      <c r="F36" s="45"/>
      <c r="G36" s="86">
        <v>9005</v>
      </c>
      <c r="H36" s="92" t="s">
        <v>70</v>
      </c>
      <c r="I36" s="86" t="s">
        <v>55</v>
      </c>
      <c r="J36" s="91">
        <v>8</v>
      </c>
    </row>
    <row r="37" spans="1:10" ht="22.5" customHeight="1">
      <c r="A37" s="31">
        <f t="shared" si="0"/>
        <v>1</v>
      </c>
      <c r="B37" s="8">
        <f t="shared" si="1"/>
        <v>3</v>
      </c>
      <c r="C37" s="39"/>
      <c r="D37" s="33" t="str">
        <f t="shared" si="3"/>
        <v>Wed</v>
      </c>
      <c r="E37" s="34">
        <f>+E36+1</f>
        <v>44223</v>
      </c>
      <c r="F37" s="35"/>
      <c r="G37" s="86">
        <v>9005</v>
      </c>
      <c r="H37" s="92" t="s">
        <v>71</v>
      </c>
      <c r="I37" s="86" t="s">
        <v>55</v>
      </c>
      <c r="J37" s="91">
        <v>8</v>
      </c>
    </row>
    <row r="38" spans="1:10" ht="22.5" customHeight="1">
      <c r="A38" s="31">
        <f t="shared" si="0"/>
        <v>1</v>
      </c>
      <c r="B38" s="8">
        <f t="shared" si="1"/>
        <v>4</v>
      </c>
      <c r="C38" s="39"/>
      <c r="D38" s="43" t="str">
        <f t="shared" si="3"/>
        <v>Thu</v>
      </c>
      <c r="E38" s="44">
        <f>+E37+1</f>
        <v>44224</v>
      </c>
      <c r="F38" s="45"/>
      <c r="G38" s="86">
        <v>9005</v>
      </c>
      <c r="H38" s="93" t="s">
        <v>72</v>
      </c>
      <c r="I38" s="86" t="s">
        <v>55</v>
      </c>
      <c r="J38" s="91">
        <v>8</v>
      </c>
    </row>
    <row r="39" spans="1:10" ht="22.5" customHeight="1">
      <c r="A39" s="31">
        <f t="shared" si="0"/>
        <v>1</v>
      </c>
      <c r="B39" s="8">
        <f>WEEKDAY(E38+1,2)</f>
        <v>5</v>
      </c>
      <c r="C39" s="39"/>
      <c r="D39" s="33" t="str">
        <f>IF(B39=1,"Mo",IF(B39=2,"Tue",IF(B39=3,"Wed",IF(B39=4,"Thu",IF(B39=5,"Fri",IF(B39=6,"Sat",IF(B39=7,"Sun","")))))))</f>
        <v>Fri</v>
      </c>
      <c r="E39" s="34">
        <f>IF(MONTH(E38+1)&gt;MONTH(E38),"",E38+1)</f>
        <v>44225</v>
      </c>
      <c r="F39" s="35"/>
      <c r="G39" s="86">
        <v>9005</v>
      </c>
      <c r="H39" s="94" t="s">
        <v>73</v>
      </c>
      <c r="I39" s="86" t="s">
        <v>55</v>
      </c>
      <c r="J39" s="91">
        <v>8</v>
      </c>
    </row>
    <row r="40" spans="1:10" ht="22.5" customHeight="1">
      <c r="A40" s="31" t="str">
        <f t="shared" si="0"/>
        <v/>
      </c>
      <c r="B40" s="8">
        <v>6</v>
      </c>
      <c r="C40" s="39"/>
      <c r="D40" s="33" t="str">
        <f>IF(B40=1,"Mo",IF(B40=2,"Tue",IF(B40=3,"Wed",IF(B40=4,"Thu",IF(B40=5,"Fri",IF(B40=6,"Sat",IF(B40=7,"Sun","")))))))</f>
        <v>Sat</v>
      </c>
      <c r="E40" s="34">
        <f>IF(MONTH(E39+1)&gt;MONTH(E39),"",E39+1)</f>
        <v>44226</v>
      </c>
      <c r="F40" s="35"/>
      <c r="G40" s="86"/>
      <c r="H40" s="95"/>
      <c r="I40" s="86"/>
      <c r="J40" s="91"/>
    </row>
    <row r="41" spans="1:10" ht="22.5" customHeight="1" thickBot="1">
      <c r="A41" s="31" t="str">
        <f t="shared" si="0"/>
        <v/>
      </c>
      <c r="B41" s="8">
        <v>7</v>
      </c>
      <c r="C41" s="39"/>
      <c r="D41" s="51" t="str">
        <f t="shared" si="3"/>
        <v>Sun</v>
      </c>
      <c r="E41" s="52">
        <f>IF(MONTH(E40+1)&gt;MONTH(E40),"",E40+1)</f>
        <v>44227</v>
      </c>
      <c r="F41" s="53"/>
      <c r="G41" s="54"/>
      <c r="H41" s="55"/>
      <c r="I41" s="54"/>
      <c r="J41" s="56"/>
    </row>
    <row r="42" spans="1:10" ht="30" customHeight="1"/>
    <row r="43" spans="1:10" ht="30" customHeight="1"/>
    <row r="44" spans="1:10" ht="30" customHeight="1"/>
    <row r="45" spans="1:10" ht="30" customHeight="1"/>
    <row r="46" spans="1:10" ht="30" customHeight="1"/>
    <row r="47" spans="1:10" ht="30" customHeight="1"/>
    <row r="48" spans="1:10" ht="30" customHeight="1"/>
    <row r="49" ht="30" customHeight="1"/>
    <row r="50" ht="30" customHeight="1"/>
    <row r="51" ht="30" customHeight="1"/>
    <row r="52" ht="30" customHeight="1"/>
    <row r="53" ht="30" customHeight="1"/>
    <row r="54" ht="30" customHeight="1"/>
    <row r="55" ht="30" customHeight="1"/>
    <row r="56" ht="30" customHeight="1"/>
    <row r="57" ht="30" customHeight="1"/>
    <row r="58" ht="30" customHeight="1"/>
    <row r="59" ht="30" customHeight="1"/>
    <row r="60" ht="30" customHeight="1"/>
    <row r="61" ht="30" customHeight="1"/>
    <row r="62" ht="30" customHeight="1"/>
    <row r="63" ht="30" customHeight="1"/>
    <row r="64" ht="30" customHeight="1"/>
    <row r="65" ht="30" customHeight="1"/>
    <row r="66" ht="30" customHeight="1"/>
    <row r="67" ht="30" customHeight="1"/>
    <row r="68" ht="30" customHeight="1"/>
    <row r="69" ht="30" customHeight="1"/>
    <row r="70" ht="30" customHeight="1"/>
    <row r="71" ht="30" customHeight="1"/>
    <row r="72" ht="30" customHeight="1"/>
    <row r="73" ht="30" customHeight="1"/>
    <row r="74" ht="30" customHeight="1"/>
    <row r="75" ht="30" customHeight="1"/>
    <row r="76" ht="30" customHeight="1"/>
    <row r="77" ht="30" customHeight="1"/>
    <row r="78" ht="30" customHeight="1"/>
    <row r="79" ht="30" customHeight="1"/>
    <row r="80" ht="30" customHeight="1"/>
    <row r="81" ht="30" customHeight="1"/>
    <row r="82" ht="30" customHeight="1"/>
    <row r="83" ht="30" customHeight="1"/>
    <row r="84" ht="30" customHeight="1"/>
    <row r="85" ht="30" customHeight="1"/>
    <row r="86" ht="30" customHeight="1"/>
    <row r="87" ht="30" customHeight="1"/>
    <row r="88" ht="30" customHeight="1"/>
    <row r="89" ht="30" customHeight="1"/>
    <row r="90" ht="30" customHeight="1"/>
    <row r="91" ht="30" customHeight="1"/>
    <row r="92" ht="30" customHeight="1"/>
    <row r="93" ht="30" customHeight="1"/>
    <row r="94" ht="30" customHeight="1"/>
    <row r="95" ht="30" customHeight="1"/>
    <row r="96" ht="30" customHeight="1"/>
    <row r="97" ht="30" customHeight="1"/>
    <row r="98" ht="30" customHeight="1"/>
    <row r="99" ht="30" customHeight="1"/>
    <row r="100" ht="30" customHeight="1"/>
    <row r="101" ht="30" customHeight="1"/>
    <row r="102" ht="30" customHeight="1"/>
    <row r="103" ht="30" customHeight="1"/>
    <row r="104" ht="30" customHeight="1"/>
    <row r="105" ht="30" customHeight="1"/>
    <row r="106" ht="30" customHeight="1"/>
    <row r="107" ht="30" customHeight="1"/>
    <row r="108" ht="30" customHeight="1"/>
    <row r="109" ht="30" customHeight="1"/>
    <row r="110" ht="30" customHeight="1"/>
    <row r="111" ht="30" customHeight="1"/>
    <row r="112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  <row r="119" ht="30" customHeight="1"/>
    <row r="120" ht="30" customHeight="1"/>
    <row r="121" ht="30" customHeight="1"/>
    <row r="122" ht="30" customHeight="1"/>
    <row r="123" ht="30" customHeight="1"/>
    <row r="124" ht="30" customHeight="1"/>
    <row r="125" ht="30" customHeight="1"/>
    <row r="126" ht="30" customHeight="1"/>
    <row r="127" ht="30" customHeight="1"/>
    <row r="128" ht="30" customHeight="1"/>
    <row r="129" ht="30" customHeight="1"/>
    <row r="130" ht="30" customHeight="1"/>
    <row r="131" ht="30" customHeight="1"/>
    <row r="132" ht="30" customHeight="1"/>
    <row r="133" ht="30" customHeight="1"/>
    <row r="134" ht="30" customHeight="1"/>
    <row r="135" ht="30" customHeight="1"/>
    <row r="136" ht="30" customHeight="1"/>
    <row r="137" ht="30" customHeight="1"/>
    <row r="138" ht="30" customHeight="1"/>
    <row r="139" ht="30" customHeight="1"/>
    <row r="140" ht="30" customHeight="1"/>
    <row r="141" ht="30" customHeight="1"/>
    <row r="142" ht="30" customHeight="1"/>
    <row r="143" ht="30" customHeight="1"/>
    <row r="144" ht="30" customHeight="1"/>
    <row r="145" ht="30" customHeight="1"/>
    <row r="146" ht="30" customHeight="1"/>
    <row r="147" ht="30" customHeight="1"/>
    <row r="148" ht="30" customHeight="1"/>
    <row r="149" ht="30" customHeight="1"/>
    <row r="150" ht="30" customHeight="1"/>
    <row r="151" ht="30" customHeight="1"/>
    <row r="152" ht="30" customHeight="1"/>
    <row r="153" ht="30" customHeight="1"/>
    <row r="154" ht="30" customHeight="1"/>
    <row r="155" ht="30" customHeight="1"/>
    <row r="156" ht="30" customHeight="1"/>
    <row r="157" ht="30" customHeight="1"/>
    <row r="158" ht="30" customHeight="1"/>
    <row r="159" ht="30" customHeight="1"/>
    <row r="160" ht="30" customHeight="1"/>
    <row r="161" ht="30" customHeight="1"/>
    <row r="162" ht="30" customHeight="1"/>
    <row r="163" ht="30" customHeight="1"/>
    <row r="164" ht="30" customHeight="1"/>
    <row r="165" ht="30" customHeight="1"/>
    <row r="166" ht="30" customHeight="1"/>
    <row r="167" ht="30" customHeight="1"/>
    <row r="168" ht="30" customHeight="1"/>
    <row r="169" ht="30" customHeight="1"/>
    <row r="170" ht="30" customHeight="1"/>
    <row r="171" ht="30" customHeight="1"/>
    <row r="172" ht="30" customHeight="1"/>
    <row r="173" ht="30" customHeight="1"/>
    <row r="174" ht="30" customHeight="1"/>
    <row r="175" ht="30" customHeight="1"/>
    <row r="176" ht="30" customHeight="1"/>
    <row r="177" ht="30" customHeight="1"/>
    <row r="178" ht="30" customHeight="1"/>
    <row r="179" ht="39" customHeight="1"/>
    <row r="180" ht="39" customHeight="1"/>
    <row r="181" ht="39" customHeight="1"/>
    <row r="182" ht="39" customHeight="1"/>
    <row r="183" ht="39" customHeight="1"/>
    <row r="184" ht="39" customHeight="1"/>
    <row r="185" ht="39" customHeight="1"/>
    <row r="186" ht="39" customHeight="1"/>
    <row r="187" ht="39" customHeight="1"/>
    <row r="188" ht="39" customHeight="1"/>
    <row r="189" ht="39" customHeight="1"/>
    <row r="190" ht="39" customHeight="1"/>
  </sheetData>
  <mergeCells count="2">
    <mergeCell ref="D4:E4"/>
    <mergeCell ref="D1:J1"/>
  </mergeCells>
  <conditionalFormatting sqref="C11:C39">
    <cfRule type="expression" dxfId="341" priority="45" stopIfTrue="1">
      <formula>IF($A11=1,B11,)</formula>
    </cfRule>
    <cfRule type="expression" dxfId="340" priority="46" stopIfTrue="1">
      <formula>IF($A11="",B11,)</formula>
    </cfRule>
  </conditionalFormatting>
  <conditionalFormatting sqref="E11">
    <cfRule type="expression" dxfId="339" priority="47" stopIfTrue="1">
      <formula>IF($A11="",B11,"")</formula>
    </cfRule>
  </conditionalFormatting>
  <conditionalFormatting sqref="E12:E39">
    <cfRule type="expression" dxfId="338" priority="48" stopIfTrue="1">
      <formula>IF($A12&lt;&gt;1,B12,"")</formula>
    </cfRule>
  </conditionalFormatting>
  <conditionalFormatting sqref="D11:D39">
    <cfRule type="expression" dxfId="337" priority="49" stopIfTrue="1">
      <formula>IF($A11="",B11,)</formula>
    </cfRule>
  </conditionalFormatting>
  <conditionalFormatting sqref="C41">
    <cfRule type="expression" dxfId="336" priority="32" stopIfTrue="1">
      <formula>IF($A41=1,B41,)</formula>
    </cfRule>
    <cfRule type="expression" dxfId="335" priority="33" stopIfTrue="1">
      <formula>IF($A41="",B41,)</formula>
    </cfRule>
  </conditionalFormatting>
  <conditionalFormatting sqref="D41">
    <cfRule type="expression" dxfId="334" priority="34" stopIfTrue="1">
      <formula>IF($A41="",B41,)</formula>
    </cfRule>
  </conditionalFormatting>
  <conditionalFormatting sqref="C40">
    <cfRule type="expression" dxfId="333" priority="29" stopIfTrue="1">
      <formula>IF($A40=1,B40,)</formula>
    </cfRule>
    <cfRule type="expression" dxfId="332" priority="30" stopIfTrue="1">
      <formula>IF($A40="",B40,)</formula>
    </cfRule>
  </conditionalFormatting>
  <conditionalFormatting sqref="D40">
    <cfRule type="expression" dxfId="331" priority="31" stopIfTrue="1">
      <formula>IF($A40="",B40,)</formula>
    </cfRule>
  </conditionalFormatting>
  <conditionalFormatting sqref="E40">
    <cfRule type="expression" dxfId="330" priority="28" stopIfTrue="1">
      <formula>IF($A40&lt;&gt;1,B40,"")</formula>
    </cfRule>
  </conditionalFormatting>
  <conditionalFormatting sqref="E41">
    <cfRule type="expression" dxfId="329" priority="27" stopIfTrue="1">
      <formula>IF($A41&lt;&gt;1,B41,"")</formula>
    </cfRule>
  </conditionalFormatting>
  <conditionalFormatting sqref="G11:G12 G14:G34">
    <cfRule type="expression" dxfId="328" priority="15" stopIfTrue="1">
      <formula>#REF!="Freelancer"</formula>
    </cfRule>
    <cfRule type="expression" dxfId="327" priority="16" stopIfTrue="1">
      <formula>#REF!="DTC Int. Staff"</formula>
    </cfRule>
  </conditionalFormatting>
  <conditionalFormatting sqref="G14:G34">
    <cfRule type="expression" dxfId="326" priority="13" stopIfTrue="1">
      <formula>$F$5="Freelancer"</formula>
    </cfRule>
    <cfRule type="expression" dxfId="325" priority="14" stopIfTrue="1">
      <formula>$F$5="DTC Int. Staff"</formula>
    </cfRule>
  </conditionalFormatting>
  <conditionalFormatting sqref="G12">
    <cfRule type="expression" dxfId="324" priority="11" stopIfTrue="1">
      <formula>#REF!="Freelancer"</formula>
    </cfRule>
    <cfRule type="expression" dxfId="323" priority="12" stopIfTrue="1">
      <formula>#REF!="DTC Int. Staff"</formula>
    </cfRule>
  </conditionalFormatting>
  <conditionalFormatting sqref="G12">
    <cfRule type="expression" dxfId="322" priority="9" stopIfTrue="1">
      <formula>$F$5="Freelancer"</formula>
    </cfRule>
    <cfRule type="expression" dxfId="321" priority="10" stopIfTrue="1">
      <formula>$F$5="DTC Int. Staff"</formula>
    </cfRule>
  </conditionalFormatting>
  <conditionalFormatting sqref="G13">
    <cfRule type="expression" dxfId="320" priority="7" stopIfTrue="1">
      <formula>#REF!="Freelancer"</formula>
    </cfRule>
    <cfRule type="expression" dxfId="319" priority="8" stopIfTrue="1">
      <formula>#REF!="DTC Int. Staff"</formula>
    </cfRule>
  </conditionalFormatting>
  <conditionalFormatting sqref="G13">
    <cfRule type="expression" dxfId="318" priority="5" stopIfTrue="1">
      <formula>$F$5="Freelancer"</formula>
    </cfRule>
    <cfRule type="expression" dxfId="317" priority="6" stopIfTrue="1">
      <formula>$F$5="DTC Int. Staff"</formula>
    </cfRule>
  </conditionalFormatting>
  <conditionalFormatting sqref="G35:G40">
    <cfRule type="expression" dxfId="316" priority="3" stopIfTrue="1">
      <formula>#REF!="Freelancer"</formula>
    </cfRule>
    <cfRule type="expression" dxfId="315" priority="4" stopIfTrue="1">
      <formula>#REF!="DTC Int. Staff"</formula>
    </cfRule>
  </conditionalFormatting>
  <conditionalFormatting sqref="G35:G40">
    <cfRule type="expression" dxfId="314" priority="1" stopIfTrue="1">
      <formula>$F$5="Freelancer"</formula>
    </cfRule>
    <cfRule type="expression" dxfId="313" priority="2" stopIfTrue="1">
      <formula>$F$5="DTC Int. Staff"</formula>
    </cfRule>
  </conditionalFormatting>
  <dataValidations count="1">
    <dataValidation type="list" allowBlank="1" showInputMessage="1" showErrorMessage="1" sqref="G11:G40" xr:uid="{010EF6F9-F224-49AB-A1B4-0CB046895FAB}">
      <formula1>SAP_Booking_Number</formula1>
    </dataValidation>
  </dataValidations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ED891-B1B8-4E11-9AB1-2A60AEF318FC}">
  <sheetPr>
    <pageSetUpPr fitToPage="1"/>
  </sheetPr>
  <dimension ref="A1:J187"/>
  <sheetViews>
    <sheetView showGridLines="0" topLeftCell="D17" zoomScale="90" zoomScaleNormal="90" workbookViewId="0">
      <selection activeCell="H22" sqref="H22"/>
    </sheetView>
  </sheetViews>
  <sheetFormatPr defaultColWidth="11.453125" defaultRowHeight="14.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>
      <c r="D1" s="206" t="s">
        <v>5</v>
      </c>
      <c r="E1" s="207"/>
      <c r="F1" s="207"/>
      <c r="G1" s="207"/>
      <c r="H1" s="207"/>
      <c r="I1" s="207"/>
      <c r="J1" s="208"/>
    </row>
    <row r="2" spans="1:10" ht="13.5" customHeight="1">
      <c r="D2" s="9"/>
      <c r="E2" s="9"/>
      <c r="F2" s="9"/>
      <c r="G2" s="9"/>
      <c r="H2" s="9"/>
      <c r="I2" s="9"/>
      <c r="J2" s="10"/>
    </row>
    <row r="3" spans="1:10" ht="20.25" customHeight="1">
      <c r="D3" s="11" t="s">
        <v>0</v>
      </c>
      <c r="E3" s="12"/>
      <c r="F3" s="13" t="str">
        <f>'Information-General Settings'!C3</f>
        <v>Prapaporn</v>
      </c>
      <c r="G3" s="14"/>
      <c r="I3" s="15"/>
      <c r="J3" s="15"/>
    </row>
    <row r="4" spans="1:10" ht="20.25" customHeight="1">
      <c r="D4" s="204" t="s">
        <v>8</v>
      </c>
      <c r="E4" s="205"/>
      <c r="F4" s="13" t="str">
        <f>'Information-General Settings'!C4</f>
        <v>Chalermpong</v>
      </c>
      <c r="G4" s="14"/>
      <c r="I4" s="15"/>
      <c r="J4" s="15"/>
    </row>
    <row r="5" spans="1:10" ht="20.25" customHeight="1">
      <c r="D5" s="11" t="s">
        <v>7</v>
      </c>
      <c r="E5" s="16"/>
      <c r="F5" s="13" t="str">
        <f>'Information-General Settings'!C5</f>
        <v>TIME039</v>
      </c>
      <c r="G5" s="14"/>
      <c r="I5" s="15"/>
      <c r="J5" s="15"/>
    </row>
    <row r="6" spans="1:10" ht="20.25" customHeight="1">
      <c r="E6" s="15"/>
      <c r="F6" s="15"/>
      <c r="G6" s="15"/>
      <c r="H6" s="17"/>
      <c r="I6" s="18"/>
      <c r="J6" s="19"/>
    </row>
    <row r="7" spans="1:10" ht="29">
      <c r="G7" s="20"/>
      <c r="H7" s="17"/>
      <c r="I7" s="21" t="s">
        <v>34</v>
      </c>
      <c r="J7" s="22" t="s">
        <v>35</v>
      </c>
    </row>
    <row r="8" spans="1:10" ht="43.5" customHeight="1">
      <c r="D8" s="23"/>
      <c r="G8" s="18"/>
      <c r="H8" s="14"/>
      <c r="I8" s="24">
        <f>SUM(J10:J52)</f>
        <v>128</v>
      </c>
      <c r="J8" s="25">
        <f>I8/8</f>
        <v>16</v>
      </c>
    </row>
    <row r="9" spans="1:10" ht="20.25" customHeight="1" thickBot="1">
      <c r="E9" s="15"/>
      <c r="F9" s="15"/>
      <c r="G9" s="15"/>
      <c r="H9" s="17"/>
      <c r="I9" s="18"/>
      <c r="J9" s="19"/>
    </row>
    <row r="10" spans="1:10" ht="22.5" customHeight="1" thickBot="1">
      <c r="B10" s="8">
        <f>MONTH(E11)</f>
        <v>2</v>
      </c>
      <c r="C10" s="26"/>
      <c r="D10" s="27">
        <v>44228</v>
      </c>
      <c r="E10" s="28" t="s">
        <v>33</v>
      </c>
      <c r="F10" s="29" t="s">
        <v>4</v>
      </c>
      <c r="G10" s="58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>
      <c r="A11" s="31">
        <f t="shared" ref="A11:A38" si="0">IF(OR(C11="f",C11="u",C11="F",C11="U"),"",IF(OR(B11=1,B11=2,B11=3,B11=4,B11=5),1,""))</f>
        <v>1</v>
      </c>
      <c r="B11" s="8">
        <f>WEEKDAY(E11,2)</f>
        <v>1</v>
      </c>
      <c r="C11" s="32"/>
      <c r="D11" s="33" t="str">
        <f>IF(B11=1,"Mo",IF(B11=2,"Tue",IF(B11=3,"Wed",IF(B11=4,"Thu",IF(B11=5,"Fri",IF(B11=6,"Sat",IF(B11=7,"Sun","")))))))</f>
        <v>Mo</v>
      </c>
      <c r="E11" s="34">
        <f>+D10</f>
        <v>44228</v>
      </c>
      <c r="F11" s="35"/>
      <c r="G11" s="36">
        <v>9005</v>
      </c>
      <c r="H11" s="42" t="s">
        <v>56</v>
      </c>
      <c r="I11" s="86" t="s">
        <v>55</v>
      </c>
      <c r="J11" s="91">
        <v>8</v>
      </c>
    </row>
    <row r="12" spans="1:10" ht="22.5" customHeight="1">
      <c r="A12" s="31"/>
      <c r="B12" s="8">
        <f>WEEKDAY(E12,2)</f>
        <v>2</v>
      </c>
      <c r="C12" s="39"/>
      <c r="D12" s="43" t="str">
        <f>IF(B12=1,"Mo",IF(B12=2,"Tue",IF(B12=3,"Wed",IF(B12=4,"Thu",IF(B12=5,"Fri",IF(B12=6,"Sat",IF(B12=7,"Sun","")))))))</f>
        <v>Tue</v>
      </c>
      <c r="E12" s="44">
        <f t="shared" ref="E12:E38" si="1">+E11+1</f>
        <v>44229</v>
      </c>
      <c r="F12" s="45"/>
      <c r="G12" s="36">
        <v>9005</v>
      </c>
      <c r="H12" s="47" t="s">
        <v>74</v>
      </c>
      <c r="I12" s="86" t="s">
        <v>55</v>
      </c>
      <c r="J12" s="91">
        <v>8</v>
      </c>
    </row>
    <row r="13" spans="1:10" ht="22.5" customHeight="1">
      <c r="A13" s="31"/>
      <c r="B13" s="8">
        <f>WEEKDAY(E13,2)</f>
        <v>3</v>
      </c>
      <c r="C13" s="39"/>
      <c r="D13" s="33" t="str">
        <f>IF(B13=1,"Mo",IF(B13=2,"Tue",IF(B13=3,"Wed",IF(B13=4,"Thu",IF(B13=5,"Fri",IF(B13=6,"Sat",IF(B13=7,"Sun","")))))))</f>
        <v>Wed</v>
      </c>
      <c r="E13" s="34">
        <f t="shared" si="1"/>
        <v>44230</v>
      </c>
      <c r="F13" s="35"/>
      <c r="G13" s="36">
        <v>9005</v>
      </c>
      <c r="H13" s="37" t="s">
        <v>75</v>
      </c>
      <c r="I13" s="86" t="s">
        <v>55</v>
      </c>
      <c r="J13" s="91">
        <v>8</v>
      </c>
    </row>
    <row r="14" spans="1:10" ht="22.5" customHeight="1">
      <c r="A14" s="31">
        <f t="shared" si="0"/>
        <v>1</v>
      </c>
      <c r="B14" s="8">
        <f t="shared" ref="B14:B38" si="2">WEEKDAY(E14,2)</f>
        <v>4</v>
      </c>
      <c r="C14" s="39"/>
      <c r="D14" s="43" t="str">
        <f t="shared" ref="D14:D38" si="3">IF(B14=1,"Mo",IF(B14=2,"Tue",IF(B14=3,"Wed",IF(B14=4,"Thu",IF(B14=5,"Fri",IF(B14=6,"Sat",IF(B14=7,"Sun","")))))))</f>
        <v>Thu</v>
      </c>
      <c r="E14" s="44">
        <f t="shared" si="1"/>
        <v>44231</v>
      </c>
      <c r="F14" s="45"/>
      <c r="G14" s="36">
        <v>9005</v>
      </c>
      <c r="H14" s="69" t="s">
        <v>77</v>
      </c>
      <c r="I14" s="86" t="s">
        <v>55</v>
      </c>
      <c r="J14" s="91">
        <v>8</v>
      </c>
    </row>
    <row r="15" spans="1:10" ht="22.5" customHeight="1">
      <c r="A15" s="31">
        <f t="shared" si="0"/>
        <v>1</v>
      </c>
      <c r="B15" s="8">
        <f t="shared" si="2"/>
        <v>5</v>
      </c>
      <c r="C15" s="39"/>
      <c r="D15" s="33" t="str">
        <f t="shared" si="3"/>
        <v>Fri</v>
      </c>
      <c r="E15" s="34">
        <f t="shared" si="1"/>
        <v>44232</v>
      </c>
      <c r="F15" s="64"/>
      <c r="G15" s="36">
        <v>9005</v>
      </c>
      <c r="H15" s="66" t="s">
        <v>78</v>
      </c>
      <c r="I15" s="86" t="s">
        <v>55</v>
      </c>
      <c r="J15" s="91">
        <v>8</v>
      </c>
    </row>
    <row r="16" spans="1:10" ht="22.5" customHeight="1">
      <c r="A16" s="31" t="str">
        <f t="shared" si="0"/>
        <v/>
      </c>
      <c r="B16" s="8">
        <f t="shared" si="2"/>
        <v>6</v>
      </c>
      <c r="C16" s="39"/>
      <c r="D16" s="33" t="str">
        <f t="shared" si="3"/>
        <v>Sat</v>
      </c>
      <c r="E16" s="34">
        <f t="shared" si="1"/>
        <v>44233</v>
      </c>
      <c r="F16" s="35"/>
      <c r="G16" s="36"/>
      <c r="H16" s="49"/>
      <c r="I16" s="36"/>
      <c r="J16" s="38"/>
    </row>
    <row r="17" spans="1:10" ht="22.5" customHeight="1">
      <c r="A17" s="31" t="str">
        <f t="shared" si="0"/>
        <v/>
      </c>
      <c r="B17" s="8">
        <f t="shared" si="2"/>
        <v>7</v>
      </c>
      <c r="C17" s="39"/>
      <c r="D17" s="43" t="str">
        <f t="shared" si="3"/>
        <v>Sun</v>
      </c>
      <c r="E17" s="44">
        <f t="shared" si="1"/>
        <v>44234</v>
      </c>
      <c r="F17" s="64"/>
      <c r="G17" s="65"/>
      <c r="H17" s="66"/>
      <c r="I17" s="65"/>
      <c r="J17" s="85"/>
    </row>
    <row r="18" spans="1:10" ht="22.5" customHeight="1">
      <c r="A18" s="31">
        <f t="shared" si="0"/>
        <v>1</v>
      </c>
      <c r="B18" s="8">
        <f t="shared" si="2"/>
        <v>1</v>
      </c>
      <c r="C18" s="39"/>
      <c r="D18" s="33" t="str">
        <f>IF(B18=1,"Mo",IF(B18=2,"Tue",IF(B18=3,"Wed",IF(B18=4,"Thu",IF(B18=5,"Fri",IF(B18=6,"Sat",IF(B18=7,"Sun","")))))))</f>
        <v>Mo</v>
      </c>
      <c r="E18" s="34">
        <f t="shared" si="1"/>
        <v>44235</v>
      </c>
      <c r="F18" s="35"/>
      <c r="G18" s="36">
        <v>9005</v>
      </c>
      <c r="H18" s="42" t="s">
        <v>79</v>
      </c>
      <c r="I18" s="86" t="s">
        <v>55</v>
      </c>
      <c r="J18" s="91">
        <v>8</v>
      </c>
    </row>
    <row r="19" spans="1:10" ht="22.5" customHeight="1">
      <c r="A19" s="31">
        <f t="shared" si="0"/>
        <v>1</v>
      </c>
      <c r="B19" s="8">
        <f t="shared" si="2"/>
        <v>2</v>
      </c>
      <c r="C19" s="39"/>
      <c r="D19" s="43" t="str">
        <f>IF(B19=1,"Mo",IF(B19=2,"Tue",IF(B19=3,"Wed",IF(B19=4,"Thu",IF(B19=5,"Fri",IF(B19=6,"Sat",IF(B19=7,"Sun","")))))))</f>
        <v>Tue</v>
      </c>
      <c r="E19" s="44">
        <f t="shared" si="1"/>
        <v>44236</v>
      </c>
      <c r="F19" s="45"/>
      <c r="G19" s="36">
        <v>9005</v>
      </c>
      <c r="H19" s="47" t="s">
        <v>80</v>
      </c>
      <c r="I19" s="86" t="s">
        <v>55</v>
      </c>
      <c r="J19" s="91">
        <v>8</v>
      </c>
    </row>
    <row r="20" spans="1:10" ht="22.5" customHeight="1">
      <c r="A20" s="31">
        <f t="shared" si="0"/>
        <v>1</v>
      </c>
      <c r="B20" s="8">
        <f t="shared" si="2"/>
        <v>3</v>
      </c>
      <c r="C20" s="39"/>
      <c r="D20" s="33" t="str">
        <f>IF(B20=1,"Mo",IF(B20=2,"Tue",IF(B20=3,"Wed",IF(B20=4,"Thu",IF(B20=5,"Fri",IF(B20=6,"Sat",IF(B20=7,"Sun","")))))))</f>
        <v>Wed</v>
      </c>
      <c r="E20" s="34">
        <f t="shared" si="1"/>
        <v>44237</v>
      </c>
      <c r="F20" s="35"/>
      <c r="G20" s="36">
        <v>9005</v>
      </c>
      <c r="H20" s="42" t="s">
        <v>80</v>
      </c>
      <c r="I20" s="86" t="s">
        <v>55</v>
      </c>
      <c r="J20" s="91">
        <v>8</v>
      </c>
    </row>
    <row r="21" spans="1:10" ht="22.5" customHeight="1">
      <c r="A21" s="31">
        <f t="shared" si="0"/>
        <v>1</v>
      </c>
      <c r="B21" s="8">
        <f t="shared" si="2"/>
        <v>4</v>
      </c>
      <c r="C21" s="39"/>
      <c r="D21" s="43" t="str">
        <f t="shared" si="3"/>
        <v>Thu</v>
      </c>
      <c r="E21" s="44">
        <f t="shared" si="1"/>
        <v>44238</v>
      </c>
      <c r="F21" s="45"/>
      <c r="G21" s="46">
        <v>9010</v>
      </c>
      <c r="H21" s="47" t="s">
        <v>18</v>
      </c>
      <c r="I21" s="46"/>
      <c r="J21" s="48"/>
    </row>
    <row r="22" spans="1:10" ht="22.5" customHeight="1">
      <c r="A22" s="31">
        <f t="shared" si="0"/>
        <v>1</v>
      </c>
      <c r="B22" s="8">
        <f t="shared" si="2"/>
        <v>5</v>
      </c>
      <c r="C22" s="39"/>
      <c r="D22" s="33" t="str">
        <f t="shared" si="3"/>
        <v>Fri</v>
      </c>
      <c r="E22" s="34">
        <f t="shared" si="1"/>
        <v>44239</v>
      </c>
      <c r="F22" s="64"/>
      <c r="G22" s="65">
        <v>9010</v>
      </c>
      <c r="H22" s="67" t="s">
        <v>18</v>
      </c>
      <c r="I22" s="65"/>
      <c r="J22" s="85"/>
    </row>
    <row r="23" spans="1:10" ht="22.5" customHeight="1">
      <c r="A23" s="31" t="str">
        <f t="shared" si="0"/>
        <v/>
      </c>
      <c r="B23" s="8">
        <f t="shared" si="2"/>
        <v>6</v>
      </c>
      <c r="C23" s="39"/>
      <c r="D23" s="33" t="str">
        <f t="shared" si="3"/>
        <v>Sat</v>
      </c>
      <c r="E23" s="34">
        <f t="shared" si="1"/>
        <v>44240</v>
      </c>
      <c r="F23" s="64"/>
      <c r="G23" s="65"/>
      <c r="H23" s="66"/>
      <c r="I23" s="65"/>
      <c r="J23" s="85"/>
    </row>
    <row r="24" spans="1:10" ht="22.5" customHeight="1">
      <c r="A24" s="31" t="str">
        <f t="shared" si="0"/>
        <v/>
      </c>
      <c r="B24" s="8">
        <f t="shared" si="2"/>
        <v>7</v>
      </c>
      <c r="C24" s="39"/>
      <c r="D24" s="43" t="str">
        <f t="shared" si="3"/>
        <v>Sun</v>
      </c>
      <c r="E24" s="44">
        <f t="shared" si="1"/>
        <v>44241</v>
      </c>
      <c r="F24" s="64"/>
      <c r="G24" s="65"/>
      <c r="H24" s="66"/>
      <c r="I24" s="65"/>
      <c r="J24" s="85"/>
    </row>
    <row r="25" spans="1:10" ht="22.5" customHeight="1">
      <c r="A25" s="31">
        <f t="shared" si="0"/>
        <v>1</v>
      </c>
      <c r="B25" s="8">
        <f t="shared" si="2"/>
        <v>1</v>
      </c>
      <c r="C25" s="39"/>
      <c r="D25" s="33" t="str">
        <f t="shared" si="3"/>
        <v>Mo</v>
      </c>
      <c r="E25" s="34">
        <f t="shared" si="1"/>
        <v>44242</v>
      </c>
      <c r="F25" s="35"/>
      <c r="G25" s="36">
        <v>9005</v>
      </c>
      <c r="H25" s="42" t="s">
        <v>81</v>
      </c>
      <c r="I25" s="86" t="s">
        <v>55</v>
      </c>
      <c r="J25" s="91">
        <v>8</v>
      </c>
    </row>
    <row r="26" spans="1:10" ht="22.5" customHeight="1">
      <c r="A26" s="31">
        <f t="shared" si="0"/>
        <v>1</v>
      </c>
      <c r="B26" s="8">
        <f t="shared" si="2"/>
        <v>2</v>
      </c>
      <c r="C26" s="39"/>
      <c r="D26" s="43" t="str">
        <f t="shared" si="3"/>
        <v>Tue</v>
      </c>
      <c r="E26" s="44">
        <f t="shared" si="1"/>
        <v>44243</v>
      </c>
      <c r="F26" s="45"/>
      <c r="G26" s="36">
        <v>9005</v>
      </c>
      <c r="H26" s="47"/>
      <c r="I26" s="46"/>
      <c r="J26" s="48"/>
    </row>
    <row r="27" spans="1:10" ht="22.5" customHeight="1">
      <c r="A27" s="31">
        <f t="shared" si="0"/>
        <v>1</v>
      </c>
      <c r="B27" s="8">
        <f t="shared" si="2"/>
        <v>3</v>
      </c>
      <c r="C27" s="39"/>
      <c r="D27" s="33" t="str">
        <f t="shared" si="3"/>
        <v>Wed</v>
      </c>
      <c r="E27" s="34">
        <f t="shared" si="1"/>
        <v>44244</v>
      </c>
      <c r="F27" s="35"/>
      <c r="G27" s="36">
        <v>9005</v>
      </c>
      <c r="H27" s="42" t="s">
        <v>76</v>
      </c>
      <c r="I27" s="86" t="s">
        <v>55</v>
      </c>
      <c r="J27" s="91">
        <v>8</v>
      </c>
    </row>
    <row r="28" spans="1:10" ht="22.5" customHeight="1">
      <c r="A28" s="31">
        <f t="shared" si="0"/>
        <v>1</v>
      </c>
      <c r="B28" s="8">
        <f t="shared" si="2"/>
        <v>4</v>
      </c>
      <c r="C28" s="39"/>
      <c r="D28" s="43" t="str">
        <f t="shared" si="3"/>
        <v>Thu</v>
      </c>
      <c r="E28" s="44">
        <f t="shared" si="1"/>
        <v>44245</v>
      </c>
      <c r="F28" s="45"/>
      <c r="G28" s="36">
        <v>9005</v>
      </c>
      <c r="H28" s="47" t="s">
        <v>83</v>
      </c>
      <c r="I28" s="86" t="s">
        <v>55</v>
      </c>
      <c r="J28" s="91">
        <v>8</v>
      </c>
    </row>
    <row r="29" spans="1:10" ht="22.5" customHeight="1">
      <c r="A29" s="31">
        <f t="shared" si="0"/>
        <v>1</v>
      </c>
      <c r="B29" s="8">
        <f t="shared" si="2"/>
        <v>5</v>
      </c>
      <c r="C29" s="39"/>
      <c r="D29" s="33" t="str">
        <f t="shared" si="3"/>
        <v>Fri</v>
      </c>
      <c r="E29" s="34">
        <f t="shared" si="1"/>
        <v>44246</v>
      </c>
      <c r="F29" s="64"/>
      <c r="G29" s="36">
        <v>9005</v>
      </c>
      <c r="H29" s="47" t="s">
        <v>82</v>
      </c>
      <c r="I29" s="86" t="s">
        <v>55</v>
      </c>
      <c r="J29" s="91">
        <v>8</v>
      </c>
    </row>
    <row r="30" spans="1:10" ht="22.5" customHeight="1">
      <c r="A30" s="31" t="str">
        <f t="shared" si="0"/>
        <v/>
      </c>
      <c r="B30" s="8">
        <f t="shared" si="2"/>
        <v>6</v>
      </c>
      <c r="C30" s="39"/>
      <c r="D30" s="33" t="str">
        <f t="shared" si="3"/>
        <v>Sat</v>
      </c>
      <c r="E30" s="34">
        <f t="shared" si="1"/>
        <v>44247</v>
      </c>
      <c r="F30" s="64"/>
      <c r="G30" s="65"/>
      <c r="H30" s="66"/>
      <c r="I30" s="65"/>
      <c r="J30" s="85"/>
    </row>
    <row r="31" spans="1:10" ht="22.5" customHeight="1">
      <c r="A31" s="31" t="str">
        <f t="shared" si="0"/>
        <v/>
      </c>
      <c r="B31" s="8">
        <f t="shared" si="2"/>
        <v>7</v>
      </c>
      <c r="C31" s="39"/>
      <c r="D31" s="33" t="str">
        <f t="shared" si="3"/>
        <v>Sun</v>
      </c>
      <c r="E31" s="34">
        <f t="shared" si="1"/>
        <v>44248</v>
      </c>
      <c r="F31" s="64"/>
      <c r="G31" s="65"/>
      <c r="H31" s="66"/>
      <c r="I31" s="65"/>
      <c r="J31" s="85"/>
    </row>
    <row r="32" spans="1:10" ht="22.5" customHeight="1">
      <c r="A32" s="31">
        <f t="shared" si="0"/>
        <v>1</v>
      </c>
      <c r="B32" s="8">
        <f t="shared" si="2"/>
        <v>1</v>
      </c>
      <c r="C32" s="39"/>
      <c r="D32" s="33" t="str">
        <f t="shared" si="3"/>
        <v>Mo</v>
      </c>
      <c r="E32" s="34">
        <f t="shared" si="1"/>
        <v>44249</v>
      </c>
      <c r="F32" s="35"/>
      <c r="G32" s="36">
        <v>9005</v>
      </c>
      <c r="H32" s="42" t="s">
        <v>85</v>
      </c>
      <c r="I32" s="86" t="s">
        <v>55</v>
      </c>
      <c r="J32" s="91">
        <v>8</v>
      </c>
    </row>
    <row r="33" spans="1:10" ht="22.5" customHeight="1">
      <c r="A33" s="31">
        <f t="shared" si="0"/>
        <v>1</v>
      </c>
      <c r="B33" s="8">
        <f t="shared" si="2"/>
        <v>2</v>
      </c>
      <c r="C33" s="39"/>
      <c r="D33" s="43" t="str">
        <f t="shared" si="3"/>
        <v>Tue</v>
      </c>
      <c r="E33" s="44">
        <f t="shared" si="1"/>
        <v>44250</v>
      </c>
      <c r="F33" s="45"/>
      <c r="G33" s="36">
        <v>9005</v>
      </c>
      <c r="H33" s="69" t="s">
        <v>86</v>
      </c>
      <c r="I33" s="86" t="s">
        <v>55</v>
      </c>
      <c r="J33" s="91">
        <v>8</v>
      </c>
    </row>
    <row r="34" spans="1:10" ht="22.5" customHeight="1">
      <c r="A34" s="31">
        <f t="shared" si="0"/>
        <v>1</v>
      </c>
      <c r="B34" s="8">
        <f t="shared" si="2"/>
        <v>3</v>
      </c>
      <c r="C34" s="39"/>
      <c r="D34" s="33" t="str">
        <f t="shared" si="3"/>
        <v>Wed</v>
      </c>
      <c r="E34" s="34">
        <f t="shared" si="1"/>
        <v>44251</v>
      </c>
      <c r="F34" s="35"/>
      <c r="G34" s="36">
        <v>9005</v>
      </c>
      <c r="H34" s="42" t="s">
        <v>83</v>
      </c>
      <c r="I34" s="86" t="s">
        <v>55</v>
      </c>
      <c r="J34" s="91">
        <v>8</v>
      </c>
    </row>
    <row r="35" spans="1:10" ht="22.5" customHeight="1">
      <c r="A35" s="31">
        <f t="shared" si="0"/>
        <v>1</v>
      </c>
      <c r="B35" s="8">
        <f t="shared" si="2"/>
        <v>4</v>
      </c>
      <c r="C35" s="39"/>
      <c r="D35" s="43" t="str">
        <f t="shared" si="3"/>
        <v>Thu</v>
      </c>
      <c r="E35" s="44">
        <f t="shared" si="1"/>
        <v>44252</v>
      </c>
      <c r="F35" s="45"/>
      <c r="G35" s="36">
        <v>9005</v>
      </c>
      <c r="H35" s="47" t="s">
        <v>87</v>
      </c>
      <c r="I35" s="86" t="s">
        <v>55</v>
      </c>
      <c r="J35" s="91">
        <v>8</v>
      </c>
    </row>
    <row r="36" spans="1:10" ht="22.5" customHeight="1">
      <c r="A36" s="31">
        <f t="shared" si="0"/>
        <v>1</v>
      </c>
      <c r="B36" s="8">
        <f t="shared" si="2"/>
        <v>5</v>
      </c>
      <c r="C36" s="39"/>
      <c r="D36" s="33" t="str">
        <f t="shared" si="3"/>
        <v>Fri</v>
      </c>
      <c r="E36" s="34">
        <f t="shared" si="1"/>
        <v>44253</v>
      </c>
      <c r="F36" s="64"/>
      <c r="G36" s="36"/>
      <c r="H36" s="66" t="s">
        <v>84</v>
      </c>
      <c r="I36" s="65"/>
      <c r="J36" s="85"/>
    </row>
    <row r="37" spans="1:10" ht="22.5" customHeight="1">
      <c r="A37" s="31" t="str">
        <f t="shared" si="0"/>
        <v/>
      </c>
      <c r="B37" s="8">
        <f t="shared" si="2"/>
        <v>6</v>
      </c>
      <c r="C37" s="39"/>
      <c r="D37" s="33" t="str">
        <f t="shared" si="3"/>
        <v>Sat</v>
      </c>
      <c r="E37" s="34">
        <f t="shared" si="1"/>
        <v>44254</v>
      </c>
      <c r="F37" s="35"/>
      <c r="G37" s="36"/>
      <c r="H37" s="42"/>
      <c r="I37" s="36"/>
      <c r="J37" s="38"/>
    </row>
    <row r="38" spans="1:10" ht="22.5" customHeight="1">
      <c r="A38" s="31" t="str">
        <f t="shared" si="0"/>
        <v/>
      </c>
      <c r="B38" s="8">
        <f t="shared" si="2"/>
        <v>7</v>
      </c>
      <c r="C38" s="39"/>
      <c r="D38" s="43" t="str">
        <f t="shared" si="3"/>
        <v>Sun</v>
      </c>
      <c r="E38" s="44">
        <f t="shared" si="1"/>
        <v>44255</v>
      </c>
      <c r="F38" s="64"/>
      <c r="G38" s="65"/>
      <c r="H38" s="67"/>
      <c r="I38" s="65"/>
      <c r="J38" s="85"/>
    </row>
    <row r="39" spans="1:10" ht="30" customHeight="1"/>
    <row r="40" spans="1:10" ht="30" customHeight="1"/>
    <row r="41" spans="1:10" ht="30" customHeight="1"/>
    <row r="42" spans="1:10" ht="30" customHeight="1"/>
    <row r="43" spans="1:10" ht="30" customHeight="1"/>
    <row r="44" spans="1:10" ht="30" customHeight="1"/>
    <row r="45" spans="1:10" ht="30" customHeight="1"/>
    <row r="46" spans="1:10" ht="30" customHeight="1"/>
    <row r="47" spans="1:10" ht="30" customHeight="1"/>
    <row r="48" spans="1:10" ht="30" customHeight="1"/>
    <row r="49" ht="30" customHeight="1"/>
    <row r="50" ht="30" customHeight="1"/>
    <row r="51" ht="30" customHeight="1"/>
    <row r="52" ht="30" customHeight="1"/>
    <row r="53" ht="30" customHeight="1"/>
    <row r="54" ht="30" customHeight="1"/>
    <row r="55" ht="30" customHeight="1"/>
    <row r="56" ht="30" customHeight="1"/>
    <row r="57" ht="30" customHeight="1"/>
    <row r="58" ht="30" customHeight="1"/>
    <row r="59" ht="30" customHeight="1"/>
    <row r="60" ht="30" customHeight="1"/>
    <row r="61" ht="30" customHeight="1"/>
    <row r="62" ht="30" customHeight="1"/>
    <row r="63" ht="30" customHeight="1"/>
    <row r="64" ht="30" customHeight="1"/>
    <row r="65" ht="30" customHeight="1"/>
    <row r="66" ht="30" customHeight="1"/>
    <row r="67" ht="30" customHeight="1"/>
    <row r="68" ht="30" customHeight="1"/>
    <row r="69" ht="30" customHeight="1"/>
    <row r="70" ht="30" customHeight="1"/>
    <row r="71" ht="30" customHeight="1"/>
    <row r="72" ht="30" customHeight="1"/>
    <row r="73" ht="30" customHeight="1"/>
    <row r="74" ht="30" customHeight="1"/>
    <row r="75" ht="30" customHeight="1"/>
    <row r="76" ht="30" customHeight="1"/>
    <row r="77" ht="30" customHeight="1"/>
    <row r="78" ht="30" customHeight="1"/>
    <row r="79" ht="30" customHeight="1"/>
    <row r="80" ht="30" customHeight="1"/>
    <row r="81" ht="30" customHeight="1"/>
    <row r="82" ht="30" customHeight="1"/>
    <row r="83" ht="30" customHeight="1"/>
    <row r="84" ht="30" customHeight="1"/>
    <row r="85" ht="30" customHeight="1"/>
    <row r="86" ht="30" customHeight="1"/>
    <row r="87" ht="30" customHeight="1"/>
    <row r="88" ht="30" customHeight="1"/>
    <row r="89" ht="30" customHeight="1"/>
    <row r="90" ht="30" customHeight="1"/>
    <row r="91" ht="30" customHeight="1"/>
    <row r="92" ht="30" customHeight="1"/>
    <row r="93" ht="30" customHeight="1"/>
    <row r="94" ht="30" customHeight="1"/>
    <row r="95" ht="30" customHeight="1"/>
    <row r="96" ht="30" customHeight="1"/>
    <row r="97" ht="30" customHeight="1"/>
    <row r="98" ht="30" customHeight="1"/>
    <row r="99" ht="30" customHeight="1"/>
    <row r="100" ht="30" customHeight="1"/>
    <row r="101" ht="30" customHeight="1"/>
    <row r="102" ht="30" customHeight="1"/>
    <row r="103" ht="30" customHeight="1"/>
    <row r="104" ht="30" customHeight="1"/>
    <row r="105" ht="30" customHeight="1"/>
    <row r="106" ht="30" customHeight="1"/>
    <row r="107" ht="30" customHeight="1"/>
    <row r="108" ht="30" customHeight="1"/>
    <row r="109" ht="30" customHeight="1"/>
    <row r="110" ht="30" customHeight="1"/>
    <row r="111" ht="30" customHeight="1"/>
    <row r="112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  <row r="119" ht="30" customHeight="1"/>
    <row r="120" ht="30" customHeight="1"/>
    <row r="121" ht="30" customHeight="1"/>
    <row r="122" ht="30" customHeight="1"/>
    <row r="123" ht="30" customHeight="1"/>
    <row r="124" ht="30" customHeight="1"/>
    <row r="125" ht="30" customHeight="1"/>
    <row r="126" ht="30" customHeight="1"/>
    <row r="127" ht="30" customHeight="1"/>
    <row r="128" ht="30" customHeight="1"/>
    <row r="129" ht="30" customHeight="1"/>
    <row r="130" ht="30" customHeight="1"/>
    <row r="131" ht="30" customHeight="1"/>
    <row r="132" ht="30" customHeight="1"/>
    <row r="133" ht="30" customHeight="1"/>
    <row r="134" ht="30" customHeight="1"/>
    <row r="135" ht="30" customHeight="1"/>
    <row r="136" ht="30" customHeight="1"/>
    <row r="137" ht="30" customHeight="1"/>
    <row r="138" ht="30" customHeight="1"/>
    <row r="139" ht="30" customHeight="1"/>
    <row r="140" ht="30" customHeight="1"/>
    <row r="141" ht="30" customHeight="1"/>
    <row r="142" ht="30" customHeight="1"/>
    <row r="143" ht="30" customHeight="1"/>
    <row r="144" ht="30" customHeight="1"/>
    <row r="145" ht="30" customHeight="1"/>
    <row r="146" ht="30" customHeight="1"/>
    <row r="147" ht="30" customHeight="1"/>
    <row r="148" ht="30" customHeight="1"/>
    <row r="149" ht="30" customHeight="1"/>
    <row r="150" ht="30" customHeight="1"/>
    <row r="151" ht="30" customHeight="1"/>
    <row r="152" ht="30" customHeight="1"/>
    <row r="153" ht="30" customHeight="1"/>
    <row r="154" ht="30" customHeight="1"/>
    <row r="155" ht="30" customHeight="1"/>
    <row r="156" ht="30" customHeight="1"/>
    <row r="157" ht="30" customHeight="1"/>
    <row r="158" ht="30" customHeight="1"/>
    <row r="159" ht="30" customHeight="1"/>
    <row r="160" ht="30" customHeight="1"/>
    <row r="161" ht="30" customHeight="1"/>
    <row r="162" ht="30" customHeight="1"/>
    <row r="163" ht="30" customHeight="1"/>
    <row r="164" ht="30" customHeight="1"/>
    <row r="165" ht="30" customHeight="1"/>
    <row r="166" ht="30" customHeight="1"/>
    <row r="167" ht="30" customHeight="1"/>
    <row r="168" ht="30" customHeight="1"/>
    <row r="169" ht="30" customHeight="1"/>
    <row r="170" ht="30" customHeight="1"/>
    <row r="171" ht="30" customHeight="1"/>
    <row r="172" ht="30" customHeight="1"/>
    <row r="173" ht="30" customHeight="1"/>
    <row r="174" ht="30" customHeight="1"/>
    <row r="175" ht="30" customHeight="1"/>
    <row r="176" ht="39" customHeight="1"/>
    <row r="177" ht="39" customHeight="1"/>
    <row r="178" ht="39" customHeight="1"/>
    <row r="179" ht="39" customHeight="1"/>
    <row r="180" ht="39" customHeight="1"/>
    <row r="181" ht="39" customHeight="1"/>
    <row r="182" ht="39" customHeight="1"/>
    <row r="183" ht="39" customHeight="1"/>
    <row r="184" ht="39" customHeight="1"/>
    <row r="185" ht="39" customHeight="1"/>
    <row r="186" ht="39" customHeight="1"/>
    <row r="187" ht="39" customHeight="1"/>
  </sheetData>
  <mergeCells count="2">
    <mergeCell ref="D1:J1"/>
    <mergeCell ref="D4:E4"/>
  </mergeCells>
  <conditionalFormatting sqref="C11 C14:C38">
    <cfRule type="expression" dxfId="312" priority="46" stopIfTrue="1">
      <formula>IF($A11=1,B11,)</formula>
    </cfRule>
    <cfRule type="expression" dxfId="311" priority="47" stopIfTrue="1">
      <formula>IF($A11="",B11,)</formula>
    </cfRule>
  </conditionalFormatting>
  <conditionalFormatting sqref="E11">
    <cfRule type="expression" dxfId="310" priority="48" stopIfTrue="1">
      <formula>IF($A11="",B11,"")</formula>
    </cfRule>
  </conditionalFormatting>
  <conditionalFormatting sqref="E14:E38">
    <cfRule type="expression" dxfId="309" priority="49" stopIfTrue="1">
      <formula>IF($A14&lt;&gt;1,B14,"")</formula>
    </cfRule>
  </conditionalFormatting>
  <conditionalFormatting sqref="D11 D14:D38">
    <cfRule type="expression" dxfId="308" priority="50" stopIfTrue="1">
      <formula>IF($A11="",B11,)</formula>
    </cfRule>
  </conditionalFormatting>
  <conditionalFormatting sqref="G11 G16:G24 G30:G38">
    <cfRule type="expression" dxfId="307" priority="51" stopIfTrue="1">
      <formula>#REF!="Freelancer"</formula>
    </cfRule>
    <cfRule type="expression" dxfId="306" priority="52" stopIfTrue="1">
      <formula>#REF!="DTC Int. Staff"</formula>
    </cfRule>
  </conditionalFormatting>
  <conditionalFormatting sqref="G38 G17:G21 G24 G31:G35">
    <cfRule type="expression" dxfId="305" priority="44" stopIfTrue="1">
      <formula>$F$5="Freelancer"</formula>
    </cfRule>
    <cfRule type="expression" dxfId="304" priority="45" stopIfTrue="1">
      <formula>$F$5="DTC Int. Staff"</formula>
    </cfRule>
  </conditionalFormatting>
  <conditionalFormatting sqref="G23">
    <cfRule type="expression" dxfId="303" priority="26" stopIfTrue="1">
      <formula>$F$5="Freelancer"</formula>
    </cfRule>
    <cfRule type="expression" dxfId="302" priority="27" stopIfTrue="1">
      <formula>$F$5="DTC Int. Staff"</formula>
    </cfRule>
  </conditionalFormatting>
  <conditionalFormatting sqref="G12:G15">
    <cfRule type="expression" dxfId="301" priority="3" stopIfTrue="1">
      <formula>#REF!="Freelancer"</formula>
    </cfRule>
    <cfRule type="expression" dxfId="300" priority="4" stopIfTrue="1">
      <formula>#REF!="DTC Int. Staff"</formula>
    </cfRule>
  </conditionalFormatting>
  <conditionalFormatting sqref="G25:G29">
    <cfRule type="expression" dxfId="299" priority="1" stopIfTrue="1">
      <formula>#REF!="Freelancer"</formula>
    </cfRule>
    <cfRule type="expression" dxfId="298" priority="2" stopIfTrue="1">
      <formula>#REF!="DTC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7088EC-E9D9-445C-B3CF-4510CC88803A}">
  <sheetPr>
    <pageSetUpPr fitToPage="1"/>
  </sheetPr>
  <dimension ref="A1:J190"/>
  <sheetViews>
    <sheetView showGridLines="0" topLeftCell="D10" zoomScale="90" zoomScaleNormal="90" workbookViewId="0">
      <selection activeCell="I12" sqref="I12:J12"/>
    </sheetView>
  </sheetViews>
  <sheetFormatPr defaultColWidth="11.453125" defaultRowHeight="14.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>
      <c r="D1" s="206" t="s">
        <v>5</v>
      </c>
      <c r="E1" s="207"/>
      <c r="F1" s="207"/>
      <c r="G1" s="207"/>
      <c r="H1" s="207"/>
      <c r="I1" s="207"/>
      <c r="J1" s="208"/>
    </row>
    <row r="2" spans="1:10" ht="13.5" customHeight="1">
      <c r="D2" s="9"/>
      <c r="E2" s="9"/>
      <c r="F2" s="9"/>
      <c r="G2" s="9"/>
      <c r="H2" s="9"/>
      <c r="I2" s="9"/>
      <c r="J2" s="10"/>
    </row>
    <row r="3" spans="1:10" ht="20.25" customHeight="1">
      <c r="D3" s="11" t="s">
        <v>0</v>
      </c>
      <c r="E3" s="12"/>
      <c r="F3" s="13" t="str">
        <f>'Information-General Settings'!C3</f>
        <v>Prapaporn</v>
      </c>
      <c r="G3" s="14"/>
      <c r="I3" s="15"/>
      <c r="J3" s="15"/>
    </row>
    <row r="4" spans="1:10" ht="20.25" customHeight="1">
      <c r="D4" s="204" t="s">
        <v>8</v>
      </c>
      <c r="E4" s="205"/>
      <c r="F4" s="13" t="str">
        <f>'Information-General Settings'!C4</f>
        <v>Chalermpong</v>
      </c>
      <c r="G4" s="14"/>
      <c r="I4" s="15"/>
      <c r="J4" s="15"/>
    </row>
    <row r="5" spans="1:10" ht="20.25" customHeight="1">
      <c r="D5" s="11" t="s">
        <v>7</v>
      </c>
      <c r="E5" s="16"/>
      <c r="F5" s="13" t="str">
        <f>'Information-General Settings'!C5</f>
        <v>TIME039</v>
      </c>
      <c r="G5" s="14"/>
      <c r="I5" s="15"/>
      <c r="J5" s="15"/>
    </row>
    <row r="6" spans="1:10" ht="20.25" customHeight="1">
      <c r="E6" s="15"/>
      <c r="F6" s="15"/>
      <c r="G6" s="15"/>
      <c r="H6" s="17"/>
      <c r="I6" s="18"/>
      <c r="J6" s="19"/>
    </row>
    <row r="7" spans="1:10" ht="29">
      <c r="G7" s="20"/>
      <c r="H7" s="17"/>
      <c r="I7" s="21" t="s">
        <v>34</v>
      </c>
      <c r="J7" s="22" t="s">
        <v>35</v>
      </c>
    </row>
    <row r="8" spans="1:10" ht="43.5" customHeight="1">
      <c r="D8" s="23"/>
      <c r="G8" s="18"/>
      <c r="H8" s="14"/>
      <c r="I8" s="24">
        <f>SUM(J10:J105)</f>
        <v>176</v>
      </c>
      <c r="J8" s="25">
        <f>I8/8</f>
        <v>22</v>
      </c>
    </row>
    <row r="9" spans="1:10" ht="20.25" customHeight="1" thickBot="1">
      <c r="E9" s="15"/>
      <c r="F9" s="15"/>
      <c r="G9" s="15"/>
      <c r="H9" s="17"/>
      <c r="I9" s="18"/>
      <c r="J9" s="19"/>
    </row>
    <row r="10" spans="1:10" ht="22.5" customHeight="1" thickBot="1">
      <c r="B10" s="8">
        <f>MONTH(E11)</f>
        <v>3</v>
      </c>
      <c r="C10" s="70"/>
      <c r="D10" s="28">
        <v>44256</v>
      </c>
      <c r="E10" s="28" t="s">
        <v>33</v>
      </c>
      <c r="F10" s="29" t="s">
        <v>4</v>
      </c>
      <c r="G10" s="58" t="s">
        <v>6</v>
      </c>
      <c r="H10" s="30" t="s">
        <v>3</v>
      </c>
      <c r="I10" s="30" t="s">
        <v>1</v>
      </c>
      <c r="J10" s="78" t="s">
        <v>2</v>
      </c>
    </row>
    <row r="11" spans="1:10" ht="22.5" customHeight="1">
      <c r="A11" s="31">
        <f t="shared" ref="A11:A41" si="0">IF(OR(C11="f",C11="u",C11="F",C11="U"),"",IF(OR(B11=1,B11=2,B11=3,B11=4,B11=5),1,""))</f>
        <v>1</v>
      </c>
      <c r="B11" s="8">
        <f t="shared" ref="B11:B38" si="1">WEEKDAY(E11,2)</f>
        <v>1</v>
      </c>
      <c r="C11" s="71"/>
      <c r="D11" s="74" t="str">
        <f>IF(B11=1,"Mo",IF(B11=2,"Tue",IF(B11=3,"Wed",IF(B11=4,"Thu",IF(B11=5,"Fri",IF(B11=6,"Sat",IF(B11=7,"Sun","")))))))</f>
        <v>Mo</v>
      </c>
      <c r="E11" s="44">
        <f>+D10</f>
        <v>44256</v>
      </c>
      <c r="F11" s="45"/>
      <c r="G11" s="36">
        <v>9005</v>
      </c>
      <c r="H11" s="98" t="s">
        <v>56</v>
      </c>
      <c r="I11" s="100" t="s">
        <v>55</v>
      </c>
      <c r="J11" s="101">
        <v>8</v>
      </c>
    </row>
    <row r="12" spans="1:10" ht="22.5" customHeight="1">
      <c r="A12" s="31"/>
      <c r="B12" s="8">
        <f t="shared" si="1"/>
        <v>2</v>
      </c>
      <c r="C12" s="73"/>
      <c r="D12" s="72" t="str">
        <f>IF(B12=1,"Mo",IF(B12=2,"Tue",IF(B12=3,"Wed",IF(B12=4,"Thu",IF(B12=5,"Fri",IF(B12=6,"Sat",IF(B12=7,"Sun","")))))))</f>
        <v>Tue</v>
      </c>
      <c r="E12" s="34">
        <f t="shared" ref="E12:E38" si="2">+E11+1</f>
        <v>44257</v>
      </c>
      <c r="F12" s="35"/>
      <c r="G12" s="36">
        <v>9005</v>
      </c>
      <c r="H12" s="99" t="s">
        <v>88</v>
      </c>
      <c r="I12" s="100" t="s">
        <v>55</v>
      </c>
      <c r="J12" s="101">
        <v>8</v>
      </c>
    </row>
    <row r="13" spans="1:10" ht="22.5" customHeight="1">
      <c r="A13" s="31"/>
      <c r="B13" s="8">
        <f t="shared" si="1"/>
        <v>3</v>
      </c>
      <c r="C13" s="73"/>
      <c r="D13" s="74" t="str">
        <f>IF(B13=1,"Mo",IF(B13=2,"Tue",IF(B13=3,"Wed",IF(B13=4,"Thu",IF(B13=5,"Fri",IF(B13=6,"Sat",IF(B13=7,"Sun","")))))))</f>
        <v>Wed</v>
      </c>
      <c r="E13" s="44">
        <f t="shared" si="2"/>
        <v>44258</v>
      </c>
      <c r="F13" s="45"/>
      <c r="G13" s="36">
        <v>9005</v>
      </c>
      <c r="H13" s="98" t="s">
        <v>104</v>
      </c>
      <c r="I13" s="100" t="s">
        <v>55</v>
      </c>
      <c r="J13" s="101">
        <v>8</v>
      </c>
    </row>
    <row r="14" spans="1:10" ht="22.5" customHeight="1">
      <c r="A14" s="31">
        <f t="shared" si="0"/>
        <v>1</v>
      </c>
      <c r="B14" s="8">
        <f t="shared" si="1"/>
        <v>4</v>
      </c>
      <c r="C14" s="73"/>
      <c r="D14" s="72" t="str">
        <f t="shared" ref="D14:D41" si="3">IF(B14=1,"Mo",IF(B14=2,"Tue",IF(B14=3,"Wed",IF(B14=4,"Thu",IF(B14=5,"Fri",IF(B14=6,"Sat",IF(B14=7,"Sun","")))))))</f>
        <v>Thu</v>
      </c>
      <c r="E14" s="34">
        <f t="shared" si="2"/>
        <v>44259</v>
      </c>
      <c r="F14" s="35"/>
      <c r="G14" s="36">
        <v>9005</v>
      </c>
      <c r="H14" s="99" t="s">
        <v>92</v>
      </c>
      <c r="I14" s="100" t="s">
        <v>55</v>
      </c>
      <c r="J14" s="101">
        <v>8</v>
      </c>
    </row>
    <row r="15" spans="1:10" ht="22.5" customHeight="1">
      <c r="A15" s="31">
        <f t="shared" si="0"/>
        <v>1</v>
      </c>
      <c r="B15" s="8">
        <f t="shared" si="1"/>
        <v>5</v>
      </c>
      <c r="C15" s="73"/>
      <c r="D15" s="74" t="str">
        <f t="shared" si="3"/>
        <v>Fri</v>
      </c>
      <c r="E15" s="44">
        <f t="shared" si="2"/>
        <v>44260</v>
      </c>
      <c r="F15" s="45"/>
      <c r="G15" s="36">
        <v>9005</v>
      </c>
      <c r="H15" s="97" t="s">
        <v>91</v>
      </c>
      <c r="I15" s="100" t="s">
        <v>55</v>
      </c>
      <c r="J15" s="101">
        <v>8</v>
      </c>
    </row>
    <row r="16" spans="1:10" ht="22.5" customHeight="1">
      <c r="A16" s="31" t="str">
        <f t="shared" si="0"/>
        <v/>
      </c>
      <c r="B16" s="8">
        <f t="shared" si="1"/>
        <v>6</v>
      </c>
      <c r="C16" s="73"/>
      <c r="D16" s="72" t="str">
        <f t="shared" si="3"/>
        <v>Sat</v>
      </c>
      <c r="E16" s="34">
        <f t="shared" si="2"/>
        <v>44261</v>
      </c>
      <c r="F16" s="64"/>
      <c r="G16" s="65"/>
      <c r="H16" s="106"/>
      <c r="I16" s="102"/>
      <c r="J16" s="103"/>
    </row>
    <row r="17" spans="1:10" ht="22.5" customHeight="1">
      <c r="A17" s="31" t="str">
        <f t="shared" si="0"/>
        <v/>
      </c>
      <c r="B17" s="8">
        <f t="shared" si="1"/>
        <v>7</v>
      </c>
      <c r="C17" s="73"/>
      <c r="D17" s="74" t="str">
        <f t="shared" si="3"/>
        <v>Sun</v>
      </c>
      <c r="E17" s="44">
        <f t="shared" si="2"/>
        <v>44262</v>
      </c>
      <c r="F17" s="64"/>
      <c r="G17" s="65"/>
      <c r="H17" s="97"/>
      <c r="I17" s="102"/>
      <c r="J17" s="103"/>
    </row>
    <row r="18" spans="1:10" ht="22.5" customHeight="1">
      <c r="A18" s="31">
        <f t="shared" si="0"/>
        <v>1</v>
      </c>
      <c r="B18" s="8">
        <f t="shared" si="1"/>
        <v>1</v>
      </c>
      <c r="C18" s="73"/>
      <c r="D18" s="72" t="str">
        <f>IF(B18=1,"Mo",IF(B18=2,"Tue",IF(B18=3,"Wed",IF(B18=4,"Thu",IF(B18=5,"Fri",IF(B18=6,"Sat",IF(B18=7,"Sun","")))))))</f>
        <v>Mo</v>
      </c>
      <c r="E18" s="34">
        <f t="shared" si="2"/>
        <v>44263</v>
      </c>
      <c r="F18" s="35"/>
      <c r="G18" s="36">
        <v>9005</v>
      </c>
      <c r="H18" s="98" t="s">
        <v>89</v>
      </c>
      <c r="I18" s="100" t="s">
        <v>55</v>
      </c>
      <c r="J18" s="101">
        <v>8</v>
      </c>
    </row>
    <row r="19" spans="1:10" ht="22.5" customHeight="1">
      <c r="A19" s="31">
        <f t="shared" si="0"/>
        <v>1</v>
      </c>
      <c r="B19" s="8">
        <f t="shared" si="1"/>
        <v>2</v>
      </c>
      <c r="C19" s="73"/>
      <c r="D19" s="74" t="str">
        <f>IF(B19=1,"Mo",IF(B19=2,"Tue",IF(B19=3,"Wed",IF(B19=4,"Thu",IF(B19=5,"Fri",IF(B19=6,"Sat",IF(B19=7,"Sun","")))))))</f>
        <v>Tue</v>
      </c>
      <c r="E19" s="44">
        <f t="shared" si="2"/>
        <v>44264</v>
      </c>
      <c r="F19" s="45"/>
      <c r="G19" s="36">
        <v>9005</v>
      </c>
      <c r="H19" s="99" t="s">
        <v>90</v>
      </c>
      <c r="I19" s="100" t="s">
        <v>55</v>
      </c>
      <c r="J19" s="101">
        <v>8</v>
      </c>
    </row>
    <row r="20" spans="1:10" ht="22.5" customHeight="1">
      <c r="A20" s="31">
        <f t="shared" si="0"/>
        <v>1</v>
      </c>
      <c r="B20" s="8">
        <f t="shared" si="1"/>
        <v>3</v>
      </c>
      <c r="C20" s="73"/>
      <c r="D20" s="72" t="str">
        <f>IF(B20=1,"Mo",IF(B20=2,"Tue",IF(B20=3,"Wed",IF(B20=4,"Thu",IF(B20=5,"Fri",IF(B20=6,"Sat",IF(B20=7,"Sun","")))))))</f>
        <v>Wed</v>
      </c>
      <c r="E20" s="34">
        <f t="shared" si="2"/>
        <v>44265</v>
      </c>
      <c r="F20" s="35"/>
      <c r="G20" s="36">
        <v>9005</v>
      </c>
      <c r="H20" s="98" t="s">
        <v>106</v>
      </c>
      <c r="I20" s="100" t="s">
        <v>55</v>
      </c>
      <c r="J20" s="101">
        <v>8</v>
      </c>
    </row>
    <row r="21" spans="1:10" s="68" customFormat="1" ht="22.5" customHeight="1">
      <c r="A21" s="31">
        <f t="shared" si="0"/>
        <v>1</v>
      </c>
      <c r="B21" s="68">
        <f t="shared" si="1"/>
        <v>4</v>
      </c>
      <c r="C21" s="75"/>
      <c r="D21" s="74" t="str">
        <f t="shared" si="3"/>
        <v>Thu</v>
      </c>
      <c r="E21" s="44">
        <f t="shared" si="2"/>
        <v>44266</v>
      </c>
      <c r="F21" s="45"/>
      <c r="G21" s="36">
        <v>9005</v>
      </c>
      <c r="H21" s="99" t="s">
        <v>83</v>
      </c>
      <c r="I21" s="100" t="s">
        <v>55</v>
      </c>
      <c r="J21" s="101">
        <v>8</v>
      </c>
    </row>
    <row r="22" spans="1:10" s="68" customFormat="1" ht="22.5" customHeight="1">
      <c r="A22" s="31">
        <f t="shared" si="0"/>
        <v>1</v>
      </c>
      <c r="B22" s="68">
        <f t="shared" si="1"/>
        <v>5</v>
      </c>
      <c r="C22" s="75"/>
      <c r="D22" s="72" t="str">
        <f t="shared" si="3"/>
        <v>Fri</v>
      </c>
      <c r="E22" s="34">
        <f t="shared" si="2"/>
        <v>44267</v>
      </c>
      <c r="F22" s="64"/>
      <c r="G22" s="36">
        <v>9005</v>
      </c>
      <c r="H22" s="107" t="s">
        <v>105</v>
      </c>
      <c r="I22" s="102"/>
      <c r="J22" s="103"/>
    </row>
    <row r="23" spans="1:10" ht="22.5" customHeight="1">
      <c r="A23" s="31" t="str">
        <f t="shared" si="0"/>
        <v/>
      </c>
      <c r="B23" s="8">
        <f t="shared" si="1"/>
        <v>6</v>
      </c>
      <c r="C23" s="73"/>
      <c r="D23" s="72" t="str">
        <f t="shared" si="3"/>
        <v>Sat</v>
      </c>
      <c r="E23" s="34">
        <f t="shared" si="2"/>
        <v>44268</v>
      </c>
      <c r="F23" s="35"/>
      <c r="G23" s="36"/>
      <c r="H23" s="97"/>
      <c r="I23" s="100"/>
      <c r="J23" s="101"/>
    </row>
    <row r="24" spans="1:10" ht="22.5" customHeight="1">
      <c r="A24" s="31" t="str">
        <f t="shared" si="0"/>
        <v/>
      </c>
      <c r="B24" s="8">
        <f t="shared" si="1"/>
        <v>7</v>
      </c>
      <c r="C24" s="73"/>
      <c r="D24" s="74" t="str">
        <f t="shared" si="3"/>
        <v>Sun</v>
      </c>
      <c r="E24" s="44">
        <f t="shared" si="2"/>
        <v>44269</v>
      </c>
      <c r="F24" s="64"/>
      <c r="G24" s="65"/>
      <c r="H24" s="97"/>
      <c r="I24" s="102"/>
      <c r="J24" s="103"/>
    </row>
    <row r="25" spans="1:10" ht="22.5" customHeight="1">
      <c r="A25" s="31">
        <f t="shared" si="0"/>
        <v>1</v>
      </c>
      <c r="B25" s="8">
        <f t="shared" si="1"/>
        <v>1</v>
      </c>
      <c r="C25" s="73"/>
      <c r="D25" s="72" t="str">
        <f t="shared" si="3"/>
        <v>Mo</v>
      </c>
      <c r="E25" s="34">
        <f t="shared" si="2"/>
        <v>44270</v>
      </c>
      <c r="F25" s="35"/>
      <c r="G25" s="36">
        <v>9005</v>
      </c>
      <c r="H25" s="98" t="s">
        <v>96</v>
      </c>
      <c r="I25" s="100" t="s">
        <v>55</v>
      </c>
      <c r="J25" s="101">
        <v>8</v>
      </c>
    </row>
    <row r="26" spans="1:10" ht="22.5" customHeight="1">
      <c r="A26" s="31">
        <f t="shared" si="0"/>
        <v>1</v>
      </c>
      <c r="B26" s="8">
        <f t="shared" si="1"/>
        <v>2</v>
      </c>
      <c r="C26" s="73"/>
      <c r="D26" s="74" t="str">
        <f t="shared" si="3"/>
        <v>Tue</v>
      </c>
      <c r="E26" s="44">
        <f t="shared" si="2"/>
        <v>44271</v>
      </c>
      <c r="F26" s="45"/>
      <c r="G26" s="65">
        <v>9010</v>
      </c>
      <c r="H26" s="107" t="s">
        <v>95</v>
      </c>
      <c r="I26" s="100" t="s">
        <v>55</v>
      </c>
      <c r="J26" s="101">
        <v>8</v>
      </c>
    </row>
    <row r="27" spans="1:10" ht="22.5" customHeight="1">
      <c r="A27" s="31">
        <f t="shared" si="0"/>
        <v>1</v>
      </c>
      <c r="B27" s="8">
        <f t="shared" si="1"/>
        <v>3</v>
      </c>
      <c r="C27" s="73"/>
      <c r="D27" s="72" t="str">
        <f t="shared" si="3"/>
        <v>Wed</v>
      </c>
      <c r="E27" s="34">
        <f t="shared" si="2"/>
        <v>44272</v>
      </c>
      <c r="F27" s="35"/>
      <c r="G27" s="36">
        <v>9005</v>
      </c>
      <c r="H27" s="98" t="s">
        <v>83</v>
      </c>
      <c r="I27" s="100" t="s">
        <v>55</v>
      </c>
      <c r="J27" s="101">
        <v>8</v>
      </c>
    </row>
    <row r="28" spans="1:10" ht="22.5" customHeight="1">
      <c r="A28" s="31">
        <f t="shared" si="0"/>
        <v>1</v>
      </c>
      <c r="B28" s="8">
        <f t="shared" si="1"/>
        <v>4</v>
      </c>
      <c r="C28" s="73"/>
      <c r="D28" s="74" t="str">
        <f t="shared" si="3"/>
        <v>Thu</v>
      </c>
      <c r="E28" s="44">
        <f t="shared" si="2"/>
        <v>44273</v>
      </c>
      <c r="F28" s="45"/>
      <c r="G28" s="36">
        <v>9005</v>
      </c>
      <c r="H28" s="99" t="s">
        <v>97</v>
      </c>
      <c r="I28" s="100" t="s">
        <v>55</v>
      </c>
      <c r="J28" s="101">
        <v>8</v>
      </c>
    </row>
    <row r="29" spans="1:10" ht="22.5" customHeight="1">
      <c r="A29" s="31">
        <f t="shared" si="0"/>
        <v>1</v>
      </c>
      <c r="B29" s="8">
        <f t="shared" si="1"/>
        <v>5</v>
      </c>
      <c r="C29" s="73"/>
      <c r="D29" s="72" t="str">
        <f t="shared" si="3"/>
        <v>Fri</v>
      </c>
      <c r="E29" s="34">
        <f t="shared" si="2"/>
        <v>44274</v>
      </c>
      <c r="F29" s="64"/>
      <c r="G29" s="36">
        <v>9005</v>
      </c>
      <c r="H29" s="99" t="s">
        <v>98</v>
      </c>
      <c r="I29" s="100" t="s">
        <v>55</v>
      </c>
      <c r="J29" s="101">
        <v>8</v>
      </c>
    </row>
    <row r="30" spans="1:10" ht="22.5" customHeight="1">
      <c r="A30" s="31" t="str">
        <f t="shared" si="0"/>
        <v/>
      </c>
      <c r="B30" s="8">
        <f t="shared" si="1"/>
        <v>6</v>
      </c>
      <c r="C30" s="73"/>
      <c r="D30" s="72" t="str">
        <f t="shared" si="3"/>
        <v>Sat</v>
      </c>
      <c r="E30" s="34">
        <f t="shared" si="2"/>
        <v>44275</v>
      </c>
      <c r="F30" s="35"/>
      <c r="G30" s="36"/>
      <c r="H30" s="97"/>
      <c r="I30" s="100"/>
      <c r="J30" s="101"/>
    </row>
    <row r="31" spans="1:10" ht="22.5" customHeight="1">
      <c r="A31" s="31" t="str">
        <f t="shared" si="0"/>
        <v/>
      </c>
      <c r="B31" s="8">
        <f t="shared" si="1"/>
        <v>7</v>
      </c>
      <c r="C31" s="73"/>
      <c r="D31" s="74" t="str">
        <f t="shared" si="3"/>
        <v>Sun</v>
      </c>
      <c r="E31" s="44">
        <f t="shared" si="2"/>
        <v>44276</v>
      </c>
      <c r="F31" s="45"/>
      <c r="G31" s="46"/>
      <c r="H31" s="97"/>
      <c r="I31" s="104"/>
      <c r="J31" s="105"/>
    </row>
    <row r="32" spans="1:10" ht="22.5" customHeight="1">
      <c r="A32" s="31">
        <f t="shared" si="0"/>
        <v>1</v>
      </c>
      <c r="B32" s="8">
        <f t="shared" si="1"/>
        <v>1</v>
      </c>
      <c r="C32" s="73"/>
      <c r="D32" s="72" t="str">
        <f t="shared" si="3"/>
        <v>Mo</v>
      </c>
      <c r="E32" s="34">
        <f t="shared" si="2"/>
        <v>44277</v>
      </c>
      <c r="F32" s="35"/>
      <c r="G32" s="36">
        <v>9005</v>
      </c>
      <c r="H32" s="98" t="s">
        <v>93</v>
      </c>
      <c r="I32" s="100" t="s">
        <v>55</v>
      </c>
      <c r="J32" s="101">
        <v>8</v>
      </c>
    </row>
    <row r="33" spans="1:10" ht="22.5" customHeight="1">
      <c r="A33" s="31">
        <f t="shared" si="0"/>
        <v>1</v>
      </c>
      <c r="B33" s="8">
        <f t="shared" si="1"/>
        <v>2</v>
      </c>
      <c r="C33" s="73"/>
      <c r="D33" s="74" t="str">
        <f t="shared" si="3"/>
        <v>Tue</v>
      </c>
      <c r="E33" s="44">
        <f t="shared" si="2"/>
        <v>44278</v>
      </c>
      <c r="F33" s="45"/>
      <c r="G33" s="36">
        <v>9005</v>
      </c>
      <c r="H33" s="99" t="s">
        <v>99</v>
      </c>
      <c r="I33" s="100" t="s">
        <v>55</v>
      </c>
      <c r="J33" s="101">
        <v>8</v>
      </c>
    </row>
    <row r="34" spans="1:10" ht="22.5" customHeight="1">
      <c r="A34" s="31">
        <f t="shared" si="0"/>
        <v>1</v>
      </c>
      <c r="B34" s="8">
        <f t="shared" si="1"/>
        <v>3</v>
      </c>
      <c r="C34" s="73"/>
      <c r="D34" s="72" t="str">
        <f t="shared" si="3"/>
        <v>Wed</v>
      </c>
      <c r="E34" s="34">
        <f t="shared" si="2"/>
        <v>44279</v>
      </c>
      <c r="F34" s="35"/>
      <c r="G34" s="36">
        <v>9005</v>
      </c>
      <c r="H34" s="98" t="s">
        <v>67</v>
      </c>
      <c r="I34" s="100" t="s">
        <v>55</v>
      </c>
      <c r="J34" s="101">
        <v>8</v>
      </c>
    </row>
    <row r="35" spans="1:10" ht="22.5" customHeight="1">
      <c r="A35" s="31">
        <f t="shared" si="0"/>
        <v>1</v>
      </c>
      <c r="B35" s="8">
        <f t="shared" si="1"/>
        <v>4</v>
      </c>
      <c r="C35" s="73"/>
      <c r="D35" s="74" t="str">
        <f t="shared" si="3"/>
        <v>Thu</v>
      </c>
      <c r="E35" s="44">
        <f t="shared" si="2"/>
        <v>44280</v>
      </c>
      <c r="F35" s="45"/>
      <c r="G35" s="36">
        <v>9005</v>
      </c>
      <c r="H35" s="99" t="s">
        <v>100</v>
      </c>
      <c r="I35" s="100" t="s">
        <v>55</v>
      </c>
      <c r="J35" s="101">
        <v>8</v>
      </c>
    </row>
    <row r="36" spans="1:10" ht="22.5" customHeight="1">
      <c r="A36" s="31">
        <f t="shared" si="0"/>
        <v>1</v>
      </c>
      <c r="B36" s="8">
        <f t="shared" si="1"/>
        <v>5</v>
      </c>
      <c r="C36" s="73"/>
      <c r="D36" s="72" t="str">
        <f t="shared" si="3"/>
        <v>Fri</v>
      </c>
      <c r="E36" s="34">
        <f t="shared" si="2"/>
        <v>44281</v>
      </c>
      <c r="F36" s="64"/>
      <c r="G36" s="36">
        <v>9005</v>
      </c>
      <c r="H36" s="97" t="s">
        <v>94</v>
      </c>
      <c r="I36" s="100" t="s">
        <v>55</v>
      </c>
      <c r="J36" s="101">
        <v>8</v>
      </c>
    </row>
    <row r="37" spans="1:10" ht="22.5" customHeight="1">
      <c r="A37" s="31" t="str">
        <f t="shared" si="0"/>
        <v/>
      </c>
      <c r="B37" s="8">
        <f t="shared" si="1"/>
        <v>6</v>
      </c>
      <c r="C37" s="73"/>
      <c r="D37" s="72" t="str">
        <f t="shared" si="3"/>
        <v>Sat</v>
      </c>
      <c r="E37" s="34">
        <f t="shared" si="2"/>
        <v>44282</v>
      </c>
      <c r="F37" s="35"/>
      <c r="G37" s="36"/>
      <c r="H37" s="98"/>
      <c r="I37" s="100"/>
      <c r="J37" s="101"/>
    </row>
    <row r="38" spans="1:10" ht="22.5" customHeight="1">
      <c r="A38" s="31" t="str">
        <f t="shared" si="0"/>
        <v/>
      </c>
      <c r="B38" s="8">
        <f t="shared" si="1"/>
        <v>7</v>
      </c>
      <c r="C38" s="73"/>
      <c r="D38" s="74" t="str">
        <f t="shared" si="3"/>
        <v>Sun</v>
      </c>
      <c r="E38" s="44">
        <f t="shared" si="2"/>
        <v>44283</v>
      </c>
      <c r="F38" s="64"/>
      <c r="G38" s="65"/>
      <c r="H38" s="107"/>
      <c r="I38" s="102"/>
      <c r="J38" s="103"/>
    </row>
    <row r="39" spans="1:10" ht="22.5" customHeight="1">
      <c r="A39" s="31">
        <f t="shared" si="0"/>
        <v>1</v>
      </c>
      <c r="B39" s="8">
        <f>WEEKDAY(E38+1,2)</f>
        <v>1</v>
      </c>
      <c r="C39" s="73"/>
      <c r="D39" s="72" t="str">
        <f>IF(B39=1,"Mo",IF(B39=2,"Tue",IF(B39=3,"Wed",IF(B39=4,"Thu",IF(B39=5,"Fri",IF(B39=6,"Sat",IF(B39=7,"Sun","")))))))</f>
        <v>Mo</v>
      </c>
      <c r="E39" s="34">
        <f>IF(MONTH(E38+1)&gt;MONTH(E38),"",E38+1)</f>
        <v>44284</v>
      </c>
      <c r="F39" s="35"/>
      <c r="G39" s="36">
        <v>9005</v>
      </c>
      <c r="H39" s="98" t="s">
        <v>101</v>
      </c>
      <c r="I39" s="100" t="s">
        <v>55</v>
      </c>
      <c r="J39" s="101">
        <v>8</v>
      </c>
    </row>
    <row r="40" spans="1:10" ht="22.5" customHeight="1">
      <c r="A40" s="31">
        <f t="shared" si="0"/>
        <v>1</v>
      </c>
      <c r="B40" s="8">
        <v>2</v>
      </c>
      <c r="C40" s="73"/>
      <c r="D40" s="74" t="str">
        <f>IF(B40=1,"Mo",IF(B40=2,"Tue",IF(B40=3,"Wed",IF(B40=4,"Thu",IF(B40=5,"Fri",IF(B40=6,"Sat",IF(B40=7,"Sun","")))))))</f>
        <v>Tue</v>
      </c>
      <c r="E40" s="44">
        <f>IF(MONTH(E39+1)&gt;MONTH(E39),"",E39+1)</f>
        <v>44285</v>
      </c>
      <c r="F40" s="45"/>
      <c r="G40" s="36">
        <v>9005</v>
      </c>
      <c r="H40" s="99" t="s">
        <v>103</v>
      </c>
      <c r="I40" s="100" t="s">
        <v>55</v>
      </c>
      <c r="J40" s="101">
        <v>8</v>
      </c>
    </row>
    <row r="41" spans="1:10" ht="22.5" customHeight="1">
      <c r="A41" s="31">
        <f t="shared" si="0"/>
        <v>1</v>
      </c>
      <c r="B41" s="8">
        <v>3</v>
      </c>
      <c r="C41" s="73"/>
      <c r="D41" s="72" t="str">
        <f t="shared" si="3"/>
        <v>Wed</v>
      </c>
      <c r="E41" s="34">
        <f>IF(MONTH(E40+1)&gt;MONTH(E40),"",E40+1)</f>
        <v>44286</v>
      </c>
      <c r="F41" s="35"/>
      <c r="G41" s="36">
        <v>9005</v>
      </c>
      <c r="H41" s="98" t="s">
        <v>102</v>
      </c>
      <c r="I41" s="100" t="s">
        <v>55</v>
      </c>
      <c r="J41" s="101">
        <v>8</v>
      </c>
    </row>
    <row r="42" spans="1:10" ht="30" customHeight="1"/>
    <row r="43" spans="1:10" ht="30" customHeight="1"/>
    <row r="44" spans="1:10" ht="30" customHeight="1"/>
    <row r="45" spans="1:10" ht="30" customHeight="1"/>
    <row r="46" spans="1:10" ht="30" customHeight="1"/>
    <row r="47" spans="1:10" ht="30" customHeight="1"/>
    <row r="48" spans="1:10" ht="30" customHeight="1"/>
    <row r="49" ht="30" customHeight="1"/>
    <row r="50" ht="30" customHeight="1"/>
    <row r="51" ht="30" customHeight="1"/>
    <row r="52" ht="30" customHeight="1"/>
    <row r="53" ht="30" customHeight="1"/>
    <row r="54" ht="30" customHeight="1"/>
    <row r="55" ht="30" customHeight="1"/>
    <row r="56" ht="30" customHeight="1"/>
    <row r="57" ht="30" customHeight="1"/>
    <row r="58" ht="30" customHeight="1"/>
    <row r="59" ht="30" customHeight="1"/>
    <row r="60" ht="30" customHeight="1"/>
    <row r="61" ht="30" customHeight="1"/>
    <row r="62" ht="30" customHeight="1"/>
    <row r="63" ht="30" customHeight="1"/>
    <row r="64" ht="30" customHeight="1"/>
    <row r="65" ht="30" customHeight="1"/>
    <row r="66" ht="30" customHeight="1"/>
    <row r="67" ht="30" customHeight="1"/>
    <row r="68" ht="30" customHeight="1"/>
    <row r="69" ht="30" customHeight="1"/>
    <row r="70" ht="30" customHeight="1"/>
    <row r="71" ht="30" customHeight="1"/>
    <row r="72" ht="30" customHeight="1"/>
    <row r="73" ht="30" customHeight="1"/>
    <row r="74" ht="30" customHeight="1"/>
    <row r="75" ht="30" customHeight="1"/>
    <row r="76" ht="30" customHeight="1"/>
    <row r="77" ht="30" customHeight="1"/>
    <row r="78" ht="30" customHeight="1"/>
    <row r="79" ht="30" customHeight="1"/>
    <row r="80" ht="30" customHeight="1"/>
    <row r="81" ht="30" customHeight="1"/>
    <row r="82" ht="30" customHeight="1"/>
    <row r="83" ht="30" customHeight="1"/>
    <row r="84" ht="30" customHeight="1"/>
    <row r="85" ht="30" customHeight="1"/>
    <row r="86" ht="30" customHeight="1"/>
    <row r="87" ht="30" customHeight="1"/>
    <row r="88" ht="30" customHeight="1"/>
    <row r="89" ht="30" customHeight="1"/>
    <row r="90" ht="30" customHeight="1"/>
    <row r="91" ht="30" customHeight="1"/>
    <row r="92" ht="30" customHeight="1"/>
    <row r="93" ht="30" customHeight="1"/>
    <row r="94" ht="30" customHeight="1"/>
    <row r="95" ht="30" customHeight="1"/>
    <row r="96" ht="30" customHeight="1"/>
    <row r="97" ht="30" customHeight="1"/>
    <row r="98" ht="30" customHeight="1"/>
    <row r="99" ht="30" customHeight="1"/>
    <row r="100" ht="30" customHeight="1"/>
    <row r="101" ht="30" customHeight="1"/>
    <row r="102" ht="30" customHeight="1"/>
    <row r="103" ht="30" customHeight="1"/>
    <row r="104" ht="30" customHeight="1"/>
    <row r="105" ht="30" customHeight="1"/>
    <row r="106" ht="30" customHeight="1"/>
    <row r="107" ht="30" customHeight="1"/>
    <row r="108" ht="30" customHeight="1"/>
    <row r="109" ht="30" customHeight="1"/>
    <row r="110" ht="30" customHeight="1"/>
    <row r="111" ht="30" customHeight="1"/>
    <row r="112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  <row r="119" ht="30" customHeight="1"/>
    <row r="120" ht="30" customHeight="1"/>
    <row r="121" ht="30" customHeight="1"/>
    <row r="122" ht="30" customHeight="1"/>
    <row r="123" ht="30" customHeight="1"/>
    <row r="124" ht="30" customHeight="1"/>
    <row r="125" ht="30" customHeight="1"/>
    <row r="126" ht="30" customHeight="1"/>
    <row r="127" ht="30" customHeight="1"/>
    <row r="128" ht="30" customHeight="1"/>
    <row r="129" ht="30" customHeight="1"/>
    <row r="130" ht="30" customHeight="1"/>
    <row r="131" ht="30" customHeight="1"/>
    <row r="132" ht="30" customHeight="1"/>
    <row r="133" ht="30" customHeight="1"/>
    <row r="134" ht="30" customHeight="1"/>
    <row r="135" ht="30" customHeight="1"/>
    <row r="136" ht="30" customHeight="1"/>
    <row r="137" ht="30" customHeight="1"/>
    <row r="138" ht="30" customHeight="1"/>
    <row r="139" ht="30" customHeight="1"/>
    <row r="140" ht="30" customHeight="1"/>
    <row r="141" ht="30" customHeight="1"/>
    <row r="142" ht="30" customHeight="1"/>
    <row r="143" ht="30" customHeight="1"/>
    <row r="144" ht="30" customHeight="1"/>
    <row r="145" ht="30" customHeight="1"/>
    <row r="146" ht="30" customHeight="1"/>
    <row r="147" ht="30" customHeight="1"/>
    <row r="148" ht="30" customHeight="1"/>
    <row r="149" ht="30" customHeight="1"/>
    <row r="150" ht="30" customHeight="1"/>
    <row r="151" ht="30" customHeight="1"/>
    <row r="152" ht="30" customHeight="1"/>
    <row r="153" ht="30" customHeight="1"/>
    <row r="154" ht="30" customHeight="1"/>
    <row r="155" ht="30" customHeight="1"/>
    <row r="156" ht="30" customHeight="1"/>
    <row r="157" ht="30" customHeight="1"/>
    <row r="158" ht="30" customHeight="1"/>
    <row r="159" ht="30" customHeight="1"/>
    <row r="160" ht="30" customHeight="1"/>
    <row r="161" ht="30" customHeight="1"/>
    <row r="162" ht="30" customHeight="1"/>
    <row r="163" ht="30" customHeight="1"/>
    <row r="164" ht="30" customHeight="1"/>
    <row r="165" ht="30" customHeight="1"/>
    <row r="166" ht="30" customHeight="1"/>
    <row r="167" ht="30" customHeight="1"/>
    <row r="168" ht="30" customHeight="1"/>
    <row r="169" ht="30" customHeight="1"/>
    <row r="170" ht="30" customHeight="1"/>
    <row r="171" ht="30" customHeight="1"/>
    <row r="172" ht="30" customHeight="1"/>
    <row r="173" ht="30" customHeight="1"/>
    <row r="174" ht="30" customHeight="1"/>
    <row r="175" ht="30" customHeight="1"/>
    <row r="176" ht="30" customHeight="1"/>
    <row r="177" ht="30" customHeight="1"/>
    <row r="178" ht="30" customHeight="1"/>
    <row r="179" ht="39" customHeight="1"/>
    <row r="180" ht="39" customHeight="1"/>
    <row r="181" ht="39" customHeight="1"/>
    <row r="182" ht="39" customHeight="1"/>
    <row r="183" ht="39" customHeight="1"/>
    <row r="184" ht="39" customHeight="1"/>
    <row r="185" ht="39" customHeight="1"/>
    <row r="186" ht="39" customHeight="1"/>
    <row r="187" ht="39" customHeight="1"/>
    <row r="188" ht="39" customHeight="1"/>
    <row r="189" ht="39" customHeight="1"/>
    <row r="190" ht="39" customHeight="1"/>
  </sheetData>
  <mergeCells count="2">
    <mergeCell ref="D1:J1"/>
    <mergeCell ref="D4:E4"/>
  </mergeCells>
  <conditionalFormatting sqref="C11 C14:C41">
    <cfRule type="expression" dxfId="297" priority="43" stopIfTrue="1">
      <formula>IF($A11=1,B11,)</formula>
    </cfRule>
    <cfRule type="expression" dxfId="296" priority="44" stopIfTrue="1">
      <formula>IF($A11="",B11,)</formula>
    </cfRule>
  </conditionalFormatting>
  <conditionalFormatting sqref="E11">
    <cfRule type="expression" dxfId="295" priority="45" stopIfTrue="1">
      <formula>IF($A11="",B11,"")</formula>
    </cfRule>
  </conditionalFormatting>
  <conditionalFormatting sqref="E14:E41">
    <cfRule type="expression" dxfId="294" priority="46" stopIfTrue="1">
      <formula>IF($A14&lt;&gt;1,B14,"")</formula>
    </cfRule>
  </conditionalFormatting>
  <conditionalFormatting sqref="D11 D14:D41">
    <cfRule type="expression" dxfId="293" priority="47" stopIfTrue="1">
      <formula>IF($A11="",B11,)</formula>
    </cfRule>
  </conditionalFormatting>
  <conditionalFormatting sqref="G16:G17 G30:G31 G23:G24 G37:G38">
    <cfRule type="expression" dxfId="292" priority="48" stopIfTrue="1">
      <formula>#REF!="Freelancer"</formula>
    </cfRule>
    <cfRule type="expression" dxfId="291" priority="49" stopIfTrue="1">
      <formula>#REF!="DTC Int. Staff"</formula>
    </cfRule>
  </conditionalFormatting>
  <conditionalFormatting sqref="G38 G17 G24 G31">
    <cfRule type="expression" dxfId="290" priority="41" stopIfTrue="1">
      <formula>$F$5="Freelancer"</formula>
    </cfRule>
    <cfRule type="expression" dxfId="289" priority="42" stopIfTrue="1">
      <formula>$F$5="DTC Int. Staff"</formula>
    </cfRule>
  </conditionalFormatting>
  <conditionalFormatting sqref="G23">
    <cfRule type="expression" dxfId="288" priority="23" stopIfTrue="1">
      <formula>$F$5="Freelancer"</formula>
    </cfRule>
    <cfRule type="expression" dxfId="287" priority="24" stopIfTrue="1">
      <formula>$F$5="DTC Int. Staff"</formula>
    </cfRule>
  </conditionalFormatting>
  <conditionalFormatting sqref="G11:G15">
    <cfRule type="expression" dxfId="286" priority="13" stopIfTrue="1">
      <formula>#REF!="Freelancer"</formula>
    </cfRule>
    <cfRule type="expression" dxfId="285" priority="14" stopIfTrue="1">
      <formula>#REF!="DTC Int. Staff"</formula>
    </cfRule>
  </conditionalFormatting>
  <conditionalFormatting sqref="G18:G22">
    <cfRule type="expression" dxfId="284" priority="11" stopIfTrue="1">
      <formula>#REF!="Freelancer"</formula>
    </cfRule>
    <cfRule type="expression" dxfId="283" priority="12" stopIfTrue="1">
      <formula>#REF!="DTC Int. Staff"</formula>
    </cfRule>
  </conditionalFormatting>
  <conditionalFormatting sqref="G25 G27:G29">
    <cfRule type="expression" dxfId="282" priority="9" stopIfTrue="1">
      <formula>#REF!="Freelancer"</formula>
    </cfRule>
    <cfRule type="expression" dxfId="281" priority="10" stopIfTrue="1">
      <formula>#REF!="DTC Int. Staff"</formula>
    </cfRule>
  </conditionalFormatting>
  <conditionalFormatting sqref="G32:G36">
    <cfRule type="expression" dxfId="280" priority="7" stopIfTrue="1">
      <formula>#REF!="Freelancer"</formula>
    </cfRule>
    <cfRule type="expression" dxfId="279" priority="8" stopIfTrue="1">
      <formula>#REF!="DTC Int. Staff"</formula>
    </cfRule>
  </conditionalFormatting>
  <conditionalFormatting sqref="G39:G41">
    <cfRule type="expression" dxfId="278" priority="5" stopIfTrue="1">
      <formula>#REF!="Freelancer"</formula>
    </cfRule>
    <cfRule type="expression" dxfId="277" priority="6" stopIfTrue="1">
      <formula>#REF!="DTC Int. Staff"</formula>
    </cfRule>
  </conditionalFormatting>
  <conditionalFormatting sqref="G26">
    <cfRule type="expression" dxfId="276" priority="1" stopIfTrue="1">
      <formula>#REF!="Freelancer"</formula>
    </cfRule>
    <cfRule type="expression" dxfId="275" priority="2" stopIfTrue="1">
      <formula>#REF!="DTC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39FD77-AEB8-478A-9926-DD1810B62A23}">
  <sheetPr>
    <pageSetUpPr fitToPage="1"/>
  </sheetPr>
  <dimension ref="A1:J185"/>
  <sheetViews>
    <sheetView showGridLines="0" topLeftCell="D4" zoomScale="90" zoomScaleNormal="90" workbookViewId="0">
      <selection activeCell="G11" sqref="G11"/>
    </sheetView>
  </sheetViews>
  <sheetFormatPr defaultColWidth="11.453125" defaultRowHeight="14.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>
      <c r="D1" s="206" t="s">
        <v>5</v>
      </c>
      <c r="E1" s="207"/>
      <c r="F1" s="207"/>
      <c r="G1" s="207"/>
      <c r="H1" s="207"/>
      <c r="I1" s="207"/>
      <c r="J1" s="208"/>
    </row>
    <row r="2" spans="1:10" ht="13.5" customHeight="1">
      <c r="D2" s="9"/>
      <c r="E2" s="9"/>
      <c r="F2" s="9"/>
      <c r="G2" s="9"/>
      <c r="H2" s="9"/>
      <c r="I2" s="9"/>
      <c r="J2" s="10"/>
    </row>
    <row r="3" spans="1:10" ht="20.25" customHeight="1">
      <c r="D3" s="11" t="s">
        <v>0</v>
      </c>
      <c r="E3" s="12"/>
      <c r="F3" s="13" t="str">
        <f>'Information-General Settings'!C3</f>
        <v>Prapaporn</v>
      </c>
      <c r="G3" s="14"/>
      <c r="I3" s="15"/>
      <c r="J3" s="15"/>
    </row>
    <row r="4" spans="1:10" ht="20.25" customHeight="1">
      <c r="D4" s="204" t="s">
        <v>8</v>
      </c>
      <c r="E4" s="205"/>
      <c r="F4" s="13" t="str">
        <f>'Information-General Settings'!C4</f>
        <v>Chalermpong</v>
      </c>
      <c r="G4" s="14"/>
      <c r="I4" s="15"/>
      <c r="J4" s="15"/>
    </row>
    <row r="5" spans="1:10" ht="20.25" customHeight="1">
      <c r="D5" s="11" t="s">
        <v>7</v>
      </c>
      <c r="E5" s="16"/>
      <c r="F5" s="13" t="str">
        <f>'Information-General Settings'!C5</f>
        <v>TIME039</v>
      </c>
      <c r="G5" s="14"/>
      <c r="I5" s="15"/>
      <c r="J5" s="15"/>
    </row>
    <row r="6" spans="1:10" ht="20.25" customHeight="1">
      <c r="E6" s="15"/>
      <c r="F6" s="15"/>
      <c r="G6" s="15"/>
      <c r="H6" s="17"/>
      <c r="I6" s="18"/>
      <c r="J6" s="19"/>
    </row>
    <row r="7" spans="1:10" ht="29">
      <c r="G7" s="20"/>
      <c r="H7" s="17"/>
      <c r="I7" s="21" t="s">
        <v>34</v>
      </c>
      <c r="J7" s="22" t="s">
        <v>35</v>
      </c>
    </row>
    <row r="8" spans="1:10" ht="43.5" customHeight="1">
      <c r="D8" s="23"/>
      <c r="G8" s="18"/>
      <c r="H8" s="14"/>
      <c r="I8" s="24">
        <f>SUM(J10:J51)</f>
        <v>128</v>
      </c>
      <c r="J8" s="25">
        <f>I8/8</f>
        <v>16</v>
      </c>
    </row>
    <row r="9" spans="1:10" ht="20.25" customHeight="1" thickBot="1">
      <c r="E9" s="15"/>
      <c r="F9" s="15"/>
      <c r="G9" s="15"/>
      <c r="H9" s="17"/>
      <c r="I9" s="18"/>
      <c r="J9" s="19"/>
    </row>
    <row r="10" spans="1:10" ht="22.5" customHeight="1" thickBot="1">
      <c r="B10" s="8">
        <f>MONTH(E11)</f>
        <v>4</v>
      </c>
      <c r="C10" s="26"/>
      <c r="D10" s="27">
        <v>44287</v>
      </c>
      <c r="E10" s="28" t="s">
        <v>33</v>
      </c>
      <c r="F10" s="29" t="s">
        <v>4</v>
      </c>
      <c r="G10" s="58" t="s">
        <v>6</v>
      </c>
      <c r="H10" s="30" t="s">
        <v>3</v>
      </c>
      <c r="I10" s="30" t="s">
        <v>1</v>
      </c>
      <c r="J10" s="30" t="s">
        <v>2</v>
      </c>
    </row>
    <row r="11" spans="1:10" ht="22.5" customHeight="1">
      <c r="A11" s="31">
        <f t="shared" ref="A11:A40" si="0">IF(OR(C11="f",C11="u",C11="F",C11="U"),"",IF(OR(B11=1,B11=2,B11=3,B11=4,B11=5),1,""))</f>
        <v>1</v>
      </c>
      <c r="B11" s="8">
        <f t="shared" ref="B11:B38" si="1">WEEKDAY(E11,2)</f>
        <v>4</v>
      </c>
      <c r="C11" s="32"/>
      <c r="D11" s="33" t="str">
        <f t="shared" ref="D11:D40" si="2">IF(B11=1,"Mo",IF(B11=2,"Tue",IF(B11=3,"Wed",IF(B11=4,"Thu",IF(B11=5,"Fri",IF(B11=6,"Sat",IF(B11=7,"Sun","")))))))</f>
        <v>Thu</v>
      </c>
      <c r="E11" s="34">
        <f>+D10</f>
        <v>44287</v>
      </c>
      <c r="F11" s="35"/>
      <c r="G11" s="36">
        <v>9005</v>
      </c>
      <c r="H11" s="37" t="s">
        <v>108</v>
      </c>
      <c r="I11" s="100" t="s">
        <v>55</v>
      </c>
      <c r="J11" s="101">
        <v>8</v>
      </c>
    </row>
    <row r="12" spans="1:10" ht="22.5" customHeight="1">
      <c r="A12" s="31">
        <f t="shared" si="0"/>
        <v>1</v>
      </c>
      <c r="B12" s="8">
        <f t="shared" si="1"/>
        <v>5</v>
      </c>
      <c r="C12" s="39"/>
      <c r="D12" s="43" t="str">
        <f t="shared" si="2"/>
        <v>Fri</v>
      </c>
      <c r="E12" s="44">
        <f t="shared" ref="E12:E38" si="3">+E11+1</f>
        <v>44288</v>
      </c>
      <c r="F12" s="45"/>
      <c r="G12" s="36">
        <v>9005</v>
      </c>
      <c r="H12" s="47" t="s">
        <v>114</v>
      </c>
      <c r="I12" s="100" t="s">
        <v>55</v>
      </c>
      <c r="J12" s="101">
        <v>8</v>
      </c>
    </row>
    <row r="13" spans="1:10" ht="22.5" customHeight="1">
      <c r="A13" s="31" t="str">
        <f t="shared" si="0"/>
        <v/>
      </c>
      <c r="B13" s="8">
        <f t="shared" si="1"/>
        <v>6</v>
      </c>
      <c r="C13" s="39"/>
      <c r="D13" s="40" t="str">
        <f t="shared" si="2"/>
        <v>Sat</v>
      </c>
      <c r="E13" s="41">
        <f t="shared" si="3"/>
        <v>44289</v>
      </c>
      <c r="F13" s="35"/>
      <c r="G13" s="36"/>
      <c r="H13" s="37"/>
      <c r="I13" s="36"/>
      <c r="J13" s="38"/>
    </row>
    <row r="14" spans="1:10" ht="22.5" customHeight="1">
      <c r="A14" s="31" t="str">
        <f t="shared" si="0"/>
        <v/>
      </c>
      <c r="B14" s="8">
        <f t="shared" si="1"/>
        <v>7</v>
      </c>
      <c r="C14" s="39"/>
      <c r="D14" s="33" t="str">
        <f t="shared" si="2"/>
        <v>Sun</v>
      </c>
      <c r="E14" s="34">
        <f t="shared" si="3"/>
        <v>44290</v>
      </c>
      <c r="F14" s="35"/>
      <c r="G14" s="36"/>
      <c r="H14" s="37"/>
      <c r="I14" s="36"/>
      <c r="J14" s="38"/>
    </row>
    <row r="15" spans="1:10" ht="22.5" customHeight="1">
      <c r="A15" s="31">
        <f t="shared" si="0"/>
        <v>1</v>
      </c>
      <c r="B15" s="8">
        <f t="shared" si="1"/>
        <v>1</v>
      </c>
      <c r="C15" s="39"/>
      <c r="D15" s="43" t="str">
        <f t="shared" si="2"/>
        <v>Mo</v>
      </c>
      <c r="E15" s="44">
        <f t="shared" si="3"/>
        <v>44291</v>
      </c>
      <c r="F15" s="45"/>
      <c r="G15" s="36">
        <v>9005</v>
      </c>
      <c r="H15" s="47" t="s">
        <v>109</v>
      </c>
      <c r="I15" s="100" t="s">
        <v>55</v>
      </c>
      <c r="J15" s="101">
        <v>8</v>
      </c>
    </row>
    <row r="16" spans="1:10" ht="22.5" customHeight="1">
      <c r="A16" s="31">
        <f t="shared" si="0"/>
        <v>1</v>
      </c>
      <c r="B16" s="8">
        <f t="shared" si="1"/>
        <v>2</v>
      </c>
      <c r="C16" s="39"/>
      <c r="D16" s="33" t="str">
        <f t="shared" si="2"/>
        <v>Tue</v>
      </c>
      <c r="E16" s="34">
        <f t="shared" si="3"/>
        <v>44292</v>
      </c>
      <c r="F16" s="35"/>
      <c r="G16" s="36"/>
      <c r="H16" s="49"/>
      <c r="I16" s="100"/>
      <c r="J16" s="101"/>
    </row>
    <row r="17" spans="1:10" ht="22.5" customHeight="1">
      <c r="A17" s="31">
        <f t="shared" si="0"/>
        <v>1</v>
      </c>
      <c r="B17" s="8">
        <f t="shared" si="1"/>
        <v>3</v>
      </c>
      <c r="C17" s="39"/>
      <c r="D17" s="43" t="str">
        <f t="shared" si="2"/>
        <v>Wed</v>
      </c>
      <c r="E17" s="44">
        <f t="shared" si="3"/>
        <v>44293</v>
      </c>
      <c r="F17" s="45"/>
      <c r="G17" s="36">
        <v>9005</v>
      </c>
      <c r="H17" s="47" t="s">
        <v>112</v>
      </c>
      <c r="I17" s="100" t="s">
        <v>55</v>
      </c>
      <c r="J17" s="101">
        <v>8</v>
      </c>
    </row>
    <row r="18" spans="1:10" ht="22.5" customHeight="1">
      <c r="A18" s="31">
        <f t="shared" si="0"/>
        <v>1</v>
      </c>
      <c r="B18" s="8">
        <f t="shared" si="1"/>
        <v>4</v>
      </c>
      <c r="C18" s="39"/>
      <c r="D18" s="33" t="str">
        <f t="shared" si="2"/>
        <v>Thu</v>
      </c>
      <c r="E18" s="34">
        <f t="shared" si="3"/>
        <v>44294</v>
      </c>
      <c r="F18" s="35"/>
      <c r="G18" s="36">
        <v>9005</v>
      </c>
      <c r="H18" s="42" t="s">
        <v>113</v>
      </c>
      <c r="I18" s="100" t="s">
        <v>55</v>
      </c>
      <c r="J18" s="101">
        <v>8</v>
      </c>
    </row>
    <row r="19" spans="1:10" ht="22.5" customHeight="1">
      <c r="A19" s="31">
        <f t="shared" si="0"/>
        <v>1</v>
      </c>
      <c r="B19" s="8">
        <f t="shared" si="1"/>
        <v>5</v>
      </c>
      <c r="C19" s="39"/>
      <c r="D19" s="43" t="str">
        <f t="shared" si="2"/>
        <v>Fri</v>
      </c>
      <c r="E19" s="44">
        <f t="shared" si="3"/>
        <v>44295</v>
      </c>
      <c r="F19" s="45"/>
      <c r="G19" s="36">
        <v>9005</v>
      </c>
      <c r="H19" s="47" t="s">
        <v>107</v>
      </c>
      <c r="I19" s="100" t="s">
        <v>55</v>
      </c>
      <c r="J19" s="101">
        <v>8</v>
      </c>
    </row>
    <row r="20" spans="1:10" ht="22.5" customHeight="1">
      <c r="A20" s="31" t="str">
        <f t="shared" si="0"/>
        <v/>
      </c>
      <c r="B20" s="8">
        <f t="shared" si="1"/>
        <v>6</v>
      </c>
      <c r="C20" s="39"/>
      <c r="D20" s="33" t="str">
        <f t="shared" si="2"/>
        <v>Sat</v>
      </c>
      <c r="E20" s="34">
        <f t="shared" si="3"/>
        <v>44296</v>
      </c>
      <c r="F20" s="35"/>
      <c r="G20" s="36"/>
      <c r="H20" s="37"/>
      <c r="I20" s="36"/>
      <c r="J20" s="38"/>
    </row>
    <row r="21" spans="1:10" ht="22.5" customHeight="1">
      <c r="A21" s="31" t="str">
        <f t="shared" si="0"/>
        <v/>
      </c>
      <c r="B21" s="8">
        <f t="shared" si="1"/>
        <v>7</v>
      </c>
      <c r="C21" s="39"/>
      <c r="D21" s="33" t="str">
        <f t="shared" si="2"/>
        <v>Sun</v>
      </c>
      <c r="E21" s="34">
        <f t="shared" si="3"/>
        <v>44297</v>
      </c>
      <c r="F21" s="35"/>
      <c r="G21" s="36"/>
      <c r="H21" s="42"/>
      <c r="I21" s="36"/>
      <c r="J21" s="38"/>
    </row>
    <row r="22" spans="1:10" ht="22.5" customHeight="1">
      <c r="A22" s="31">
        <f t="shared" si="0"/>
        <v>1</v>
      </c>
      <c r="B22" s="8">
        <f t="shared" si="1"/>
        <v>1</v>
      </c>
      <c r="C22" s="39"/>
      <c r="D22" s="43" t="str">
        <f t="shared" si="2"/>
        <v>Mo</v>
      </c>
      <c r="E22" s="44">
        <f t="shared" si="3"/>
        <v>44298</v>
      </c>
      <c r="F22" s="45"/>
      <c r="G22" s="46">
        <v>9010</v>
      </c>
      <c r="H22" s="50" t="s">
        <v>18</v>
      </c>
      <c r="I22" s="46"/>
      <c r="J22" s="48"/>
    </row>
    <row r="23" spans="1:10" ht="22.5" customHeight="1">
      <c r="A23" s="31">
        <f t="shared" si="0"/>
        <v>1</v>
      </c>
      <c r="B23" s="8">
        <f t="shared" si="1"/>
        <v>2</v>
      </c>
      <c r="C23" s="39"/>
      <c r="D23" s="33" t="str">
        <f t="shared" si="2"/>
        <v>Tue</v>
      </c>
      <c r="E23" s="34">
        <f t="shared" si="3"/>
        <v>44299</v>
      </c>
      <c r="F23" s="35"/>
      <c r="G23" s="36"/>
      <c r="H23" s="42"/>
      <c r="I23" s="36"/>
      <c r="J23" s="38"/>
    </row>
    <row r="24" spans="1:10" ht="22.5" customHeight="1">
      <c r="A24" s="31">
        <f t="shared" si="0"/>
        <v>1</v>
      </c>
      <c r="B24" s="8">
        <f t="shared" si="1"/>
        <v>3</v>
      </c>
      <c r="C24" s="39"/>
      <c r="D24" s="43" t="str">
        <f t="shared" si="2"/>
        <v>Wed</v>
      </c>
      <c r="E24" s="44">
        <f t="shared" si="3"/>
        <v>44300</v>
      </c>
      <c r="F24" s="45"/>
      <c r="G24" s="46"/>
      <c r="H24" s="47"/>
      <c r="I24" s="46"/>
      <c r="J24" s="48"/>
    </row>
    <row r="25" spans="1:10" ht="22.5" customHeight="1">
      <c r="A25" s="31">
        <f t="shared" si="0"/>
        <v>1</v>
      </c>
      <c r="B25" s="8">
        <f t="shared" si="1"/>
        <v>4</v>
      </c>
      <c r="C25" s="39"/>
      <c r="D25" s="33" t="str">
        <f t="shared" si="2"/>
        <v>Thu</v>
      </c>
      <c r="E25" s="34">
        <f t="shared" si="3"/>
        <v>44301</v>
      </c>
      <c r="F25" s="35"/>
      <c r="G25" s="36"/>
      <c r="H25" s="42"/>
      <c r="I25" s="36"/>
      <c r="J25" s="38"/>
    </row>
    <row r="26" spans="1:10" ht="22.5" customHeight="1">
      <c r="A26" s="31">
        <f t="shared" si="0"/>
        <v>1</v>
      </c>
      <c r="B26" s="8">
        <f t="shared" si="1"/>
        <v>5</v>
      </c>
      <c r="C26" s="39"/>
      <c r="D26" s="43" t="str">
        <f t="shared" si="2"/>
        <v>Fri</v>
      </c>
      <c r="E26" s="44">
        <f t="shared" si="3"/>
        <v>44302</v>
      </c>
      <c r="F26" s="45"/>
      <c r="G26" s="46">
        <v>9010</v>
      </c>
      <c r="H26" s="47" t="s">
        <v>110</v>
      </c>
      <c r="I26" s="46"/>
      <c r="J26" s="48"/>
    </row>
    <row r="27" spans="1:10" ht="22.5" customHeight="1">
      <c r="A27" s="31" t="str">
        <f t="shared" si="0"/>
        <v/>
      </c>
      <c r="B27" s="8">
        <f t="shared" si="1"/>
        <v>6</v>
      </c>
      <c r="C27" s="39"/>
      <c r="D27" s="33" t="str">
        <f t="shared" si="2"/>
        <v>Sat</v>
      </c>
      <c r="E27" s="34">
        <f t="shared" si="3"/>
        <v>44303</v>
      </c>
      <c r="F27" s="35"/>
      <c r="G27" s="36"/>
      <c r="H27" s="42"/>
      <c r="I27" s="100"/>
      <c r="J27" s="101"/>
    </row>
    <row r="28" spans="1:10" ht="22.5" customHeight="1">
      <c r="A28" s="31" t="str">
        <f t="shared" si="0"/>
        <v/>
      </c>
      <c r="B28" s="8">
        <f t="shared" si="1"/>
        <v>7</v>
      </c>
      <c r="C28" s="39"/>
      <c r="D28" s="33" t="str">
        <f t="shared" si="2"/>
        <v>Sun</v>
      </c>
      <c r="E28" s="34">
        <f t="shared" si="3"/>
        <v>44304</v>
      </c>
      <c r="F28" s="35"/>
      <c r="G28" s="36"/>
      <c r="H28" s="42"/>
      <c r="I28" s="36"/>
      <c r="J28" s="38"/>
    </row>
    <row r="29" spans="1:10" ht="22.5" customHeight="1">
      <c r="A29" s="31">
        <f t="shared" si="0"/>
        <v>1</v>
      </c>
      <c r="B29" s="8">
        <f t="shared" si="1"/>
        <v>1</v>
      </c>
      <c r="C29" s="39"/>
      <c r="D29" s="43" t="str">
        <f t="shared" si="2"/>
        <v>Mo</v>
      </c>
      <c r="E29" s="44">
        <f t="shared" si="3"/>
        <v>44305</v>
      </c>
      <c r="F29" s="45"/>
      <c r="G29" s="36">
        <v>9005</v>
      </c>
      <c r="H29" s="47" t="s">
        <v>111</v>
      </c>
      <c r="I29" s="100" t="s">
        <v>55</v>
      </c>
      <c r="J29" s="101">
        <v>8</v>
      </c>
    </row>
    <row r="30" spans="1:10" ht="22.5" customHeight="1">
      <c r="A30" s="31">
        <f t="shared" si="0"/>
        <v>1</v>
      </c>
      <c r="B30" s="8">
        <f t="shared" si="1"/>
        <v>2</v>
      </c>
      <c r="C30" s="39"/>
      <c r="D30" s="33" t="str">
        <f t="shared" si="2"/>
        <v>Tue</v>
      </c>
      <c r="E30" s="34">
        <f t="shared" si="3"/>
        <v>44306</v>
      </c>
      <c r="F30" s="35"/>
      <c r="G30" s="36">
        <v>9005</v>
      </c>
      <c r="H30" s="42" t="s">
        <v>115</v>
      </c>
      <c r="I30" s="100" t="s">
        <v>55</v>
      </c>
      <c r="J30" s="101">
        <v>8</v>
      </c>
    </row>
    <row r="31" spans="1:10" ht="22.5" customHeight="1">
      <c r="A31" s="31">
        <f t="shared" si="0"/>
        <v>1</v>
      </c>
      <c r="B31" s="8">
        <f t="shared" si="1"/>
        <v>3</v>
      </c>
      <c r="C31" s="39"/>
      <c r="D31" s="43" t="str">
        <f t="shared" si="2"/>
        <v>Wed</v>
      </c>
      <c r="E31" s="44">
        <f t="shared" si="3"/>
        <v>44307</v>
      </c>
      <c r="F31" s="45"/>
      <c r="G31" s="36">
        <v>9005</v>
      </c>
      <c r="H31" s="47" t="s">
        <v>116</v>
      </c>
      <c r="I31" s="100" t="s">
        <v>55</v>
      </c>
      <c r="J31" s="101">
        <v>8</v>
      </c>
    </row>
    <row r="32" spans="1:10" ht="22.5" customHeight="1">
      <c r="A32" s="31">
        <f t="shared" si="0"/>
        <v>1</v>
      </c>
      <c r="B32" s="8">
        <f t="shared" si="1"/>
        <v>4</v>
      </c>
      <c r="C32" s="39"/>
      <c r="D32" s="33" t="str">
        <f t="shared" si="2"/>
        <v>Thu</v>
      </c>
      <c r="E32" s="34">
        <f t="shared" si="3"/>
        <v>44308</v>
      </c>
      <c r="F32" s="35"/>
      <c r="G32" s="36">
        <v>9005</v>
      </c>
      <c r="H32" s="42" t="s">
        <v>117</v>
      </c>
      <c r="I32" s="100" t="s">
        <v>55</v>
      </c>
      <c r="J32" s="101">
        <v>8</v>
      </c>
    </row>
    <row r="33" spans="1:10" ht="22.5" customHeight="1">
      <c r="A33" s="31">
        <f t="shared" si="0"/>
        <v>1</v>
      </c>
      <c r="B33" s="8">
        <f t="shared" si="1"/>
        <v>5</v>
      </c>
      <c r="C33" s="39"/>
      <c r="D33" s="43" t="str">
        <f t="shared" si="2"/>
        <v>Fri</v>
      </c>
      <c r="E33" s="44">
        <f t="shared" si="3"/>
        <v>44309</v>
      </c>
      <c r="F33" s="45"/>
      <c r="G33" s="36">
        <v>9005</v>
      </c>
      <c r="H33" s="69" t="s">
        <v>118</v>
      </c>
      <c r="I33" s="100" t="s">
        <v>55</v>
      </c>
      <c r="J33" s="101">
        <v>8</v>
      </c>
    </row>
    <row r="34" spans="1:10" ht="22.5" customHeight="1">
      <c r="A34" s="31" t="str">
        <f t="shared" si="0"/>
        <v/>
      </c>
      <c r="B34" s="8">
        <f t="shared" si="1"/>
        <v>6</v>
      </c>
      <c r="C34" s="39"/>
      <c r="D34" s="33" t="str">
        <f t="shared" si="2"/>
        <v>Sat</v>
      </c>
      <c r="E34" s="34">
        <f t="shared" si="3"/>
        <v>44310</v>
      </c>
      <c r="F34" s="35"/>
      <c r="G34" s="36"/>
      <c r="H34" s="42"/>
      <c r="I34" s="36"/>
      <c r="J34" s="38"/>
    </row>
    <row r="35" spans="1:10" ht="22.5" customHeight="1">
      <c r="A35" s="31" t="str">
        <f t="shared" si="0"/>
        <v/>
      </c>
      <c r="B35" s="8">
        <f t="shared" si="1"/>
        <v>7</v>
      </c>
      <c r="C35" s="39"/>
      <c r="D35" s="33" t="str">
        <f t="shared" si="2"/>
        <v>Sun</v>
      </c>
      <c r="E35" s="34">
        <f t="shared" si="3"/>
        <v>44311</v>
      </c>
      <c r="F35" s="35"/>
      <c r="G35" s="36"/>
      <c r="H35" s="42"/>
      <c r="I35" s="36"/>
      <c r="J35" s="38"/>
    </row>
    <row r="36" spans="1:10" ht="22.5" customHeight="1">
      <c r="A36" s="31">
        <f t="shared" si="0"/>
        <v>1</v>
      </c>
      <c r="B36" s="8">
        <f t="shared" si="1"/>
        <v>1</v>
      </c>
      <c r="C36" s="39"/>
      <c r="D36" s="43" t="str">
        <f t="shared" si="2"/>
        <v>Mo</v>
      </c>
      <c r="E36" s="44">
        <f t="shared" si="3"/>
        <v>44312</v>
      </c>
      <c r="F36" s="45"/>
      <c r="G36" s="36">
        <v>9005</v>
      </c>
      <c r="H36" s="47" t="s">
        <v>119</v>
      </c>
      <c r="I36" s="100" t="s">
        <v>55</v>
      </c>
      <c r="J36" s="101">
        <v>8</v>
      </c>
    </row>
    <row r="37" spans="1:10" ht="22.5" customHeight="1">
      <c r="A37" s="31">
        <f t="shared" si="0"/>
        <v>1</v>
      </c>
      <c r="B37" s="8">
        <f t="shared" si="1"/>
        <v>2</v>
      </c>
      <c r="C37" s="39"/>
      <c r="D37" s="33" t="str">
        <f t="shared" si="2"/>
        <v>Tue</v>
      </c>
      <c r="E37" s="34">
        <f t="shared" si="3"/>
        <v>44313</v>
      </c>
      <c r="F37" s="35"/>
      <c r="G37" s="36">
        <v>9005</v>
      </c>
      <c r="H37" s="42" t="s">
        <v>120</v>
      </c>
      <c r="I37" s="100" t="s">
        <v>55</v>
      </c>
      <c r="J37" s="101">
        <v>8</v>
      </c>
    </row>
    <row r="38" spans="1:10" ht="22.5" customHeight="1">
      <c r="A38" s="31">
        <f t="shared" si="0"/>
        <v>1</v>
      </c>
      <c r="B38" s="8">
        <f t="shared" si="1"/>
        <v>3</v>
      </c>
      <c r="C38" s="39"/>
      <c r="D38" s="43" t="str">
        <f t="shared" si="2"/>
        <v>Wed</v>
      </c>
      <c r="E38" s="44">
        <f t="shared" si="3"/>
        <v>44314</v>
      </c>
      <c r="F38" s="45"/>
      <c r="G38" s="36">
        <v>9005</v>
      </c>
      <c r="H38" s="50" t="s">
        <v>121</v>
      </c>
      <c r="I38" s="100" t="s">
        <v>55</v>
      </c>
      <c r="J38" s="101">
        <v>8</v>
      </c>
    </row>
    <row r="39" spans="1:10" ht="22.5" customHeight="1">
      <c r="A39" s="31">
        <f t="shared" si="0"/>
        <v>1</v>
      </c>
      <c r="B39" s="8">
        <f>WEEKDAY(E38+1,2)</f>
        <v>4</v>
      </c>
      <c r="C39" s="39"/>
      <c r="D39" s="33" t="str">
        <f t="shared" si="2"/>
        <v>Thu</v>
      </c>
      <c r="E39" s="34">
        <f>IF(MONTH(E38+1)&gt;MONTH(E38),"",E38+1)</f>
        <v>44315</v>
      </c>
      <c r="F39" s="35"/>
      <c r="G39" s="36">
        <v>9005</v>
      </c>
      <c r="H39" s="42" t="s">
        <v>122</v>
      </c>
      <c r="I39" s="100" t="s">
        <v>55</v>
      </c>
      <c r="J39" s="101">
        <v>8</v>
      </c>
    </row>
    <row r="40" spans="1:10" ht="21" customHeight="1">
      <c r="A40" s="31">
        <f t="shared" si="0"/>
        <v>1</v>
      </c>
      <c r="B40" s="8">
        <v>5</v>
      </c>
      <c r="C40" s="39"/>
      <c r="D40" s="43" t="str">
        <f t="shared" si="2"/>
        <v>Fri</v>
      </c>
      <c r="E40" s="44">
        <f>IF(MONTH(E39+1)&gt;MONTH(E39),"",E39+1)</f>
        <v>44316</v>
      </c>
      <c r="F40" s="45"/>
      <c r="G40" s="36">
        <v>9005</v>
      </c>
      <c r="H40" s="69" t="s">
        <v>123</v>
      </c>
      <c r="I40" s="100" t="s">
        <v>55</v>
      </c>
      <c r="J40" s="101">
        <v>8</v>
      </c>
    </row>
    <row r="41" spans="1:10" ht="30" customHeight="1"/>
    <row r="42" spans="1:10" ht="30" customHeight="1"/>
    <row r="43" spans="1:10" ht="30" customHeight="1"/>
    <row r="44" spans="1:10" ht="30" customHeight="1"/>
    <row r="45" spans="1:10" ht="30" customHeight="1"/>
    <row r="46" spans="1:10" ht="30" customHeight="1"/>
    <row r="47" spans="1:10" ht="30" customHeight="1"/>
    <row r="48" spans="1:10" ht="30" customHeight="1"/>
    <row r="49" ht="30" customHeight="1"/>
    <row r="50" ht="30" customHeight="1"/>
    <row r="51" ht="30" customHeight="1"/>
    <row r="52" ht="30" customHeight="1"/>
    <row r="53" ht="30" customHeight="1"/>
    <row r="54" ht="30" customHeight="1"/>
    <row r="55" ht="30" customHeight="1"/>
    <row r="56" ht="30" customHeight="1"/>
    <row r="57" ht="30" customHeight="1"/>
    <row r="58" ht="30" customHeight="1"/>
    <row r="59" ht="30" customHeight="1"/>
    <row r="60" ht="30" customHeight="1"/>
    <row r="61" ht="30" customHeight="1"/>
    <row r="62" ht="30" customHeight="1"/>
    <row r="63" ht="30" customHeight="1"/>
    <row r="64" ht="30" customHeight="1"/>
    <row r="65" ht="30" customHeight="1"/>
    <row r="66" ht="30" customHeight="1"/>
    <row r="67" ht="30" customHeight="1"/>
    <row r="68" ht="30" customHeight="1"/>
    <row r="69" ht="30" customHeight="1"/>
    <row r="70" ht="30" customHeight="1"/>
    <row r="71" ht="30" customHeight="1"/>
    <row r="72" ht="30" customHeight="1"/>
    <row r="73" ht="30" customHeight="1"/>
    <row r="74" ht="30" customHeight="1"/>
    <row r="75" ht="30" customHeight="1"/>
    <row r="76" ht="30" customHeight="1"/>
    <row r="77" ht="30" customHeight="1"/>
    <row r="78" ht="30" customHeight="1"/>
    <row r="79" ht="30" customHeight="1"/>
    <row r="80" ht="30" customHeight="1"/>
    <row r="81" ht="30" customHeight="1"/>
    <row r="82" ht="30" customHeight="1"/>
    <row r="83" ht="30" customHeight="1"/>
    <row r="84" ht="30" customHeight="1"/>
    <row r="85" ht="30" customHeight="1"/>
    <row r="86" ht="30" customHeight="1"/>
    <row r="87" ht="30" customHeight="1"/>
    <row r="88" ht="30" customHeight="1"/>
    <row r="89" ht="30" customHeight="1"/>
    <row r="90" ht="30" customHeight="1"/>
    <row r="91" ht="30" customHeight="1"/>
    <row r="92" ht="30" customHeight="1"/>
    <row r="93" ht="30" customHeight="1"/>
    <row r="94" ht="30" customHeight="1"/>
    <row r="95" ht="30" customHeight="1"/>
    <row r="96" ht="30" customHeight="1"/>
    <row r="97" ht="30" customHeight="1"/>
    <row r="98" ht="30" customHeight="1"/>
    <row r="99" ht="30" customHeight="1"/>
    <row r="100" ht="30" customHeight="1"/>
    <row r="101" ht="30" customHeight="1"/>
    <row r="102" ht="30" customHeight="1"/>
    <row r="103" ht="30" customHeight="1"/>
    <row r="104" ht="30" customHeight="1"/>
    <row r="105" ht="30" customHeight="1"/>
    <row r="106" ht="30" customHeight="1"/>
    <row r="107" ht="30" customHeight="1"/>
    <row r="108" ht="30" customHeight="1"/>
    <row r="109" ht="30" customHeight="1"/>
    <row r="110" ht="30" customHeight="1"/>
    <row r="111" ht="30" customHeight="1"/>
    <row r="112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  <row r="119" ht="30" customHeight="1"/>
    <row r="120" ht="30" customHeight="1"/>
    <row r="121" ht="30" customHeight="1"/>
    <row r="122" ht="30" customHeight="1"/>
    <row r="123" ht="30" customHeight="1"/>
    <row r="124" ht="30" customHeight="1"/>
    <row r="125" ht="30" customHeight="1"/>
    <row r="126" ht="30" customHeight="1"/>
    <row r="127" ht="30" customHeight="1"/>
    <row r="128" ht="30" customHeight="1"/>
    <row r="129" ht="30" customHeight="1"/>
    <row r="130" ht="30" customHeight="1"/>
    <row r="131" ht="30" customHeight="1"/>
    <row r="132" ht="30" customHeight="1"/>
    <row r="133" ht="30" customHeight="1"/>
    <row r="134" ht="30" customHeight="1"/>
    <row r="135" ht="30" customHeight="1"/>
    <row r="136" ht="30" customHeight="1"/>
    <row r="137" ht="30" customHeight="1"/>
    <row r="138" ht="30" customHeight="1"/>
    <row r="139" ht="30" customHeight="1"/>
    <row r="140" ht="30" customHeight="1"/>
    <row r="141" ht="30" customHeight="1"/>
    <row r="142" ht="30" customHeight="1"/>
    <row r="143" ht="30" customHeight="1"/>
    <row r="144" ht="30" customHeight="1"/>
    <row r="145" ht="30" customHeight="1"/>
    <row r="146" ht="30" customHeight="1"/>
    <row r="147" ht="30" customHeight="1"/>
    <row r="148" ht="30" customHeight="1"/>
    <row r="149" ht="30" customHeight="1"/>
    <row r="150" ht="30" customHeight="1"/>
    <row r="151" ht="30" customHeight="1"/>
    <row r="152" ht="30" customHeight="1"/>
    <row r="153" ht="30" customHeight="1"/>
    <row r="154" ht="30" customHeight="1"/>
    <row r="155" ht="30" customHeight="1"/>
    <row r="156" ht="30" customHeight="1"/>
    <row r="157" ht="30" customHeight="1"/>
    <row r="158" ht="30" customHeight="1"/>
    <row r="159" ht="30" customHeight="1"/>
    <row r="160" ht="30" customHeight="1"/>
    <row r="161" ht="30" customHeight="1"/>
    <row r="162" ht="30" customHeight="1"/>
    <row r="163" ht="30" customHeight="1"/>
    <row r="164" ht="30" customHeight="1"/>
    <row r="165" ht="30" customHeight="1"/>
    <row r="166" ht="30" customHeight="1"/>
    <row r="167" ht="30" customHeight="1"/>
    <row r="168" ht="30" customHeight="1"/>
    <row r="169" ht="30" customHeight="1"/>
    <row r="170" ht="30" customHeight="1"/>
    <row r="171" ht="30" customHeight="1"/>
    <row r="172" ht="30" customHeight="1"/>
    <row r="173" ht="30" customHeight="1"/>
    <row r="174" ht="39" customHeight="1"/>
    <row r="175" ht="39" customHeight="1"/>
    <row r="176" ht="39" customHeight="1"/>
    <row r="177" ht="39" customHeight="1"/>
    <row r="178" ht="39" customHeight="1"/>
    <row r="179" ht="39" customHeight="1"/>
    <row r="180" ht="39" customHeight="1"/>
    <row r="181" ht="39" customHeight="1"/>
    <row r="182" ht="39" customHeight="1"/>
    <row r="183" ht="39" customHeight="1"/>
    <row r="184" ht="39" customHeight="1"/>
    <row r="185" ht="39" customHeight="1"/>
  </sheetData>
  <mergeCells count="2">
    <mergeCell ref="D1:J1"/>
    <mergeCell ref="D4:E4"/>
  </mergeCells>
  <conditionalFormatting sqref="C11:C40">
    <cfRule type="expression" dxfId="274" priority="37" stopIfTrue="1">
      <formula>IF($A11=1,B11,)</formula>
    </cfRule>
    <cfRule type="expression" dxfId="273" priority="38" stopIfTrue="1">
      <formula>IF($A11="",B11,)</formula>
    </cfRule>
  </conditionalFormatting>
  <conditionalFormatting sqref="E11">
    <cfRule type="expression" dxfId="272" priority="39" stopIfTrue="1">
      <formula>IF($A11="",B11,"")</formula>
    </cfRule>
  </conditionalFormatting>
  <conditionalFormatting sqref="E12:E40">
    <cfRule type="expression" dxfId="271" priority="40" stopIfTrue="1">
      <formula>IF($A12&lt;&gt;1,B12,"")</formula>
    </cfRule>
  </conditionalFormatting>
  <conditionalFormatting sqref="D11:D40">
    <cfRule type="expression" dxfId="270" priority="41" stopIfTrue="1">
      <formula>IF($A11="",B11,)</formula>
    </cfRule>
  </conditionalFormatting>
  <conditionalFormatting sqref="G14 G34:G35 G16 G20:G28">
    <cfRule type="expression" dxfId="269" priority="42" stopIfTrue="1">
      <formula>#REF!="Freelancer"</formula>
    </cfRule>
    <cfRule type="expression" dxfId="268" priority="43" stopIfTrue="1">
      <formula>#REF!="DTC Int. Staff"</formula>
    </cfRule>
  </conditionalFormatting>
  <conditionalFormatting sqref="G14 G20:G21 G24:G28 G34:G35">
    <cfRule type="expression" dxfId="267" priority="35" stopIfTrue="1">
      <formula>$F$5="Freelancer"</formula>
    </cfRule>
    <cfRule type="expression" dxfId="266" priority="36" stopIfTrue="1">
      <formula>$F$5="DTC Int. Staff"</formula>
    </cfRule>
  </conditionalFormatting>
  <conditionalFormatting sqref="G13">
    <cfRule type="expression" dxfId="265" priority="29" stopIfTrue="1">
      <formula>#REF!="Freelancer"</formula>
    </cfRule>
    <cfRule type="expression" dxfId="264" priority="30" stopIfTrue="1">
      <formula>#REF!="DTC Int. Staff"</formula>
    </cfRule>
  </conditionalFormatting>
  <conditionalFormatting sqref="G13">
    <cfRule type="expression" dxfId="263" priority="27" stopIfTrue="1">
      <formula>$F$5="Freelancer"</formula>
    </cfRule>
    <cfRule type="expression" dxfId="262" priority="28" stopIfTrue="1">
      <formula>$F$5="DTC Int. Staff"</formula>
    </cfRule>
  </conditionalFormatting>
  <conditionalFormatting sqref="G23">
    <cfRule type="expression" dxfId="261" priority="17" stopIfTrue="1">
      <formula>$F$5="Freelancer"</formula>
    </cfRule>
    <cfRule type="expression" dxfId="260" priority="18" stopIfTrue="1">
      <formula>$F$5="DTC Int. Staff"</formula>
    </cfRule>
  </conditionalFormatting>
  <conditionalFormatting sqref="G11">
    <cfRule type="expression" dxfId="259" priority="11" stopIfTrue="1">
      <formula>#REF!="Freelancer"</formula>
    </cfRule>
    <cfRule type="expression" dxfId="258" priority="12" stopIfTrue="1">
      <formula>#REF!="DTC Int. Staff"</formula>
    </cfRule>
  </conditionalFormatting>
  <conditionalFormatting sqref="G12">
    <cfRule type="expression" dxfId="257" priority="9" stopIfTrue="1">
      <formula>#REF!="Freelancer"</formula>
    </cfRule>
    <cfRule type="expression" dxfId="256" priority="10" stopIfTrue="1">
      <formula>#REF!="DTC Int. Staff"</formula>
    </cfRule>
  </conditionalFormatting>
  <conditionalFormatting sqref="G15">
    <cfRule type="expression" dxfId="255" priority="7" stopIfTrue="1">
      <formula>#REF!="Freelancer"</formula>
    </cfRule>
    <cfRule type="expression" dxfId="254" priority="8" stopIfTrue="1">
      <formula>#REF!="DTC Int. Staff"</formula>
    </cfRule>
  </conditionalFormatting>
  <conditionalFormatting sqref="G17:G19">
    <cfRule type="expression" dxfId="253" priority="5" stopIfTrue="1">
      <formula>#REF!="Freelancer"</formula>
    </cfRule>
    <cfRule type="expression" dxfId="252" priority="6" stopIfTrue="1">
      <formula>#REF!="DTC Int. Staff"</formula>
    </cfRule>
  </conditionalFormatting>
  <conditionalFormatting sqref="G29:G33">
    <cfRule type="expression" dxfId="251" priority="3" stopIfTrue="1">
      <formula>#REF!="Freelancer"</formula>
    </cfRule>
    <cfRule type="expression" dxfId="250" priority="4" stopIfTrue="1">
      <formula>#REF!="DTC Int. Staff"</formula>
    </cfRule>
  </conditionalFormatting>
  <conditionalFormatting sqref="G36:G40">
    <cfRule type="expression" dxfId="249" priority="1" stopIfTrue="1">
      <formula>#REF!="Freelancer"</formula>
    </cfRule>
    <cfRule type="expression" dxfId="248" priority="2" stopIfTrue="1">
      <formula>#REF!="DTC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76630-1CFF-4956-B41C-5E9309062672}">
  <sheetPr>
    <pageSetUpPr fitToPage="1"/>
  </sheetPr>
  <dimension ref="A1:J186"/>
  <sheetViews>
    <sheetView showGridLines="0" topLeftCell="D10" zoomScale="90" zoomScaleNormal="90" workbookViewId="0">
      <selection activeCell="G15" sqref="G15"/>
    </sheetView>
  </sheetViews>
  <sheetFormatPr defaultColWidth="11.453125" defaultRowHeight="14.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>
      <c r="D1" s="206" t="s">
        <v>5</v>
      </c>
      <c r="E1" s="207"/>
      <c r="F1" s="207"/>
      <c r="G1" s="207"/>
      <c r="H1" s="207"/>
      <c r="I1" s="207"/>
      <c r="J1" s="208"/>
    </row>
    <row r="2" spans="1:10" ht="13.5" customHeight="1">
      <c r="D2" s="9"/>
      <c r="E2" s="9"/>
      <c r="F2" s="9"/>
      <c r="G2" s="9"/>
      <c r="H2" s="9"/>
      <c r="I2" s="9"/>
      <c r="J2" s="10"/>
    </row>
    <row r="3" spans="1:10" ht="20.25" customHeight="1">
      <c r="D3" s="11" t="s">
        <v>0</v>
      </c>
      <c r="E3" s="12"/>
      <c r="F3" s="13" t="str">
        <f>'Information-General Settings'!C3</f>
        <v>Prapaporn</v>
      </c>
      <c r="G3" s="14"/>
      <c r="I3" s="15"/>
      <c r="J3" s="15"/>
    </row>
    <row r="4" spans="1:10" ht="20.25" customHeight="1">
      <c r="D4" s="204" t="s">
        <v>8</v>
      </c>
      <c r="E4" s="205"/>
      <c r="F4" s="13" t="str">
        <f>'Information-General Settings'!C4</f>
        <v>Chalermpong</v>
      </c>
      <c r="G4" s="14"/>
      <c r="I4" s="15"/>
      <c r="J4" s="15"/>
    </row>
    <row r="5" spans="1:10" ht="20.25" customHeight="1">
      <c r="D5" s="11" t="s">
        <v>7</v>
      </c>
      <c r="E5" s="16"/>
      <c r="F5" s="13" t="str">
        <f>'Information-General Settings'!C5</f>
        <v>TIME039</v>
      </c>
      <c r="G5" s="14"/>
      <c r="I5" s="15"/>
      <c r="J5" s="15"/>
    </row>
    <row r="6" spans="1:10" ht="20.25" customHeight="1">
      <c r="E6" s="15"/>
      <c r="F6" s="15"/>
      <c r="G6" s="15"/>
      <c r="H6" s="17"/>
      <c r="I6" s="18"/>
      <c r="J6" s="19"/>
    </row>
    <row r="7" spans="1:10" ht="29">
      <c r="G7" s="20"/>
      <c r="H7" s="17"/>
      <c r="I7" s="21" t="s">
        <v>34</v>
      </c>
      <c r="J7" s="22" t="s">
        <v>35</v>
      </c>
    </row>
    <row r="8" spans="1:10" ht="43.5" customHeight="1">
      <c r="D8" s="23"/>
      <c r="G8" s="18"/>
      <c r="H8" s="14"/>
      <c r="I8" s="24">
        <f>SUM(J10:J52)</f>
        <v>144</v>
      </c>
      <c r="J8" s="25">
        <f>I8/8</f>
        <v>18</v>
      </c>
    </row>
    <row r="9" spans="1:10" ht="20.25" customHeight="1" thickBot="1">
      <c r="E9" s="15"/>
      <c r="F9" s="15"/>
      <c r="G9" s="15"/>
      <c r="H9" s="17"/>
      <c r="I9" s="18"/>
      <c r="J9" s="19"/>
    </row>
    <row r="10" spans="1:10" ht="22.5" customHeight="1">
      <c r="B10" s="8">
        <f>MONTH(E11)</f>
        <v>5</v>
      </c>
      <c r="C10" s="81"/>
      <c r="D10" s="82">
        <v>44317</v>
      </c>
      <c r="E10" s="28" t="s">
        <v>33</v>
      </c>
      <c r="F10" s="29" t="s">
        <v>4</v>
      </c>
      <c r="G10" s="58" t="s">
        <v>6</v>
      </c>
      <c r="H10" s="30" t="s">
        <v>3</v>
      </c>
      <c r="I10" s="30" t="s">
        <v>1</v>
      </c>
      <c r="J10" s="78" t="s">
        <v>2</v>
      </c>
    </row>
    <row r="11" spans="1:10" ht="22.5" customHeight="1">
      <c r="A11" s="31" t="str">
        <f t="shared" ref="A11:A41" si="0">IF(OR(C11="f",C11="u",C11="F",C11="U"),"",IF(OR(B11=1,B11=2,B11=3,B11=4,B11=5),1,""))</f>
        <v/>
      </c>
      <c r="B11" s="8">
        <f t="shared" ref="B11:B38" si="1">WEEKDAY(E11,2)</f>
        <v>6</v>
      </c>
      <c r="C11" s="76"/>
      <c r="D11" s="77" t="str">
        <f>IF(B11=1,"Mo",IF(B11=2,"Tue",IF(B11=3,"Wed",IF(B11=4,"Thu",IF(B11=5,"Fri",IF(B11=6,"Sat",IF(B11=7,"Sun","")))))))</f>
        <v>Sat</v>
      </c>
      <c r="E11" s="34">
        <f>+D10</f>
        <v>44317</v>
      </c>
      <c r="F11" s="35"/>
      <c r="G11" s="36"/>
      <c r="H11" s="37"/>
      <c r="I11" s="36"/>
      <c r="J11" s="38"/>
    </row>
    <row r="12" spans="1:10" ht="22.5" customHeight="1">
      <c r="A12" s="31" t="str">
        <f t="shared" si="0"/>
        <v/>
      </c>
      <c r="B12" s="8">
        <f t="shared" si="1"/>
        <v>7</v>
      </c>
      <c r="C12" s="76"/>
      <c r="D12" s="83" t="str">
        <f>IF(B12=1,"Mo",IF(B12=2,"Tue",IF(B12=3,"Wed",IF(B12=4,"Thu",IF(B12=5,"Fri",IF(B12=6,"Sat",IF(B12=7,"Sun","")))))))</f>
        <v>Sun</v>
      </c>
      <c r="E12" s="41">
        <f>+E11+1</f>
        <v>44318</v>
      </c>
      <c r="F12" s="35"/>
      <c r="G12" s="36"/>
      <c r="H12" s="42"/>
      <c r="I12" s="36"/>
      <c r="J12" s="38"/>
    </row>
    <row r="13" spans="1:10" ht="22.5" customHeight="1">
      <c r="A13" s="31">
        <f t="shared" si="0"/>
        <v>1</v>
      </c>
      <c r="B13" s="8">
        <f t="shared" si="1"/>
        <v>1</v>
      </c>
      <c r="C13" s="76"/>
      <c r="D13" s="77" t="str">
        <f>IF(B13=1,"Mo",IF(B13=2,"Tue",IF(B13=3,"Wed",IF(B13=4,"Thu",IF(B13=5,"Fri",IF(B13=6,"Sat",IF(B13=7,"Sun","")))))))</f>
        <v>Mo</v>
      </c>
      <c r="E13" s="34">
        <f t="shared" ref="E13:E27" si="2">+E12+1</f>
        <v>44319</v>
      </c>
      <c r="F13" s="35"/>
      <c r="G13" s="36"/>
      <c r="H13" s="37" t="s">
        <v>133</v>
      </c>
      <c r="I13" s="100"/>
      <c r="J13" s="101"/>
    </row>
    <row r="14" spans="1:10" ht="22.5" customHeight="1">
      <c r="A14" s="31">
        <f t="shared" si="0"/>
        <v>1</v>
      </c>
      <c r="B14" s="8">
        <f t="shared" si="1"/>
        <v>2</v>
      </c>
      <c r="C14" s="76"/>
      <c r="D14" s="84" t="str">
        <f t="shared" ref="D14:D41" si="3">IF(B14=1,"Mo",IF(B14=2,"Tue",IF(B14=3,"Wed",IF(B14=4,"Thu",IF(B14=5,"Fri",IF(B14=6,"Sat",IF(B14=7,"Sun","")))))))</f>
        <v>Tue</v>
      </c>
      <c r="E14" s="44">
        <f t="shared" ref="E14:E19" si="4">+E13+1</f>
        <v>44320</v>
      </c>
      <c r="F14" s="45"/>
      <c r="G14" s="46"/>
      <c r="H14" s="69" t="s">
        <v>124</v>
      </c>
      <c r="I14" s="46"/>
      <c r="J14" s="48"/>
    </row>
    <row r="15" spans="1:10" ht="22.5" customHeight="1">
      <c r="A15" s="31">
        <f t="shared" si="0"/>
        <v>1</v>
      </c>
      <c r="B15" s="8">
        <f t="shared" si="1"/>
        <v>3</v>
      </c>
      <c r="C15" s="76"/>
      <c r="D15" s="77" t="str">
        <f t="shared" si="3"/>
        <v>Wed</v>
      </c>
      <c r="E15" s="34">
        <f t="shared" si="4"/>
        <v>44321</v>
      </c>
      <c r="F15" s="64"/>
      <c r="G15" s="36">
        <v>9005</v>
      </c>
      <c r="H15" s="66" t="s">
        <v>136</v>
      </c>
      <c r="I15" s="100" t="s">
        <v>55</v>
      </c>
      <c r="J15" s="101">
        <v>8</v>
      </c>
    </row>
    <row r="16" spans="1:10" ht="22.5" customHeight="1">
      <c r="A16" s="31">
        <f t="shared" si="0"/>
        <v>1</v>
      </c>
      <c r="B16" s="8">
        <f t="shared" si="1"/>
        <v>4</v>
      </c>
      <c r="C16" s="76"/>
      <c r="D16" s="84" t="str">
        <f t="shared" si="3"/>
        <v>Thu</v>
      </c>
      <c r="E16" s="44">
        <f t="shared" si="4"/>
        <v>44322</v>
      </c>
      <c r="F16" s="45"/>
      <c r="G16" s="36">
        <v>9005</v>
      </c>
      <c r="H16" s="108" t="s">
        <v>128</v>
      </c>
      <c r="I16" s="100" t="s">
        <v>55</v>
      </c>
      <c r="J16" s="101">
        <v>8</v>
      </c>
    </row>
    <row r="17" spans="1:10" ht="22.5" customHeight="1">
      <c r="A17" s="31">
        <f t="shared" si="0"/>
        <v>1</v>
      </c>
      <c r="B17" s="8">
        <f t="shared" si="1"/>
        <v>5</v>
      </c>
      <c r="C17" s="76"/>
      <c r="D17" s="77" t="str">
        <f t="shared" si="3"/>
        <v>Fri</v>
      </c>
      <c r="E17" s="34">
        <f t="shared" si="4"/>
        <v>44323</v>
      </c>
      <c r="F17" s="64"/>
      <c r="G17" s="36">
        <v>9005</v>
      </c>
      <c r="H17" s="66" t="s">
        <v>137</v>
      </c>
      <c r="I17" s="100" t="s">
        <v>55</v>
      </c>
      <c r="J17" s="101">
        <v>8</v>
      </c>
    </row>
    <row r="18" spans="1:10" ht="22.5" customHeight="1">
      <c r="A18" s="31" t="str">
        <f t="shared" si="0"/>
        <v/>
      </c>
      <c r="B18" s="8">
        <f t="shared" si="1"/>
        <v>6</v>
      </c>
      <c r="C18" s="76"/>
      <c r="D18" s="77" t="str">
        <f>IF(B18=1,"Mo",IF(B18=2,"Tue",IF(B18=3,"Wed",IF(B18=4,"Thu",IF(B18=5,"Fri",IF(B18=6,"Sat",IF(B18=7,"Sun","")))))))</f>
        <v>Sat</v>
      </c>
      <c r="E18" s="34">
        <f t="shared" si="4"/>
        <v>44324</v>
      </c>
      <c r="F18" s="35"/>
      <c r="G18" s="36"/>
      <c r="H18" s="42"/>
      <c r="I18" s="36"/>
      <c r="J18" s="38"/>
    </row>
    <row r="19" spans="1:10" ht="22.5" customHeight="1">
      <c r="A19" s="31" t="str">
        <f t="shared" si="0"/>
        <v/>
      </c>
      <c r="B19" s="8">
        <f t="shared" si="1"/>
        <v>7</v>
      </c>
      <c r="C19" s="76"/>
      <c r="D19" s="77" t="str">
        <f>IF(B19=1,"Mo",IF(B19=2,"Tue",IF(B19=3,"Wed",IF(B19=4,"Thu",IF(B19=5,"Fri",IF(B19=6,"Sat",IF(B19=7,"Sun","")))))))</f>
        <v>Sun</v>
      </c>
      <c r="E19" s="34">
        <f t="shared" si="4"/>
        <v>44325</v>
      </c>
      <c r="F19" s="35"/>
      <c r="G19" s="36"/>
      <c r="H19" s="42"/>
      <c r="I19" s="36"/>
      <c r="J19" s="38"/>
    </row>
    <row r="20" spans="1:10" ht="22.5" customHeight="1">
      <c r="A20" s="31">
        <f t="shared" si="0"/>
        <v>1</v>
      </c>
      <c r="B20" s="8">
        <f t="shared" si="1"/>
        <v>1</v>
      </c>
      <c r="C20" s="76"/>
      <c r="D20" s="84" t="str">
        <f>IF(B20=1,"Mo",IF(B20=2,"Tue",IF(B20=3,"Wed",IF(B20=4,"Thu",IF(B20=5,"Fri",IF(B20=6,"Sat",IF(B20=7,"Sun","")))))))</f>
        <v>Mo</v>
      </c>
      <c r="E20" s="44">
        <f t="shared" si="2"/>
        <v>44326</v>
      </c>
      <c r="F20" s="45"/>
      <c r="G20" s="36">
        <v>9005</v>
      </c>
      <c r="H20" s="47" t="s">
        <v>134</v>
      </c>
      <c r="I20" s="100" t="s">
        <v>55</v>
      </c>
      <c r="J20" s="101">
        <v>8</v>
      </c>
    </row>
    <row r="21" spans="1:10" ht="22.5" customHeight="1">
      <c r="A21" s="31">
        <f t="shared" si="0"/>
        <v>1</v>
      </c>
      <c r="B21" s="8">
        <f t="shared" si="1"/>
        <v>2</v>
      </c>
      <c r="C21" s="76"/>
      <c r="D21" s="77" t="str">
        <f t="shared" si="3"/>
        <v>Tue</v>
      </c>
      <c r="E21" s="34">
        <f t="shared" ref="E21:E26" si="5">+E20+1</f>
        <v>44327</v>
      </c>
      <c r="F21" s="35"/>
      <c r="G21" s="36">
        <v>9005</v>
      </c>
      <c r="H21" s="42" t="s">
        <v>126</v>
      </c>
      <c r="I21" s="100" t="s">
        <v>55</v>
      </c>
      <c r="J21" s="101">
        <v>8</v>
      </c>
    </row>
    <row r="22" spans="1:10" ht="22.5" customHeight="1">
      <c r="A22" s="31">
        <f t="shared" si="0"/>
        <v>1</v>
      </c>
      <c r="B22" s="8">
        <f t="shared" si="1"/>
        <v>3</v>
      </c>
      <c r="C22" s="76"/>
      <c r="D22" s="84" t="str">
        <f t="shared" si="3"/>
        <v>Wed</v>
      </c>
      <c r="E22" s="44">
        <f t="shared" si="5"/>
        <v>44328</v>
      </c>
      <c r="F22" s="45"/>
      <c r="G22" s="36">
        <v>9005</v>
      </c>
      <c r="H22" s="50" t="s">
        <v>140</v>
      </c>
      <c r="I22" s="100" t="s">
        <v>55</v>
      </c>
      <c r="J22" s="101">
        <v>8</v>
      </c>
    </row>
    <row r="23" spans="1:10" ht="22.5" customHeight="1">
      <c r="A23" s="31">
        <f t="shared" si="0"/>
        <v>1</v>
      </c>
      <c r="B23" s="8">
        <f t="shared" si="1"/>
        <v>4</v>
      </c>
      <c r="C23" s="76"/>
      <c r="D23" s="77" t="str">
        <f t="shared" si="3"/>
        <v>Thu</v>
      </c>
      <c r="E23" s="34">
        <f t="shared" si="5"/>
        <v>44329</v>
      </c>
      <c r="F23" s="35"/>
      <c r="G23" s="36">
        <v>9005</v>
      </c>
      <c r="H23" s="42" t="s">
        <v>129</v>
      </c>
      <c r="I23" s="100" t="s">
        <v>55</v>
      </c>
      <c r="J23" s="101">
        <v>8</v>
      </c>
    </row>
    <row r="24" spans="1:10" ht="22.5" customHeight="1">
      <c r="A24" s="31">
        <f t="shared" si="0"/>
        <v>1</v>
      </c>
      <c r="B24" s="8">
        <f t="shared" si="1"/>
        <v>5</v>
      </c>
      <c r="C24" s="76"/>
      <c r="D24" s="84" t="str">
        <f t="shared" si="3"/>
        <v>Fri</v>
      </c>
      <c r="E24" s="44">
        <f t="shared" si="5"/>
        <v>44330</v>
      </c>
      <c r="F24" s="45"/>
      <c r="G24" s="36">
        <v>9005</v>
      </c>
      <c r="H24" s="47" t="s">
        <v>135</v>
      </c>
      <c r="I24" s="100" t="s">
        <v>55</v>
      </c>
      <c r="J24" s="101">
        <v>8</v>
      </c>
    </row>
    <row r="25" spans="1:10" ht="22.5" customHeight="1">
      <c r="A25" s="31" t="str">
        <f t="shared" si="0"/>
        <v/>
      </c>
      <c r="B25" s="8">
        <f t="shared" si="1"/>
        <v>6</v>
      </c>
      <c r="C25" s="76"/>
      <c r="D25" s="77" t="str">
        <f t="shared" si="3"/>
        <v>Sat</v>
      </c>
      <c r="E25" s="34">
        <f t="shared" si="5"/>
        <v>44331</v>
      </c>
      <c r="F25" s="35"/>
      <c r="G25" s="36"/>
      <c r="H25" s="42"/>
      <c r="I25" s="36"/>
      <c r="J25" s="38"/>
    </row>
    <row r="26" spans="1:10" ht="22.5" customHeight="1">
      <c r="A26" s="31" t="str">
        <f t="shared" si="0"/>
        <v/>
      </c>
      <c r="B26" s="8">
        <f t="shared" si="1"/>
        <v>7</v>
      </c>
      <c r="C26" s="76"/>
      <c r="D26" s="77" t="str">
        <f t="shared" si="3"/>
        <v>Sun</v>
      </c>
      <c r="E26" s="34">
        <f t="shared" si="5"/>
        <v>44332</v>
      </c>
      <c r="F26" s="35"/>
      <c r="G26" s="36"/>
      <c r="H26" s="42"/>
      <c r="I26" s="36"/>
      <c r="J26" s="38"/>
    </row>
    <row r="27" spans="1:10" ht="22.5" customHeight="1">
      <c r="A27" s="31">
        <f t="shared" si="0"/>
        <v>1</v>
      </c>
      <c r="B27" s="8">
        <f t="shared" si="1"/>
        <v>1</v>
      </c>
      <c r="C27" s="76"/>
      <c r="D27" s="77" t="str">
        <f t="shared" si="3"/>
        <v>Mo</v>
      </c>
      <c r="E27" s="34">
        <f t="shared" si="2"/>
        <v>44333</v>
      </c>
      <c r="F27" s="35"/>
      <c r="G27" s="36">
        <v>9005</v>
      </c>
      <c r="H27" s="42" t="s">
        <v>138</v>
      </c>
      <c r="I27" s="100" t="s">
        <v>55</v>
      </c>
      <c r="J27" s="101">
        <v>8</v>
      </c>
    </row>
    <row r="28" spans="1:10" ht="22.5" customHeight="1">
      <c r="A28" s="31">
        <f t="shared" si="0"/>
        <v>1</v>
      </c>
      <c r="B28" s="8">
        <f t="shared" si="1"/>
        <v>2</v>
      </c>
      <c r="C28" s="76"/>
      <c r="D28" s="84" t="str">
        <f t="shared" si="3"/>
        <v>Tue</v>
      </c>
      <c r="E28" s="44">
        <f t="shared" ref="E28:E33" si="6">+E27+1</f>
        <v>44334</v>
      </c>
      <c r="F28" s="45"/>
      <c r="G28" s="36">
        <v>9005</v>
      </c>
      <c r="H28" s="47" t="s">
        <v>139</v>
      </c>
      <c r="I28" s="100" t="s">
        <v>55</v>
      </c>
      <c r="J28" s="101">
        <v>8</v>
      </c>
    </row>
    <row r="29" spans="1:10" ht="22.5" customHeight="1">
      <c r="A29" s="31">
        <f t="shared" si="0"/>
        <v>1</v>
      </c>
      <c r="B29" s="8">
        <f t="shared" si="1"/>
        <v>3</v>
      </c>
      <c r="C29" s="76"/>
      <c r="D29" s="77" t="str">
        <f t="shared" si="3"/>
        <v>Wed</v>
      </c>
      <c r="E29" s="34">
        <f t="shared" si="6"/>
        <v>44335</v>
      </c>
      <c r="F29" s="64"/>
      <c r="G29" s="36">
        <v>9005</v>
      </c>
      <c r="H29" s="66" t="s">
        <v>130</v>
      </c>
      <c r="I29" s="100" t="s">
        <v>55</v>
      </c>
      <c r="J29" s="101">
        <v>8</v>
      </c>
    </row>
    <row r="30" spans="1:10" ht="22.5" customHeight="1">
      <c r="A30" s="31">
        <f t="shared" si="0"/>
        <v>1</v>
      </c>
      <c r="B30" s="8">
        <f t="shared" si="1"/>
        <v>4</v>
      </c>
      <c r="C30" s="76"/>
      <c r="D30" s="84" t="str">
        <f t="shared" si="3"/>
        <v>Thu</v>
      </c>
      <c r="E30" s="44">
        <f t="shared" si="6"/>
        <v>44336</v>
      </c>
      <c r="F30" s="45"/>
      <c r="G30" s="36">
        <v>9005</v>
      </c>
      <c r="H30" s="47" t="s">
        <v>127</v>
      </c>
      <c r="I30" s="100" t="s">
        <v>55</v>
      </c>
      <c r="J30" s="101">
        <v>8</v>
      </c>
    </row>
    <row r="31" spans="1:10" ht="22.5" customHeight="1">
      <c r="A31" s="31">
        <f t="shared" si="0"/>
        <v>1</v>
      </c>
      <c r="B31" s="8">
        <f t="shared" si="1"/>
        <v>5</v>
      </c>
      <c r="C31" s="76"/>
      <c r="D31" s="77" t="str">
        <f t="shared" si="3"/>
        <v>Fri</v>
      </c>
      <c r="E31" s="34">
        <f t="shared" si="6"/>
        <v>44337</v>
      </c>
      <c r="F31" s="64"/>
      <c r="G31" s="36">
        <v>9005</v>
      </c>
      <c r="H31" s="66" t="s">
        <v>131</v>
      </c>
      <c r="I31" s="100" t="s">
        <v>55</v>
      </c>
      <c r="J31" s="101">
        <v>8</v>
      </c>
    </row>
    <row r="32" spans="1:10" ht="22.5" customHeight="1">
      <c r="A32" s="31" t="str">
        <f t="shared" si="0"/>
        <v/>
      </c>
      <c r="B32" s="8">
        <f t="shared" si="1"/>
        <v>6</v>
      </c>
      <c r="C32" s="76"/>
      <c r="D32" s="77" t="str">
        <f t="shared" si="3"/>
        <v>Sat</v>
      </c>
      <c r="E32" s="34">
        <f t="shared" si="6"/>
        <v>44338</v>
      </c>
      <c r="F32" s="35"/>
      <c r="G32" s="36"/>
      <c r="H32" s="42"/>
      <c r="I32" s="36"/>
      <c r="J32" s="38"/>
    </row>
    <row r="33" spans="1:10" ht="22.5" customHeight="1">
      <c r="A33" s="31" t="str">
        <f t="shared" si="0"/>
        <v/>
      </c>
      <c r="B33" s="8">
        <f t="shared" si="1"/>
        <v>7</v>
      </c>
      <c r="C33" s="76"/>
      <c r="D33" s="77" t="str">
        <f t="shared" si="3"/>
        <v>Sun</v>
      </c>
      <c r="E33" s="34">
        <f t="shared" si="6"/>
        <v>44339</v>
      </c>
      <c r="F33" s="35"/>
      <c r="G33" s="36"/>
      <c r="H33" s="37"/>
      <c r="I33" s="36"/>
      <c r="J33" s="38"/>
    </row>
    <row r="34" spans="1:10" ht="22.5" customHeight="1">
      <c r="A34" s="31">
        <f t="shared" si="0"/>
        <v>1</v>
      </c>
      <c r="B34" s="8">
        <f t="shared" si="1"/>
        <v>1</v>
      </c>
      <c r="C34" s="76"/>
      <c r="D34" s="77" t="str">
        <f t="shared" si="3"/>
        <v>Mo</v>
      </c>
      <c r="E34" s="34">
        <f t="shared" ref="E34" si="7">+E33+1</f>
        <v>44340</v>
      </c>
      <c r="F34" s="35"/>
      <c r="G34" s="36">
        <v>9005</v>
      </c>
      <c r="H34" s="42" t="s">
        <v>141</v>
      </c>
      <c r="I34" s="100" t="s">
        <v>55</v>
      </c>
      <c r="J34" s="101">
        <v>8</v>
      </c>
    </row>
    <row r="35" spans="1:10" ht="22.5" customHeight="1">
      <c r="A35" s="31">
        <f t="shared" si="0"/>
        <v>1</v>
      </c>
      <c r="B35" s="8">
        <f t="shared" si="1"/>
        <v>2</v>
      </c>
      <c r="C35" s="76"/>
      <c r="D35" s="84" t="str">
        <f t="shared" si="3"/>
        <v>Tue</v>
      </c>
      <c r="E35" s="44">
        <f>+E34+1</f>
        <v>44341</v>
      </c>
      <c r="F35" s="45"/>
      <c r="G35" s="36">
        <v>9005</v>
      </c>
      <c r="H35" s="47" t="s">
        <v>143</v>
      </c>
      <c r="I35" s="100" t="s">
        <v>55</v>
      </c>
      <c r="J35" s="101">
        <v>8</v>
      </c>
    </row>
    <row r="36" spans="1:10" ht="22.5" customHeight="1">
      <c r="A36" s="31">
        <f t="shared" si="0"/>
        <v>1</v>
      </c>
      <c r="B36" s="8">
        <f t="shared" si="1"/>
        <v>3</v>
      </c>
      <c r="C36" s="76"/>
      <c r="D36" s="77" t="str">
        <f t="shared" si="3"/>
        <v>Wed</v>
      </c>
      <c r="E36" s="34">
        <f>+E35+1</f>
        <v>44342</v>
      </c>
      <c r="F36" s="64"/>
      <c r="G36" s="65"/>
      <c r="H36" s="66" t="s">
        <v>125</v>
      </c>
      <c r="I36" s="100"/>
      <c r="J36" s="101"/>
    </row>
    <row r="37" spans="1:10" ht="22.5" customHeight="1">
      <c r="A37" s="31">
        <f t="shared" si="0"/>
        <v>1</v>
      </c>
      <c r="B37" s="8">
        <f t="shared" si="1"/>
        <v>4</v>
      </c>
      <c r="C37" s="76"/>
      <c r="D37" s="84" t="str">
        <f t="shared" si="3"/>
        <v>Thu</v>
      </c>
      <c r="E37" s="44">
        <f>+E36+1</f>
        <v>44343</v>
      </c>
      <c r="F37" s="45"/>
      <c r="G37" s="36">
        <v>9005</v>
      </c>
      <c r="H37" s="47" t="s">
        <v>132</v>
      </c>
      <c r="I37" s="100" t="s">
        <v>55</v>
      </c>
      <c r="J37" s="101">
        <v>8</v>
      </c>
    </row>
    <row r="38" spans="1:10" ht="22.5" customHeight="1">
      <c r="A38" s="31">
        <f t="shared" si="0"/>
        <v>1</v>
      </c>
      <c r="B38" s="8">
        <f t="shared" si="1"/>
        <v>5</v>
      </c>
      <c r="C38" s="76"/>
      <c r="D38" s="77" t="str">
        <f t="shared" si="3"/>
        <v>Fri</v>
      </c>
      <c r="E38" s="34">
        <f>+E37+1</f>
        <v>44344</v>
      </c>
      <c r="F38" s="64"/>
      <c r="G38" s="36">
        <v>9005</v>
      </c>
      <c r="H38" s="67" t="s">
        <v>142</v>
      </c>
      <c r="I38" s="100" t="s">
        <v>55</v>
      </c>
      <c r="J38" s="101">
        <v>8</v>
      </c>
    </row>
    <row r="39" spans="1:10" ht="24" customHeight="1">
      <c r="A39" s="31" t="str">
        <f t="shared" si="0"/>
        <v/>
      </c>
      <c r="B39" s="8">
        <f>WEEKDAY(E38+1,2)</f>
        <v>6</v>
      </c>
      <c r="C39" s="76"/>
      <c r="D39" s="77" t="str">
        <f>IF(B39=1,"Mo",IF(B39=2,"Tue",IF(B39=3,"Wed",IF(B39=4,"Thu",IF(B39=5,"Fri",IF(B39=6,"Sat",IF(B39=7,"Sun","")))))))</f>
        <v>Sat</v>
      </c>
      <c r="E39" s="34">
        <f>IF(MONTH(E38+1)&gt;MONTH(E38),"",E38+1)</f>
        <v>44345</v>
      </c>
      <c r="F39" s="35"/>
      <c r="G39" s="36"/>
      <c r="H39" s="42"/>
      <c r="I39" s="36"/>
      <c r="J39" s="38"/>
    </row>
    <row r="40" spans="1:10" ht="24" customHeight="1">
      <c r="A40" s="31" t="str">
        <f t="shared" si="0"/>
        <v/>
      </c>
      <c r="B40" s="8">
        <v>7</v>
      </c>
      <c r="C40" s="76"/>
      <c r="D40" s="77" t="str">
        <f>IF(B40=1,"Mo",IF(B40=2,"Tue",IF(B40=3,"Wed",IF(B40=4,"Thu",IF(B40=5,"Fri",IF(B40=6,"Sat",IF(B40=7,"Sun","")))))))</f>
        <v>Sun</v>
      </c>
      <c r="E40" s="34">
        <f>IF(MONTH(E39+1)&gt;MONTH(E39),"",E39+1)</f>
        <v>44346</v>
      </c>
      <c r="F40" s="35"/>
      <c r="G40" s="36"/>
      <c r="H40" s="37"/>
      <c r="I40" s="36"/>
      <c r="J40" s="38"/>
    </row>
    <row r="41" spans="1:10" ht="24" customHeight="1">
      <c r="A41" s="31">
        <f t="shared" si="0"/>
        <v>1</v>
      </c>
      <c r="B41" s="8">
        <v>1</v>
      </c>
      <c r="C41" s="76"/>
      <c r="D41" s="77" t="str">
        <f t="shared" si="3"/>
        <v>Mo</v>
      </c>
      <c r="E41" s="34">
        <f>IF(MONTH(E40+1)&gt;MONTH(E40),"",E40+1)</f>
        <v>44347</v>
      </c>
      <c r="F41" s="35"/>
      <c r="G41" s="36">
        <v>9005</v>
      </c>
      <c r="H41" s="37" t="s">
        <v>144</v>
      </c>
      <c r="I41" s="100" t="s">
        <v>55</v>
      </c>
      <c r="J41" s="101">
        <v>8</v>
      </c>
    </row>
    <row r="42" spans="1:10" ht="30" customHeight="1"/>
    <row r="43" spans="1:10" ht="30" customHeight="1"/>
    <row r="44" spans="1:10" ht="30" customHeight="1"/>
    <row r="45" spans="1:10" ht="30" customHeight="1"/>
    <row r="46" spans="1:10" ht="30" customHeight="1"/>
    <row r="47" spans="1:10" ht="30" customHeight="1"/>
    <row r="48" spans="1:10" ht="30" customHeight="1"/>
    <row r="49" ht="30" customHeight="1"/>
    <row r="50" ht="30" customHeight="1"/>
    <row r="51" ht="30" customHeight="1"/>
    <row r="52" ht="30" customHeight="1"/>
    <row r="53" ht="30" customHeight="1"/>
    <row r="54" ht="30" customHeight="1"/>
    <row r="55" ht="30" customHeight="1"/>
    <row r="56" ht="30" customHeight="1"/>
    <row r="57" ht="30" customHeight="1"/>
    <row r="58" ht="30" customHeight="1"/>
    <row r="59" ht="30" customHeight="1"/>
    <row r="60" ht="30" customHeight="1"/>
    <row r="61" ht="30" customHeight="1"/>
    <row r="62" ht="30" customHeight="1"/>
    <row r="63" ht="30" customHeight="1"/>
    <row r="64" ht="30" customHeight="1"/>
    <row r="65" ht="30" customHeight="1"/>
    <row r="66" ht="30" customHeight="1"/>
    <row r="67" ht="30" customHeight="1"/>
    <row r="68" ht="30" customHeight="1"/>
    <row r="69" ht="30" customHeight="1"/>
    <row r="70" ht="30" customHeight="1"/>
    <row r="71" ht="30" customHeight="1"/>
    <row r="72" ht="30" customHeight="1"/>
    <row r="73" ht="30" customHeight="1"/>
    <row r="74" ht="30" customHeight="1"/>
    <row r="75" ht="30" customHeight="1"/>
    <row r="76" ht="30" customHeight="1"/>
    <row r="77" ht="30" customHeight="1"/>
    <row r="78" ht="30" customHeight="1"/>
    <row r="79" ht="30" customHeight="1"/>
    <row r="80" ht="30" customHeight="1"/>
    <row r="81" ht="30" customHeight="1"/>
    <row r="82" ht="30" customHeight="1"/>
    <row r="83" ht="30" customHeight="1"/>
    <row r="84" ht="30" customHeight="1"/>
    <row r="85" ht="30" customHeight="1"/>
    <row r="86" ht="30" customHeight="1"/>
    <row r="87" ht="30" customHeight="1"/>
    <row r="88" ht="30" customHeight="1"/>
    <row r="89" ht="30" customHeight="1"/>
    <row r="90" ht="30" customHeight="1"/>
    <row r="91" ht="30" customHeight="1"/>
    <row r="92" ht="30" customHeight="1"/>
    <row r="93" ht="30" customHeight="1"/>
    <row r="94" ht="30" customHeight="1"/>
    <row r="95" ht="30" customHeight="1"/>
    <row r="96" ht="30" customHeight="1"/>
    <row r="97" ht="30" customHeight="1"/>
    <row r="98" ht="30" customHeight="1"/>
    <row r="99" ht="30" customHeight="1"/>
    <row r="100" ht="30" customHeight="1"/>
    <row r="101" ht="30" customHeight="1"/>
    <row r="102" ht="30" customHeight="1"/>
    <row r="103" ht="30" customHeight="1"/>
    <row r="104" ht="30" customHeight="1"/>
    <row r="105" ht="30" customHeight="1"/>
    <row r="106" ht="30" customHeight="1"/>
    <row r="107" ht="30" customHeight="1"/>
    <row r="108" ht="30" customHeight="1"/>
    <row r="109" ht="30" customHeight="1"/>
    <row r="110" ht="30" customHeight="1"/>
    <row r="111" ht="30" customHeight="1"/>
    <row r="112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  <row r="119" ht="30" customHeight="1"/>
    <row r="120" ht="30" customHeight="1"/>
    <row r="121" ht="30" customHeight="1"/>
    <row r="122" ht="30" customHeight="1"/>
    <row r="123" ht="30" customHeight="1"/>
    <row r="124" ht="30" customHeight="1"/>
    <row r="125" ht="30" customHeight="1"/>
    <row r="126" ht="30" customHeight="1"/>
    <row r="127" ht="30" customHeight="1"/>
    <row r="128" ht="30" customHeight="1"/>
    <row r="129" ht="30" customHeight="1"/>
    <row r="130" ht="30" customHeight="1"/>
    <row r="131" ht="30" customHeight="1"/>
    <row r="132" ht="30" customHeight="1"/>
    <row r="133" ht="30" customHeight="1"/>
    <row r="134" ht="30" customHeight="1"/>
    <row r="135" ht="30" customHeight="1"/>
    <row r="136" ht="30" customHeight="1"/>
    <row r="137" ht="30" customHeight="1"/>
    <row r="138" ht="30" customHeight="1"/>
    <row r="139" ht="30" customHeight="1"/>
    <row r="140" ht="30" customHeight="1"/>
    <row r="141" ht="30" customHeight="1"/>
    <row r="142" ht="30" customHeight="1"/>
    <row r="143" ht="30" customHeight="1"/>
    <row r="144" ht="30" customHeight="1"/>
    <row r="145" ht="30" customHeight="1"/>
    <row r="146" ht="30" customHeight="1"/>
    <row r="147" ht="30" customHeight="1"/>
    <row r="148" ht="30" customHeight="1"/>
    <row r="149" ht="30" customHeight="1"/>
    <row r="150" ht="30" customHeight="1"/>
    <row r="151" ht="30" customHeight="1"/>
    <row r="152" ht="30" customHeight="1"/>
    <row r="153" ht="30" customHeight="1"/>
    <row r="154" ht="30" customHeight="1"/>
    <row r="155" ht="30" customHeight="1"/>
    <row r="156" ht="30" customHeight="1"/>
    <row r="157" ht="30" customHeight="1"/>
    <row r="158" ht="30" customHeight="1"/>
    <row r="159" ht="30" customHeight="1"/>
    <row r="160" ht="30" customHeight="1"/>
    <row r="161" ht="30" customHeight="1"/>
    <row r="162" ht="30" customHeight="1"/>
    <row r="163" ht="30" customHeight="1"/>
    <row r="164" ht="30" customHeight="1"/>
    <row r="165" ht="30" customHeight="1"/>
    <row r="166" ht="30" customHeight="1"/>
    <row r="167" ht="30" customHeight="1"/>
    <row r="168" ht="30" customHeight="1"/>
    <row r="169" ht="30" customHeight="1"/>
    <row r="170" ht="30" customHeight="1"/>
    <row r="171" ht="30" customHeight="1"/>
    <row r="172" ht="30" customHeight="1"/>
    <row r="173" ht="30" customHeight="1"/>
    <row r="174" ht="30" customHeight="1"/>
    <row r="175" ht="39" customHeight="1"/>
    <row r="176" ht="39" customHeight="1"/>
    <row r="177" ht="39" customHeight="1"/>
    <row r="178" ht="39" customHeight="1"/>
    <row r="179" ht="39" customHeight="1"/>
    <row r="180" ht="39" customHeight="1"/>
    <row r="181" ht="39" customHeight="1"/>
    <row r="182" ht="39" customHeight="1"/>
    <row r="183" ht="39" customHeight="1"/>
    <row r="184" ht="39" customHeight="1"/>
    <row r="185" ht="39" customHeight="1"/>
    <row r="186" ht="39" customHeight="1"/>
  </sheetData>
  <mergeCells count="2">
    <mergeCell ref="D1:J1"/>
    <mergeCell ref="D4:E4"/>
  </mergeCells>
  <conditionalFormatting sqref="C11:C39 C41">
    <cfRule type="expression" dxfId="247" priority="37" stopIfTrue="1">
      <formula>IF($A11=1,B11,)</formula>
    </cfRule>
    <cfRule type="expression" dxfId="246" priority="38" stopIfTrue="1">
      <formula>IF($A11="",B11,)</formula>
    </cfRule>
  </conditionalFormatting>
  <conditionalFormatting sqref="E11">
    <cfRule type="expression" dxfId="245" priority="39" stopIfTrue="1">
      <formula>IF($A11="",B11,"")</formula>
    </cfRule>
  </conditionalFormatting>
  <conditionalFormatting sqref="E12:E39 E41">
    <cfRule type="expression" dxfId="244" priority="40" stopIfTrue="1">
      <formula>IF($A12&lt;&gt;1,B12,"")</formula>
    </cfRule>
  </conditionalFormatting>
  <conditionalFormatting sqref="D11:D39 D41">
    <cfRule type="expression" dxfId="243" priority="41" stopIfTrue="1">
      <formula>IF($A11="",B11,)</formula>
    </cfRule>
  </conditionalFormatting>
  <conditionalFormatting sqref="G11:G12 G14 G32:G33 G18:G19 G25:G26 G36">
    <cfRule type="expression" dxfId="242" priority="42" stopIfTrue="1">
      <formula>#REF!="Freelancer"</formula>
    </cfRule>
    <cfRule type="expression" dxfId="241" priority="43" stopIfTrue="1">
      <formula>#REF!="DTC Int. Staff"</formula>
    </cfRule>
  </conditionalFormatting>
  <conditionalFormatting sqref="G14 G18:G19 G25:G26 G32:G33">
    <cfRule type="expression" dxfId="240" priority="35" stopIfTrue="1">
      <formula>$F$5="Freelancer"</formula>
    </cfRule>
    <cfRule type="expression" dxfId="239" priority="36" stopIfTrue="1">
      <formula>$F$5="DTC Int. Staff"</formula>
    </cfRule>
  </conditionalFormatting>
  <conditionalFormatting sqref="G12">
    <cfRule type="expression" dxfId="238" priority="33" stopIfTrue="1">
      <formula>#REF!="Freelancer"</formula>
    </cfRule>
    <cfRule type="expression" dxfId="237" priority="34" stopIfTrue="1">
      <formula>#REF!="DTC Int. Staff"</formula>
    </cfRule>
  </conditionalFormatting>
  <conditionalFormatting sqref="G12">
    <cfRule type="expression" dxfId="236" priority="31" stopIfTrue="1">
      <formula>$F$5="Freelancer"</formula>
    </cfRule>
    <cfRule type="expression" dxfId="235" priority="32" stopIfTrue="1">
      <formula>$F$5="DTC Int. Staff"</formula>
    </cfRule>
  </conditionalFormatting>
  <conditionalFormatting sqref="G13">
    <cfRule type="expression" dxfId="234" priority="29" stopIfTrue="1">
      <formula>#REF!="Freelancer"</formula>
    </cfRule>
    <cfRule type="expression" dxfId="233" priority="30" stopIfTrue="1">
      <formula>#REF!="DTC Int. Staff"</formula>
    </cfRule>
  </conditionalFormatting>
  <conditionalFormatting sqref="G13">
    <cfRule type="expression" dxfId="232" priority="27" stopIfTrue="1">
      <formula>$F$5="Freelancer"</formula>
    </cfRule>
    <cfRule type="expression" dxfId="231" priority="28" stopIfTrue="1">
      <formula>$F$5="DTC Int. Staff"</formula>
    </cfRule>
  </conditionalFormatting>
  <conditionalFormatting sqref="C40">
    <cfRule type="expression" dxfId="230" priority="21" stopIfTrue="1">
      <formula>IF($A40=1,B40,)</formula>
    </cfRule>
    <cfRule type="expression" dxfId="229" priority="22" stopIfTrue="1">
      <formula>IF($A40="",B40,)</formula>
    </cfRule>
  </conditionalFormatting>
  <conditionalFormatting sqref="D40">
    <cfRule type="expression" dxfId="228" priority="23" stopIfTrue="1">
      <formula>IF($A40="",B40,)</formula>
    </cfRule>
  </conditionalFormatting>
  <conditionalFormatting sqref="E40">
    <cfRule type="expression" dxfId="227" priority="20" stopIfTrue="1">
      <formula>IF($A40&lt;&gt;1,B40,"")</formula>
    </cfRule>
  </conditionalFormatting>
  <conditionalFormatting sqref="G15:G17">
    <cfRule type="expression" dxfId="226" priority="11" stopIfTrue="1">
      <formula>#REF!="Freelancer"</formula>
    </cfRule>
    <cfRule type="expression" dxfId="225" priority="12" stopIfTrue="1">
      <formula>#REF!="DTC Int. Staff"</formula>
    </cfRule>
  </conditionalFormatting>
  <conditionalFormatting sqref="G20:G24">
    <cfRule type="expression" dxfId="224" priority="9" stopIfTrue="1">
      <formula>#REF!="Freelancer"</formula>
    </cfRule>
    <cfRule type="expression" dxfId="223" priority="10" stopIfTrue="1">
      <formula>#REF!="DTC Int. Staff"</formula>
    </cfRule>
  </conditionalFormatting>
  <conditionalFormatting sqref="G27:G31">
    <cfRule type="expression" dxfId="222" priority="7" stopIfTrue="1">
      <formula>#REF!="Freelancer"</formula>
    </cfRule>
    <cfRule type="expression" dxfId="221" priority="8" stopIfTrue="1">
      <formula>#REF!="DTC Int. Staff"</formula>
    </cfRule>
  </conditionalFormatting>
  <conditionalFormatting sqref="G34:G35">
    <cfRule type="expression" dxfId="220" priority="5" stopIfTrue="1">
      <formula>#REF!="Freelancer"</formula>
    </cfRule>
    <cfRule type="expression" dxfId="219" priority="6" stopIfTrue="1">
      <formula>#REF!="DTC Int. Staff"</formula>
    </cfRule>
  </conditionalFormatting>
  <conditionalFormatting sqref="G37:G38">
    <cfRule type="expression" dxfId="218" priority="3" stopIfTrue="1">
      <formula>#REF!="Freelancer"</formula>
    </cfRule>
    <cfRule type="expression" dxfId="217" priority="4" stopIfTrue="1">
      <formula>#REF!="DTC Int. Staff"</formula>
    </cfRule>
  </conditionalFormatting>
  <conditionalFormatting sqref="G41">
    <cfRule type="expression" dxfId="216" priority="1" stopIfTrue="1">
      <formula>#REF!="Freelancer"</formula>
    </cfRule>
    <cfRule type="expression" dxfId="215" priority="2" stopIfTrue="1">
      <formula>#REF!="DTC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D5F355-6561-42CB-8C48-81DC145DAB46}">
  <sheetPr>
    <pageSetUpPr fitToPage="1"/>
  </sheetPr>
  <dimension ref="A1:J185"/>
  <sheetViews>
    <sheetView showGridLines="0" topLeftCell="D1" zoomScale="90" zoomScaleNormal="90" workbookViewId="0">
      <selection activeCell="I11" sqref="I11:J11"/>
    </sheetView>
  </sheetViews>
  <sheetFormatPr defaultColWidth="11.453125" defaultRowHeight="14.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>
      <c r="D1" s="206" t="s">
        <v>5</v>
      </c>
      <c r="E1" s="207"/>
      <c r="F1" s="207"/>
      <c r="G1" s="207"/>
      <c r="H1" s="207"/>
      <c r="I1" s="207"/>
      <c r="J1" s="208"/>
    </row>
    <row r="2" spans="1:10" ht="13.5" customHeight="1">
      <c r="D2" s="9"/>
      <c r="E2" s="9"/>
      <c r="F2" s="9"/>
      <c r="G2" s="9"/>
      <c r="H2" s="9"/>
      <c r="I2" s="9"/>
      <c r="J2" s="10"/>
    </row>
    <row r="3" spans="1:10" ht="20.25" customHeight="1">
      <c r="D3" s="11" t="s">
        <v>0</v>
      </c>
      <c r="E3" s="12"/>
      <c r="F3" s="13" t="str">
        <f>'Information-General Settings'!C3</f>
        <v>Prapaporn</v>
      </c>
      <c r="G3" s="14"/>
      <c r="I3" s="15"/>
      <c r="J3" s="15"/>
    </row>
    <row r="4" spans="1:10" ht="20.25" customHeight="1">
      <c r="D4" s="204" t="s">
        <v>8</v>
      </c>
      <c r="E4" s="205"/>
      <c r="F4" s="13" t="str">
        <f>'Information-General Settings'!C4</f>
        <v>Chalermpong</v>
      </c>
      <c r="G4" s="14"/>
      <c r="I4" s="15"/>
      <c r="J4" s="15"/>
    </row>
    <row r="5" spans="1:10" ht="20.25" customHeight="1">
      <c r="D5" s="11" t="s">
        <v>7</v>
      </c>
      <c r="E5" s="16"/>
      <c r="F5" s="13" t="str">
        <f>'Information-General Settings'!C5</f>
        <v>TIME039</v>
      </c>
      <c r="G5" s="14"/>
      <c r="I5" s="15"/>
      <c r="J5" s="15"/>
    </row>
    <row r="6" spans="1:10" ht="20.25" customHeight="1">
      <c r="E6" s="15"/>
      <c r="F6" s="15"/>
      <c r="G6" s="15"/>
      <c r="H6" s="17"/>
      <c r="I6" s="18"/>
      <c r="J6" s="19"/>
    </row>
    <row r="7" spans="1:10" ht="29">
      <c r="G7" s="20"/>
      <c r="H7" s="17"/>
      <c r="I7" s="21" t="s">
        <v>34</v>
      </c>
      <c r="J7" s="22" t="s">
        <v>35</v>
      </c>
    </row>
    <row r="8" spans="1:10" ht="43.5" customHeight="1">
      <c r="D8" s="23"/>
      <c r="G8" s="18"/>
      <c r="H8" s="14"/>
      <c r="I8" s="24">
        <f>SUM(J10:J51)</f>
        <v>200</v>
      </c>
      <c r="J8" s="25">
        <f>I8/8</f>
        <v>25</v>
      </c>
    </row>
    <row r="9" spans="1:10" ht="20.25" customHeight="1" thickBot="1">
      <c r="E9" s="15"/>
      <c r="F9" s="15"/>
      <c r="G9" s="15"/>
      <c r="H9" s="17"/>
      <c r="I9" s="18"/>
      <c r="J9" s="19"/>
    </row>
    <row r="10" spans="1:10" ht="22.5" customHeight="1" thickBot="1">
      <c r="B10" s="8">
        <f>MONTH(E11)</f>
        <v>6</v>
      </c>
      <c r="C10" s="70"/>
      <c r="D10" s="28">
        <v>44348</v>
      </c>
      <c r="E10" s="28" t="s">
        <v>33</v>
      </c>
      <c r="F10" s="29" t="s">
        <v>4</v>
      </c>
      <c r="G10" s="58" t="s">
        <v>6</v>
      </c>
      <c r="H10" s="30" t="s">
        <v>3</v>
      </c>
      <c r="I10" s="30" t="s">
        <v>1</v>
      </c>
      <c r="J10" s="78" t="s">
        <v>2</v>
      </c>
    </row>
    <row r="11" spans="1:10" ht="22.5" customHeight="1">
      <c r="A11" s="31">
        <f t="shared" ref="A11:A40" si="0">IF(OR(C11="f",C11="u",C11="F",C11="U"),"",IF(OR(B11=1,B11=2,B11=3,B11=4,B11=5),1,""))</f>
        <v>1</v>
      </c>
      <c r="B11" s="8">
        <f t="shared" ref="B11:B38" si="1">WEEKDAY(E11,2)</f>
        <v>2</v>
      </c>
      <c r="C11" s="71"/>
      <c r="D11" s="72" t="str">
        <f>IF(B11=1,"Mo",IF(B11=2,"Tue",IF(B11=3,"Wed",IF(B11=4,"Thu",IF(B11=5,"Fri",IF(B11=6,"Sat",IF(B11=7,"Sun","")))))))</f>
        <v>Tue</v>
      </c>
      <c r="E11" s="34">
        <f>+D10</f>
        <v>44348</v>
      </c>
      <c r="F11" s="35"/>
      <c r="G11" s="36">
        <v>9005</v>
      </c>
      <c r="H11" s="37" t="s">
        <v>161</v>
      </c>
      <c r="I11" s="100" t="s">
        <v>55</v>
      </c>
      <c r="J11" s="101">
        <v>8</v>
      </c>
    </row>
    <row r="12" spans="1:10" ht="22.5" customHeight="1">
      <c r="A12" s="31">
        <f t="shared" si="0"/>
        <v>1</v>
      </c>
      <c r="B12" s="8">
        <f t="shared" si="1"/>
        <v>3</v>
      </c>
      <c r="C12" s="73"/>
      <c r="D12" s="74" t="str">
        <f>IF(B12=1,"Mo",IF(B12=2,"Tue",IF(B12=3,"Wed",IF(B12=4,"Thu",IF(B12=5,"Fri",IF(B12=6,"Sat",IF(B12=7,"Sun","")))))))</f>
        <v>Wed</v>
      </c>
      <c r="E12" s="44">
        <f t="shared" ref="E12:E38" si="2">+E11+1</f>
        <v>44349</v>
      </c>
      <c r="F12" s="45"/>
      <c r="G12" s="36">
        <v>9005</v>
      </c>
      <c r="H12" s="47" t="s">
        <v>145</v>
      </c>
      <c r="I12" s="100" t="s">
        <v>55</v>
      </c>
      <c r="J12" s="101">
        <v>8</v>
      </c>
    </row>
    <row r="13" spans="1:10" ht="22.5" customHeight="1">
      <c r="A13" s="31">
        <f t="shared" si="0"/>
        <v>1</v>
      </c>
      <c r="B13" s="8">
        <f t="shared" si="1"/>
        <v>4</v>
      </c>
      <c r="C13" s="73"/>
      <c r="D13" s="72" t="str">
        <f>IF(B13=1,"Mo",IF(B13=2,"Tue",IF(B13=3,"Wed",IF(B13=4,"Thu",IF(B13=5,"Fri",IF(B13=6,"Sat",IF(B13=7,"Sun","")))))))</f>
        <v>Thu</v>
      </c>
      <c r="E13" s="34">
        <f t="shared" si="2"/>
        <v>44350</v>
      </c>
      <c r="F13" s="35"/>
      <c r="G13" s="36">
        <v>9005</v>
      </c>
      <c r="H13" s="37" t="s">
        <v>162</v>
      </c>
      <c r="I13" s="100" t="s">
        <v>55</v>
      </c>
      <c r="J13" s="101">
        <v>8</v>
      </c>
    </row>
    <row r="14" spans="1:10" ht="22.5" customHeight="1">
      <c r="A14" s="31">
        <f t="shared" si="0"/>
        <v>1</v>
      </c>
      <c r="B14" s="8">
        <f t="shared" si="1"/>
        <v>5</v>
      </c>
      <c r="C14" s="73"/>
      <c r="D14" s="74" t="str">
        <f t="shared" ref="D14:D38" si="3">IF(B14=1,"Mo",IF(B14=2,"Tue",IF(B14=3,"Wed",IF(B14=4,"Thu",IF(B14=5,"Fri",IF(B14=6,"Sat",IF(B14=7,"Sun","")))))))</f>
        <v>Fri</v>
      </c>
      <c r="E14" s="44">
        <f t="shared" si="2"/>
        <v>44351</v>
      </c>
      <c r="F14" s="45"/>
      <c r="G14" s="36">
        <v>9005</v>
      </c>
      <c r="H14" s="69" t="s">
        <v>163</v>
      </c>
      <c r="I14" s="100" t="s">
        <v>55</v>
      </c>
      <c r="J14" s="101">
        <v>8</v>
      </c>
    </row>
    <row r="15" spans="1:10" ht="22.5" customHeight="1">
      <c r="A15" s="31" t="str">
        <f t="shared" si="0"/>
        <v/>
      </c>
      <c r="B15" s="8">
        <f t="shared" si="1"/>
        <v>6</v>
      </c>
      <c r="C15" s="73"/>
      <c r="D15" s="74" t="str">
        <f t="shared" si="3"/>
        <v>Sat</v>
      </c>
      <c r="E15" s="44">
        <f t="shared" si="2"/>
        <v>44352</v>
      </c>
      <c r="F15" s="45"/>
      <c r="G15" s="46"/>
      <c r="H15" s="47"/>
      <c r="I15" s="100" t="s">
        <v>55</v>
      </c>
      <c r="J15" s="101">
        <v>8</v>
      </c>
    </row>
    <row r="16" spans="1:10" ht="22.5" customHeight="1">
      <c r="A16" s="31" t="str">
        <f t="shared" si="0"/>
        <v/>
      </c>
      <c r="B16" s="8">
        <f t="shared" si="1"/>
        <v>7</v>
      </c>
      <c r="C16" s="73"/>
      <c r="D16" s="72" t="str">
        <f t="shared" si="3"/>
        <v>Sun</v>
      </c>
      <c r="E16" s="34">
        <f t="shared" si="2"/>
        <v>44353</v>
      </c>
      <c r="F16" s="35"/>
      <c r="G16" s="36"/>
      <c r="H16" s="49"/>
      <c r="I16" s="36"/>
      <c r="J16" s="79"/>
    </row>
    <row r="17" spans="1:10" ht="22.5" customHeight="1">
      <c r="A17" s="31">
        <f t="shared" si="0"/>
        <v>1</v>
      </c>
      <c r="B17" s="8">
        <f t="shared" si="1"/>
        <v>1</v>
      </c>
      <c r="C17" s="73"/>
      <c r="D17" s="74" t="str">
        <f t="shared" si="3"/>
        <v>Mo</v>
      </c>
      <c r="E17" s="44">
        <f t="shared" si="2"/>
        <v>44354</v>
      </c>
      <c r="F17" s="45"/>
      <c r="G17" s="36">
        <v>9005</v>
      </c>
      <c r="H17" s="47" t="s">
        <v>164</v>
      </c>
      <c r="I17" s="100" t="s">
        <v>55</v>
      </c>
      <c r="J17" s="101">
        <v>8</v>
      </c>
    </row>
    <row r="18" spans="1:10" ht="22.5" customHeight="1">
      <c r="A18" s="31">
        <f t="shared" si="0"/>
        <v>1</v>
      </c>
      <c r="B18" s="8">
        <f t="shared" si="1"/>
        <v>2</v>
      </c>
      <c r="C18" s="73"/>
      <c r="D18" s="72" t="str">
        <f>IF(B18=1,"Mo",IF(B18=2,"Tue",IF(B18=3,"Wed",IF(B18=4,"Thu",IF(B18=5,"Fri",IF(B18=6,"Sat",IF(B18=7,"Sun","")))))))</f>
        <v>Tue</v>
      </c>
      <c r="E18" s="34">
        <f t="shared" si="2"/>
        <v>44355</v>
      </c>
      <c r="F18" s="35"/>
      <c r="G18" s="36">
        <v>9005</v>
      </c>
      <c r="H18" s="42" t="s">
        <v>151</v>
      </c>
      <c r="I18" s="100" t="s">
        <v>55</v>
      </c>
      <c r="J18" s="101">
        <v>8</v>
      </c>
    </row>
    <row r="19" spans="1:10" ht="22.5" customHeight="1">
      <c r="A19" s="31">
        <f t="shared" si="0"/>
        <v>1</v>
      </c>
      <c r="B19" s="8">
        <f t="shared" si="1"/>
        <v>3</v>
      </c>
      <c r="C19" s="73"/>
      <c r="D19" s="74" t="str">
        <f>IF(B19=1,"Mo",IF(B19=2,"Tue",IF(B19=3,"Wed",IF(B19=4,"Thu",IF(B19=5,"Fri",IF(B19=6,"Sat",IF(B19=7,"Sun","")))))))</f>
        <v>Wed</v>
      </c>
      <c r="E19" s="44">
        <f t="shared" si="2"/>
        <v>44356</v>
      </c>
      <c r="F19" s="45"/>
      <c r="G19" s="36">
        <v>9005</v>
      </c>
      <c r="H19" s="47" t="s">
        <v>148</v>
      </c>
      <c r="I19" s="100" t="s">
        <v>55</v>
      </c>
      <c r="J19" s="101">
        <v>8</v>
      </c>
    </row>
    <row r="20" spans="1:10" ht="22.5" customHeight="1">
      <c r="A20" s="31">
        <f t="shared" si="0"/>
        <v>1</v>
      </c>
      <c r="B20" s="8">
        <f t="shared" si="1"/>
        <v>4</v>
      </c>
      <c r="C20" s="73"/>
      <c r="D20" s="72" t="str">
        <f>IF(B20=1,"Mo",IF(B20=2,"Tue",IF(B20=3,"Wed",IF(B20=4,"Thu",IF(B20=5,"Fri",IF(B20=6,"Sat",IF(B20=7,"Sun","")))))))</f>
        <v>Thu</v>
      </c>
      <c r="E20" s="34">
        <f t="shared" si="2"/>
        <v>44357</v>
      </c>
      <c r="F20" s="35"/>
      <c r="G20" s="36">
        <v>9005</v>
      </c>
      <c r="H20" s="37" t="s">
        <v>165</v>
      </c>
      <c r="I20" s="100" t="s">
        <v>55</v>
      </c>
      <c r="J20" s="101">
        <v>8</v>
      </c>
    </row>
    <row r="21" spans="1:10" ht="22.5" customHeight="1">
      <c r="A21" s="31">
        <f t="shared" si="0"/>
        <v>1</v>
      </c>
      <c r="B21" s="8">
        <f t="shared" si="1"/>
        <v>5</v>
      </c>
      <c r="C21" s="73"/>
      <c r="D21" s="74" t="str">
        <f t="shared" si="3"/>
        <v>Fri</v>
      </c>
      <c r="E21" s="44">
        <f t="shared" si="2"/>
        <v>44358</v>
      </c>
      <c r="F21" s="45"/>
      <c r="G21" s="36">
        <v>9005</v>
      </c>
      <c r="H21" s="47" t="s">
        <v>149</v>
      </c>
      <c r="I21" s="100" t="s">
        <v>55</v>
      </c>
      <c r="J21" s="101">
        <v>8</v>
      </c>
    </row>
    <row r="22" spans="1:10" ht="22.5" customHeight="1">
      <c r="A22" s="31" t="str">
        <f t="shared" si="0"/>
        <v/>
      </c>
      <c r="B22" s="8">
        <f t="shared" si="1"/>
        <v>6</v>
      </c>
      <c r="C22" s="73"/>
      <c r="D22" s="74" t="str">
        <f t="shared" si="3"/>
        <v>Sat</v>
      </c>
      <c r="E22" s="44">
        <f t="shared" si="2"/>
        <v>44359</v>
      </c>
      <c r="F22" s="64"/>
      <c r="G22" s="36">
        <v>9005</v>
      </c>
      <c r="H22" s="67" t="s">
        <v>150</v>
      </c>
      <c r="I22" s="100" t="s">
        <v>55</v>
      </c>
      <c r="J22" s="101">
        <v>8</v>
      </c>
    </row>
    <row r="23" spans="1:10" ht="22.5" customHeight="1">
      <c r="A23" s="31" t="str">
        <f t="shared" si="0"/>
        <v/>
      </c>
      <c r="B23" s="8">
        <f t="shared" si="1"/>
        <v>7</v>
      </c>
      <c r="C23" s="73"/>
      <c r="D23" s="72" t="str">
        <f t="shared" si="3"/>
        <v>Sun</v>
      </c>
      <c r="E23" s="34">
        <f t="shared" si="2"/>
        <v>44360</v>
      </c>
      <c r="F23" s="35"/>
      <c r="G23" s="36">
        <v>9005</v>
      </c>
      <c r="H23" s="67" t="s">
        <v>150</v>
      </c>
      <c r="I23" s="100" t="s">
        <v>55</v>
      </c>
      <c r="J23" s="101">
        <v>8</v>
      </c>
    </row>
    <row r="24" spans="1:10" ht="22.5" customHeight="1">
      <c r="A24" s="31">
        <f t="shared" si="0"/>
        <v>1</v>
      </c>
      <c r="B24" s="8">
        <f t="shared" si="1"/>
        <v>1</v>
      </c>
      <c r="C24" s="73"/>
      <c r="D24" s="74" t="str">
        <f t="shared" si="3"/>
        <v>Mo</v>
      </c>
      <c r="E24" s="44">
        <f t="shared" si="2"/>
        <v>44361</v>
      </c>
      <c r="F24" s="45"/>
      <c r="G24" s="36">
        <v>9005</v>
      </c>
      <c r="H24" s="47" t="s">
        <v>146</v>
      </c>
      <c r="I24" s="100" t="s">
        <v>55</v>
      </c>
      <c r="J24" s="101">
        <v>8</v>
      </c>
    </row>
    <row r="25" spans="1:10" ht="22.5" customHeight="1">
      <c r="A25" s="31">
        <f t="shared" si="0"/>
        <v>1</v>
      </c>
      <c r="B25" s="8">
        <f t="shared" si="1"/>
        <v>2</v>
      </c>
      <c r="C25" s="73"/>
      <c r="D25" s="72" t="str">
        <f t="shared" si="3"/>
        <v>Tue</v>
      </c>
      <c r="E25" s="34">
        <f t="shared" si="2"/>
        <v>44362</v>
      </c>
      <c r="F25" s="35"/>
      <c r="G25" s="36">
        <v>9005</v>
      </c>
      <c r="H25" s="42" t="s">
        <v>152</v>
      </c>
      <c r="I25" s="100" t="s">
        <v>55</v>
      </c>
      <c r="J25" s="101">
        <v>8</v>
      </c>
    </row>
    <row r="26" spans="1:10" ht="22.5" customHeight="1">
      <c r="A26" s="31">
        <f t="shared" si="0"/>
        <v>1</v>
      </c>
      <c r="B26" s="8">
        <f t="shared" si="1"/>
        <v>3</v>
      </c>
      <c r="C26" s="73"/>
      <c r="D26" s="74" t="str">
        <f t="shared" si="3"/>
        <v>Wed</v>
      </c>
      <c r="E26" s="44">
        <f t="shared" si="2"/>
        <v>44363</v>
      </c>
      <c r="F26" s="45"/>
      <c r="G26" s="36">
        <v>9005</v>
      </c>
      <c r="H26" s="47" t="s">
        <v>153</v>
      </c>
      <c r="I26" s="100" t="s">
        <v>55</v>
      </c>
      <c r="J26" s="101">
        <v>8</v>
      </c>
    </row>
    <row r="27" spans="1:10" ht="22.5" customHeight="1">
      <c r="A27" s="31">
        <f t="shared" si="0"/>
        <v>1</v>
      </c>
      <c r="B27" s="8">
        <f t="shared" si="1"/>
        <v>4</v>
      </c>
      <c r="C27" s="73"/>
      <c r="D27" s="72" t="str">
        <f t="shared" si="3"/>
        <v>Thu</v>
      </c>
      <c r="E27" s="34">
        <f t="shared" si="2"/>
        <v>44364</v>
      </c>
      <c r="F27" s="35"/>
      <c r="G27" s="36">
        <v>9005</v>
      </c>
      <c r="H27" s="42" t="s">
        <v>154</v>
      </c>
      <c r="I27" s="100" t="s">
        <v>55</v>
      </c>
      <c r="J27" s="101">
        <v>8</v>
      </c>
    </row>
    <row r="28" spans="1:10" ht="22.5" customHeight="1">
      <c r="A28" s="31">
        <f t="shared" si="0"/>
        <v>1</v>
      </c>
      <c r="B28" s="8">
        <f t="shared" si="1"/>
        <v>5</v>
      </c>
      <c r="C28" s="73"/>
      <c r="D28" s="74" t="str">
        <f t="shared" si="3"/>
        <v>Fri</v>
      </c>
      <c r="E28" s="44">
        <f t="shared" si="2"/>
        <v>44365</v>
      </c>
      <c r="F28" s="45"/>
      <c r="G28" s="36">
        <v>9005</v>
      </c>
      <c r="H28" s="47" t="s">
        <v>160</v>
      </c>
      <c r="I28" s="100" t="s">
        <v>55</v>
      </c>
      <c r="J28" s="101">
        <v>8</v>
      </c>
    </row>
    <row r="29" spans="1:10" ht="22.5" customHeight="1">
      <c r="A29" s="31" t="str">
        <f t="shared" si="0"/>
        <v/>
      </c>
      <c r="B29" s="8">
        <f t="shared" si="1"/>
        <v>6</v>
      </c>
      <c r="C29" s="73"/>
      <c r="D29" s="74" t="str">
        <f t="shared" si="3"/>
        <v>Sat</v>
      </c>
      <c r="E29" s="44">
        <f t="shared" si="2"/>
        <v>44366</v>
      </c>
      <c r="F29" s="64"/>
      <c r="G29" s="65"/>
      <c r="H29" s="66"/>
      <c r="I29" s="65"/>
      <c r="J29" s="80"/>
    </row>
    <row r="30" spans="1:10" ht="22.5" customHeight="1">
      <c r="A30" s="31" t="str">
        <f t="shared" si="0"/>
        <v/>
      </c>
      <c r="B30" s="8">
        <f t="shared" si="1"/>
        <v>7</v>
      </c>
      <c r="C30" s="73"/>
      <c r="D30" s="72" t="str">
        <f t="shared" si="3"/>
        <v>Sun</v>
      </c>
      <c r="E30" s="34">
        <f t="shared" si="2"/>
        <v>44367</v>
      </c>
      <c r="F30" s="35"/>
      <c r="G30" s="36"/>
      <c r="H30" s="42"/>
      <c r="I30" s="36"/>
      <c r="J30" s="79"/>
    </row>
    <row r="31" spans="1:10" ht="22.5" customHeight="1">
      <c r="A31" s="31">
        <f t="shared" si="0"/>
        <v>1</v>
      </c>
      <c r="B31" s="8">
        <f t="shared" si="1"/>
        <v>1</v>
      </c>
      <c r="C31" s="73"/>
      <c r="D31" s="74" t="str">
        <f t="shared" si="3"/>
        <v>Mo</v>
      </c>
      <c r="E31" s="44">
        <f t="shared" si="2"/>
        <v>44368</v>
      </c>
      <c r="F31" s="45"/>
      <c r="G31" s="36">
        <v>9005</v>
      </c>
      <c r="H31" s="47" t="s">
        <v>159</v>
      </c>
      <c r="I31" s="100" t="s">
        <v>55</v>
      </c>
      <c r="J31" s="101">
        <v>8</v>
      </c>
    </row>
    <row r="32" spans="1:10" ht="22.5" customHeight="1">
      <c r="A32" s="31">
        <f t="shared" si="0"/>
        <v>1</v>
      </c>
      <c r="B32" s="8">
        <f t="shared" si="1"/>
        <v>2</v>
      </c>
      <c r="C32" s="73"/>
      <c r="D32" s="72" t="str">
        <f t="shared" si="3"/>
        <v>Tue</v>
      </c>
      <c r="E32" s="34">
        <f t="shared" si="2"/>
        <v>44369</v>
      </c>
      <c r="F32" s="35"/>
      <c r="G32" s="36">
        <v>9005</v>
      </c>
      <c r="H32" s="42" t="s">
        <v>147</v>
      </c>
      <c r="I32" s="100" t="s">
        <v>55</v>
      </c>
      <c r="J32" s="101">
        <v>8</v>
      </c>
    </row>
    <row r="33" spans="1:10" ht="22.5" customHeight="1">
      <c r="A33" s="31">
        <f t="shared" si="0"/>
        <v>1</v>
      </c>
      <c r="B33" s="8">
        <f t="shared" si="1"/>
        <v>3</v>
      </c>
      <c r="C33" s="73"/>
      <c r="D33" s="74" t="str">
        <f t="shared" si="3"/>
        <v>Wed</v>
      </c>
      <c r="E33" s="44">
        <f t="shared" si="2"/>
        <v>44370</v>
      </c>
      <c r="F33" s="45"/>
      <c r="G33" s="36">
        <v>9005</v>
      </c>
      <c r="H33" s="69" t="s">
        <v>155</v>
      </c>
      <c r="I33" s="100" t="s">
        <v>55</v>
      </c>
      <c r="J33" s="101">
        <v>8</v>
      </c>
    </row>
    <row r="34" spans="1:10" ht="22.5" customHeight="1">
      <c r="A34" s="31">
        <f t="shared" si="0"/>
        <v>1</v>
      </c>
      <c r="B34" s="8">
        <f t="shared" si="1"/>
        <v>4</v>
      </c>
      <c r="C34" s="73"/>
      <c r="D34" s="72" t="str">
        <f t="shared" si="3"/>
        <v>Thu</v>
      </c>
      <c r="E34" s="34">
        <f t="shared" si="2"/>
        <v>44371</v>
      </c>
      <c r="F34" s="35"/>
      <c r="G34" s="36">
        <v>9005</v>
      </c>
      <c r="H34" s="42" t="s">
        <v>166</v>
      </c>
      <c r="I34" s="100" t="s">
        <v>55</v>
      </c>
      <c r="J34" s="101">
        <v>8</v>
      </c>
    </row>
    <row r="35" spans="1:10" ht="22.5" customHeight="1">
      <c r="A35" s="31">
        <f t="shared" si="0"/>
        <v>1</v>
      </c>
      <c r="B35" s="8">
        <f t="shared" si="1"/>
        <v>5</v>
      </c>
      <c r="C35" s="73"/>
      <c r="D35" s="74" t="str">
        <f t="shared" si="3"/>
        <v>Fri</v>
      </c>
      <c r="E35" s="44">
        <f t="shared" si="2"/>
        <v>44372</v>
      </c>
      <c r="F35" s="45"/>
      <c r="G35" s="36">
        <v>9005</v>
      </c>
      <c r="H35" s="47" t="s">
        <v>156</v>
      </c>
      <c r="I35" s="100" t="s">
        <v>55</v>
      </c>
      <c r="J35" s="101">
        <v>8</v>
      </c>
    </row>
    <row r="36" spans="1:10" ht="22.5" customHeight="1">
      <c r="A36" s="31" t="str">
        <f t="shared" si="0"/>
        <v/>
      </c>
      <c r="B36" s="8">
        <f t="shared" si="1"/>
        <v>6</v>
      </c>
      <c r="C36" s="73"/>
      <c r="D36" s="74" t="str">
        <f t="shared" si="3"/>
        <v>Sat</v>
      </c>
      <c r="E36" s="44">
        <f t="shared" si="2"/>
        <v>44373</v>
      </c>
      <c r="F36" s="64"/>
      <c r="G36" s="65"/>
      <c r="H36" s="66"/>
      <c r="I36" s="65"/>
      <c r="J36" s="80"/>
    </row>
    <row r="37" spans="1:10" ht="22.5" customHeight="1">
      <c r="A37" s="31" t="str">
        <f t="shared" si="0"/>
        <v/>
      </c>
      <c r="B37" s="8">
        <f t="shared" si="1"/>
        <v>7</v>
      </c>
      <c r="C37" s="73"/>
      <c r="D37" s="72" t="str">
        <f t="shared" si="3"/>
        <v>Sun</v>
      </c>
      <c r="E37" s="34">
        <f t="shared" si="2"/>
        <v>44374</v>
      </c>
      <c r="F37" s="35"/>
      <c r="G37" s="36"/>
      <c r="H37" s="42"/>
      <c r="I37" s="36"/>
      <c r="J37" s="79"/>
    </row>
    <row r="38" spans="1:10" ht="22.5" customHeight="1">
      <c r="A38" s="31">
        <f t="shared" si="0"/>
        <v>1</v>
      </c>
      <c r="B38" s="8">
        <f t="shared" si="1"/>
        <v>1</v>
      </c>
      <c r="C38" s="73"/>
      <c r="D38" s="74" t="str">
        <f t="shared" si="3"/>
        <v>Mo</v>
      </c>
      <c r="E38" s="44">
        <f t="shared" si="2"/>
        <v>44375</v>
      </c>
      <c r="F38" s="45"/>
      <c r="G38" s="36">
        <v>9005</v>
      </c>
      <c r="H38" s="50" t="s">
        <v>157</v>
      </c>
      <c r="I38" s="100" t="s">
        <v>55</v>
      </c>
      <c r="J38" s="101">
        <v>8</v>
      </c>
    </row>
    <row r="39" spans="1:10" ht="22.5" customHeight="1">
      <c r="A39" s="31">
        <f t="shared" si="0"/>
        <v>1</v>
      </c>
      <c r="B39" s="8">
        <f>WEEKDAY(E38+1,2)</f>
        <v>2</v>
      </c>
      <c r="C39" s="73"/>
      <c r="D39" s="72" t="str">
        <f>IF(B39=1,"Mo",IF(B39=2,"Tue",IF(B39=3,"Wed",IF(B39=4,"Thu",IF(B39=5,"Fri",IF(B39=6,"Sat",IF(B39=7,"Sun","")))))))</f>
        <v>Tue</v>
      </c>
      <c r="E39" s="34">
        <f>IF(MONTH(E38+1)&gt;MONTH(E38),"",E38+1)</f>
        <v>44376</v>
      </c>
      <c r="F39" s="35"/>
      <c r="G39" s="36">
        <v>9005</v>
      </c>
      <c r="H39" s="42" t="s">
        <v>157</v>
      </c>
      <c r="I39" s="100" t="s">
        <v>55</v>
      </c>
      <c r="J39" s="101">
        <v>8</v>
      </c>
    </row>
    <row r="40" spans="1:10" ht="22.5" customHeight="1">
      <c r="A40" s="31">
        <f t="shared" si="0"/>
        <v>1</v>
      </c>
      <c r="B40" s="8">
        <v>3</v>
      </c>
      <c r="C40" s="73"/>
      <c r="D40" s="74" t="str">
        <f>IF(B40=1,"Mo",IF(B40=2,"Tue",IF(B40=3,"Wed",IF(B40=4,"Thu",IF(B40=5,"Fri",IF(B40=6,"Sat",IF(B40=7,"Sun","")))))))</f>
        <v>Wed</v>
      </c>
      <c r="E40" s="44">
        <f>IF(MONTH(E39+1)&gt;MONTH(E39),"",E39+1)</f>
        <v>44377</v>
      </c>
      <c r="F40" s="45"/>
      <c r="G40" s="36">
        <v>9005</v>
      </c>
      <c r="H40" s="69" t="s">
        <v>158</v>
      </c>
      <c r="I40" s="100" t="s">
        <v>55</v>
      </c>
      <c r="J40" s="101">
        <v>8</v>
      </c>
    </row>
    <row r="41" spans="1:10" ht="30" customHeight="1"/>
    <row r="42" spans="1:10" ht="30" customHeight="1"/>
    <row r="43" spans="1:10" ht="30" customHeight="1"/>
    <row r="44" spans="1:10" ht="30" customHeight="1"/>
    <row r="45" spans="1:10" ht="30" customHeight="1"/>
    <row r="46" spans="1:10" ht="30" customHeight="1"/>
    <row r="47" spans="1:10" ht="30" customHeight="1"/>
    <row r="48" spans="1:10" ht="30" customHeight="1"/>
    <row r="49" ht="30" customHeight="1"/>
    <row r="50" ht="30" customHeight="1"/>
    <row r="51" ht="30" customHeight="1"/>
    <row r="52" ht="30" customHeight="1"/>
    <row r="53" ht="30" customHeight="1"/>
    <row r="54" ht="30" customHeight="1"/>
    <row r="55" ht="30" customHeight="1"/>
    <row r="56" ht="30" customHeight="1"/>
    <row r="57" ht="30" customHeight="1"/>
    <row r="58" ht="30" customHeight="1"/>
    <row r="59" ht="30" customHeight="1"/>
    <row r="60" ht="30" customHeight="1"/>
    <row r="61" ht="30" customHeight="1"/>
    <row r="62" ht="30" customHeight="1"/>
    <row r="63" ht="30" customHeight="1"/>
    <row r="64" ht="30" customHeight="1"/>
    <row r="65" ht="30" customHeight="1"/>
    <row r="66" ht="30" customHeight="1"/>
    <row r="67" ht="30" customHeight="1"/>
    <row r="68" ht="30" customHeight="1"/>
    <row r="69" ht="30" customHeight="1"/>
    <row r="70" ht="30" customHeight="1"/>
    <row r="71" ht="30" customHeight="1"/>
    <row r="72" ht="30" customHeight="1"/>
    <row r="73" ht="30" customHeight="1"/>
    <row r="74" ht="30" customHeight="1"/>
    <row r="75" ht="30" customHeight="1"/>
    <row r="76" ht="30" customHeight="1"/>
    <row r="77" ht="30" customHeight="1"/>
    <row r="78" ht="30" customHeight="1"/>
    <row r="79" ht="30" customHeight="1"/>
    <row r="80" ht="30" customHeight="1"/>
    <row r="81" ht="30" customHeight="1"/>
    <row r="82" ht="30" customHeight="1"/>
    <row r="83" ht="30" customHeight="1"/>
    <row r="84" ht="30" customHeight="1"/>
    <row r="85" ht="30" customHeight="1"/>
    <row r="86" ht="30" customHeight="1"/>
    <row r="87" ht="30" customHeight="1"/>
    <row r="88" ht="30" customHeight="1"/>
    <row r="89" ht="30" customHeight="1"/>
    <row r="90" ht="30" customHeight="1"/>
    <row r="91" ht="30" customHeight="1"/>
    <row r="92" ht="30" customHeight="1"/>
    <row r="93" ht="30" customHeight="1"/>
    <row r="94" ht="30" customHeight="1"/>
    <row r="95" ht="30" customHeight="1"/>
    <row r="96" ht="30" customHeight="1"/>
    <row r="97" ht="30" customHeight="1"/>
    <row r="98" ht="30" customHeight="1"/>
    <row r="99" ht="30" customHeight="1"/>
    <row r="100" ht="30" customHeight="1"/>
    <row r="101" ht="30" customHeight="1"/>
    <row r="102" ht="30" customHeight="1"/>
    <row r="103" ht="30" customHeight="1"/>
    <row r="104" ht="30" customHeight="1"/>
    <row r="105" ht="30" customHeight="1"/>
    <row r="106" ht="30" customHeight="1"/>
    <row r="107" ht="30" customHeight="1"/>
    <row r="108" ht="30" customHeight="1"/>
    <row r="109" ht="30" customHeight="1"/>
    <row r="110" ht="30" customHeight="1"/>
    <row r="111" ht="30" customHeight="1"/>
    <row r="112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  <row r="119" ht="30" customHeight="1"/>
    <row r="120" ht="30" customHeight="1"/>
    <row r="121" ht="30" customHeight="1"/>
    <row r="122" ht="30" customHeight="1"/>
    <row r="123" ht="30" customHeight="1"/>
    <row r="124" ht="30" customHeight="1"/>
    <row r="125" ht="30" customHeight="1"/>
    <row r="126" ht="30" customHeight="1"/>
    <row r="127" ht="30" customHeight="1"/>
    <row r="128" ht="30" customHeight="1"/>
    <row r="129" ht="30" customHeight="1"/>
    <row r="130" ht="30" customHeight="1"/>
    <row r="131" ht="30" customHeight="1"/>
    <row r="132" ht="30" customHeight="1"/>
    <row r="133" ht="30" customHeight="1"/>
    <row r="134" ht="30" customHeight="1"/>
    <row r="135" ht="30" customHeight="1"/>
    <row r="136" ht="30" customHeight="1"/>
    <row r="137" ht="30" customHeight="1"/>
    <row r="138" ht="30" customHeight="1"/>
    <row r="139" ht="30" customHeight="1"/>
    <row r="140" ht="30" customHeight="1"/>
    <row r="141" ht="30" customHeight="1"/>
    <row r="142" ht="30" customHeight="1"/>
    <row r="143" ht="30" customHeight="1"/>
    <row r="144" ht="30" customHeight="1"/>
    <row r="145" ht="30" customHeight="1"/>
    <row r="146" ht="30" customHeight="1"/>
    <row r="147" ht="30" customHeight="1"/>
    <row r="148" ht="30" customHeight="1"/>
    <row r="149" ht="30" customHeight="1"/>
    <row r="150" ht="30" customHeight="1"/>
    <row r="151" ht="30" customHeight="1"/>
    <row r="152" ht="30" customHeight="1"/>
    <row r="153" ht="30" customHeight="1"/>
    <row r="154" ht="30" customHeight="1"/>
    <row r="155" ht="30" customHeight="1"/>
    <row r="156" ht="30" customHeight="1"/>
    <row r="157" ht="30" customHeight="1"/>
    <row r="158" ht="30" customHeight="1"/>
    <row r="159" ht="30" customHeight="1"/>
    <row r="160" ht="30" customHeight="1"/>
    <row r="161" ht="30" customHeight="1"/>
    <row r="162" ht="30" customHeight="1"/>
    <row r="163" ht="30" customHeight="1"/>
    <row r="164" ht="30" customHeight="1"/>
    <row r="165" ht="30" customHeight="1"/>
    <row r="166" ht="30" customHeight="1"/>
    <row r="167" ht="30" customHeight="1"/>
    <row r="168" ht="30" customHeight="1"/>
    <row r="169" ht="30" customHeight="1"/>
    <row r="170" ht="30" customHeight="1"/>
    <row r="171" ht="30" customHeight="1"/>
    <row r="172" ht="30" customHeight="1"/>
    <row r="173" ht="30" customHeight="1"/>
    <row r="174" ht="39" customHeight="1"/>
    <row r="175" ht="39" customHeight="1"/>
    <row r="176" ht="39" customHeight="1"/>
    <row r="177" ht="39" customHeight="1"/>
    <row r="178" ht="39" customHeight="1"/>
    <row r="179" ht="39" customHeight="1"/>
    <row r="180" ht="39" customHeight="1"/>
    <row r="181" ht="39" customHeight="1"/>
    <row r="182" ht="39" customHeight="1"/>
    <row r="183" ht="39" customHeight="1"/>
    <row r="184" ht="39" customHeight="1"/>
    <row r="185" ht="39" customHeight="1"/>
  </sheetData>
  <mergeCells count="2">
    <mergeCell ref="D1:J1"/>
    <mergeCell ref="D4:E4"/>
  </mergeCells>
  <conditionalFormatting sqref="C11:C40">
    <cfRule type="expression" dxfId="214" priority="35" stopIfTrue="1">
      <formula>IF($A11=1,B11,)</formula>
    </cfRule>
    <cfRule type="expression" dxfId="213" priority="36" stopIfTrue="1">
      <formula>IF($A11="",B11,)</formula>
    </cfRule>
  </conditionalFormatting>
  <conditionalFormatting sqref="E11">
    <cfRule type="expression" dxfId="212" priority="37" stopIfTrue="1">
      <formula>IF($A11="",B11,"")</formula>
    </cfRule>
  </conditionalFormatting>
  <conditionalFormatting sqref="E12:E40">
    <cfRule type="expression" dxfId="211" priority="38" stopIfTrue="1">
      <formula>IF($A12&lt;&gt;1,B12,"")</formula>
    </cfRule>
  </conditionalFormatting>
  <conditionalFormatting sqref="D11:D40">
    <cfRule type="expression" dxfId="210" priority="39" stopIfTrue="1">
      <formula>IF($A11="",B11,)</formula>
    </cfRule>
  </conditionalFormatting>
  <conditionalFormatting sqref="G15:G16 G30 G36:G37">
    <cfRule type="expression" dxfId="209" priority="40" stopIfTrue="1">
      <formula>#REF!="Freelancer"</formula>
    </cfRule>
    <cfRule type="expression" dxfId="208" priority="41" stopIfTrue="1">
      <formula>#REF!="DTC Int. Staff"</formula>
    </cfRule>
  </conditionalFormatting>
  <conditionalFormatting sqref="G29">
    <cfRule type="expression" dxfId="207" priority="13" stopIfTrue="1">
      <formula>#REF!="Freelancer"</formula>
    </cfRule>
    <cfRule type="expression" dxfId="206" priority="14" stopIfTrue="1">
      <formula>#REF!="DTC Int. Staff"</formula>
    </cfRule>
  </conditionalFormatting>
  <conditionalFormatting sqref="G29">
    <cfRule type="expression" dxfId="205" priority="11" stopIfTrue="1">
      <formula>$F$5="Freelancer"</formula>
    </cfRule>
    <cfRule type="expression" dxfId="204" priority="12" stopIfTrue="1">
      <formula>$F$5="DTC Int. Staff"</formula>
    </cfRule>
  </conditionalFormatting>
  <conditionalFormatting sqref="G11:G14">
    <cfRule type="expression" dxfId="203" priority="9" stopIfTrue="1">
      <formula>#REF!="Freelancer"</formula>
    </cfRule>
    <cfRule type="expression" dxfId="202" priority="10" stopIfTrue="1">
      <formula>#REF!="DTC Int. Staff"</formula>
    </cfRule>
  </conditionalFormatting>
  <conditionalFormatting sqref="G17:G25">
    <cfRule type="expression" dxfId="201" priority="7" stopIfTrue="1">
      <formula>#REF!="Freelancer"</formula>
    </cfRule>
    <cfRule type="expression" dxfId="200" priority="8" stopIfTrue="1">
      <formula>#REF!="DTC Int. Staff"</formula>
    </cfRule>
  </conditionalFormatting>
  <conditionalFormatting sqref="G26:G28">
    <cfRule type="expression" dxfId="199" priority="5" stopIfTrue="1">
      <formula>#REF!="Freelancer"</formula>
    </cfRule>
    <cfRule type="expression" dxfId="198" priority="6" stopIfTrue="1">
      <formula>#REF!="DTC Int. Staff"</formula>
    </cfRule>
  </conditionalFormatting>
  <conditionalFormatting sqref="G31:G35">
    <cfRule type="expression" dxfId="197" priority="3" stopIfTrue="1">
      <formula>#REF!="Freelancer"</formula>
    </cfRule>
    <cfRule type="expression" dxfId="196" priority="4" stopIfTrue="1">
      <formula>#REF!="DTC Int. Staff"</formula>
    </cfRule>
  </conditionalFormatting>
  <conditionalFormatting sqref="G38:G40">
    <cfRule type="expression" dxfId="195" priority="1" stopIfTrue="1">
      <formula>#REF!="Freelancer"</formula>
    </cfRule>
    <cfRule type="expression" dxfId="194" priority="2" stopIfTrue="1">
      <formula>#REF!="DTC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C53F1-3F4D-4941-957C-5134E7CCC54B}">
  <sheetPr>
    <pageSetUpPr fitToPage="1"/>
  </sheetPr>
  <dimension ref="A1:J185"/>
  <sheetViews>
    <sheetView showGridLines="0" topLeftCell="D31" zoomScale="90" zoomScaleNormal="90" workbookViewId="0">
      <selection activeCell="H42" sqref="H42"/>
    </sheetView>
  </sheetViews>
  <sheetFormatPr defaultColWidth="11.453125" defaultRowHeight="14.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>
      <c r="D1" s="209" t="s">
        <v>5</v>
      </c>
      <c r="E1" s="210"/>
      <c r="F1" s="210"/>
      <c r="G1" s="210"/>
      <c r="H1" s="210"/>
      <c r="I1" s="210"/>
      <c r="J1" s="211"/>
    </row>
    <row r="2" spans="1:10" ht="13.5" customHeight="1">
      <c r="D2" s="109"/>
      <c r="E2" s="109"/>
      <c r="F2" s="109"/>
      <c r="G2" s="109"/>
      <c r="H2" s="109"/>
      <c r="I2" s="109"/>
      <c r="J2" s="110"/>
    </row>
    <row r="3" spans="1:10" ht="20.25" customHeight="1">
      <c r="D3" s="111" t="s">
        <v>0</v>
      </c>
      <c r="E3" s="112"/>
      <c r="F3" s="13" t="str">
        <f>'Information-General Settings'!C3</f>
        <v>Prapaporn</v>
      </c>
      <c r="G3" s="113"/>
      <c r="I3" s="114"/>
      <c r="J3" s="114"/>
    </row>
    <row r="4" spans="1:10" ht="20.25" customHeight="1">
      <c r="D4" s="212" t="s">
        <v>8</v>
      </c>
      <c r="E4" s="213"/>
      <c r="F4" s="13" t="str">
        <f>'Information-General Settings'!C4</f>
        <v>Chalermpong</v>
      </c>
      <c r="G4" s="113"/>
      <c r="I4" s="114"/>
      <c r="J4" s="114"/>
    </row>
    <row r="5" spans="1:10" ht="20.25" customHeight="1">
      <c r="D5" s="111" t="s">
        <v>7</v>
      </c>
      <c r="E5" s="115"/>
      <c r="F5" s="13" t="str">
        <f>'Information-General Settings'!C5</f>
        <v>TIME039</v>
      </c>
      <c r="G5" s="113"/>
      <c r="I5" s="114"/>
      <c r="J5" s="114"/>
    </row>
    <row r="6" spans="1:10" ht="20.25" customHeight="1">
      <c r="E6" s="114"/>
      <c r="F6" s="114"/>
      <c r="G6" s="114"/>
      <c r="H6" s="113"/>
      <c r="I6" s="114"/>
      <c r="J6" s="19"/>
    </row>
    <row r="7" spans="1:10" ht="29">
      <c r="G7" s="116"/>
      <c r="H7" s="113"/>
      <c r="I7" s="21" t="s">
        <v>34</v>
      </c>
      <c r="J7" s="117" t="s">
        <v>35</v>
      </c>
    </row>
    <row r="8" spans="1:10" ht="43.5" customHeight="1">
      <c r="G8" s="114"/>
      <c r="H8" s="113"/>
      <c r="I8" s="24">
        <f>SUM(J10:J51)</f>
        <v>176</v>
      </c>
      <c r="J8" s="118">
        <f>I8/8</f>
        <v>22</v>
      </c>
    </row>
    <row r="9" spans="1:10" ht="20.25" customHeight="1" thickBot="1">
      <c r="E9" s="114"/>
      <c r="F9" s="114"/>
      <c r="G9" s="114"/>
      <c r="H9" s="113"/>
      <c r="I9" s="114"/>
      <c r="J9" s="19"/>
    </row>
    <row r="10" spans="1:10" ht="22.5" customHeight="1" thickBot="1">
      <c r="B10" s="8">
        <f>MONTH(E11)</f>
        <v>7</v>
      </c>
      <c r="C10" s="119"/>
      <c r="D10" s="27">
        <v>44378</v>
      </c>
      <c r="E10" s="28" t="s">
        <v>33</v>
      </c>
      <c r="F10" s="29" t="s">
        <v>4</v>
      </c>
      <c r="G10" s="58" t="s">
        <v>6</v>
      </c>
      <c r="H10" s="120" t="s">
        <v>3</v>
      </c>
      <c r="I10" s="120" t="s">
        <v>1</v>
      </c>
      <c r="J10" s="120" t="s">
        <v>2</v>
      </c>
    </row>
    <row r="11" spans="1:10" ht="22.5" customHeight="1">
      <c r="A11" s="8">
        <f t="shared" ref="A11:A40" si="0">IF(OR(C11="f",C11="u",C11="F",C11="U"),"",IF(OR(B11=1,B11=2,B11=3,B11=4,B11=5),1,""))</f>
        <v>1</v>
      </c>
      <c r="B11" s="8">
        <f t="shared" ref="B11:B38" si="1">WEEKDAY(E11,2)</f>
        <v>4</v>
      </c>
      <c r="C11" s="32"/>
      <c r="D11" s="121" t="str">
        <f>IF(B11=1,"Mo",IF(B11=2,"Tue",IF(B11=3,"Wed",IF(B11=4,"Thu",IF(B11=5,"Fri",IF(B11=6,"Sat",IF(B11=7,"Sun","")))))))</f>
        <v>Thu</v>
      </c>
      <c r="E11" s="122">
        <f>+D10</f>
        <v>44378</v>
      </c>
      <c r="F11" s="35"/>
      <c r="G11" s="36">
        <v>9005</v>
      </c>
      <c r="H11" s="37" t="s">
        <v>181</v>
      </c>
      <c r="I11" s="100" t="s">
        <v>55</v>
      </c>
      <c r="J11" s="101">
        <v>8</v>
      </c>
    </row>
    <row r="12" spans="1:10" ht="22.5" customHeight="1">
      <c r="A12" s="8">
        <f t="shared" si="0"/>
        <v>1</v>
      </c>
      <c r="B12" s="8">
        <f t="shared" si="1"/>
        <v>5</v>
      </c>
      <c r="C12" s="39"/>
      <c r="D12" s="124" t="str">
        <f>IF(B12=1,"Mo",IF(B12=2,"Tue",IF(B12=3,"Wed",IF(B12=4,"Thu",IF(B12=5,"Fri",IF(B12=6,"Sat",IF(B12=7,"Sun","")))))))</f>
        <v>Fri</v>
      </c>
      <c r="E12" s="125">
        <f>+E11+1</f>
        <v>44379</v>
      </c>
      <c r="F12" s="45"/>
      <c r="G12" s="36">
        <v>9005</v>
      </c>
      <c r="H12" s="47" t="s">
        <v>186</v>
      </c>
      <c r="I12" s="100" t="s">
        <v>55</v>
      </c>
      <c r="J12" s="101">
        <v>8</v>
      </c>
    </row>
    <row r="13" spans="1:10" ht="22.5" customHeight="1">
      <c r="A13" s="8" t="str">
        <f t="shared" si="0"/>
        <v/>
      </c>
      <c r="B13" s="8">
        <f t="shared" si="1"/>
        <v>6</v>
      </c>
      <c r="C13" s="39"/>
      <c r="D13" s="126" t="str">
        <f>IF(B13=1,"Mo",IF(B13=2,"Tue",IF(B13=3,"Wed",IF(B13=4,"Thu",IF(B13=5,"Fri",IF(B13=6,"Sat",IF(B13=7,"Sun","")))))))</f>
        <v>Sat</v>
      </c>
      <c r="E13" s="127">
        <f>+E12+1</f>
        <v>44380</v>
      </c>
      <c r="F13" s="35"/>
      <c r="G13" s="36"/>
      <c r="H13" s="37"/>
      <c r="I13" s="36"/>
      <c r="J13" s="38"/>
    </row>
    <row r="14" spans="1:10" ht="22.5" customHeight="1">
      <c r="A14" s="8" t="str">
        <f t="shared" si="0"/>
        <v/>
      </c>
      <c r="B14" s="8">
        <f t="shared" si="1"/>
        <v>7</v>
      </c>
      <c r="C14" s="39"/>
      <c r="D14" s="121" t="str">
        <f t="shared" ref="D14:D38" si="2">IF(B14=1,"Mo",IF(B14=2,"Tue",IF(B14=3,"Wed",IF(B14=4,"Thu",IF(B14=5,"Fri",IF(B14=6,"Sat",IF(B14=7,"Sun","")))))))</f>
        <v>Sun</v>
      </c>
      <c r="E14" s="122">
        <f t="shared" ref="E14:E28" si="3">+E13+1</f>
        <v>44381</v>
      </c>
      <c r="F14" s="35"/>
      <c r="G14" s="36"/>
      <c r="H14" s="37"/>
      <c r="I14" s="36"/>
      <c r="J14" s="38"/>
    </row>
    <row r="15" spans="1:10" ht="22.5" customHeight="1">
      <c r="A15" s="8">
        <f t="shared" si="0"/>
        <v>1</v>
      </c>
      <c r="B15" s="8">
        <f t="shared" si="1"/>
        <v>1</v>
      </c>
      <c r="C15" s="39"/>
      <c r="D15" s="124" t="str">
        <f t="shared" si="2"/>
        <v>Mo</v>
      </c>
      <c r="E15" s="125">
        <f t="shared" ref="E15:E20" si="4">+E14+1</f>
        <v>44382</v>
      </c>
      <c r="F15" s="45"/>
      <c r="G15" s="36">
        <v>9005</v>
      </c>
      <c r="H15" s="47" t="s">
        <v>182</v>
      </c>
      <c r="I15" s="100" t="s">
        <v>55</v>
      </c>
      <c r="J15" s="101">
        <v>8</v>
      </c>
    </row>
    <row r="16" spans="1:10" ht="22.5" customHeight="1">
      <c r="A16" s="8">
        <f t="shared" si="0"/>
        <v>1</v>
      </c>
      <c r="B16" s="8">
        <f t="shared" si="1"/>
        <v>2</v>
      </c>
      <c r="C16" s="39"/>
      <c r="D16" s="121" t="str">
        <f t="shared" si="2"/>
        <v>Tue</v>
      </c>
      <c r="E16" s="122">
        <f t="shared" si="4"/>
        <v>44383</v>
      </c>
      <c r="F16" s="35"/>
      <c r="G16" s="36">
        <v>9005</v>
      </c>
      <c r="H16" s="128" t="s">
        <v>172</v>
      </c>
      <c r="I16" s="100" t="s">
        <v>55</v>
      </c>
      <c r="J16" s="101">
        <v>8</v>
      </c>
    </row>
    <row r="17" spans="1:10" ht="22.5" customHeight="1">
      <c r="A17" s="8">
        <f t="shared" si="0"/>
        <v>1</v>
      </c>
      <c r="B17" s="8">
        <f t="shared" si="1"/>
        <v>3</v>
      </c>
      <c r="C17" s="39"/>
      <c r="D17" s="124" t="str">
        <f t="shared" si="2"/>
        <v>Wed</v>
      </c>
      <c r="E17" s="125">
        <f t="shared" si="4"/>
        <v>44384</v>
      </c>
      <c r="F17" s="45"/>
      <c r="G17" s="36">
        <v>9005</v>
      </c>
      <c r="H17" s="47" t="s">
        <v>167</v>
      </c>
      <c r="I17" s="100" t="s">
        <v>55</v>
      </c>
      <c r="J17" s="101">
        <v>8</v>
      </c>
    </row>
    <row r="18" spans="1:10" ht="22.5" customHeight="1">
      <c r="A18" s="8">
        <f t="shared" si="0"/>
        <v>1</v>
      </c>
      <c r="B18" s="8">
        <f t="shared" si="1"/>
        <v>4</v>
      </c>
      <c r="C18" s="39"/>
      <c r="D18" s="121" t="str">
        <f>IF(B18=1,"Mo",IF(B18=2,"Tue",IF(B18=3,"Wed",IF(B18=4,"Thu",IF(B18=5,"Fri",IF(B18=6,"Sat",IF(B18=7,"Sun","")))))))</f>
        <v>Thu</v>
      </c>
      <c r="E18" s="122">
        <f t="shared" si="4"/>
        <v>44385</v>
      </c>
      <c r="F18" s="35"/>
      <c r="G18" s="36">
        <v>9005</v>
      </c>
      <c r="H18" s="42" t="s">
        <v>168</v>
      </c>
      <c r="I18" s="100" t="s">
        <v>55</v>
      </c>
      <c r="J18" s="101">
        <v>8</v>
      </c>
    </row>
    <row r="19" spans="1:10" ht="22.5" customHeight="1">
      <c r="A19" s="8">
        <f t="shared" si="0"/>
        <v>1</v>
      </c>
      <c r="B19" s="8">
        <f t="shared" si="1"/>
        <v>5</v>
      </c>
      <c r="C19" s="39"/>
      <c r="D19" s="124" t="str">
        <f>IF(B19=1,"Mo",IF(B19=2,"Tue",IF(B19=3,"Wed",IF(B19=4,"Thu",IF(B19=5,"Fri",IF(B19=6,"Sat",IF(B19=7,"Sun","")))))))</f>
        <v>Fri</v>
      </c>
      <c r="E19" s="125">
        <f t="shared" si="4"/>
        <v>44386</v>
      </c>
      <c r="F19" s="45"/>
      <c r="G19" s="36">
        <v>9005</v>
      </c>
      <c r="H19" s="47" t="s">
        <v>169</v>
      </c>
      <c r="I19" s="100" t="s">
        <v>55</v>
      </c>
      <c r="J19" s="101">
        <v>8</v>
      </c>
    </row>
    <row r="20" spans="1:10" ht="22.5" customHeight="1">
      <c r="A20" s="8" t="str">
        <f t="shared" si="0"/>
        <v/>
      </c>
      <c r="B20" s="8">
        <f t="shared" si="1"/>
        <v>6</v>
      </c>
      <c r="C20" s="39"/>
      <c r="D20" s="121" t="str">
        <f>IF(B20=1,"Mo",IF(B20=2,"Tue",IF(B20=3,"Wed",IF(B20=4,"Thu",IF(B20=5,"Fri",IF(B20=6,"Sat",IF(B20=7,"Sun","")))))))</f>
        <v>Sat</v>
      </c>
      <c r="E20" s="122">
        <f t="shared" si="4"/>
        <v>44387</v>
      </c>
      <c r="F20" s="35"/>
      <c r="G20" s="36"/>
      <c r="H20" s="37"/>
      <c r="I20" s="36"/>
      <c r="J20" s="38"/>
    </row>
    <row r="21" spans="1:10" ht="22.5" customHeight="1">
      <c r="A21" s="8" t="str">
        <f t="shared" si="0"/>
        <v/>
      </c>
      <c r="B21" s="8">
        <f t="shared" si="1"/>
        <v>7</v>
      </c>
      <c r="C21" s="39"/>
      <c r="D21" s="121" t="str">
        <f t="shared" si="2"/>
        <v>Sun</v>
      </c>
      <c r="E21" s="122">
        <f t="shared" si="3"/>
        <v>44388</v>
      </c>
      <c r="F21" s="35"/>
      <c r="G21" s="36"/>
      <c r="H21" s="42"/>
      <c r="I21" s="36"/>
      <c r="J21" s="38"/>
    </row>
    <row r="22" spans="1:10" ht="22.5" customHeight="1">
      <c r="A22" s="8">
        <f t="shared" si="0"/>
        <v>1</v>
      </c>
      <c r="B22" s="8">
        <f t="shared" si="1"/>
        <v>1</v>
      </c>
      <c r="C22" s="39"/>
      <c r="D22" s="124" t="str">
        <f t="shared" si="2"/>
        <v>Mo</v>
      </c>
      <c r="E22" s="125">
        <f t="shared" ref="E22:E27" si="5">+E21+1</f>
        <v>44389</v>
      </c>
      <c r="F22" s="45"/>
      <c r="G22" s="36">
        <v>9005</v>
      </c>
      <c r="H22" s="50" t="s">
        <v>173</v>
      </c>
      <c r="I22" s="100" t="s">
        <v>55</v>
      </c>
      <c r="J22" s="101">
        <v>8</v>
      </c>
    </row>
    <row r="23" spans="1:10" ht="22.5" customHeight="1">
      <c r="A23" s="8">
        <f t="shared" si="0"/>
        <v>1</v>
      </c>
      <c r="B23" s="8">
        <f t="shared" si="1"/>
        <v>2</v>
      </c>
      <c r="C23" s="39"/>
      <c r="D23" s="121" t="str">
        <f t="shared" si="2"/>
        <v>Tue</v>
      </c>
      <c r="E23" s="122">
        <f t="shared" si="5"/>
        <v>44390</v>
      </c>
      <c r="F23" s="35"/>
      <c r="G23" s="36">
        <v>9005</v>
      </c>
      <c r="H23" s="42" t="s">
        <v>188</v>
      </c>
      <c r="I23" s="100" t="s">
        <v>55</v>
      </c>
      <c r="J23" s="101">
        <v>8</v>
      </c>
    </row>
    <row r="24" spans="1:10" ht="22.5" customHeight="1">
      <c r="A24" s="8">
        <f t="shared" si="0"/>
        <v>1</v>
      </c>
      <c r="B24" s="8">
        <f t="shared" si="1"/>
        <v>3</v>
      </c>
      <c r="C24" s="39"/>
      <c r="D24" s="124" t="str">
        <f t="shared" si="2"/>
        <v>Wed</v>
      </c>
      <c r="E24" s="125">
        <f t="shared" si="5"/>
        <v>44391</v>
      </c>
      <c r="F24" s="45"/>
      <c r="G24" s="36">
        <v>9005</v>
      </c>
      <c r="H24" s="47" t="s">
        <v>176</v>
      </c>
      <c r="I24" s="100" t="s">
        <v>55</v>
      </c>
      <c r="J24" s="101">
        <v>8</v>
      </c>
    </row>
    <row r="25" spans="1:10" ht="22.5" customHeight="1">
      <c r="A25" s="8">
        <f t="shared" si="0"/>
        <v>1</v>
      </c>
      <c r="B25" s="8">
        <f t="shared" si="1"/>
        <v>4</v>
      </c>
      <c r="C25" s="39"/>
      <c r="D25" s="121" t="str">
        <f t="shared" si="2"/>
        <v>Thu</v>
      </c>
      <c r="E25" s="122">
        <f t="shared" si="5"/>
        <v>44392</v>
      </c>
      <c r="F25" s="35"/>
      <c r="G25" s="36">
        <v>9005</v>
      </c>
      <c r="H25" s="42" t="s">
        <v>174</v>
      </c>
      <c r="I25" s="100" t="s">
        <v>55</v>
      </c>
      <c r="J25" s="101">
        <v>8</v>
      </c>
    </row>
    <row r="26" spans="1:10" ht="22.5" customHeight="1">
      <c r="A26" s="8">
        <f t="shared" si="0"/>
        <v>1</v>
      </c>
      <c r="B26" s="8">
        <f t="shared" si="1"/>
        <v>5</v>
      </c>
      <c r="C26" s="39"/>
      <c r="D26" s="124" t="str">
        <f t="shared" si="2"/>
        <v>Fri</v>
      </c>
      <c r="E26" s="125">
        <f t="shared" si="5"/>
        <v>44393</v>
      </c>
      <c r="F26" s="45"/>
      <c r="G26" s="36">
        <v>9005</v>
      </c>
      <c r="H26" s="47" t="s">
        <v>175</v>
      </c>
      <c r="I26" s="100" t="s">
        <v>55</v>
      </c>
      <c r="J26" s="101">
        <v>8</v>
      </c>
    </row>
    <row r="27" spans="1:10" ht="22.5" customHeight="1">
      <c r="A27" s="8" t="str">
        <f t="shared" si="0"/>
        <v/>
      </c>
      <c r="B27" s="8">
        <f t="shared" si="1"/>
        <v>6</v>
      </c>
      <c r="C27" s="39"/>
      <c r="D27" s="121" t="str">
        <f t="shared" si="2"/>
        <v>Sat</v>
      </c>
      <c r="E27" s="122">
        <f t="shared" si="5"/>
        <v>44394</v>
      </c>
      <c r="F27" s="35"/>
      <c r="G27" s="36"/>
      <c r="H27" s="42"/>
      <c r="I27" s="36"/>
      <c r="J27" s="38"/>
    </row>
    <row r="28" spans="1:10" ht="22.5" customHeight="1">
      <c r="A28" s="8" t="str">
        <f t="shared" si="0"/>
        <v/>
      </c>
      <c r="B28" s="8">
        <f t="shared" si="1"/>
        <v>7</v>
      </c>
      <c r="C28" s="39"/>
      <c r="D28" s="121" t="str">
        <f t="shared" si="2"/>
        <v>Sun</v>
      </c>
      <c r="E28" s="122">
        <f t="shared" si="3"/>
        <v>44395</v>
      </c>
      <c r="F28" s="35"/>
      <c r="G28" s="36"/>
      <c r="H28" s="42"/>
      <c r="I28" s="36"/>
      <c r="J28" s="38"/>
    </row>
    <row r="29" spans="1:10" ht="22.5" customHeight="1">
      <c r="A29" s="8">
        <f t="shared" si="0"/>
        <v>1</v>
      </c>
      <c r="B29" s="8">
        <f t="shared" si="1"/>
        <v>1</v>
      </c>
      <c r="C29" s="39"/>
      <c r="D29" s="124" t="str">
        <f t="shared" si="2"/>
        <v>Mo</v>
      </c>
      <c r="E29" s="125">
        <f t="shared" ref="E29:E34" si="6">+E28+1</f>
        <v>44396</v>
      </c>
      <c r="F29" s="45"/>
      <c r="G29" s="36">
        <v>9005</v>
      </c>
      <c r="H29" s="47" t="s">
        <v>177</v>
      </c>
      <c r="I29" s="100" t="s">
        <v>55</v>
      </c>
      <c r="J29" s="101">
        <v>8</v>
      </c>
    </row>
    <row r="30" spans="1:10" ht="22.5" customHeight="1">
      <c r="A30" s="8">
        <f t="shared" si="0"/>
        <v>1</v>
      </c>
      <c r="B30" s="8">
        <f t="shared" si="1"/>
        <v>2</v>
      </c>
      <c r="C30" s="39"/>
      <c r="D30" s="121" t="str">
        <f t="shared" si="2"/>
        <v>Tue</v>
      </c>
      <c r="E30" s="122">
        <f t="shared" si="6"/>
        <v>44397</v>
      </c>
      <c r="F30" s="35"/>
      <c r="G30" s="36">
        <v>9005</v>
      </c>
      <c r="H30" s="42" t="s">
        <v>183</v>
      </c>
      <c r="I30" s="100" t="s">
        <v>55</v>
      </c>
      <c r="J30" s="101">
        <v>8</v>
      </c>
    </row>
    <row r="31" spans="1:10" ht="22.5" customHeight="1">
      <c r="A31" s="8">
        <f t="shared" si="0"/>
        <v>1</v>
      </c>
      <c r="B31" s="8">
        <f t="shared" si="1"/>
        <v>3</v>
      </c>
      <c r="C31" s="39"/>
      <c r="D31" s="124" t="str">
        <f t="shared" si="2"/>
        <v>Wed</v>
      </c>
      <c r="E31" s="125">
        <f t="shared" si="6"/>
        <v>44398</v>
      </c>
      <c r="F31" s="45"/>
      <c r="G31" s="36">
        <v>9005</v>
      </c>
      <c r="H31" s="47" t="s">
        <v>178</v>
      </c>
      <c r="I31" s="100" t="s">
        <v>55</v>
      </c>
      <c r="J31" s="101">
        <v>8</v>
      </c>
    </row>
    <row r="32" spans="1:10" ht="22.5" customHeight="1">
      <c r="A32" s="8">
        <f t="shared" si="0"/>
        <v>1</v>
      </c>
      <c r="B32" s="8">
        <f t="shared" si="1"/>
        <v>4</v>
      </c>
      <c r="C32" s="39"/>
      <c r="D32" s="121" t="str">
        <f t="shared" si="2"/>
        <v>Thu</v>
      </c>
      <c r="E32" s="122">
        <f t="shared" si="6"/>
        <v>44399</v>
      </c>
      <c r="F32" s="35"/>
      <c r="G32" s="36">
        <v>9005</v>
      </c>
      <c r="H32" s="42" t="s">
        <v>187</v>
      </c>
      <c r="I32" s="100" t="s">
        <v>55</v>
      </c>
      <c r="J32" s="101">
        <v>8</v>
      </c>
    </row>
    <row r="33" spans="1:10" ht="22.5" customHeight="1">
      <c r="A33" s="8">
        <f t="shared" si="0"/>
        <v>1</v>
      </c>
      <c r="B33" s="8">
        <f t="shared" si="1"/>
        <v>5</v>
      </c>
      <c r="C33" s="39"/>
      <c r="D33" s="124" t="str">
        <f t="shared" si="2"/>
        <v>Fri</v>
      </c>
      <c r="E33" s="125">
        <f t="shared" si="6"/>
        <v>44400</v>
      </c>
      <c r="F33" s="45"/>
      <c r="G33" s="36">
        <v>9005</v>
      </c>
      <c r="H33" s="69" t="s">
        <v>184</v>
      </c>
      <c r="I33" s="100" t="s">
        <v>55</v>
      </c>
      <c r="J33" s="101">
        <v>8</v>
      </c>
    </row>
    <row r="34" spans="1:10" ht="22.5" customHeight="1">
      <c r="A34" s="8" t="str">
        <f t="shared" si="0"/>
        <v/>
      </c>
      <c r="B34" s="8">
        <f t="shared" si="1"/>
        <v>6</v>
      </c>
      <c r="C34" s="39"/>
      <c r="D34" s="121" t="str">
        <f t="shared" si="2"/>
        <v>Sat</v>
      </c>
      <c r="E34" s="122">
        <f t="shared" si="6"/>
        <v>44401</v>
      </c>
      <c r="F34" s="35"/>
      <c r="G34" s="36"/>
      <c r="H34" s="42"/>
      <c r="I34" s="36"/>
      <c r="J34" s="38"/>
    </row>
    <row r="35" spans="1:10" ht="22.5" customHeight="1">
      <c r="A35" s="8" t="str">
        <f t="shared" si="0"/>
        <v/>
      </c>
      <c r="B35" s="8">
        <f t="shared" si="1"/>
        <v>7</v>
      </c>
      <c r="C35" s="39"/>
      <c r="D35" s="121" t="str">
        <f t="shared" si="2"/>
        <v>Sun</v>
      </c>
      <c r="E35" s="122">
        <f t="shared" ref="E35" si="7">+E34+1</f>
        <v>44402</v>
      </c>
      <c r="F35" s="35"/>
      <c r="G35" s="36"/>
      <c r="H35" s="42"/>
      <c r="I35" s="36"/>
      <c r="J35" s="38"/>
    </row>
    <row r="36" spans="1:10" ht="22.5" customHeight="1">
      <c r="A36" s="8">
        <f t="shared" si="0"/>
        <v>1</v>
      </c>
      <c r="B36" s="8">
        <f t="shared" si="1"/>
        <v>1</v>
      </c>
      <c r="C36" s="39"/>
      <c r="D36" s="124" t="str">
        <f t="shared" si="2"/>
        <v>Mo</v>
      </c>
      <c r="E36" s="125">
        <f>+E35+1</f>
        <v>44403</v>
      </c>
      <c r="F36" s="45"/>
      <c r="G36" s="36">
        <v>9005</v>
      </c>
      <c r="H36" s="47" t="s">
        <v>179</v>
      </c>
      <c r="I36" s="100" t="s">
        <v>55</v>
      </c>
      <c r="J36" s="101">
        <v>8</v>
      </c>
    </row>
    <row r="37" spans="1:10" ht="22.5" customHeight="1">
      <c r="A37" s="8">
        <f t="shared" si="0"/>
        <v>1</v>
      </c>
      <c r="B37" s="8">
        <f t="shared" si="1"/>
        <v>2</v>
      </c>
      <c r="C37" s="39"/>
      <c r="D37" s="121" t="str">
        <f t="shared" si="2"/>
        <v>Tue</v>
      </c>
      <c r="E37" s="122">
        <f>+E36+1</f>
        <v>44404</v>
      </c>
      <c r="F37" s="35"/>
      <c r="G37" s="36">
        <v>9005</v>
      </c>
      <c r="H37" s="42" t="s">
        <v>185</v>
      </c>
      <c r="I37" s="100" t="s">
        <v>55</v>
      </c>
      <c r="J37" s="101">
        <v>8</v>
      </c>
    </row>
    <row r="38" spans="1:10" ht="22.5" customHeight="1">
      <c r="A38" s="8">
        <f t="shared" si="0"/>
        <v>1</v>
      </c>
      <c r="B38" s="8">
        <f t="shared" si="1"/>
        <v>3</v>
      </c>
      <c r="C38" s="39"/>
      <c r="D38" s="124" t="str">
        <f t="shared" si="2"/>
        <v>Wed</v>
      </c>
      <c r="E38" s="125">
        <f>+E37+1</f>
        <v>44405</v>
      </c>
      <c r="F38" s="45"/>
      <c r="G38" s="36">
        <v>9005</v>
      </c>
      <c r="H38" s="50" t="s">
        <v>180</v>
      </c>
      <c r="I38" s="100" t="s">
        <v>55</v>
      </c>
      <c r="J38" s="101">
        <v>8</v>
      </c>
    </row>
    <row r="39" spans="1:10" ht="22.5" customHeight="1">
      <c r="A39" s="8">
        <f t="shared" si="0"/>
        <v>1</v>
      </c>
      <c r="B39" s="8">
        <f>WEEKDAY(E38+1,2)</f>
        <v>4</v>
      </c>
      <c r="C39" s="39"/>
      <c r="D39" s="121" t="str">
        <f>IF(B39=1,"Mo",IF(B39=2,"Tue",IF(B39=3,"Wed",IF(B39=4,"Thu",IF(B39=5,"Fri",IF(B39=6,"Sat",IF(B39=7,"Sun","")))))))</f>
        <v>Thu</v>
      </c>
      <c r="E39" s="122">
        <f>IF(MONTH(E38+1)&gt;MONTH(E38),"",E38+1)</f>
        <v>44406</v>
      </c>
      <c r="F39" s="35"/>
      <c r="G39" s="36">
        <v>9005</v>
      </c>
      <c r="H39" s="42" t="s">
        <v>170</v>
      </c>
      <c r="I39" s="100" t="s">
        <v>55</v>
      </c>
      <c r="J39" s="101">
        <v>8</v>
      </c>
    </row>
    <row r="40" spans="1:10" ht="21" customHeight="1">
      <c r="A40" s="8">
        <f t="shared" si="0"/>
        <v>1</v>
      </c>
      <c r="B40" s="8">
        <v>5</v>
      </c>
      <c r="C40" s="39"/>
      <c r="D40" s="124" t="str">
        <f>IF(B40=1,"Mo",IF(B40=2,"Tue",IF(B40=3,"Wed",IF(B40=4,"Thu",IF(B40=5,"Fri",IF(B40=6,"Sat",IF(B40=7,"Sun","")))))))</f>
        <v>Fri</v>
      </c>
      <c r="E40" s="125">
        <f>IF(MONTH(E39+1)&gt;MONTH(E39),"",E39+1)</f>
        <v>44407</v>
      </c>
      <c r="F40" s="45"/>
      <c r="G40" s="36">
        <v>9005</v>
      </c>
      <c r="H40" s="69" t="s">
        <v>171</v>
      </c>
      <c r="I40" s="100" t="s">
        <v>55</v>
      </c>
      <c r="J40" s="101">
        <v>8</v>
      </c>
    </row>
    <row r="41" spans="1:10" ht="22.5" customHeight="1">
      <c r="A41" s="8" t="str">
        <f t="shared" ref="A41" si="8">IF(OR(C41="f",C41="u",C41="F",C41="U"),"",IF(OR(B41=1,B41=2,B41=3,B41=4,B41=5),1,""))</f>
        <v/>
      </c>
      <c r="B41" s="8">
        <f t="shared" ref="B41" si="9">WEEKDAY(E41,2)</f>
        <v>6</v>
      </c>
      <c r="C41" s="39"/>
      <c r="D41" s="121" t="str">
        <f t="shared" ref="D41" si="10">IF(B41=1,"Mo",IF(B41=2,"Tue",IF(B41=3,"Wed",IF(B41=4,"Thu",IF(B41=5,"Fri",IF(B41=6,"Sat",IF(B41=7,"Sun","")))))))</f>
        <v>Sat</v>
      </c>
      <c r="E41" s="122">
        <f>+E40+1</f>
        <v>44408</v>
      </c>
      <c r="F41" s="35"/>
      <c r="G41" s="36"/>
      <c r="H41" s="42"/>
      <c r="I41" s="36"/>
      <c r="J41" s="38"/>
    </row>
    <row r="42" spans="1:10" ht="30" customHeight="1"/>
    <row r="43" spans="1:10" ht="30" customHeight="1"/>
    <row r="44" spans="1:10" ht="30" customHeight="1"/>
    <row r="45" spans="1:10" ht="30" customHeight="1"/>
    <row r="46" spans="1:10" ht="30" customHeight="1"/>
    <row r="47" spans="1:10" ht="30" customHeight="1"/>
    <row r="48" spans="1:10" ht="30" customHeight="1"/>
    <row r="49" ht="30" customHeight="1"/>
    <row r="50" ht="30" customHeight="1"/>
    <row r="51" ht="30" customHeight="1"/>
    <row r="52" ht="30" customHeight="1"/>
    <row r="53" ht="30" customHeight="1"/>
    <row r="54" ht="30" customHeight="1"/>
    <row r="55" ht="30" customHeight="1"/>
    <row r="56" ht="30" customHeight="1"/>
    <row r="57" ht="30" customHeight="1"/>
    <row r="58" ht="30" customHeight="1"/>
    <row r="59" ht="30" customHeight="1"/>
    <row r="60" ht="30" customHeight="1"/>
    <row r="61" ht="30" customHeight="1"/>
    <row r="62" ht="30" customHeight="1"/>
    <row r="63" ht="30" customHeight="1"/>
    <row r="64" ht="30" customHeight="1"/>
    <row r="65" ht="30" customHeight="1"/>
    <row r="66" ht="30" customHeight="1"/>
    <row r="67" ht="30" customHeight="1"/>
    <row r="68" ht="30" customHeight="1"/>
    <row r="69" ht="30" customHeight="1"/>
    <row r="70" ht="30" customHeight="1"/>
    <row r="71" ht="30" customHeight="1"/>
    <row r="72" ht="30" customHeight="1"/>
    <row r="73" ht="30" customHeight="1"/>
    <row r="74" ht="30" customHeight="1"/>
    <row r="75" ht="30" customHeight="1"/>
    <row r="76" ht="30" customHeight="1"/>
    <row r="77" ht="30" customHeight="1"/>
    <row r="78" ht="30" customHeight="1"/>
    <row r="79" ht="30" customHeight="1"/>
    <row r="80" ht="30" customHeight="1"/>
    <row r="81" ht="30" customHeight="1"/>
    <row r="82" ht="30" customHeight="1"/>
    <row r="83" ht="30" customHeight="1"/>
    <row r="84" ht="30" customHeight="1"/>
    <row r="85" ht="30" customHeight="1"/>
    <row r="86" ht="30" customHeight="1"/>
    <row r="87" ht="30" customHeight="1"/>
    <row r="88" ht="30" customHeight="1"/>
    <row r="89" ht="30" customHeight="1"/>
    <row r="90" ht="30" customHeight="1"/>
    <row r="91" ht="30" customHeight="1"/>
    <row r="92" ht="30" customHeight="1"/>
    <row r="93" ht="30" customHeight="1"/>
    <row r="94" ht="30" customHeight="1"/>
    <row r="95" ht="30" customHeight="1"/>
    <row r="96" ht="30" customHeight="1"/>
    <row r="97" ht="30" customHeight="1"/>
    <row r="98" ht="30" customHeight="1"/>
    <row r="99" ht="30" customHeight="1"/>
    <row r="100" ht="30" customHeight="1"/>
    <row r="101" ht="30" customHeight="1"/>
    <row r="102" ht="30" customHeight="1"/>
    <row r="103" ht="30" customHeight="1"/>
    <row r="104" ht="30" customHeight="1"/>
    <row r="105" ht="30" customHeight="1"/>
    <row r="106" ht="30" customHeight="1"/>
    <row r="107" ht="30" customHeight="1"/>
    <row r="108" ht="30" customHeight="1"/>
    <row r="109" ht="30" customHeight="1"/>
    <row r="110" ht="30" customHeight="1"/>
    <row r="111" ht="30" customHeight="1"/>
    <row r="112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  <row r="119" ht="30" customHeight="1"/>
    <row r="120" ht="30" customHeight="1"/>
    <row r="121" ht="30" customHeight="1"/>
    <row r="122" ht="30" customHeight="1"/>
    <row r="123" ht="30" customHeight="1"/>
    <row r="124" ht="30" customHeight="1"/>
    <row r="125" ht="30" customHeight="1"/>
    <row r="126" ht="30" customHeight="1"/>
    <row r="127" ht="30" customHeight="1"/>
    <row r="128" ht="30" customHeight="1"/>
    <row r="129" ht="30" customHeight="1"/>
    <row r="130" ht="30" customHeight="1"/>
    <row r="131" ht="30" customHeight="1"/>
    <row r="132" ht="30" customHeight="1"/>
    <row r="133" ht="30" customHeight="1"/>
    <row r="134" ht="30" customHeight="1"/>
    <row r="135" ht="30" customHeight="1"/>
    <row r="136" ht="30" customHeight="1"/>
    <row r="137" ht="30" customHeight="1"/>
    <row r="138" ht="30" customHeight="1"/>
    <row r="139" ht="30" customHeight="1"/>
    <row r="140" ht="30" customHeight="1"/>
    <row r="141" ht="30" customHeight="1"/>
    <row r="142" ht="30" customHeight="1"/>
    <row r="143" ht="30" customHeight="1"/>
    <row r="144" ht="30" customHeight="1"/>
    <row r="145" ht="30" customHeight="1"/>
    <row r="146" ht="30" customHeight="1"/>
    <row r="147" ht="30" customHeight="1"/>
    <row r="148" ht="30" customHeight="1"/>
    <row r="149" ht="30" customHeight="1"/>
    <row r="150" ht="30" customHeight="1"/>
    <row r="151" ht="30" customHeight="1"/>
    <row r="152" ht="30" customHeight="1"/>
    <row r="153" ht="30" customHeight="1"/>
    <row r="154" ht="30" customHeight="1"/>
    <row r="155" ht="30" customHeight="1"/>
    <row r="156" ht="30" customHeight="1"/>
    <row r="157" ht="30" customHeight="1"/>
    <row r="158" ht="30" customHeight="1"/>
    <row r="159" ht="30" customHeight="1"/>
    <row r="160" ht="30" customHeight="1"/>
    <row r="161" ht="30" customHeight="1"/>
    <row r="162" ht="30" customHeight="1"/>
    <row r="163" ht="30" customHeight="1"/>
    <row r="164" ht="30" customHeight="1"/>
    <row r="165" ht="30" customHeight="1"/>
    <row r="166" ht="30" customHeight="1"/>
    <row r="167" ht="30" customHeight="1"/>
    <row r="168" ht="30" customHeight="1"/>
    <row r="169" ht="30" customHeight="1"/>
    <row r="170" ht="30" customHeight="1"/>
    <row r="171" ht="30" customHeight="1"/>
    <row r="172" ht="30" customHeight="1"/>
    <row r="173" ht="30" customHeight="1"/>
    <row r="174" ht="39" customHeight="1"/>
    <row r="175" ht="39" customHeight="1"/>
    <row r="176" ht="39" customHeight="1"/>
    <row r="177" ht="39" customHeight="1"/>
    <row r="178" ht="39" customHeight="1"/>
    <row r="179" ht="39" customHeight="1"/>
    <row r="180" ht="39" customHeight="1"/>
    <row r="181" ht="39" customHeight="1"/>
    <row r="182" ht="39" customHeight="1"/>
    <row r="183" ht="39" customHeight="1"/>
    <row r="184" ht="39" customHeight="1"/>
    <row r="185" ht="39" customHeight="1"/>
  </sheetData>
  <mergeCells count="2">
    <mergeCell ref="D1:J1"/>
    <mergeCell ref="D4:E4"/>
  </mergeCells>
  <conditionalFormatting sqref="C11:C40">
    <cfRule type="expression" dxfId="193" priority="41" stopIfTrue="1">
      <formula>IF($A11=1,B11,)</formula>
    </cfRule>
    <cfRule type="expression" dxfId="192" priority="42" stopIfTrue="1">
      <formula>IF($A11="",B11,)</formula>
    </cfRule>
  </conditionalFormatting>
  <conditionalFormatting sqref="E11">
    <cfRule type="expression" dxfId="191" priority="43" stopIfTrue="1">
      <formula>IF($A11="",B11,"")</formula>
    </cfRule>
  </conditionalFormatting>
  <conditionalFormatting sqref="E12:E40">
    <cfRule type="expression" dxfId="190" priority="44" stopIfTrue="1">
      <formula>IF($A12&lt;&gt;1,B12,"")</formula>
    </cfRule>
  </conditionalFormatting>
  <conditionalFormatting sqref="D11:D40">
    <cfRule type="expression" dxfId="189" priority="45" stopIfTrue="1">
      <formula>IF($A11="",B11,)</formula>
    </cfRule>
  </conditionalFormatting>
  <conditionalFormatting sqref="G14 G34:G35 G20:G21 G27:G28">
    <cfRule type="expression" dxfId="188" priority="46" stopIfTrue="1">
      <formula>#REF!="Freelancer"</formula>
    </cfRule>
    <cfRule type="expression" dxfId="187" priority="47" stopIfTrue="1">
      <formula>#REF!="DTC Int. Staff"</formula>
    </cfRule>
  </conditionalFormatting>
  <conditionalFormatting sqref="G14 G20:G21 G27:G28 G34:G35">
    <cfRule type="expression" dxfId="186" priority="39" stopIfTrue="1">
      <formula>$F$5="Freelancer"</formula>
    </cfRule>
    <cfRule type="expression" dxfId="185" priority="40" stopIfTrue="1">
      <formula>$F$5="DTC Int. Staff"</formula>
    </cfRule>
  </conditionalFormatting>
  <conditionalFormatting sqref="G13">
    <cfRule type="expression" dxfId="184" priority="33" stopIfTrue="1">
      <formula>#REF!="Freelancer"</formula>
    </cfRule>
    <cfRule type="expression" dxfId="183" priority="34" stopIfTrue="1">
      <formula>#REF!="DTC Int. Staff"</formula>
    </cfRule>
  </conditionalFormatting>
  <conditionalFormatting sqref="G13">
    <cfRule type="expression" dxfId="182" priority="31" stopIfTrue="1">
      <formula>$F$5="Freelancer"</formula>
    </cfRule>
    <cfRule type="expression" dxfId="181" priority="32" stopIfTrue="1">
      <formula>$F$5="DTC Int. Staff"</formula>
    </cfRule>
  </conditionalFormatting>
  <conditionalFormatting sqref="G41">
    <cfRule type="expression" dxfId="180" priority="13" stopIfTrue="1">
      <formula>$F$5="Freelancer"</formula>
    </cfRule>
    <cfRule type="expression" dxfId="179" priority="14" stopIfTrue="1">
      <formula>$F$5="DTC Int. Staff"</formula>
    </cfRule>
  </conditionalFormatting>
  <conditionalFormatting sqref="C41">
    <cfRule type="expression" dxfId="178" priority="15" stopIfTrue="1">
      <formula>IF($A41=1,B41,)</formula>
    </cfRule>
    <cfRule type="expression" dxfId="177" priority="16" stopIfTrue="1">
      <formula>IF($A41="",B41,)</formula>
    </cfRule>
  </conditionalFormatting>
  <conditionalFormatting sqref="E41">
    <cfRule type="expression" dxfId="176" priority="17" stopIfTrue="1">
      <formula>IF($A41&lt;&gt;1,B41,"")</formula>
    </cfRule>
  </conditionalFormatting>
  <conditionalFormatting sqref="D41">
    <cfRule type="expression" dxfId="175" priority="18" stopIfTrue="1">
      <formula>IF($A41="",B41,)</formula>
    </cfRule>
  </conditionalFormatting>
  <conditionalFormatting sqref="G41">
    <cfRule type="expression" dxfId="174" priority="19" stopIfTrue="1">
      <formula>#REF!="Freelancer"</formula>
    </cfRule>
    <cfRule type="expression" dxfId="173" priority="20" stopIfTrue="1">
      <formula>#REF!="DTC Int. Staff"</formula>
    </cfRule>
  </conditionalFormatting>
  <conditionalFormatting sqref="G11">
    <cfRule type="expression" dxfId="172" priority="11" stopIfTrue="1">
      <formula>#REF!="Freelancer"</formula>
    </cfRule>
    <cfRule type="expression" dxfId="171" priority="12" stopIfTrue="1">
      <formula>#REF!="DTC Int. Staff"</formula>
    </cfRule>
  </conditionalFormatting>
  <conditionalFormatting sqref="G12">
    <cfRule type="expression" dxfId="170" priority="9" stopIfTrue="1">
      <formula>#REF!="Freelancer"</formula>
    </cfRule>
    <cfRule type="expression" dxfId="169" priority="10" stopIfTrue="1">
      <formula>#REF!="DTC Int. Staff"</formula>
    </cfRule>
  </conditionalFormatting>
  <conditionalFormatting sqref="G15:G19">
    <cfRule type="expression" dxfId="168" priority="7" stopIfTrue="1">
      <formula>#REF!="Freelancer"</formula>
    </cfRule>
    <cfRule type="expression" dxfId="167" priority="8" stopIfTrue="1">
      <formula>#REF!="DTC Int. Staff"</formula>
    </cfRule>
  </conditionalFormatting>
  <conditionalFormatting sqref="G22:G26">
    <cfRule type="expression" dxfId="166" priority="5" stopIfTrue="1">
      <formula>#REF!="Freelancer"</formula>
    </cfRule>
    <cfRule type="expression" dxfId="165" priority="6" stopIfTrue="1">
      <formula>#REF!="DTC Int. Staff"</formula>
    </cfRule>
  </conditionalFormatting>
  <conditionalFormatting sqref="G29:G33">
    <cfRule type="expression" dxfId="164" priority="3" stopIfTrue="1">
      <formula>#REF!="Freelancer"</formula>
    </cfRule>
    <cfRule type="expression" dxfId="163" priority="4" stopIfTrue="1">
      <formula>#REF!="DTC Int. Staff"</formula>
    </cfRule>
  </conditionalFormatting>
  <conditionalFormatting sqref="G36:G40">
    <cfRule type="expression" dxfId="162" priority="1" stopIfTrue="1">
      <formula>#REF!="Freelancer"</formula>
    </cfRule>
    <cfRule type="expression" dxfId="161" priority="2" stopIfTrue="1">
      <formula>#REF!="DTC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C4492-51BD-47D0-9D84-1DA5C66310CD}">
  <sheetPr>
    <pageSetUpPr fitToPage="1"/>
  </sheetPr>
  <dimension ref="A1:J186"/>
  <sheetViews>
    <sheetView showGridLines="0" topLeftCell="D6" zoomScale="90" zoomScaleNormal="90" workbookViewId="0">
      <selection activeCell="I12" sqref="I12:J12"/>
    </sheetView>
  </sheetViews>
  <sheetFormatPr defaultColWidth="11.453125" defaultRowHeight="14.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>
      <c r="D1" s="209" t="s">
        <v>5</v>
      </c>
      <c r="E1" s="210"/>
      <c r="F1" s="210"/>
      <c r="G1" s="210"/>
      <c r="H1" s="210"/>
      <c r="I1" s="210"/>
      <c r="J1" s="211"/>
    </row>
    <row r="2" spans="1:10" ht="13.5" customHeight="1">
      <c r="D2" s="109"/>
      <c r="E2" s="109"/>
      <c r="F2" s="109"/>
      <c r="G2" s="109"/>
      <c r="H2" s="109"/>
      <c r="I2" s="109"/>
      <c r="J2" s="110"/>
    </row>
    <row r="3" spans="1:10" ht="20.25" customHeight="1">
      <c r="D3" s="111" t="s">
        <v>0</v>
      </c>
      <c r="E3" s="112"/>
      <c r="F3" s="13" t="str">
        <f>'Information-General Settings'!C3</f>
        <v>Prapaporn</v>
      </c>
      <c r="G3" s="113"/>
      <c r="I3" s="114"/>
      <c r="J3" s="114"/>
    </row>
    <row r="4" spans="1:10" ht="20.25" customHeight="1">
      <c r="D4" s="212" t="s">
        <v>8</v>
      </c>
      <c r="E4" s="213"/>
      <c r="F4" s="13" t="str">
        <f>'Information-General Settings'!C4</f>
        <v>Chalermpong</v>
      </c>
      <c r="G4" s="113"/>
      <c r="I4" s="114"/>
      <c r="J4" s="114"/>
    </row>
    <row r="5" spans="1:10" ht="20.25" customHeight="1">
      <c r="D5" s="111" t="s">
        <v>7</v>
      </c>
      <c r="E5" s="115"/>
      <c r="F5" s="13" t="str">
        <f>'Information-General Settings'!C5</f>
        <v>TIME039</v>
      </c>
      <c r="G5" s="113"/>
      <c r="I5" s="114"/>
      <c r="J5" s="114"/>
    </row>
    <row r="6" spans="1:10" ht="20.25" customHeight="1">
      <c r="E6" s="114"/>
      <c r="F6" s="114"/>
      <c r="G6" s="114"/>
      <c r="H6" s="113"/>
      <c r="I6" s="114"/>
      <c r="J6" s="19"/>
    </row>
    <row r="7" spans="1:10" ht="29">
      <c r="G7" s="116"/>
      <c r="H7" s="113"/>
      <c r="I7" s="21" t="s">
        <v>34</v>
      </c>
      <c r="J7" s="117" t="s">
        <v>35</v>
      </c>
    </row>
    <row r="8" spans="1:10" ht="43.5" customHeight="1">
      <c r="G8" s="114"/>
      <c r="H8" s="113"/>
      <c r="I8" s="24">
        <f>SUM(J10:J52)</f>
        <v>164</v>
      </c>
      <c r="J8" s="118">
        <f>I8/8</f>
        <v>20.5</v>
      </c>
    </row>
    <row r="9" spans="1:10" ht="20.25" customHeight="1" thickBot="1">
      <c r="E9" s="114"/>
      <c r="F9" s="114"/>
      <c r="G9" s="114"/>
      <c r="H9" s="113"/>
      <c r="I9" s="114"/>
      <c r="J9" s="19"/>
    </row>
    <row r="10" spans="1:10" ht="22.5" customHeight="1" thickBot="1">
      <c r="B10" s="8">
        <f>MONTH(E11)</f>
        <v>8</v>
      </c>
      <c r="C10" s="129"/>
      <c r="D10" s="28">
        <v>44409</v>
      </c>
      <c r="E10" s="28" t="s">
        <v>33</v>
      </c>
      <c r="F10" s="29" t="s">
        <v>4</v>
      </c>
      <c r="G10" s="58" t="s">
        <v>6</v>
      </c>
      <c r="H10" s="120" t="s">
        <v>3</v>
      </c>
      <c r="I10" s="120" t="s">
        <v>1</v>
      </c>
      <c r="J10" s="159" t="s">
        <v>2</v>
      </c>
    </row>
    <row r="11" spans="1:10" ht="22.5" customHeight="1">
      <c r="A11" s="8" t="str">
        <f t="shared" ref="A11:A40" si="0">IF(OR(C11="f",C11="u",C11="F",C11="U"),"",IF(OR(B11=1,B11=2,B11=3,B11=4,B11=5),1,""))</f>
        <v/>
      </c>
      <c r="B11" s="8">
        <f t="shared" ref="B11:B38" si="1">WEEKDAY(E11,2)</f>
        <v>7</v>
      </c>
      <c r="C11" s="71"/>
      <c r="D11" s="131" t="str">
        <f>IF(B11=1,"Mo",IF(B11=2,"Tue",IF(B11=3,"Wed",IF(B11=4,"Thu",IF(B11=5,"Fri",IF(B11=6,"Sat",IF(B11=7,"Sun","")))))))</f>
        <v>Sun</v>
      </c>
      <c r="E11" s="122">
        <f>+D10</f>
        <v>44409</v>
      </c>
      <c r="F11" s="35"/>
      <c r="G11" s="36"/>
      <c r="H11" s="37"/>
      <c r="I11" s="36"/>
      <c r="J11" s="38"/>
    </row>
    <row r="12" spans="1:10" ht="22.5" customHeight="1">
      <c r="A12" s="8">
        <f t="shared" si="0"/>
        <v>1</v>
      </c>
      <c r="B12" s="8">
        <f t="shared" si="1"/>
        <v>1</v>
      </c>
      <c r="C12" s="73"/>
      <c r="D12" s="131" t="str">
        <f>IF(B12=1,"Mo",IF(B12=2,"Tue",IF(B12=3,"Wed",IF(B12=4,"Thu",IF(B12=5,"Fri",IF(B12=6,"Sat",IF(B12=7,"Sun","")))))))</f>
        <v>Mo</v>
      </c>
      <c r="E12" s="122">
        <f t="shared" ref="E12:E38" si="2">+E11+1</f>
        <v>44410</v>
      </c>
      <c r="F12" s="35"/>
      <c r="G12" s="36">
        <v>9005</v>
      </c>
      <c r="H12" s="42" t="s">
        <v>192</v>
      </c>
      <c r="I12" s="100" t="s">
        <v>55</v>
      </c>
      <c r="J12" s="101">
        <v>8</v>
      </c>
    </row>
    <row r="13" spans="1:10" ht="22.5" customHeight="1">
      <c r="A13" s="8">
        <f t="shared" si="0"/>
        <v>1</v>
      </c>
      <c r="B13" s="8">
        <f t="shared" si="1"/>
        <v>2</v>
      </c>
      <c r="C13" s="73"/>
      <c r="D13" s="132" t="str">
        <f>IF(B13=1,"Mo",IF(B13=2,"Tue",IF(B13=3,"Wed",IF(B13=4,"Thu",IF(B13=5,"Fri",IF(B13=6,"Sat",IF(B13=7,"Sun","")))))))</f>
        <v>Tue</v>
      </c>
      <c r="E13" s="125">
        <f t="shared" si="2"/>
        <v>44411</v>
      </c>
      <c r="F13" s="45"/>
      <c r="G13" s="36">
        <v>9005</v>
      </c>
      <c r="H13" s="69" t="s">
        <v>193</v>
      </c>
      <c r="I13" s="100" t="s">
        <v>55</v>
      </c>
      <c r="J13" s="101">
        <v>8</v>
      </c>
    </row>
    <row r="14" spans="1:10" ht="22.5" customHeight="1">
      <c r="A14" s="8">
        <f t="shared" si="0"/>
        <v>1</v>
      </c>
      <c r="B14" s="8">
        <f t="shared" si="1"/>
        <v>3</v>
      </c>
      <c r="C14" s="73"/>
      <c r="D14" s="131" t="str">
        <f t="shared" ref="D14:D38" si="3">IF(B14=1,"Mo",IF(B14=2,"Tue",IF(B14=3,"Wed",IF(B14=4,"Thu",IF(B14=5,"Fri",IF(B14=6,"Sat",IF(B14=7,"Sun","")))))))</f>
        <v>Wed</v>
      </c>
      <c r="E14" s="122">
        <f t="shared" si="2"/>
        <v>44412</v>
      </c>
      <c r="F14" s="35"/>
      <c r="G14" s="36">
        <v>9005</v>
      </c>
      <c r="H14" s="37" t="s">
        <v>202</v>
      </c>
      <c r="I14" s="100" t="s">
        <v>55</v>
      </c>
      <c r="J14" s="101">
        <v>8</v>
      </c>
    </row>
    <row r="15" spans="1:10" ht="22.5" customHeight="1">
      <c r="A15" s="8">
        <f t="shared" si="0"/>
        <v>1</v>
      </c>
      <c r="B15" s="8">
        <f t="shared" si="1"/>
        <v>4</v>
      </c>
      <c r="C15" s="73"/>
      <c r="D15" s="132" t="str">
        <f t="shared" si="3"/>
        <v>Thu</v>
      </c>
      <c r="E15" s="125">
        <f t="shared" si="2"/>
        <v>44413</v>
      </c>
      <c r="F15" s="45"/>
      <c r="G15" s="36">
        <v>9005</v>
      </c>
      <c r="H15" s="47" t="s">
        <v>204</v>
      </c>
      <c r="I15" s="100" t="s">
        <v>55</v>
      </c>
      <c r="J15" s="101">
        <v>8</v>
      </c>
    </row>
    <row r="16" spans="1:10" ht="22.5" customHeight="1">
      <c r="A16" s="8">
        <f t="shared" si="0"/>
        <v>1</v>
      </c>
      <c r="B16" s="8">
        <f t="shared" si="1"/>
        <v>5</v>
      </c>
      <c r="C16" s="73"/>
      <c r="D16" s="131" t="str">
        <f t="shared" si="3"/>
        <v>Fri</v>
      </c>
      <c r="E16" s="122">
        <f t="shared" si="2"/>
        <v>44414</v>
      </c>
      <c r="F16" s="35"/>
      <c r="G16" s="36">
        <v>9005</v>
      </c>
      <c r="H16" s="158" t="s">
        <v>203</v>
      </c>
      <c r="I16" s="100" t="s">
        <v>55</v>
      </c>
      <c r="J16" s="101">
        <v>8</v>
      </c>
    </row>
    <row r="17" spans="1:10" ht="22.5" customHeight="1">
      <c r="A17" s="8" t="str">
        <f t="shared" si="0"/>
        <v/>
      </c>
      <c r="B17" s="8">
        <f t="shared" si="1"/>
        <v>6</v>
      </c>
      <c r="C17" s="73"/>
      <c r="D17" s="132" t="str">
        <f t="shared" si="3"/>
        <v>Sat</v>
      </c>
      <c r="E17" s="125">
        <f t="shared" si="2"/>
        <v>44415</v>
      </c>
      <c r="F17" s="45"/>
      <c r="G17" s="46"/>
      <c r="H17" s="47"/>
      <c r="I17" s="46"/>
      <c r="J17" s="48"/>
    </row>
    <row r="18" spans="1:10" s="134" customFormat="1" ht="22.5" customHeight="1">
      <c r="A18" s="134" t="str">
        <f t="shared" si="0"/>
        <v/>
      </c>
      <c r="B18" s="134">
        <f t="shared" si="1"/>
        <v>7</v>
      </c>
      <c r="C18" s="135"/>
      <c r="D18" s="132" t="str">
        <f>IF(B18=1,"Mo",IF(B18=2,"Tue",IF(B18=3,"Wed",IF(B18=4,"Thu",IF(B18=5,"Fri",IF(B18=6,"Sat",IF(B18=7,"Sun","")))))))</f>
        <v>Sun</v>
      </c>
      <c r="E18" s="125">
        <f t="shared" si="2"/>
        <v>44416</v>
      </c>
      <c r="F18" s="45"/>
      <c r="G18" s="46"/>
      <c r="H18" s="47"/>
      <c r="I18" s="46"/>
      <c r="J18" s="48"/>
    </row>
    <row r="19" spans="1:10" ht="22.5" customHeight="1">
      <c r="A19" s="8">
        <f t="shared" si="0"/>
        <v>1</v>
      </c>
      <c r="B19" s="8">
        <f t="shared" si="1"/>
        <v>1</v>
      </c>
      <c r="C19" s="73"/>
      <c r="D19" s="131" t="str">
        <f>IF(B19=1,"Mo",IF(B19=2,"Tue",IF(B19=3,"Wed",IF(B19=4,"Thu",IF(B19=5,"Fri",IF(B19=6,"Sat",IF(B19=7,"Sun","")))))))</f>
        <v>Mo</v>
      </c>
      <c r="E19" s="122">
        <f t="shared" si="2"/>
        <v>44417</v>
      </c>
      <c r="F19" s="35"/>
      <c r="G19" s="36">
        <v>9005</v>
      </c>
      <c r="H19" s="42" t="s">
        <v>194</v>
      </c>
      <c r="I19" s="100" t="s">
        <v>55</v>
      </c>
      <c r="J19" s="101">
        <v>8</v>
      </c>
    </row>
    <row r="20" spans="1:10" ht="22.5" customHeight="1">
      <c r="A20" s="8">
        <f t="shared" si="0"/>
        <v>1</v>
      </c>
      <c r="B20" s="8">
        <f t="shared" si="1"/>
        <v>2</v>
      </c>
      <c r="C20" s="73"/>
      <c r="D20" s="132" t="str">
        <f>IF(B20=1,"Mo",IF(B20=2,"Tue",IF(B20=3,"Wed",IF(B20=4,"Thu",IF(B20=5,"Fri",IF(B20=6,"Sat",IF(B20=7,"Sun","")))))))</f>
        <v>Tue</v>
      </c>
      <c r="E20" s="125">
        <f t="shared" si="2"/>
        <v>44418</v>
      </c>
      <c r="F20" s="45"/>
      <c r="G20" s="36">
        <v>9005</v>
      </c>
      <c r="H20" s="69" t="s">
        <v>210</v>
      </c>
      <c r="I20" s="100" t="s">
        <v>55</v>
      </c>
      <c r="J20" s="101">
        <v>8</v>
      </c>
    </row>
    <row r="21" spans="1:10" ht="22.5" customHeight="1">
      <c r="A21" s="8">
        <f t="shared" si="0"/>
        <v>1</v>
      </c>
      <c r="B21" s="8">
        <f t="shared" si="1"/>
        <v>3</v>
      </c>
      <c r="C21" s="73"/>
      <c r="D21" s="131" t="str">
        <f t="shared" si="3"/>
        <v>Wed</v>
      </c>
      <c r="E21" s="122">
        <f t="shared" si="2"/>
        <v>44419</v>
      </c>
      <c r="F21" s="35"/>
      <c r="G21" s="36">
        <v>9005</v>
      </c>
      <c r="H21" s="42" t="s">
        <v>191</v>
      </c>
      <c r="I21" s="100" t="s">
        <v>55</v>
      </c>
      <c r="J21" s="101">
        <v>8</v>
      </c>
    </row>
    <row r="22" spans="1:10" ht="22.5" customHeight="1">
      <c r="A22" s="8">
        <f t="shared" si="0"/>
        <v>1</v>
      </c>
      <c r="B22" s="8">
        <f t="shared" si="1"/>
        <v>4</v>
      </c>
      <c r="C22" s="73"/>
      <c r="D22" s="132" t="str">
        <f t="shared" si="3"/>
        <v>Thu</v>
      </c>
      <c r="E22" s="125">
        <f t="shared" si="2"/>
        <v>44420</v>
      </c>
      <c r="F22" s="35"/>
      <c r="G22" s="36">
        <v>9005</v>
      </c>
      <c r="H22" s="136" t="s">
        <v>195</v>
      </c>
      <c r="I22" s="100" t="s">
        <v>55</v>
      </c>
      <c r="J22" s="101">
        <v>8</v>
      </c>
    </row>
    <row r="23" spans="1:10" ht="22.5" customHeight="1">
      <c r="A23" s="8">
        <f t="shared" si="0"/>
        <v>1</v>
      </c>
      <c r="B23" s="8">
        <f t="shared" si="1"/>
        <v>5</v>
      </c>
      <c r="C23" s="73"/>
      <c r="D23" s="131" t="str">
        <f t="shared" si="3"/>
        <v>Fri</v>
      </c>
      <c r="E23" s="122">
        <f t="shared" si="2"/>
        <v>44421</v>
      </c>
      <c r="F23" s="35"/>
      <c r="G23" s="36">
        <v>9005</v>
      </c>
      <c r="H23" s="42" t="s">
        <v>196</v>
      </c>
      <c r="I23" s="100" t="s">
        <v>55</v>
      </c>
      <c r="J23" s="101">
        <v>8</v>
      </c>
    </row>
    <row r="24" spans="1:10" ht="22.5" customHeight="1">
      <c r="A24" s="8" t="str">
        <f t="shared" si="0"/>
        <v/>
      </c>
      <c r="B24" s="8">
        <f t="shared" si="1"/>
        <v>6</v>
      </c>
      <c r="C24" s="73"/>
      <c r="D24" s="132" t="str">
        <f t="shared" si="3"/>
        <v>Sat</v>
      </c>
      <c r="E24" s="125">
        <f t="shared" si="2"/>
        <v>44422</v>
      </c>
      <c r="F24" s="45"/>
      <c r="G24" s="46"/>
      <c r="H24" s="47"/>
      <c r="I24" s="46"/>
      <c r="J24" s="48"/>
    </row>
    <row r="25" spans="1:10" ht="22.5" customHeight="1">
      <c r="A25" s="8" t="str">
        <f t="shared" si="0"/>
        <v/>
      </c>
      <c r="B25" s="8">
        <f t="shared" si="1"/>
        <v>7</v>
      </c>
      <c r="C25" s="73"/>
      <c r="D25" s="131" t="str">
        <f t="shared" si="3"/>
        <v>Sun</v>
      </c>
      <c r="E25" s="122">
        <f t="shared" si="2"/>
        <v>44423</v>
      </c>
      <c r="F25" s="45"/>
      <c r="G25" s="46"/>
      <c r="H25" s="47"/>
      <c r="I25" s="46"/>
      <c r="J25" s="48"/>
    </row>
    <row r="26" spans="1:10" ht="22.5" customHeight="1">
      <c r="A26" s="8">
        <f t="shared" si="0"/>
        <v>1</v>
      </c>
      <c r="B26" s="8">
        <f t="shared" si="1"/>
        <v>1</v>
      </c>
      <c r="C26" s="73"/>
      <c r="D26" s="131" t="str">
        <f t="shared" si="3"/>
        <v>Mo</v>
      </c>
      <c r="E26" s="122">
        <f t="shared" si="2"/>
        <v>44424</v>
      </c>
      <c r="F26" s="35"/>
      <c r="G26" s="36">
        <v>9005</v>
      </c>
      <c r="H26" s="42" t="s">
        <v>190</v>
      </c>
      <c r="I26" s="100" t="s">
        <v>55</v>
      </c>
      <c r="J26" s="101">
        <v>8</v>
      </c>
    </row>
    <row r="27" spans="1:10" ht="22.5" customHeight="1">
      <c r="A27" s="8">
        <f t="shared" si="0"/>
        <v>1</v>
      </c>
      <c r="B27" s="8">
        <f t="shared" si="1"/>
        <v>2</v>
      </c>
      <c r="C27" s="73"/>
      <c r="D27" s="132" t="str">
        <f t="shared" si="3"/>
        <v>Tue</v>
      </c>
      <c r="E27" s="125">
        <f t="shared" si="2"/>
        <v>44425</v>
      </c>
      <c r="F27" s="45"/>
      <c r="G27" s="36">
        <v>9005</v>
      </c>
      <c r="H27" s="47" t="s">
        <v>197</v>
      </c>
      <c r="I27" s="100" t="s">
        <v>55</v>
      </c>
      <c r="J27" s="101">
        <v>8</v>
      </c>
    </row>
    <row r="28" spans="1:10" ht="22.5" customHeight="1">
      <c r="A28" s="8">
        <f t="shared" si="0"/>
        <v>1</v>
      </c>
      <c r="B28" s="8">
        <f t="shared" si="1"/>
        <v>3</v>
      </c>
      <c r="C28" s="73"/>
      <c r="D28" s="131" t="str">
        <f t="shared" si="3"/>
        <v>Wed</v>
      </c>
      <c r="E28" s="122">
        <f t="shared" si="2"/>
        <v>44426</v>
      </c>
      <c r="F28" s="35"/>
      <c r="G28" s="36">
        <v>9005</v>
      </c>
      <c r="H28" s="42" t="s">
        <v>198</v>
      </c>
      <c r="I28" s="100" t="s">
        <v>55</v>
      </c>
      <c r="J28" s="101">
        <v>8</v>
      </c>
    </row>
    <row r="29" spans="1:10" ht="22.5" customHeight="1">
      <c r="A29" s="8">
        <f t="shared" si="0"/>
        <v>1</v>
      </c>
      <c r="B29" s="8">
        <f t="shared" si="1"/>
        <v>4</v>
      </c>
      <c r="C29" s="73"/>
      <c r="D29" s="132" t="str">
        <f t="shared" si="3"/>
        <v>Thu</v>
      </c>
      <c r="E29" s="125">
        <f t="shared" si="2"/>
        <v>44427</v>
      </c>
      <c r="F29" s="45"/>
      <c r="G29" s="36">
        <v>9005</v>
      </c>
      <c r="H29" s="47" t="s">
        <v>206</v>
      </c>
      <c r="I29" s="100" t="s">
        <v>55</v>
      </c>
      <c r="J29" s="101">
        <v>4</v>
      </c>
    </row>
    <row r="30" spans="1:10" ht="22.5" customHeight="1">
      <c r="A30" s="8">
        <f t="shared" si="0"/>
        <v>1</v>
      </c>
      <c r="B30" s="8">
        <f t="shared" si="1"/>
        <v>5</v>
      </c>
      <c r="C30" s="73"/>
      <c r="D30" s="131" t="str">
        <f t="shared" si="3"/>
        <v>Fri</v>
      </c>
      <c r="E30" s="122">
        <f t="shared" si="2"/>
        <v>44428</v>
      </c>
      <c r="F30" s="35"/>
      <c r="G30" s="36">
        <v>9013</v>
      </c>
      <c r="H30" s="42" t="s">
        <v>205</v>
      </c>
      <c r="I30" s="36"/>
      <c r="J30" s="38"/>
    </row>
    <row r="31" spans="1:10" ht="22.5" customHeight="1">
      <c r="A31" s="8" t="str">
        <f t="shared" si="0"/>
        <v/>
      </c>
      <c r="B31" s="8">
        <f t="shared" si="1"/>
        <v>6</v>
      </c>
      <c r="C31" s="73"/>
      <c r="D31" s="132" t="str">
        <f t="shared" si="3"/>
        <v>Sat</v>
      </c>
      <c r="E31" s="125">
        <f t="shared" si="2"/>
        <v>44429</v>
      </c>
      <c r="F31" s="45"/>
      <c r="G31" s="46"/>
      <c r="H31" s="47"/>
      <c r="I31" s="46"/>
      <c r="J31" s="48"/>
    </row>
    <row r="32" spans="1:10" s="134" customFormat="1" ht="22.5" customHeight="1">
      <c r="A32" s="134" t="str">
        <f t="shared" si="0"/>
        <v/>
      </c>
      <c r="B32" s="134">
        <f t="shared" si="1"/>
        <v>7</v>
      </c>
      <c r="C32" s="135"/>
      <c r="D32" s="132" t="str">
        <f t="shared" si="3"/>
        <v>Sun</v>
      </c>
      <c r="E32" s="125">
        <f t="shared" si="2"/>
        <v>44430</v>
      </c>
      <c r="F32" s="45"/>
      <c r="G32" s="46"/>
      <c r="H32" s="47"/>
      <c r="I32" s="46"/>
      <c r="J32" s="48"/>
    </row>
    <row r="33" spans="1:10" ht="22.5" customHeight="1">
      <c r="A33" s="8">
        <f t="shared" si="0"/>
        <v>1</v>
      </c>
      <c r="B33" s="8">
        <f t="shared" si="1"/>
        <v>1</v>
      </c>
      <c r="C33" s="73"/>
      <c r="D33" s="131" t="str">
        <f>IF(B33=1,"Mo",IF(B33=2,"Tue",IF(B33=3,"Wed",IF(B33=4,"Thu",IF(B33=5,"Fri",IF(B33=6,"Sat",IF(B33=7,"Sun","")))))))</f>
        <v>Mo</v>
      </c>
      <c r="E33" s="122">
        <f t="shared" si="2"/>
        <v>44431</v>
      </c>
      <c r="F33" s="35"/>
      <c r="G33" s="36">
        <v>9005</v>
      </c>
      <c r="H33" s="37" t="s">
        <v>209</v>
      </c>
      <c r="I33" s="100" t="s">
        <v>55</v>
      </c>
      <c r="J33" s="101">
        <v>8</v>
      </c>
    </row>
    <row r="34" spans="1:10" ht="22.5" customHeight="1">
      <c r="A34" s="8">
        <f t="shared" si="0"/>
        <v>1</v>
      </c>
      <c r="B34" s="8">
        <f t="shared" si="1"/>
        <v>2</v>
      </c>
      <c r="C34" s="73"/>
      <c r="D34" s="132" t="str">
        <f>IF(B34=1,"Mo",IF(B34=2,"Tue",IF(B34=3,"Wed",IF(B34=4,"Thu",IF(B34=5,"Fri",IF(B34=6,"Sat",IF(B34=7,"Sun","")))))))</f>
        <v>Tue</v>
      </c>
      <c r="E34" s="125">
        <f t="shared" si="2"/>
        <v>44432</v>
      </c>
      <c r="F34" s="45"/>
      <c r="G34" s="36">
        <v>9005</v>
      </c>
      <c r="H34" s="47" t="s">
        <v>199</v>
      </c>
      <c r="I34" s="100" t="s">
        <v>55</v>
      </c>
      <c r="J34" s="101">
        <v>8</v>
      </c>
    </row>
    <row r="35" spans="1:10" ht="22.5" customHeight="1">
      <c r="A35" s="8">
        <f t="shared" si="0"/>
        <v>1</v>
      </c>
      <c r="B35" s="8">
        <f t="shared" si="1"/>
        <v>3</v>
      </c>
      <c r="C35" s="73"/>
      <c r="D35" s="131" t="str">
        <f t="shared" si="3"/>
        <v>Wed</v>
      </c>
      <c r="E35" s="122">
        <f t="shared" si="2"/>
        <v>44433</v>
      </c>
      <c r="F35" s="35"/>
      <c r="G35" s="36">
        <v>9005</v>
      </c>
      <c r="H35" s="42" t="s">
        <v>208</v>
      </c>
      <c r="I35" s="100" t="s">
        <v>55</v>
      </c>
      <c r="J35" s="101">
        <v>8</v>
      </c>
    </row>
    <row r="36" spans="1:10" ht="22.5" customHeight="1">
      <c r="A36" s="8">
        <f t="shared" si="0"/>
        <v>1</v>
      </c>
      <c r="B36" s="8">
        <f t="shared" si="1"/>
        <v>4</v>
      </c>
      <c r="C36" s="73"/>
      <c r="D36" s="132" t="str">
        <f t="shared" si="3"/>
        <v>Thu</v>
      </c>
      <c r="E36" s="125">
        <f t="shared" si="2"/>
        <v>44434</v>
      </c>
      <c r="F36" s="45"/>
      <c r="G36" s="36">
        <v>9005</v>
      </c>
      <c r="H36" s="47" t="s">
        <v>189</v>
      </c>
      <c r="I36" s="100" t="s">
        <v>55</v>
      </c>
      <c r="J36" s="101">
        <v>8</v>
      </c>
    </row>
    <row r="37" spans="1:10" ht="22.5" customHeight="1">
      <c r="A37" s="8">
        <f t="shared" si="0"/>
        <v>1</v>
      </c>
      <c r="B37" s="8">
        <f t="shared" si="1"/>
        <v>5</v>
      </c>
      <c r="C37" s="73"/>
      <c r="D37" s="131" t="str">
        <f t="shared" si="3"/>
        <v>Fri</v>
      </c>
      <c r="E37" s="122">
        <f t="shared" si="2"/>
        <v>44435</v>
      </c>
      <c r="F37" s="35"/>
      <c r="G37" s="36">
        <v>9005</v>
      </c>
      <c r="H37" s="42" t="s">
        <v>207</v>
      </c>
      <c r="I37" s="100" t="s">
        <v>55</v>
      </c>
      <c r="J37" s="101">
        <v>8</v>
      </c>
    </row>
    <row r="38" spans="1:10" ht="22.5" customHeight="1">
      <c r="A38" s="8" t="str">
        <f t="shared" si="0"/>
        <v/>
      </c>
      <c r="B38" s="8">
        <f t="shared" si="1"/>
        <v>6</v>
      </c>
      <c r="C38" s="73"/>
      <c r="D38" s="132" t="str">
        <f t="shared" si="3"/>
        <v>Sat</v>
      </c>
      <c r="E38" s="125">
        <f t="shared" si="2"/>
        <v>44436</v>
      </c>
      <c r="F38" s="45"/>
      <c r="G38" s="46"/>
      <c r="H38" s="50"/>
      <c r="I38" s="46"/>
      <c r="J38" s="48"/>
    </row>
    <row r="39" spans="1:10" ht="22.5" customHeight="1">
      <c r="A39" s="8" t="str">
        <f t="shared" si="0"/>
        <v/>
      </c>
      <c r="B39" s="8">
        <f>WEEKDAY(E38+1,2)</f>
        <v>7</v>
      </c>
      <c r="C39" s="73"/>
      <c r="D39" s="131" t="str">
        <f>IF(B39=1,"Mo",IF(B39=2,"Tue",IF(B39=3,"Wed",IF(B39=4,"Thu",IF(B39=5,"Fri",IF(B39=6,"Sat",IF(B39=7,"Sun","")))))))</f>
        <v>Sun</v>
      </c>
      <c r="E39" s="122">
        <f>IF(MONTH(E38+1)&gt;MONTH(E38),"",E38+1)</f>
        <v>44437</v>
      </c>
      <c r="F39" s="45"/>
      <c r="G39" s="46"/>
      <c r="H39" s="47"/>
      <c r="I39" s="46"/>
      <c r="J39" s="48"/>
    </row>
    <row r="40" spans="1:10" ht="22.5" customHeight="1">
      <c r="A40" s="8">
        <f t="shared" si="0"/>
        <v>1</v>
      </c>
      <c r="B40" s="8">
        <v>3</v>
      </c>
      <c r="C40" s="73"/>
      <c r="D40" s="131" t="str">
        <f>IF(B33=1,"Mo",IF(B33=2,"Tue",IF(B33=3,"Wed",IF(B33=4,"Thu",IF(B33=5,"Fri",IF(B33=6,"Sat",IF(B33=7,"Sun","")))))))</f>
        <v>Mo</v>
      </c>
      <c r="E40" s="122">
        <f>IF(MONTH(E39+1)&gt;MONTH(E39),"",E39+1)</f>
        <v>44438</v>
      </c>
      <c r="F40" s="35"/>
      <c r="G40" s="36">
        <v>9005</v>
      </c>
      <c r="H40" s="37" t="s">
        <v>200</v>
      </c>
      <c r="I40" s="100" t="s">
        <v>55</v>
      </c>
      <c r="J40" s="101">
        <v>8</v>
      </c>
    </row>
    <row r="41" spans="1:10" ht="21.75" customHeight="1">
      <c r="C41" s="138"/>
      <c r="D41" s="156" t="str">
        <f>IF(B34=1,"Mo",IF(B34=2,"Tue",IF(B34=3,"Wed",IF(B34=4,"Thu",IF(B34=5,"Fri",IF(B34=6,"Sat",IF(B34=7,"Sun","")))))))</f>
        <v>Tue</v>
      </c>
      <c r="E41" s="157">
        <f>IF(MONTH(E40+1)&gt;MONTH(E40),"",E40+1)</f>
        <v>44439</v>
      </c>
      <c r="F41" s="46"/>
      <c r="G41" s="36">
        <v>9005</v>
      </c>
      <c r="H41" s="69" t="s">
        <v>201</v>
      </c>
      <c r="I41" s="100" t="s">
        <v>55</v>
      </c>
      <c r="J41" s="101">
        <v>8</v>
      </c>
    </row>
    <row r="42" spans="1:10" ht="30" customHeight="1"/>
    <row r="43" spans="1:10" ht="30" customHeight="1"/>
    <row r="44" spans="1:10" ht="30" customHeight="1"/>
    <row r="45" spans="1:10" ht="30" customHeight="1"/>
    <row r="46" spans="1:10" ht="30" customHeight="1"/>
    <row r="47" spans="1:10" ht="30" customHeight="1"/>
    <row r="48" spans="1:10" ht="30" customHeight="1"/>
    <row r="49" ht="30" customHeight="1"/>
    <row r="50" ht="30" customHeight="1"/>
    <row r="51" ht="30" customHeight="1"/>
    <row r="52" ht="30" customHeight="1"/>
    <row r="53" ht="30" customHeight="1"/>
    <row r="54" ht="30" customHeight="1"/>
    <row r="55" ht="30" customHeight="1"/>
    <row r="56" ht="30" customHeight="1"/>
    <row r="57" ht="30" customHeight="1"/>
    <row r="58" ht="30" customHeight="1"/>
    <row r="59" ht="30" customHeight="1"/>
    <row r="60" ht="30" customHeight="1"/>
    <row r="61" ht="30" customHeight="1"/>
    <row r="62" ht="30" customHeight="1"/>
    <row r="63" ht="30" customHeight="1"/>
    <row r="64" ht="30" customHeight="1"/>
    <row r="65" ht="30" customHeight="1"/>
    <row r="66" ht="30" customHeight="1"/>
    <row r="67" ht="30" customHeight="1"/>
    <row r="68" ht="30" customHeight="1"/>
    <row r="69" ht="30" customHeight="1"/>
    <row r="70" ht="30" customHeight="1"/>
    <row r="71" ht="30" customHeight="1"/>
    <row r="72" ht="30" customHeight="1"/>
    <row r="73" ht="30" customHeight="1"/>
    <row r="74" ht="30" customHeight="1"/>
    <row r="75" ht="30" customHeight="1"/>
    <row r="76" ht="30" customHeight="1"/>
    <row r="77" ht="30" customHeight="1"/>
    <row r="78" ht="30" customHeight="1"/>
    <row r="79" ht="30" customHeight="1"/>
    <row r="80" ht="30" customHeight="1"/>
    <row r="81" ht="30" customHeight="1"/>
    <row r="82" ht="30" customHeight="1"/>
    <row r="83" ht="30" customHeight="1"/>
    <row r="84" ht="30" customHeight="1"/>
    <row r="85" ht="30" customHeight="1"/>
    <row r="86" ht="30" customHeight="1"/>
    <row r="87" ht="30" customHeight="1"/>
    <row r="88" ht="30" customHeight="1"/>
    <row r="89" ht="30" customHeight="1"/>
    <row r="90" ht="30" customHeight="1"/>
    <row r="91" ht="30" customHeight="1"/>
    <row r="92" ht="30" customHeight="1"/>
    <row r="93" ht="30" customHeight="1"/>
    <row r="94" ht="30" customHeight="1"/>
    <row r="95" ht="30" customHeight="1"/>
    <row r="96" ht="30" customHeight="1"/>
    <row r="97" ht="30" customHeight="1"/>
    <row r="98" ht="30" customHeight="1"/>
    <row r="99" ht="30" customHeight="1"/>
    <row r="100" ht="30" customHeight="1"/>
    <row r="101" ht="30" customHeight="1"/>
    <row r="102" ht="30" customHeight="1"/>
    <row r="103" ht="30" customHeight="1"/>
    <row r="104" ht="30" customHeight="1"/>
    <row r="105" ht="30" customHeight="1"/>
    <row r="106" ht="30" customHeight="1"/>
    <row r="107" ht="30" customHeight="1"/>
    <row r="108" ht="30" customHeight="1"/>
    <row r="109" ht="30" customHeight="1"/>
    <row r="110" ht="30" customHeight="1"/>
    <row r="111" ht="30" customHeight="1"/>
    <row r="112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  <row r="119" ht="30" customHeight="1"/>
    <row r="120" ht="30" customHeight="1"/>
    <row r="121" ht="30" customHeight="1"/>
    <row r="122" ht="30" customHeight="1"/>
    <row r="123" ht="30" customHeight="1"/>
    <row r="124" ht="30" customHeight="1"/>
    <row r="125" ht="30" customHeight="1"/>
    <row r="126" ht="30" customHeight="1"/>
    <row r="127" ht="30" customHeight="1"/>
    <row r="128" ht="30" customHeight="1"/>
    <row r="129" ht="30" customHeight="1"/>
    <row r="130" ht="30" customHeight="1"/>
    <row r="131" ht="30" customHeight="1"/>
    <row r="132" ht="30" customHeight="1"/>
    <row r="133" ht="30" customHeight="1"/>
    <row r="134" ht="30" customHeight="1"/>
    <row r="135" ht="30" customHeight="1"/>
    <row r="136" ht="30" customHeight="1"/>
    <row r="137" ht="30" customHeight="1"/>
    <row r="138" ht="30" customHeight="1"/>
    <row r="139" ht="30" customHeight="1"/>
    <row r="140" ht="30" customHeight="1"/>
    <row r="141" ht="30" customHeight="1"/>
    <row r="142" ht="30" customHeight="1"/>
    <row r="143" ht="30" customHeight="1"/>
    <row r="144" ht="30" customHeight="1"/>
    <row r="145" ht="30" customHeight="1"/>
    <row r="146" ht="30" customHeight="1"/>
    <row r="147" ht="30" customHeight="1"/>
    <row r="148" ht="30" customHeight="1"/>
    <row r="149" ht="30" customHeight="1"/>
    <row r="150" ht="30" customHeight="1"/>
    <row r="151" ht="30" customHeight="1"/>
    <row r="152" ht="30" customHeight="1"/>
    <row r="153" ht="30" customHeight="1"/>
    <row r="154" ht="30" customHeight="1"/>
    <row r="155" ht="30" customHeight="1"/>
    <row r="156" ht="30" customHeight="1"/>
    <row r="157" ht="30" customHeight="1"/>
    <row r="158" ht="30" customHeight="1"/>
    <row r="159" ht="30" customHeight="1"/>
    <row r="160" ht="30" customHeight="1"/>
    <row r="161" ht="30" customHeight="1"/>
    <row r="162" ht="30" customHeight="1"/>
    <row r="163" ht="30" customHeight="1"/>
    <row r="164" ht="30" customHeight="1"/>
    <row r="165" ht="30" customHeight="1"/>
    <row r="166" ht="30" customHeight="1"/>
    <row r="167" ht="30" customHeight="1"/>
    <row r="168" ht="30" customHeight="1"/>
    <row r="169" ht="30" customHeight="1"/>
    <row r="170" ht="30" customHeight="1"/>
    <row r="171" ht="30" customHeight="1"/>
    <row r="172" ht="30" customHeight="1"/>
    <row r="173" ht="30" customHeight="1"/>
    <row r="174" ht="30" customHeight="1"/>
    <row r="175" ht="39" customHeight="1"/>
    <row r="176" ht="39" customHeight="1"/>
    <row r="177" ht="39" customHeight="1"/>
    <row r="178" ht="39" customHeight="1"/>
    <row r="179" ht="39" customHeight="1"/>
    <row r="180" ht="39" customHeight="1"/>
    <row r="181" ht="39" customHeight="1"/>
    <row r="182" ht="39" customHeight="1"/>
    <row r="183" ht="39" customHeight="1"/>
    <row r="184" ht="39" customHeight="1"/>
    <row r="185" ht="39" customHeight="1"/>
    <row r="186" ht="39" customHeight="1"/>
  </sheetData>
  <mergeCells count="2">
    <mergeCell ref="D1:J1"/>
    <mergeCell ref="D4:E4"/>
  </mergeCells>
  <conditionalFormatting sqref="C11:C41">
    <cfRule type="expression" dxfId="160" priority="55" stopIfTrue="1">
      <formula>IF($A11=1,B11,)</formula>
    </cfRule>
    <cfRule type="expression" dxfId="159" priority="56" stopIfTrue="1">
      <formula>IF($A11="",B11,)</formula>
    </cfRule>
  </conditionalFormatting>
  <conditionalFormatting sqref="E11">
    <cfRule type="expression" dxfId="158" priority="57" stopIfTrue="1">
      <formula>IF($A11="",B11,"")</formula>
    </cfRule>
  </conditionalFormatting>
  <conditionalFormatting sqref="E12:E41">
    <cfRule type="expression" dxfId="157" priority="58" stopIfTrue="1">
      <formula>IF($A12&lt;&gt;1,B12,"")</formula>
    </cfRule>
  </conditionalFormatting>
  <conditionalFormatting sqref="D11:D41">
    <cfRule type="expression" dxfId="156" priority="59" stopIfTrue="1">
      <formula>IF($A11="",B11,)</formula>
    </cfRule>
  </conditionalFormatting>
  <conditionalFormatting sqref="G11:G12 G17:G25 G30:G38">
    <cfRule type="expression" dxfId="155" priority="60" stopIfTrue="1">
      <formula>#REF!="Freelancer"</formula>
    </cfRule>
    <cfRule type="expression" dxfId="154" priority="61" stopIfTrue="1">
      <formula>#REF!="DTC Int. Staff"</formula>
    </cfRule>
  </conditionalFormatting>
  <conditionalFormatting sqref="G38 G17:G21 G24:G25 G31:G35">
    <cfRule type="expression" dxfId="153" priority="53" stopIfTrue="1">
      <formula>$F$5="Freelancer"</formula>
    </cfRule>
    <cfRule type="expression" dxfId="152" priority="54" stopIfTrue="1">
      <formula>$F$5="DTC Int. Staff"</formula>
    </cfRule>
  </conditionalFormatting>
  <conditionalFormatting sqref="G12">
    <cfRule type="expression" dxfId="151" priority="51" stopIfTrue="1">
      <formula>#REF!="Freelancer"</formula>
    </cfRule>
    <cfRule type="expression" dxfId="150" priority="52" stopIfTrue="1">
      <formula>#REF!="DTC Int. Staff"</formula>
    </cfRule>
  </conditionalFormatting>
  <conditionalFormatting sqref="G12">
    <cfRule type="expression" dxfId="149" priority="49" stopIfTrue="1">
      <formula>$F$5="Freelancer"</formula>
    </cfRule>
    <cfRule type="expression" dxfId="148" priority="50" stopIfTrue="1">
      <formula>$F$5="DTC Int. Staff"</formula>
    </cfRule>
  </conditionalFormatting>
  <conditionalFormatting sqref="G23">
    <cfRule type="expression" dxfId="147" priority="39" stopIfTrue="1">
      <formula>$F$5="Freelancer"</formula>
    </cfRule>
    <cfRule type="expression" dxfId="146" priority="40" stopIfTrue="1">
      <formula>$F$5="DTC Int. Staff"</formula>
    </cfRule>
  </conditionalFormatting>
  <conditionalFormatting sqref="G13:G16">
    <cfRule type="expression" dxfId="145" priority="33" stopIfTrue="1">
      <formula>#REF!="Freelancer"</formula>
    </cfRule>
    <cfRule type="expression" dxfId="144" priority="34" stopIfTrue="1">
      <formula>#REF!="DTC Int. Staff"</formula>
    </cfRule>
  </conditionalFormatting>
  <conditionalFormatting sqref="G13:G16">
    <cfRule type="expression" dxfId="143" priority="31" stopIfTrue="1">
      <formula>#REF!="Freelancer"</formula>
    </cfRule>
    <cfRule type="expression" dxfId="142" priority="32" stopIfTrue="1">
      <formula>#REF!="DTC Int. Staff"</formula>
    </cfRule>
  </conditionalFormatting>
  <conditionalFormatting sqref="G13:G16">
    <cfRule type="expression" dxfId="141" priority="29" stopIfTrue="1">
      <formula>$F$5="Freelancer"</formula>
    </cfRule>
    <cfRule type="expression" dxfId="140" priority="30" stopIfTrue="1">
      <formula>$F$5="DTC Int. Staff"</formula>
    </cfRule>
  </conditionalFormatting>
  <conditionalFormatting sqref="G19">
    <cfRule type="expression" dxfId="139" priority="27" stopIfTrue="1">
      <formula>#REF!="Freelancer"</formula>
    </cfRule>
    <cfRule type="expression" dxfId="138" priority="28" stopIfTrue="1">
      <formula>#REF!="DTC Int. Staff"</formula>
    </cfRule>
  </conditionalFormatting>
  <conditionalFormatting sqref="G19">
    <cfRule type="expression" dxfId="137" priority="25" stopIfTrue="1">
      <formula>$F$5="Freelancer"</formula>
    </cfRule>
    <cfRule type="expression" dxfId="136" priority="26" stopIfTrue="1">
      <formula>$F$5="DTC Int. Staff"</formula>
    </cfRule>
  </conditionalFormatting>
  <conditionalFormatting sqref="G20:G23">
    <cfRule type="expression" dxfId="135" priority="23" stopIfTrue="1">
      <formula>#REF!="Freelancer"</formula>
    </cfRule>
    <cfRule type="expression" dxfId="134" priority="24" stopIfTrue="1">
      <formula>#REF!="DTC Int. Staff"</formula>
    </cfRule>
  </conditionalFormatting>
  <conditionalFormatting sqref="G20:G23">
    <cfRule type="expression" dxfId="133" priority="21" stopIfTrue="1">
      <formula>$F$5="Freelancer"</formula>
    </cfRule>
    <cfRule type="expression" dxfId="132" priority="22" stopIfTrue="1">
      <formula>$F$5="DTC Int. Staff"</formula>
    </cfRule>
  </conditionalFormatting>
  <conditionalFormatting sqref="G26:G29">
    <cfRule type="expression" dxfId="131" priority="19" stopIfTrue="1">
      <formula>#REF!="Freelancer"</formula>
    </cfRule>
    <cfRule type="expression" dxfId="130" priority="20" stopIfTrue="1">
      <formula>#REF!="DTC Int. Staff"</formula>
    </cfRule>
  </conditionalFormatting>
  <conditionalFormatting sqref="G26:G29">
    <cfRule type="expression" dxfId="129" priority="17" stopIfTrue="1">
      <formula>#REF!="Freelancer"</formula>
    </cfRule>
    <cfRule type="expression" dxfId="128" priority="18" stopIfTrue="1">
      <formula>#REF!="DTC Int. Staff"</formula>
    </cfRule>
  </conditionalFormatting>
  <conditionalFormatting sqref="G26:G29">
    <cfRule type="expression" dxfId="127" priority="15" stopIfTrue="1">
      <formula>$F$5="Freelancer"</formula>
    </cfRule>
    <cfRule type="expression" dxfId="126" priority="16" stopIfTrue="1">
      <formula>$F$5="DTC Int. Staff"</formula>
    </cfRule>
  </conditionalFormatting>
  <conditionalFormatting sqref="G33:G36">
    <cfRule type="expression" dxfId="125" priority="13" stopIfTrue="1">
      <formula>#REF!="Freelancer"</formula>
    </cfRule>
    <cfRule type="expression" dxfId="124" priority="14" stopIfTrue="1">
      <formula>#REF!="DTC Int. Staff"</formula>
    </cfRule>
  </conditionalFormatting>
  <conditionalFormatting sqref="G33:G36">
    <cfRule type="expression" dxfId="123" priority="11" stopIfTrue="1">
      <formula>$F$5="Freelancer"</formula>
    </cfRule>
    <cfRule type="expression" dxfId="122" priority="12" stopIfTrue="1">
      <formula>$F$5="DTC Int. Staff"</formula>
    </cfRule>
  </conditionalFormatting>
  <conditionalFormatting sqref="G37">
    <cfRule type="expression" dxfId="121" priority="9" stopIfTrue="1">
      <formula>#REF!="Freelancer"</formula>
    </cfRule>
    <cfRule type="expression" dxfId="120" priority="10" stopIfTrue="1">
      <formula>#REF!="DTC Int. Staff"</formula>
    </cfRule>
  </conditionalFormatting>
  <conditionalFormatting sqref="G37">
    <cfRule type="expression" dxfId="119" priority="7" stopIfTrue="1">
      <formula>$F$5="Freelancer"</formula>
    </cfRule>
    <cfRule type="expression" dxfId="118" priority="8" stopIfTrue="1">
      <formula>$F$5="DTC Int. Staff"</formula>
    </cfRule>
  </conditionalFormatting>
  <conditionalFormatting sqref="G40:G41">
    <cfRule type="expression" dxfId="117" priority="5" stopIfTrue="1">
      <formula>#REF!="Freelancer"</formula>
    </cfRule>
    <cfRule type="expression" dxfId="116" priority="6" stopIfTrue="1">
      <formula>#REF!="DTC Int. Staff"</formula>
    </cfRule>
  </conditionalFormatting>
  <conditionalFormatting sqref="G40:G41">
    <cfRule type="expression" dxfId="115" priority="3" stopIfTrue="1">
      <formula>#REF!="Freelancer"</formula>
    </cfRule>
    <cfRule type="expression" dxfId="114" priority="4" stopIfTrue="1">
      <formula>#REF!="DTC Int. Staff"</formula>
    </cfRule>
  </conditionalFormatting>
  <conditionalFormatting sqref="G40:G41">
    <cfRule type="expression" dxfId="113" priority="1" stopIfTrue="1">
      <formula>$F$5="Freelancer"</formula>
    </cfRule>
    <cfRule type="expression" dxfId="112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B7B09-DB4E-492E-91EE-581B3841E800}">
  <sheetPr>
    <pageSetUpPr fitToPage="1"/>
  </sheetPr>
  <dimension ref="A1:J185"/>
  <sheetViews>
    <sheetView showGridLines="0" tabSelected="1" topLeftCell="D1" zoomScale="90" zoomScaleNormal="90" workbookViewId="0">
      <selection activeCell="H8" sqref="H8"/>
    </sheetView>
  </sheetViews>
  <sheetFormatPr defaultColWidth="11.453125" defaultRowHeight="14.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>
      <c r="D1" s="209" t="s">
        <v>5</v>
      </c>
      <c r="E1" s="210"/>
      <c r="F1" s="210"/>
      <c r="G1" s="210"/>
      <c r="H1" s="210"/>
      <c r="I1" s="210"/>
      <c r="J1" s="211"/>
    </row>
    <row r="2" spans="1:10" ht="13.5" customHeight="1">
      <c r="D2" s="109"/>
      <c r="E2" s="109"/>
      <c r="F2" s="109"/>
      <c r="G2" s="109"/>
      <c r="H2" s="109"/>
      <c r="I2" s="109"/>
      <c r="J2" s="110"/>
    </row>
    <row r="3" spans="1:10" ht="20.25" customHeight="1">
      <c r="D3" s="111" t="s">
        <v>0</v>
      </c>
      <c r="E3" s="112"/>
      <c r="F3" s="13" t="str">
        <f>'Information-General Settings'!C3</f>
        <v>Prapaporn</v>
      </c>
      <c r="G3" s="113"/>
      <c r="I3" s="114"/>
      <c r="J3" s="114"/>
    </row>
    <row r="4" spans="1:10" ht="20.25" customHeight="1">
      <c r="D4" s="212" t="s">
        <v>8</v>
      </c>
      <c r="E4" s="213"/>
      <c r="F4" s="13" t="str">
        <f>'Information-General Settings'!C4</f>
        <v>Chalermpong</v>
      </c>
      <c r="G4" s="113"/>
      <c r="I4" s="114"/>
      <c r="J4" s="114"/>
    </row>
    <row r="5" spans="1:10" ht="20.25" customHeight="1">
      <c r="D5" s="111" t="s">
        <v>7</v>
      </c>
      <c r="E5" s="115"/>
      <c r="F5" s="13" t="str">
        <f>'Information-General Settings'!C5</f>
        <v>TIME039</v>
      </c>
      <c r="G5" s="113"/>
      <c r="I5" s="114"/>
      <c r="J5" s="114"/>
    </row>
    <row r="6" spans="1:10" ht="20.25" customHeight="1">
      <c r="E6" s="114"/>
      <c r="F6" s="114"/>
      <c r="G6" s="114"/>
      <c r="H6" s="113"/>
      <c r="I6" s="114"/>
      <c r="J6" s="19"/>
    </row>
    <row r="7" spans="1:10" ht="29">
      <c r="G7" s="116"/>
      <c r="H7" s="113"/>
      <c r="I7" s="21" t="s">
        <v>34</v>
      </c>
      <c r="J7" s="117" t="s">
        <v>35</v>
      </c>
    </row>
    <row r="8" spans="1:10" ht="43.5" customHeight="1">
      <c r="G8" s="114"/>
      <c r="H8" s="113"/>
      <c r="I8" s="24">
        <f>SUM(J10:J51)</f>
        <v>176</v>
      </c>
      <c r="J8" s="118">
        <f>I8/8</f>
        <v>22</v>
      </c>
    </row>
    <row r="9" spans="1:10" ht="20.25" customHeight="1" thickBot="1">
      <c r="E9" s="114"/>
      <c r="F9" s="114"/>
      <c r="G9" s="114"/>
      <c r="H9" s="113"/>
      <c r="I9" s="114"/>
      <c r="J9" s="19"/>
    </row>
    <row r="10" spans="1:10" ht="22.5" customHeight="1" thickBot="1">
      <c r="B10" s="8">
        <f>MONTH(E11)</f>
        <v>9</v>
      </c>
      <c r="C10" s="129"/>
      <c r="D10" s="28">
        <v>44440</v>
      </c>
      <c r="E10" s="28" t="s">
        <v>33</v>
      </c>
      <c r="F10" s="29" t="s">
        <v>4</v>
      </c>
      <c r="G10" s="58" t="s">
        <v>6</v>
      </c>
      <c r="H10" s="120" t="s">
        <v>3</v>
      </c>
      <c r="I10" s="120" t="s">
        <v>1</v>
      </c>
      <c r="J10" s="130" t="s">
        <v>2</v>
      </c>
    </row>
    <row r="11" spans="1:10" ht="22.5" customHeight="1">
      <c r="A11" s="8">
        <f t="shared" ref="A11:A40" si="0">IF(OR(C11="f",C11="u",C11="F",C11="U"),"",IF(OR(B11=1,B11=2,B11=3,B11=4,B11=5),1,""))</f>
        <v>1</v>
      </c>
      <c r="B11" s="8">
        <f t="shared" ref="B11:B38" si="1">WEEKDAY(E11,2)</f>
        <v>3</v>
      </c>
      <c r="C11" s="71"/>
      <c r="D11" s="131" t="str">
        <f>IF(B11=1,"Mo",IF(B11=2,"Tue",IF(B11=3,"Wed",IF(B11=4,"Thu",IF(B11=5,"Fri",IF(B11=6,"Sat",IF(B11=7,"Sun","")))))))</f>
        <v>Wed</v>
      </c>
      <c r="E11" s="122">
        <f>+D10</f>
        <v>44440</v>
      </c>
      <c r="F11" s="35"/>
      <c r="G11" s="36">
        <v>9005</v>
      </c>
      <c r="H11" s="37" t="s">
        <v>221</v>
      </c>
      <c r="I11" s="100" t="s">
        <v>55</v>
      </c>
      <c r="J11" s="101">
        <v>8</v>
      </c>
    </row>
    <row r="12" spans="1:10" ht="22.5" customHeight="1">
      <c r="A12" s="8">
        <f t="shared" si="0"/>
        <v>1</v>
      </c>
      <c r="B12" s="8">
        <f t="shared" si="1"/>
        <v>4</v>
      </c>
      <c r="C12" s="73"/>
      <c r="D12" s="132" t="str">
        <f>IF(B12=1,"Mo",IF(B12=2,"Tue",IF(B12=3,"Wed",IF(B12=4,"Thu",IF(B12=5,"Fri",IF(B12=6,"Sat",IF(B12=7,"Sun","")))))))</f>
        <v>Thu</v>
      </c>
      <c r="E12" s="125">
        <f>+E11+1</f>
        <v>44441</v>
      </c>
      <c r="F12" s="45"/>
      <c r="G12" s="46"/>
      <c r="H12" s="47" t="s">
        <v>212</v>
      </c>
      <c r="I12" s="46" t="s">
        <v>55</v>
      </c>
      <c r="J12" s="133">
        <v>8</v>
      </c>
    </row>
    <row r="13" spans="1:10" ht="22.5" customHeight="1">
      <c r="A13" s="8">
        <f t="shared" si="0"/>
        <v>1</v>
      </c>
      <c r="B13" s="8">
        <f t="shared" si="1"/>
        <v>5</v>
      </c>
      <c r="C13" s="73"/>
      <c r="D13" s="131" t="str">
        <f>IF(B13=1,"Mo",IF(B13=2,"Tue",IF(B13=3,"Wed",IF(B13=4,"Thu",IF(B13=5,"Fri",IF(B13=6,"Sat",IF(B13=7,"Sun","")))))))</f>
        <v>Fri</v>
      </c>
      <c r="E13" s="122">
        <f>+E12+1</f>
        <v>44442</v>
      </c>
      <c r="F13" s="35"/>
      <c r="G13" s="36"/>
      <c r="H13" s="37" t="s">
        <v>213</v>
      </c>
      <c r="I13" s="36" t="s">
        <v>55</v>
      </c>
      <c r="J13" s="79">
        <v>8</v>
      </c>
    </row>
    <row r="14" spans="1:10" ht="22.5" customHeight="1">
      <c r="A14" s="8" t="str">
        <f t="shared" si="0"/>
        <v/>
      </c>
      <c r="B14" s="8">
        <f t="shared" si="1"/>
        <v>6</v>
      </c>
      <c r="C14" s="73"/>
      <c r="D14" s="132" t="str">
        <f t="shared" ref="D14:D38" si="2">IF(B14=1,"Mo",IF(B14=2,"Tue",IF(B14=3,"Wed",IF(B14=4,"Thu",IF(B14=5,"Fri",IF(B14=6,"Sat",IF(B14=7,"Sun","")))))))</f>
        <v>Sat</v>
      </c>
      <c r="E14" s="125">
        <f>+E13+1</f>
        <v>44443</v>
      </c>
      <c r="F14" s="45"/>
      <c r="G14" s="46"/>
      <c r="H14" s="69"/>
      <c r="I14" s="46"/>
      <c r="J14" s="133"/>
    </row>
    <row r="15" spans="1:10" ht="22.5" customHeight="1">
      <c r="A15" s="8" t="str">
        <f t="shared" si="0"/>
        <v/>
      </c>
      <c r="B15" s="8">
        <f t="shared" si="1"/>
        <v>7</v>
      </c>
      <c r="C15" s="73"/>
      <c r="D15" s="132" t="str">
        <f t="shared" si="2"/>
        <v>Sun</v>
      </c>
      <c r="E15" s="125">
        <f>+E14+1</f>
        <v>44444</v>
      </c>
      <c r="F15" s="45"/>
      <c r="G15" s="46"/>
      <c r="H15" s="47"/>
      <c r="I15" s="46"/>
      <c r="J15" s="133"/>
    </row>
    <row r="16" spans="1:10" ht="22.5" customHeight="1">
      <c r="A16" s="8">
        <f t="shared" si="0"/>
        <v>1</v>
      </c>
      <c r="B16" s="8">
        <f t="shared" si="1"/>
        <v>1</v>
      </c>
      <c r="C16" s="73"/>
      <c r="D16" s="131" t="str">
        <f t="shared" si="2"/>
        <v>Mo</v>
      </c>
      <c r="E16" s="122">
        <f>+E15+1</f>
        <v>44445</v>
      </c>
      <c r="F16" s="35"/>
      <c r="G16" s="36"/>
      <c r="H16" s="214" t="s">
        <v>222</v>
      </c>
      <c r="I16" s="36" t="s">
        <v>55</v>
      </c>
      <c r="J16" s="79">
        <v>8</v>
      </c>
    </row>
    <row r="17" spans="1:10" ht="22.5" customHeight="1">
      <c r="A17" s="8">
        <f t="shared" si="0"/>
        <v>1</v>
      </c>
      <c r="B17" s="8">
        <f t="shared" si="1"/>
        <v>2</v>
      </c>
      <c r="C17" s="73"/>
      <c r="D17" s="132" t="str">
        <f t="shared" si="2"/>
        <v>Tue</v>
      </c>
      <c r="E17" s="125">
        <f>+E16+1</f>
        <v>44446</v>
      </c>
      <c r="F17" s="45"/>
      <c r="G17" s="46"/>
      <c r="H17" s="47" t="s">
        <v>214</v>
      </c>
      <c r="I17" s="46" t="s">
        <v>55</v>
      </c>
      <c r="J17" s="133">
        <v>8</v>
      </c>
    </row>
    <row r="18" spans="1:10" ht="22.5" customHeight="1">
      <c r="A18" s="8">
        <f t="shared" si="0"/>
        <v>1</v>
      </c>
      <c r="B18" s="8">
        <f t="shared" si="1"/>
        <v>3</v>
      </c>
      <c r="C18" s="73"/>
      <c r="D18" s="131" t="str">
        <f>IF(B18=1,"Mo",IF(B18=2,"Tue",IF(B18=3,"Wed",IF(B18=4,"Thu",IF(B18=5,"Fri",IF(B18=6,"Sat",IF(B18=7,"Sun","")))))))</f>
        <v>Wed</v>
      </c>
      <c r="E18" s="122">
        <f>+E17+1</f>
        <v>44447</v>
      </c>
      <c r="F18" s="35"/>
      <c r="G18" s="36"/>
      <c r="H18" s="42" t="s">
        <v>223</v>
      </c>
      <c r="I18" s="36" t="s">
        <v>55</v>
      </c>
      <c r="J18" s="79">
        <v>8</v>
      </c>
    </row>
    <row r="19" spans="1:10" ht="22.5" customHeight="1">
      <c r="A19" s="8">
        <f t="shared" si="0"/>
        <v>1</v>
      </c>
      <c r="B19" s="8">
        <f t="shared" si="1"/>
        <v>4</v>
      </c>
      <c r="C19" s="73"/>
      <c r="D19" s="132" t="str">
        <f>IF(B19=1,"Mo",IF(B19=2,"Tue",IF(B19=3,"Wed",IF(B19=4,"Thu",IF(B19=5,"Fri",IF(B19=6,"Sat",IF(B19=7,"Sun","")))))))</f>
        <v>Thu</v>
      </c>
      <c r="E19" s="125">
        <f>+E18+1</f>
        <v>44448</v>
      </c>
      <c r="F19" s="45"/>
      <c r="G19" s="46"/>
      <c r="H19" s="47" t="s">
        <v>215</v>
      </c>
      <c r="I19" s="46" t="s">
        <v>55</v>
      </c>
      <c r="J19" s="133">
        <v>8</v>
      </c>
    </row>
    <row r="20" spans="1:10" ht="22.5" customHeight="1">
      <c r="A20" s="8">
        <f t="shared" si="0"/>
        <v>1</v>
      </c>
      <c r="B20" s="8">
        <f t="shared" si="1"/>
        <v>5</v>
      </c>
      <c r="C20" s="73"/>
      <c r="D20" s="131" t="str">
        <f>IF(B20=1,"Mo",IF(B20=2,"Tue",IF(B20=3,"Wed",IF(B20=4,"Thu",IF(B20=5,"Fri",IF(B20=6,"Sat",IF(B20=7,"Sun","")))))))</f>
        <v>Fri</v>
      </c>
      <c r="E20" s="122">
        <f>+E19+1</f>
        <v>44449</v>
      </c>
      <c r="F20" s="35"/>
      <c r="G20" s="36"/>
      <c r="H20" s="37" t="s">
        <v>211</v>
      </c>
      <c r="I20" s="36" t="s">
        <v>55</v>
      </c>
      <c r="J20" s="79">
        <v>8</v>
      </c>
    </row>
    <row r="21" spans="1:10" ht="22.5" customHeight="1">
      <c r="A21" s="8" t="str">
        <f t="shared" si="0"/>
        <v/>
      </c>
      <c r="B21" s="8">
        <f t="shared" si="1"/>
        <v>6</v>
      </c>
      <c r="C21" s="73"/>
      <c r="D21" s="132" t="str">
        <f t="shared" si="2"/>
        <v>Sat</v>
      </c>
      <c r="E21" s="125">
        <f>+E20+1</f>
        <v>44450</v>
      </c>
      <c r="F21" s="45"/>
      <c r="G21" s="46"/>
      <c r="H21" s="47"/>
      <c r="I21" s="46"/>
      <c r="J21" s="133"/>
    </row>
    <row r="22" spans="1:10" s="134" customFormat="1" ht="22.5" customHeight="1">
      <c r="A22" s="134" t="str">
        <f t="shared" si="0"/>
        <v/>
      </c>
      <c r="B22" s="134">
        <f t="shared" si="1"/>
        <v>7</v>
      </c>
      <c r="C22" s="135"/>
      <c r="D22" s="132" t="str">
        <f t="shared" si="2"/>
        <v>Sun</v>
      </c>
      <c r="E22" s="125">
        <f>+E21+1</f>
        <v>44451</v>
      </c>
      <c r="F22" s="45"/>
      <c r="G22" s="46"/>
      <c r="H22" s="50"/>
      <c r="I22" s="46"/>
      <c r="J22" s="133"/>
    </row>
    <row r="23" spans="1:10" ht="22.5" customHeight="1">
      <c r="A23" s="8">
        <f t="shared" si="0"/>
        <v>1</v>
      </c>
      <c r="B23" s="8">
        <f t="shared" si="1"/>
        <v>1</v>
      </c>
      <c r="C23" s="73"/>
      <c r="D23" s="131" t="str">
        <f t="shared" si="2"/>
        <v>Mo</v>
      </c>
      <c r="E23" s="122">
        <f>+E22+1</f>
        <v>44452</v>
      </c>
      <c r="F23" s="35"/>
      <c r="G23" s="36"/>
      <c r="H23" s="42" t="s">
        <v>224</v>
      </c>
      <c r="I23" s="36" t="s">
        <v>55</v>
      </c>
      <c r="J23" s="79">
        <v>8</v>
      </c>
    </row>
    <row r="24" spans="1:10" ht="22.5" customHeight="1">
      <c r="A24" s="8">
        <f t="shared" si="0"/>
        <v>1</v>
      </c>
      <c r="B24" s="8">
        <f t="shared" si="1"/>
        <v>2</v>
      </c>
      <c r="C24" s="73"/>
      <c r="D24" s="132" t="str">
        <f t="shared" si="2"/>
        <v>Tue</v>
      </c>
      <c r="E24" s="125">
        <f>+E23+1</f>
        <v>44453</v>
      </c>
      <c r="F24" s="45"/>
      <c r="G24" s="46"/>
      <c r="H24" s="47" t="s">
        <v>216</v>
      </c>
      <c r="I24" s="36" t="s">
        <v>55</v>
      </c>
      <c r="J24" s="79">
        <v>8</v>
      </c>
    </row>
    <row r="25" spans="1:10" ht="22.5" customHeight="1">
      <c r="A25" s="8">
        <f t="shared" si="0"/>
        <v>1</v>
      </c>
      <c r="B25" s="8">
        <f t="shared" si="1"/>
        <v>3</v>
      </c>
      <c r="C25" s="73"/>
      <c r="D25" s="131" t="str">
        <f t="shared" si="2"/>
        <v>Wed</v>
      </c>
      <c r="E25" s="122">
        <f>+E24+1</f>
        <v>44454</v>
      </c>
      <c r="F25" s="35"/>
      <c r="G25" s="36"/>
      <c r="H25" s="42" t="s">
        <v>225</v>
      </c>
      <c r="I25" s="36" t="s">
        <v>55</v>
      </c>
      <c r="J25" s="79">
        <v>8</v>
      </c>
    </row>
    <row r="26" spans="1:10" ht="22.5" customHeight="1">
      <c r="A26" s="8">
        <f t="shared" si="0"/>
        <v>1</v>
      </c>
      <c r="B26" s="8">
        <f t="shared" si="1"/>
        <v>4</v>
      </c>
      <c r="C26" s="73"/>
      <c r="D26" s="132" t="str">
        <f t="shared" si="2"/>
        <v>Thu</v>
      </c>
      <c r="E26" s="125">
        <f>+E25+1</f>
        <v>44455</v>
      </c>
      <c r="F26" s="45"/>
      <c r="G26" s="46"/>
      <c r="H26" s="47" t="s">
        <v>214</v>
      </c>
      <c r="I26" s="36" t="s">
        <v>55</v>
      </c>
      <c r="J26" s="79">
        <v>8</v>
      </c>
    </row>
    <row r="27" spans="1:10" ht="22.5" customHeight="1">
      <c r="A27" s="8">
        <f t="shared" si="0"/>
        <v>1</v>
      </c>
      <c r="B27" s="8">
        <f t="shared" si="1"/>
        <v>5</v>
      </c>
      <c r="C27" s="73"/>
      <c r="D27" s="131" t="str">
        <f t="shared" si="2"/>
        <v>Fri</v>
      </c>
      <c r="E27" s="122">
        <f>+E26+1</f>
        <v>44456</v>
      </c>
      <c r="F27" s="35"/>
      <c r="G27" s="36"/>
      <c r="H27" s="42" t="s">
        <v>217</v>
      </c>
      <c r="I27" s="36" t="s">
        <v>55</v>
      </c>
      <c r="J27" s="79">
        <v>8</v>
      </c>
    </row>
    <row r="28" spans="1:10" ht="22.5" customHeight="1">
      <c r="A28" s="8" t="str">
        <f t="shared" si="0"/>
        <v/>
      </c>
      <c r="B28" s="8">
        <f t="shared" si="1"/>
        <v>6</v>
      </c>
      <c r="C28" s="73"/>
      <c r="D28" s="132" t="str">
        <f t="shared" si="2"/>
        <v>Sat</v>
      </c>
      <c r="E28" s="125">
        <f>+E27+1</f>
        <v>44457</v>
      </c>
      <c r="F28" s="45"/>
      <c r="G28" s="46"/>
      <c r="H28" s="47"/>
      <c r="I28" s="46"/>
      <c r="J28" s="133"/>
    </row>
    <row r="29" spans="1:10" s="134" customFormat="1" ht="22.5" customHeight="1">
      <c r="A29" s="134" t="str">
        <f t="shared" si="0"/>
        <v/>
      </c>
      <c r="B29" s="134">
        <f t="shared" si="1"/>
        <v>7</v>
      </c>
      <c r="C29" s="135"/>
      <c r="D29" s="132" t="str">
        <f t="shared" si="2"/>
        <v>Sun</v>
      </c>
      <c r="E29" s="125">
        <f>+E28+1</f>
        <v>44458</v>
      </c>
      <c r="F29" s="45"/>
      <c r="G29" s="46"/>
      <c r="H29" s="47"/>
      <c r="I29" s="46"/>
      <c r="J29" s="133"/>
    </row>
    <row r="30" spans="1:10" ht="22.5" customHeight="1">
      <c r="A30" s="8">
        <f t="shared" si="0"/>
        <v>1</v>
      </c>
      <c r="B30" s="8">
        <f t="shared" si="1"/>
        <v>1</v>
      </c>
      <c r="C30" s="73"/>
      <c r="D30" s="131" t="str">
        <f t="shared" si="2"/>
        <v>Mo</v>
      </c>
      <c r="E30" s="122">
        <f>+E29+1</f>
        <v>44459</v>
      </c>
      <c r="F30" s="35"/>
      <c r="G30" s="36"/>
      <c r="H30" s="42" t="s">
        <v>218</v>
      </c>
      <c r="I30" s="36" t="s">
        <v>55</v>
      </c>
      <c r="J30" s="79">
        <v>8</v>
      </c>
    </row>
    <row r="31" spans="1:10" ht="22.5" customHeight="1">
      <c r="A31" s="8">
        <f t="shared" si="0"/>
        <v>1</v>
      </c>
      <c r="B31" s="8">
        <f t="shared" si="1"/>
        <v>2</v>
      </c>
      <c r="C31" s="73"/>
      <c r="D31" s="132" t="str">
        <f t="shared" si="2"/>
        <v>Tue</v>
      </c>
      <c r="E31" s="125">
        <f>+E30+1</f>
        <v>44460</v>
      </c>
      <c r="F31" s="45"/>
      <c r="G31" s="46"/>
      <c r="H31" s="47" t="s">
        <v>219</v>
      </c>
      <c r="I31" s="36" t="s">
        <v>55</v>
      </c>
      <c r="J31" s="79">
        <v>8</v>
      </c>
    </row>
    <row r="32" spans="1:10" ht="22.5" customHeight="1">
      <c r="A32" s="8">
        <f t="shared" si="0"/>
        <v>1</v>
      </c>
      <c r="B32" s="8">
        <f t="shared" si="1"/>
        <v>3</v>
      </c>
      <c r="C32" s="73"/>
      <c r="D32" s="131" t="str">
        <f t="shared" si="2"/>
        <v>Wed</v>
      </c>
      <c r="E32" s="122">
        <f>+E31+1</f>
        <v>44461</v>
      </c>
      <c r="F32" s="35"/>
      <c r="G32" s="36"/>
      <c r="H32" s="42" t="s">
        <v>226</v>
      </c>
      <c r="I32" s="36" t="s">
        <v>55</v>
      </c>
      <c r="J32" s="79">
        <v>8</v>
      </c>
    </row>
    <row r="33" spans="1:10" ht="22.5" customHeight="1">
      <c r="A33" s="8">
        <f t="shared" si="0"/>
        <v>1</v>
      </c>
      <c r="B33" s="8">
        <f t="shared" si="1"/>
        <v>4</v>
      </c>
      <c r="C33" s="73"/>
      <c r="D33" s="132" t="str">
        <f>IF(B33=1,"Mo",IF(B33=2,"Tue",IF(B33=3,"Wed",IF(B33=4,"Thu",IF(B33=5,"Fri",IF(B33=6,"Sat",IF(B33=7,"Sun","")))))))</f>
        <v>Thu</v>
      </c>
      <c r="E33" s="125">
        <f>+E32+1</f>
        <v>44462</v>
      </c>
      <c r="F33" s="45"/>
      <c r="G33" s="46"/>
      <c r="H33" s="69" t="s">
        <v>227</v>
      </c>
      <c r="I33" s="36" t="s">
        <v>55</v>
      </c>
      <c r="J33" s="79">
        <v>8</v>
      </c>
    </row>
    <row r="34" spans="1:10" ht="22.5" customHeight="1">
      <c r="A34" s="8">
        <f t="shared" si="0"/>
        <v>1</v>
      </c>
      <c r="B34" s="8">
        <f t="shared" si="1"/>
        <v>5</v>
      </c>
      <c r="C34" s="73"/>
      <c r="D34" s="131" t="str">
        <f t="shared" si="2"/>
        <v>Fri</v>
      </c>
      <c r="E34" s="122">
        <f>+E33+1</f>
        <v>44463</v>
      </c>
      <c r="F34" s="35"/>
      <c r="G34" s="36"/>
      <c r="H34" s="42" t="s">
        <v>228</v>
      </c>
      <c r="I34" s="36" t="s">
        <v>55</v>
      </c>
      <c r="J34" s="79">
        <v>8</v>
      </c>
    </row>
    <row r="35" spans="1:10" ht="22.5" customHeight="1">
      <c r="A35" s="8" t="str">
        <f t="shared" si="0"/>
        <v/>
      </c>
      <c r="B35" s="8">
        <f t="shared" si="1"/>
        <v>6</v>
      </c>
      <c r="C35" s="73"/>
      <c r="D35" s="132" t="str">
        <f t="shared" si="2"/>
        <v>Sat</v>
      </c>
      <c r="E35" s="125">
        <f>+E34+1</f>
        <v>44464</v>
      </c>
      <c r="F35" s="45"/>
      <c r="G35" s="46"/>
      <c r="H35" s="47"/>
      <c r="I35" s="46"/>
      <c r="J35" s="133"/>
    </row>
    <row r="36" spans="1:10" s="134" customFormat="1" ht="22.5" customHeight="1">
      <c r="A36" s="134" t="str">
        <f t="shared" si="0"/>
        <v/>
      </c>
      <c r="B36" s="134">
        <f t="shared" si="1"/>
        <v>7</v>
      </c>
      <c r="C36" s="135"/>
      <c r="D36" s="132" t="str">
        <f t="shared" si="2"/>
        <v>Sun</v>
      </c>
      <c r="E36" s="125">
        <f>+E35+1</f>
        <v>44465</v>
      </c>
      <c r="F36" s="45"/>
      <c r="G36" s="46"/>
      <c r="H36" s="47"/>
      <c r="I36" s="46"/>
      <c r="J36" s="133"/>
    </row>
    <row r="37" spans="1:10" ht="22.5" customHeight="1">
      <c r="A37" s="8">
        <f t="shared" si="0"/>
        <v>1</v>
      </c>
      <c r="B37" s="8">
        <f t="shared" si="1"/>
        <v>1</v>
      </c>
      <c r="C37" s="73"/>
      <c r="D37" s="131" t="str">
        <f t="shared" si="2"/>
        <v>Mo</v>
      </c>
      <c r="E37" s="122">
        <f>+E36+1</f>
        <v>44466</v>
      </c>
      <c r="F37" s="35"/>
      <c r="G37" s="36"/>
      <c r="H37" s="42" t="s">
        <v>220</v>
      </c>
      <c r="I37" s="36" t="s">
        <v>55</v>
      </c>
      <c r="J37" s="79">
        <v>8</v>
      </c>
    </row>
    <row r="38" spans="1:10" ht="22.5" customHeight="1">
      <c r="A38" s="8">
        <f t="shared" si="0"/>
        <v>1</v>
      </c>
      <c r="B38" s="8">
        <f t="shared" si="1"/>
        <v>2</v>
      </c>
      <c r="C38" s="73"/>
      <c r="D38" s="132" t="str">
        <f t="shared" si="2"/>
        <v>Tue</v>
      </c>
      <c r="E38" s="125">
        <f>+E37+1</f>
        <v>44467</v>
      </c>
      <c r="F38" s="45"/>
      <c r="G38" s="46"/>
      <c r="H38" s="50" t="s">
        <v>229</v>
      </c>
      <c r="I38" s="36" t="s">
        <v>55</v>
      </c>
      <c r="J38" s="79">
        <v>8</v>
      </c>
    </row>
    <row r="39" spans="1:10" ht="22.5" customHeight="1">
      <c r="A39" s="8">
        <f t="shared" si="0"/>
        <v>1</v>
      </c>
      <c r="B39" s="8">
        <f>WEEKDAY(E38+1,2)</f>
        <v>3</v>
      </c>
      <c r="C39" s="73"/>
      <c r="D39" s="131" t="str">
        <f>IF(B39=1,"Mo",IF(B39=2,"Tue",IF(B39=3,"Wed",IF(B39=4,"Thu",IF(B39=5,"Fri",IF(B39=6,"Sat",IF(B39=7,"Sun","")))))))</f>
        <v>Wed</v>
      </c>
      <c r="E39" s="122">
        <f>IF(MONTH(E38+1)&gt;MONTH(E38),"",E38+1)</f>
        <v>44468</v>
      </c>
      <c r="F39" s="35"/>
      <c r="G39" s="36"/>
      <c r="H39" s="42" t="s">
        <v>230</v>
      </c>
      <c r="I39" s="36" t="s">
        <v>55</v>
      </c>
      <c r="J39" s="79">
        <v>8</v>
      </c>
    </row>
    <row r="40" spans="1:10" ht="22.5" customHeight="1">
      <c r="A40" s="8">
        <f t="shared" si="0"/>
        <v>1</v>
      </c>
      <c r="B40" s="8">
        <v>3</v>
      </c>
      <c r="C40" s="73"/>
      <c r="D40" s="132" t="str">
        <f>IF(B33=1,"Mo",IF(B33=2,"Tue",IF(B33=3,"Wed",IF(B33=4,"Thu",IF(B33=5,"Fri",IF(B33=6,"Sat",IF(B33=7,"Sun","")))))))</f>
        <v>Thu</v>
      </c>
      <c r="E40" s="125">
        <f>IF(MONTH(E39+1)&gt;MONTH(E39),"",E39+1)</f>
        <v>44469</v>
      </c>
      <c r="F40" s="45"/>
      <c r="G40" s="46"/>
      <c r="H40" s="69" t="s">
        <v>231</v>
      </c>
      <c r="I40" s="36" t="s">
        <v>55</v>
      </c>
      <c r="J40" s="79">
        <v>8</v>
      </c>
    </row>
    <row r="41" spans="1:10" ht="30" customHeight="1"/>
    <row r="42" spans="1:10" ht="30" customHeight="1"/>
    <row r="43" spans="1:10" ht="30" customHeight="1"/>
    <row r="44" spans="1:10" ht="30" customHeight="1"/>
    <row r="45" spans="1:10" ht="30" customHeight="1"/>
    <row r="46" spans="1:10" ht="30" customHeight="1"/>
    <row r="47" spans="1:10" ht="30" customHeight="1"/>
    <row r="48" spans="1:10" ht="30" customHeight="1"/>
    <row r="49" ht="30" customHeight="1"/>
    <row r="50" ht="30" customHeight="1"/>
    <row r="51" ht="30" customHeight="1"/>
    <row r="52" ht="30" customHeight="1"/>
    <row r="53" ht="30" customHeight="1"/>
    <row r="54" ht="30" customHeight="1"/>
    <row r="55" ht="30" customHeight="1"/>
    <row r="56" ht="30" customHeight="1"/>
    <row r="57" ht="30" customHeight="1"/>
    <row r="58" ht="30" customHeight="1"/>
    <row r="59" ht="30" customHeight="1"/>
    <row r="60" ht="30" customHeight="1"/>
    <row r="61" ht="30" customHeight="1"/>
    <row r="62" ht="30" customHeight="1"/>
    <row r="63" ht="30" customHeight="1"/>
    <row r="64" ht="30" customHeight="1"/>
    <row r="65" ht="30" customHeight="1"/>
    <row r="66" ht="30" customHeight="1"/>
    <row r="67" ht="30" customHeight="1"/>
    <row r="68" ht="30" customHeight="1"/>
    <row r="69" ht="30" customHeight="1"/>
    <row r="70" ht="30" customHeight="1"/>
    <row r="71" ht="30" customHeight="1"/>
    <row r="72" ht="30" customHeight="1"/>
    <row r="73" ht="30" customHeight="1"/>
    <row r="74" ht="30" customHeight="1"/>
    <row r="75" ht="30" customHeight="1"/>
    <row r="76" ht="30" customHeight="1"/>
    <row r="77" ht="30" customHeight="1"/>
    <row r="78" ht="30" customHeight="1"/>
    <row r="79" ht="30" customHeight="1"/>
    <row r="80" ht="30" customHeight="1"/>
    <row r="81" ht="30" customHeight="1"/>
    <row r="82" ht="30" customHeight="1"/>
    <row r="83" ht="30" customHeight="1"/>
    <row r="84" ht="30" customHeight="1"/>
    <row r="85" ht="30" customHeight="1"/>
    <row r="86" ht="30" customHeight="1"/>
    <row r="87" ht="30" customHeight="1"/>
    <row r="88" ht="30" customHeight="1"/>
    <row r="89" ht="30" customHeight="1"/>
    <row r="90" ht="30" customHeight="1"/>
    <row r="91" ht="30" customHeight="1"/>
    <row r="92" ht="30" customHeight="1"/>
    <row r="93" ht="30" customHeight="1"/>
    <row r="94" ht="30" customHeight="1"/>
    <row r="95" ht="30" customHeight="1"/>
    <row r="96" ht="30" customHeight="1"/>
    <row r="97" ht="30" customHeight="1"/>
    <row r="98" ht="30" customHeight="1"/>
    <row r="99" ht="30" customHeight="1"/>
    <row r="100" ht="30" customHeight="1"/>
    <row r="101" ht="30" customHeight="1"/>
    <row r="102" ht="30" customHeight="1"/>
    <row r="103" ht="30" customHeight="1"/>
    <row r="104" ht="30" customHeight="1"/>
    <row r="105" ht="30" customHeight="1"/>
    <row r="106" ht="30" customHeight="1"/>
    <row r="107" ht="30" customHeight="1"/>
    <row r="108" ht="30" customHeight="1"/>
    <row r="109" ht="30" customHeight="1"/>
    <row r="110" ht="30" customHeight="1"/>
    <row r="111" ht="30" customHeight="1"/>
    <row r="112" ht="30" customHeight="1"/>
    <row r="113" ht="30" customHeight="1"/>
    <row r="114" ht="30" customHeight="1"/>
    <row r="115" ht="30" customHeight="1"/>
    <row r="116" ht="30" customHeight="1"/>
    <row r="117" ht="30" customHeight="1"/>
    <row r="118" ht="30" customHeight="1"/>
    <row r="119" ht="30" customHeight="1"/>
    <row r="120" ht="30" customHeight="1"/>
    <row r="121" ht="30" customHeight="1"/>
    <row r="122" ht="30" customHeight="1"/>
    <row r="123" ht="30" customHeight="1"/>
    <row r="124" ht="30" customHeight="1"/>
    <row r="125" ht="30" customHeight="1"/>
    <row r="126" ht="30" customHeight="1"/>
    <row r="127" ht="30" customHeight="1"/>
    <row r="128" ht="30" customHeight="1"/>
    <row r="129" ht="30" customHeight="1"/>
    <row r="130" ht="30" customHeight="1"/>
    <row r="131" ht="30" customHeight="1"/>
    <row r="132" ht="30" customHeight="1"/>
    <row r="133" ht="30" customHeight="1"/>
    <row r="134" ht="30" customHeight="1"/>
    <row r="135" ht="30" customHeight="1"/>
    <row r="136" ht="30" customHeight="1"/>
    <row r="137" ht="30" customHeight="1"/>
    <row r="138" ht="30" customHeight="1"/>
    <row r="139" ht="30" customHeight="1"/>
    <row r="140" ht="30" customHeight="1"/>
    <row r="141" ht="30" customHeight="1"/>
    <row r="142" ht="30" customHeight="1"/>
    <row r="143" ht="30" customHeight="1"/>
    <row r="144" ht="30" customHeight="1"/>
    <row r="145" ht="30" customHeight="1"/>
    <row r="146" ht="30" customHeight="1"/>
    <row r="147" ht="30" customHeight="1"/>
    <row r="148" ht="30" customHeight="1"/>
    <row r="149" ht="30" customHeight="1"/>
    <row r="150" ht="30" customHeight="1"/>
    <row r="151" ht="30" customHeight="1"/>
    <row r="152" ht="30" customHeight="1"/>
    <row r="153" ht="30" customHeight="1"/>
    <row r="154" ht="30" customHeight="1"/>
    <row r="155" ht="30" customHeight="1"/>
    <row r="156" ht="30" customHeight="1"/>
    <row r="157" ht="30" customHeight="1"/>
    <row r="158" ht="30" customHeight="1"/>
    <row r="159" ht="30" customHeight="1"/>
    <row r="160" ht="30" customHeight="1"/>
    <row r="161" ht="30" customHeight="1"/>
    <row r="162" ht="30" customHeight="1"/>
    <row r="163" ht="30" customHeight="1"/>
    <row r="164" ht="30" customHeight="1"/>
    <row r="165" ht="30" customHeight="1"/>
    <row r="166" ht="30" customHeight="1"/>
    <row r="167" ht="30" customHeight="1"/>
    <row r="168" ht="30" customHeight="1"/>
    <row r="169" ht="30" customHeight="1"/>
    <row r="170" ht="30" customHeight="1"/>
    <row r="171" ht="30" customHeight="1"/>
    <row r="172" ht="30" customHeight="1"/>
    <row r="173" ht="30" customHeight="1"/>
    <row r="174" ht="39" customHeight="1"/>
    <row r="175" ht="39" customHeight="1"/>
    <row r="176" ht="39" customHeight="1"/>
    <row r="177" ht="39" customHeight="1"/>
    <row r="178" ht="39" customHeight="1"/>
    <row r="179" ht="39" customHeight="1"/>
    <row r="180" ht="39" customHeight="1"/>
    <row r="181" ht="39" customHeight="1"/>
    <row r="182" ht="39" customHeight="1"/>
    <row r="183" ht="39" customHeight="1"/>
    <row r="184" ht="39" customHeight="1"/>
    <row r="185" ht="39" customHeight="1"/>
  </sheetData>
  <mergeCells count="2">
    <mergeCell ref="D1:J1"/>
    <mergeCell ref="D4:E4"/>
  </mergeCells>
  <conditionalFormatting sqref="C11:C40">
    <cfRule type="expression" dxfId="111" priority="21" stopIfTrue="1">
      <formula>IF($A11=1,B11,)</formula>
    </cfRule>
    <cfRule type="expression" dxfId="110" priority="22" stopIfTrue="1">
      <formula>IF($A11="",B11,)</formula>
    </cfRule>
  </conditionalFormatting>
  <conditionalFormatting sqref="E11">
    <cfRule type="expression" dxfId="109" priority="23" stopIfTrue="1">
      <formula>IF($A11="",B11,"")</formula>
    </cfRule>
  </conditionalFormatting>
  <conditionalFormatting sqref="E12:E40">
    <cfRule type="expression" dxfId="108" priority="24" stopIfTrue="1">
      <formula>IF($A12&lt;&gt;1,B12,"")</formula>
    </cfRule>
  </conditionalFormatting>
  <conditionalFormatting sqref="D11:D40">
    <cfRule type="expression" dxfId="107" priority="25" stopIfTrue="1">
      <formula>IF($A11="",B11,)</formula>
    </cfRule>
  </conditionalFormatting>
  <conditionalFormatting sqref="G11:G12 G14:G28 G30:G38">
    <cfRule type="expression" dxfId="106" priority="26" stopIfTrue="1">
      <formula>#REF!="Freelancer"</formula>
    </cfRule>
    <cfRule type="expression" dxfId="105" priority="27" stopIfTrue="1">
      <formula>#REF!="DTC Int. Staff"</formula>
    </cfRule>
  </conditionalFormatting>
  <conditionalFormatting sqref="G38 G14 G17:G21 G24:G28 G31:G35">
    <cfRule type="expression" dxfId="104" priority="19" stopIfTrue="1">
      <formula>$F$5="Freelancer"</formula>
    </cfRule>
    <cfRule type="expression" dxfId="103" priority="20" stopIfTrue="1">
      <formula>$F$5="DTC Int. Staff"</formula>
    </cfRule>
  </conditionalFormatting>
  <conditionalFormatting sqref="G12">
    <cfRule type="expression" dxfId="102" priority="17" stopIfTrue="1">
      <formula>#REF!="Freelancer"</formula>
    </cfRule>
    <cfRule type="expression" dxfId="101" priority="18" stopIfTrue="1">
      <formula>#REF!="DTC Int. Staff"</formula>
    </cfRule>
  </conditionalFormatting>
  <conditionalFormatting sqref="G12">
    <cfRule type="expression" dxfId="100" priority="15" stopIfTrue="1">
      <formula>$F$5="Freelancer"</formula>
    </cfRule>
    <cfRule type="expression" dxfId="99" priority="16" stopIfTrue="1">
      <formula>$F$5="DTC Int. Staff"</formula>
    </cfRule>
  </conditionalFormatting>
  <conditionalFormatting sqref="G13">
    <cfRule type="expression" dxfId="98" priority="13" stopIfTrue="1">
      <formula>#REF!="Freelancer"</formula>
    </cfRule>
    <cfRule type="expression" dxfId="97" priority="14" stopIfTrue="1">
      <formula>#REF!="DTC Int. Staff"</formula>
    </cfRule>
  </conditionalFormatting>
  <conditionalFormatting sqref="G13">
    <cfRule type="expression" dxfId="96" priority="11" stopIfTrue="1">
      <formula>$F$5="Freelancer"</formula>
    </cfRule>
    <cfRule type="expression" dxfId="95" priority="12" stopIfTrue="1">
      <formula>$F$5="DTC Int. Staff"</formula>
    </cfRule>
  </conditionalFormatting>
  <conditionalFormatting sqref="G23">
    <cfRule type="expression" dxfId="94" priority="5" stopIfTrue="1">
      <formula>$F$5="Freelancer"</formula>
    </cfRule>
    <cfRule type="expression" dxfId="93" priority="6" stopIfTrue="1">
      <formula>$F$5="DTC Int. Staff"</formula>
    </cfRule>
  </conditionalFormatting>
  <conditionalFormatting sqref="G29">
    <cfRule type="expression" dxfId="92" priority="3" stopIfTrue="1">
      <formula>#REF!="Freelancer"</formula>
    </cfRule>
    <cfRule type="expression" dxfId="91" priority="4" stopIfTrue="1">
      <formula>#REF!="DTC Int. Staff"</formula>
    </cfRule>
  </conditionalFormatting>
  <conditionalFormatting sqref="G29">
    <cfRule type="expression" dxfId="90" priority="1" stopIfTrue="1">
      <formula>$F$5="Freelancer"</formula>
    </cfRule>
    <cfRule type="expression" dxfId="89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90FCD-59DE-437D-B5B2-00B6C5039AF0}">
  <sheetPr>
    <pageSetUpPr fitToPage="1"/>
  </sheetPr>
  <dimension ref="A1:J275"/>
  <sheetViews>
    <sheetView showGridLines="0" topLeftCell="D1" zoomScale="90" zoomScaleNormal="90" workbookViewId="0">
      <selection activeCell="F3" sqref="F3:F5"/>
    </sheetView>
  </sheetViews>
  <sheetFormatPr defaultColWidth="11.453125" defaultRowHeight="14.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>
      <c r="D1" s="209" t="s">
        <v>5</v>
      </c>
      <c r="E1" s="210"/>
      <c r="F1" s="210"/>
      <c r="G1" s="210"/>
      <c r="H1" s="210"/>
      <c r="I1" s="210"/>
      <c r="J1" s="211"/>
    </row>
    <row r="2" spans="1:10" ht="13.5" customHeight="1">
      <c r="D2" s="109"/>
      <c r="E2" s="109"/>
      <c r="F2" s="109"/>
      <c r="G2" s="109"/>
      <c r="H2" s="109"/>
      <c r="I2" s="109"/>
      <c r="J2" s="110"/>
    </row>
    <row r="3" spans="1:10" ht="20.25" customHeight="1">
      <c r="D3" s="111" t="s">
        <v>0</v>
      </c>
      <c r="E3" s="112"/>
      <c r="F3" s="13" t="str">
        <f>'Information-General Settings'!C3</f>
        <v>Prapaporn</v>
      </c>
      <c r="G3" s="113"/>
      <c r="I3" s="114"/>
      <c r="J3" s="114"/>
    </row>
    <row r="4" spans="1:10" ht="20.25" customHeight="1">
      <c r="D4" s="212" t="s">
        <v>8</v>
      </c>
      <c r="E4" s="213"/>
      <c r="F4" s="13" t="str">
        <f>'Information-General Settings'!C4</f>
        <v>Chalermpong</v>
      </c>
      <c r="G4" s="113"/>
      <c r="I4" s="114"/>
      <c r="J4" s="114"/>
    </row>
    <row r="5" spans="1:10" ht="20.25" customHeight="1">
      <c r="D5" s="111" t="s">
        <v>7</v>
      </c>
      <c r="E5" s="115"/>
      <c r="F5" s="13" t="str">
        <f>'Information-General Settings'!C5</f>
        <v>TIME039</v>
      </c>
      <c r="G5" s="113"/>
      <c r="I5" s="114"/>
      <c r="J5" s="114"/>
    </row>
    <row r="6" spans="1:10" ht="20.25" customHeight="1">
      <c r="E6" s="114"/>
      <c r="F6" s="114"/>
      <c r="G6" s="114"/>
      <c r="H6" s="113"/>
      <c r="I6" s="114"/>
      <c r="J6" s="19"/>
    </row>
    <row r="7" spans="1:10" ht="29">
      <c r="G7" s="116"/>
      <c r="H7" s="113"/>
      <c r="I7" s="21" t="s">
        <v>34</v>
      </c>
      <c r="J7" s="117" t="s">
        <v>35</v>
      </c>
    </row>
    <row r="8" spans="1:10" ht="43.5" customHeight="1">
      <c r="G8" s="114"/>
      <c r="H8" s="113"/>
      <c r="I8" s="24">
        <f>SUM(J10:J141)</f>
        <v>0</v>
      </c>
      <c r="J8" s="118">
        <f>I8/8</f>
        <v>0</v>
      </c>
    </row>
    <row r="9" spans="1:10" ht="20.25" customHeight="1" thickBot="1">
      <c r="E9" s="114"/>
      <c r="F9" s="114"/>
      <c r="G9" s="114"/>
      <c r="H9" s="113"/>
      <c r="I9" s="114"/>
      <c r="J9" s="19"/>
    </row>
    <row r="10" spans="1:10" ht="22.5" customHeight="1" thickBot="1">
      <c r="B10" s="8">
        <f>MONTH(E11)</f>
        <v>10</v>
      </c>
      <c r="C10" s="119"/>
      <c r="D10" s="27">
        <v>44470</v>
      </c>
      <c r="E10" s="28" t="s">
        <v>33</v>
      </c>
      <c r="F10" s="29" t="s">
        <v>4</v>
      </c>
      <c r="G10" s="58" t="s">
        <v>6</v>
      </c>
      <c r="H10" s="120" t="s">
        <v>3</v>
      </c>
      <c r="I10" s="120" t="s">
        <v>1</v>
      </c>
      <c r="J10" s="120" t="s">
        <v>2</v>
      </c>
    </row>
    <row r="11" spans="1:10" ht="22.5" customHeight="1">
      <c r="A11" s="8">
        <f t="shared" ref="A11:A126" si="0">IF(OR(C11="f",C11="u",C11="F",C11="U"),"",IF(OR(B11=1,B11=2,B11=3,B11=4,B11=5),1,""))</f>
        <v>1</v>
      </c>
      <c r="B11" s="8">
        <f t="shared" ref="B11:B115" si="1">WEEKDAY(E11,2)</f>
        <v>5</v>
      </c>
      <c r="C11" s="32"/>
      <c r="D11" s="121" t="str">
        <f>IF(B11=1,"Mo",IF(B11=2,"Tue",IF(B11=3,"Wed",IF(B11=4,"Thu",IF(B11=5,"Fri",IF(B11=6,"Sat",IF(B11=7,"Sun","")))))))</f>
        <v>Fri</v>
      </c>
      <c r="E11" s="122">
        <f>+D10</f>
        <v>44470</v>
      </c>
      <c r="F11" s="35"/>
      <c r="G11" s="36"/>
      <c r="H11" s="37"/>
      <c r="I11" s="36"/>
      <c r="J11" s="38"/>
    </row>
    <row r="12" spans="1:10" ht="22.5" customHeight="1">
      <c r="C12" s="123"/>
      <c r="D12" s="121" t="str">
        <f>D11</f>
        <v>Fri</v>
      </c>
      <c r="E12" s="122">
        <f>E11</f>
        <v>44470</v>
      </c>
      <c r="F12" s="35"/>
      <c r="G12" s="36"/>
      <c r="H12" s="37"/>
      <c r="I12" s="36"/>
      <c r="J12" s="38"/>
    </row>
    <row r="13" spans="1:10" ht="22.5" customHeight="1">
      <c r="C13" s="123"/>
      <c r="D13" s="121" t="str">
        <f t="shared" ref="D13:E15" si="2">D12</f>
        <v>Fri</v>
      </c>
      <c r="E13" s="122">
        <f t="shared" si="2"/>
        <v>44470</v>
      </c>
      <c r="F13" s="35"/>
      <c r="G13" s="36"/>
      <c r="H13" s="37"/>
      <c r="I13" s="36"/>
      <c r="J13" s="38"/>
    </row>
    <row r="14" spans="1:10" ht="22.5" customHeight="1">
      <c r="C14" s="123"/>
      <c r="D14" s="121" t="str">
        <f t="shared" si="2"/>
        <v>Fri</v>
      </c>
      <c r="E14" s="122">
        <f t="shared" si="2"/>
        <v>44470</v>
      </c>
      <c r="F14" s="35"/>
      <c r="G14" s="36"/>
      <c r="H14" s="37"/>
      <c r="I14" s="36"/>
      <c r="J14" s="38"/>
    </row>
    <row r="15" spans="1:10" ht="22.5" customHeight="1">
      <c r="C15" s="123"/>
      <c r="D15" s="121" t="str">
        <f t="shared" si="2"/>
        <v>Fri</v>
      </c>
      <c r="E15" s="122">
        <f t="shared" si="2"/>
        <v>44470</v>
      </c>
      <c r="F15" s="35"/>
      <c r="G15" s="36"/>
      <c r="H15" s="37"/>
      <c r="I15" s="36"/>
      <c r="J15" s="38"/>
    </row>
    <row r="16" spans="1:10" ht="22.5" customHeight="1">
      <c r="A16" s="8" t="str">
        <f t="shared" si="0"/>
        <v/>
      </c>
      <c r="B16" s="8">
        <f t="shared" si="1"/>
        <v>6</v>
      </c>
      <c r="C16" s="39"/>
      <c r="D16" s="126" t="str">
        <f>IF(B16=1,"Mo",IF(B16=2,"Tue",IF(B16=3,"Wed",IF(B16=4,"Thu",IF(B16=5,"Fri",IF(B16=6,"Sat",IF(B16=7,"Sun","")))))))</f>
        <v>Sat</v>
      </c>
      <c r="E16" s="127">
        <f>+E11+1</f>
        <v>44471</v>
      </c>
      <c r="F16" s="35"/>
      <c r="G16" s="36"/>
      <c r="H16" s="42"/>
      <c r="I16" s="36"/>
      <c r="J16" s="38"/>
    </row>
    <row r="17" spans="1:10" ht="22.5" customHeight="1">
      <c r="A17" s="8" t="str">
        <f t="shared" si="0"/>
        <v/>
      </c>
      <c r="B17" s="8">
        <f t="shared" si="1"/>
        <v>7</v>
      </c>
      <c r="C17" s="39"/>
      <c r="D17" s="126" t="str">
        <f>IF(B17=1,"Mo",IF(B17=2,"Tue",IF(B17=3,"Wed",IF(B17=4,"Thu",IF(B17=5,"Fri",IF(B17=6,"Sat",IF(B17=7,"Sun","")))))))</f>
        <v>Sun</v>
      </c>
      <c r="E17" s="127">
        <f t="shared" ref="E17:E72" si="3">+E16+1</f>
        <v>44472</v>
      </c>
      <c r="F17" s="35"/>
      <c r="G17" s="36"/>
      <c r="H17" s="37"/>
      <c r="I17" s="36"/>
      <c r="J17" s="38"/>
    </row>
    <row r="18" spans="1:10" ht="22.5" customHeight="1">
      <c r="A18" s="8">
        <f t="shared" si="0"/>
        <v>1</v>
      </c>
      <c r="B18" s="8">
        <f t="shared" si="1"/>
        <v>1</v>
      </c>
      <c r="C18" s="39"/>
      <c r="D18" s="121" t="str">
        <f t="shared" ref="D18:D126" si="4">IF(B18=1,"Mo",IF(B18=2,"Tue",IF(B18=3,"Wed",IF(B18=4,"Thu",IF(B18=5,"Fri",IF(B18=6,"Sat",IF(B18=7,"Sun","")))))))</f>
        <v>Mo</v>
      </c>
      <c r="E18" s="122">
        <f t="shared" si="3"/>
        <v>44473</v>
      </c>
      <c r="F18" s="35"/>
      <c r="G18" s="36"/>
      <c r="H18" s="37"/>
      <c r="I18" s="36"/>
      <c r="J18" s="38"/>
    </row>
    <row r="19" spans="1:10" ht="22.5" customHeight="1">
      <c r="C19" s="39"/>
      <c r="D19" s="121" t="str">
        <f>D18</f>
        <v>Mo</v>
      </c>
      <c r="E19" s="122">
        <f>E18</f>
        <v>44473</v>
      </c>
      <c r="F19" s="35"/>
      <c r="G19" s="36"/>
      <c r="H19" s="37"/>
      <c r="I19" s="36"/>
      <c r="J19" s="38"/>
    </row>
    <row r="20" spans="1:10" ht="22.5" customHeight="1">
      <c r="C20" s="39"/>
      <c r="D20" s="121" t="str">
        <f t="shared" ref="D20:E22" si="5">D19</f>
        <v>Mo</v>
      </c>
      <c r="E20" s="122">
        <f t="shared" si="5"/>
        <v>44473</v>
      </c>
      <c r="F20" s="35"/>
      <c r="G20" s="36"/>
      <c r="H20" s="37"/>
      <c r="I20" s="36"/>
      <c r="J20" s="38"/>
    </row>
    <row r="21" spans="1:10" ht="22.5" customHeight="1">
      <c r="C21" s="39"/>
      <c r="D21" s="121" t="str">
        <f t="shared" si="5"/>
        <v>Mo</v>
      </c>
      <c r="E21" s="122">
        <f t="shared" si="5"/>
        <v>44473</v>
      </c>
      <c r="F21" s="35"/>
      <c r="G21" s="36"/>
      <c r="H21" s="37"/>
      <c r="I21" s="36"/>
      <c r="J21" s="38"/>
    </row>
    <row r="22" spans="1:10" ht="22.5" customHeight="1">
      <c r="C22" s="39"/>
      <c r="D22" s="121" t="str">
        <f t="shared" si="5"/>
        <v>Mo</v>
      </c>
      <c r="E22" s="122">
        <f t="shared" si="5"/>
        <v>44473</v>
      </c>
      <c r="F22" s="35"/>
      <c r="G22" s="36"/>
      <c r="H22" s="37"/>
      <c r="I22" s="36"/>
      <c r="J22" s="38"/>
    </row>
    <row r="23" spans="1:10" ht="22.5" customHeight="1">
      <c r="A23" s="8">
        <f t="shared" si="0"/>
        <v>1</v>
      </c>
      <c r="B23" s="8">
        <f t="shared" si="1"/>
        <v>2</v>
      </c>
      <c r="C23" s="39"/>
      <c r="D23" s="124" t="str">
        <f t="shared" si="4"/>
        <v>Tue</v>
      </c>
      <c r="E23" s="125">
        <f>+E18+1</f>
        <v>44474</v>
      </c>
      <c r="F23" s="45"/>
      <c r="G23" s="46"/>
      <c r="H23" s="47"/>
      <c r="I23" s="46"/>
      <c r="J23" s="48"/>
    </row>
    <row r="24" spans="1:10" ht="22.5" customHeight="1">
      <c r="C24" s="39"/>
      <c r="D24" s="124" t="str">
        <f>D23</f>
        <v>Tue</v>
      </c>
      <c r="E24" s="125">
        <f>E23</f>
        <v>44474</v>
      </c>
      <c r="F24" s="45"/>
      <c r="G24" s="46"/>
      <c r="H24" s="47"/>
      <c r="I24" s="46"/>
      <c r="J24" s="48"/>
    </row>
    <row r="25" spans="1:10" ht="22.5" customHeight="1">
      <c r="C25" s="39"/>
      <c r="D25" s="124" t="str">
        <f t="shared" ref="D25:E27" si="6">D24</f>
        <v>Tue</v>
      </c>
      <c r="E25" s="125">
        <f t="shared" si="6"/>
        <v>44474</v>
      </c>
      <c r="F25" s="45"/>
      <c r="G25" s="46"/>
      <c r="H25" s="47"/>
      <c r="I25" s="46"/>
      <c r="J25" s="48"/>
    </row>
    <row r="26" spans="1:10" ht="22.5" customHeight="1">
      <c r="C26" s="39"/>
      <c r="D26" s="124" t="str">
        <f t="shared" si="6"/>
        <v>Tue</v>
      </c>
      <c r="E26" s="125">
        <f t="shared" si="6"/>
        <v>44474</v>
      </c>
      <c r="F26" s="45"/>
      <c r="G26" s="46"/>
      <c r="H26" s="47"/>
      <c r="I26" s="46"/>
      <c r="J26" s="48"/>
    </row>
    <row r="27" spans="1:10" ht="22.5" customHeight="1">
      <c r="C27" s="39"/>
      <c r="D27" s="124" t="str">
        <f t="shared" si="6"/>
        <v>Tue</v>
      </c>
      <c r="E27" s="125">
        <f t="shared" si="6"/>
        <v>44474</v>
      </c>
      <c r="F27" s="45"/>
      <c r="G27" s="46"/>
      <c r="H27" s="47"/>
      <c r="I27" s="46"/>
      <c r="J27" s="48"/>
    </row>
    <row r="28" spans="1:10" ht="22.5" customHeight="1">
      <c r="A28" s="8">
        <f t="shared" si="0"/>
        <v>1</v>
      </c>
      <c r="B28" s="8">
        <f t="shared" si="1"/>
        <v>3</v>
      </c>
      <c r="C28" s="39"/>
      <c r="D28" s="121" t="str">
        <f t="shared" si="4"/>
        <v>Wed</v>
      </c>
      <c r="E28" s="122">
        <f>+E23+1</f>
        <v>44475</v>
      </c>
      <c r="F28" s="35"/>
      <c r="G28" s="36"/>
      <c r="H28" s="128"/>
      <c r="I28" s="36"/>
      <c r="J28" s="38"/>
    </row>
    <row r="29" spans="1:10" ht="22.5" customHeight="1">
      <c r="C29" s="39"/>
      <c r="D29" s="121" t="str">
        <f>D28</f>
        <v>Wed</v>
      </c>
      <c r="E29" s="122">
        <f>E28</f>
        <v>44475</v>
      </c>
      <c r="F29" s="35"/>
      <c r="G29" s="36"/>
      <c r="H29" s="128"/>
      <c r="I29" s="36"/>
      <c r="J29" s="38"/>
    </row>
    <row r="30" spans="1:10" ht="22.5" customHeight="1">
      <c r="C30" s="39"/>
      <c r="D30" s="121" t="str">
        <f t="shared" ref="D30:E32" si="7">D29</f>
        <v>Wed</v>
      </c>
      <c r="E30" s="122">
        <f t="shared" si="7"/>
        <v>44475</v>
      </c>
      <c r="F30" s="35"/>
      <c r="G30" s="36"/>
      <c r="H30" s="128"/>
      <c r="I30" s="36"/>
      <c r="J30" s="38"/>
    </row>
    <row r="31" spans="1:10" ht="22.5" customHeight="1">
      <c r="C31" s="39"/>
      <c r="D31" s="121" t="str">
        <f t="shared" si="7"/>
        <v>Wed</v>
      </c>
      <c r="E31" s="122">
        <f t="shared" si="7"/>
        <v>44475</v>
      </c>
      <c r="F31" s="35"/>
      <c r="G31" s="36"/>
      <c r="H31" s="128"/>
      <c r="I31" s="36"/>
      <c r="J31" s="38"/>
    </row>
    <row r="32" spans="1:10" ht="22.5" customHeight="1">
      <c r="C32" s="39"/>
      <c r="D32" s="121" t="str">
        <f t="shared" si="7"/>
        <v>Wed</v>
      </c>
      <c r="E32" s="122">
        <f t="shared" si="7"/>
        <v>44475</v>
      </c>
      <c r="F32" s="35"/>
      <c r="G32" s="36"/>
      <c r="H32" s="128"/>
      <c r="I32" s="36"/>
      <c r="J32" s="38"/>
    </row>
    <row r="33" spans="1:10" ht="22.5" customHeight="1">
      <c r="A33" s="8">
        <f t="shared" si="0"/>
        <v>1</v>
      </c>
      <c r="B33" s="8">
        <f t="shared" si="1"/>
        <v>4</v>
      </c>
      <c r="C33" s="39"/>
      <c r="D33" s="124" t="str">
        <f t="shared" si="4"/>
        <v>Thu</v>
      </c>
      <c r="E33" s="125">
        <f>+E28+1</f>
        <v>44476</v>
      </c>
      <c r="F33" s="45"/>
      <c r="G33" s="46"/>
      <c r="H33" s="47"/>
      <c r="I33" s="46"/>
      <c r="J33" s="48"/>
    </row>
    <row r="34" spans="1:10" ht="22.5" customHeight="1">
      <c r="C34" s="39"/>
      <c r="D34" s="124" t="str">
        <f>D33</f>
        <v>Thu</v>
      </c>
      <c r="E34" s="125">
        <f>E33</f>
        <v>44476</v>
      </c>
      <c r="F34" s="45"/>
      <c r="G34" s="46"/>
      <c r="H34" s="47"/>
      <c r="I34" s="46"/>
      <c r="J34" s="48"/>
    </row>
    <row r="35" spans="1:10" ht="22.5" customHeight="1">
      <c r="C35" s="39"/>
      <c r="D35" s="124" t="str">
        <f t="shared" ref="D35:E37" si="8">D34</f>
        <v>Thu</v>
      </c>
      <c r="E35" s="125">
        <f t="shared" si="8"/>
        <v>44476</v>
      </c>
      <c r="F35" s="45"/>
      <c r="G35" s="46"/>
      <c r="H35" s="47"/>
      <c r="I35" s="46"/>
      <c r="J35" s="48"/>
    </row>
    <row r="36" spans="1:10" ht="22.5" customHeight="1">
      <c r="C36" s="39"/>
      <c r="D36" s="124" t="str">
        <f t="shared" si="8"/>
        <v>Thu</v>
      </c>
      <c r="E36" s="125">
        <f t="shared" si="8"/>
        <v>44476</v>
      </c>
      <c r="F36" s="45"/>
      <c r="G36" s="46"/>
      <c r="H36" s="47"/>
      <c r="I36" s="46"/>
      <c r="J36" s="48"/>
    </row>
    <row r="37" spans="1:10" ht="22.5" customHeight="1">
      <c r="C37" s="39"/>
      <c r="D37" s="124" t="str">
        <f t="shared" si="8"/>
        <v>Thu</v>
      </c>
      <c r="E37" s="125">
        <f t="shared" si="8"/>
        <v>44476</v>
      </c>
      <c r="F37" s="45"/>
      <c r="G37" s="46"/>
      <c r="H37" s="47"/>
      <c r="I37" s="46"/>
      <c r="J37" s="48"/>
    </row>
    <row r="38" spans="1:10" ht="22.5" customHeight="1">
      <c r="A38" s="8">
        <f t="shared" si="0"/>
        <v>1</v>
      </c>
      <c r="B38" s="8">
        <f t="shared" si="1"/>
        <v>5</v>
      </c>
      <c r="C38" s="39"/>
      <c r="D38" s="121" t="str">
        <f>IF(B38=1,"Mo",IF(B38=2,"Tue",IF(B38=3,"Wed",IF(B38=4,"Thu",IF(B38=5,"Fri",IF(B38=6,"Sat",IF(B38=7,"Sun","")))))))</f>
        <v>Fri</v>
      </c>
      <c r="E38" s="122">
        <f>+E33+1</f>
        <v>44477</v>
      </c>
      <c r="F38" s="35"/>
      <c r="G38" s="36"/>
      <c r="H38" s="42"/>
      <c r="I38" s="36"/>
      <c r="J38" s="38"/>
    </row>
    <row r="39" spans="1:10" ht="22.5" customHeight="1">
      <c r="C39" s="39"/>
      <c r="D39" s="121" t="str">
        <f t="shared" ref="D39:E42" si="9">D38</f>
        <v>Fri</v>
      </c>
      <c r="E39" s="122">
        <f t="shared" si="9"/>
        <v>44477</v>
      </c>
      <c r="F39" s="35"/>
      <c r="G39" s="36"/>
      <c r="H39" s="42"/>
      <c r="I39" s="36"/>
      <c r="J39" s="38"/>
    </row>
    <row r="40" spans="1:10" ht="22.5" customHeight="1">
      <c r="C40" s="39"/>
      <c r="D40" s="121" t="str">
        <f t="shared" si="9"/>
        <v>Fri</v>
      </c>
      <c r="E40" s="122">
        <f t="shared" si="9"/>
        <v>44477</v>
      </c>
      <c r="F40" s="35"/>
      <c r="G40" s="36"/>
      <c r="H40" s="42"/>
      <c r="I40" s="36"/>
      <c r="J40" s="38"/>
    </row>
    <row r="41" spans="1:10" ht="22.5" customHeight="1">
      <c r="C41" s="39"/>
      <c r="D41" s="121" t="str">
        <f t="shared" si="9"/>
        <v>Fri</v>
      </c>
      <c r="E41" s="122">
        <f t="shared" si="9"/>
        <v>44477</v>
      </c>
      <c r="F41" s="35"/>
      <c r="G41" s="36"/>
      <c r="H41" s="42"/>
      <c r="I41" s="36"/>
      <c r="J41" s="38"/>
    </row>
    <row r="42" spans="1:10" ht="22.5" customHeight="1">
      <c r="C42" s="39"/>
      <c r="D42" s="121" t="str">
        <f t="shared" si="9"/>
        <v>Fri</v>
      </c>
      <c r="E42" s="122">
        <f t="shared" si="9"/>
        <v>44477</v>
      </c>
      <c r="F42" s="35"/>
      <c r="G42" s="36"/>
      <c r="H42" s="42"/>
      <c r="I42" s="36"/>
      <c r="J42" s="38"/>
    </row>
    <row r="43" spans="1:10" ht="22.5" customHeight="1">
      <c r="A43" s="8" t="str">
        <f t="shared" si="0"/>
        <v/>
      </c>
      <c r="B43" s="8">
        <f t="shared" si="1"/>
        <v>6</v>
      </c>
      <c r="C43" s="39"/>
      <c r="D43" s="121" t="str">
        <f>IF(B43=1,"Mo",IF(B43=2,"Tue",IF(B43=3,"Wed",IF(B43=4,"Thu",IF(B43=5,"Fri",IF(B43=6,"Sat",IF(B43=7,"Sun","")))))))</f>
        <v>Sat</v>
      </c>
      <c r="E43" s="122">
        <f>+E38+1</f>
        <v>44478</v>
      </c>
      <c r="F43" s="35"/>
      <c r="G43" s="36"/>
      <c r="H43" s="42"/>
      <c r="I43" s="36"/>
      <c r="J43" s="38"/>
    </row>
    <row r="44" spans="1:10" ht="22.5" customHeight="1">
      <c r="A44" s="8" t="str">
        <f t="shared" si="0"/>
        <v/>
      </c>
      <c r="B44" s="8">
        <f t="shared" si="1"/>
        <v>7</v>
      </c>
      <c r="C44" s="39"/>
      <c r="D44" s="121" t="str">
        <f>IF(B44=1,"Mo",IF(B44=2,"Tue",IF(B44=3,"Wed",IF(B44=4,"Thu",IF(B44=5,"Fri",IF(B44=6,"Sat",IF(B44=7,"Sun","")))))))</f>
        <v>Sun</v>
      </c>
      <c r="E44" s="122">
        <f t="shared" si="3"/>
        <v>44479</v>
      </c>
      <c r="F44" s="35"/>
      <c r="G44" s="36"/>
      <c r="H44" s="37"/>
      <c r="I44" s="36"/>
      <c r="J44" s="38"/>
    </row>
    <row r="45" spans="1:10" ht="22.5" customHeight="1">
      <c r="A45" s="8">
        <f t="shared" si="0"/>
        <v>1</v>
      </c>
      <c r="B45" s="8">
        <f t="shared" si="1"/>
        <v>1</v>
      </c>
      <c r="C45" s="39"/>
      <c r="D45" s="121" t="str">
        <f t="shared" si="4"/>
        <v>Mo</v>
      </c>
      <c r="E45" s="122">
        <f t="shared" si="3"/>
        <v>44480</v>
      </c>
      <c r="F45" s="35"/>
      <c r="G45" s="36"/>
      <c r="H45" s="42"/>
      <c r="I45" s="36"/>
      <c r="J45" s="38"/>
    </row>
    <row r="46" spans="1:10" ht="22.5" customHeight="1">
      <c r="C46" s="39"/>
      <c r="D46" s="121" t="str">
        <f>D45</f>
        <v>Mo</v>
      </c>
      <c r="E46" s="122">
        <f>E45</f>
        <v>44480</v>
      </c>
      <c r="F46" s="35"/>
      <c r="G46" s="36"/>
      <c r="H46" s="42"/>
      <c r="I46" s="36"/>
      <c r="J46" s="38"/>
    </row>
    <row r="47" spans="1:10" ht="22.5" customHeight="1">
      <c r="C47" s="39"/>
      <c r="D47" s="121" t="str">
        <f t="shared" ref="D47:E49" si="10">D46</f>
        <v>Mo</v>
      </c>
      <c r="E47" s="122">
        <f t="shared" si="10"/>
        <v>44480</v>
      </c>
      <c r="F47" s="35"/>
      <c r="G47" s="36"/>
      <c r="H47" s="42"/>
      <c r="I47" s="36"/>
      <c r="J47" s="38"/>
    </row>
    <row r="48" spans="1:10" ht="22.5" customHeight="1">
      <c r="C48" s="39"/>
      <c r="D48" s="121" t="str">
        <f t="shared" si="10"/>
        <v>Mo</v>
      </c>
      <c r="E48" s="122">
        <f t="shared" si="10"/>
        <v>44480</v>
      </c>
      <c r="F48" s="35"/>
      <c r="G48" s="36"/>
      <c r="H48" s="42"/>
      <c r="I48" s="36"/>
      <c r="J48" s="38"/>
    </row>
    <row r="49" spans="1:10" ht="22.5" customHeight="1">
      <c r="C49" s="39"/>
      <c r="D49" s="121" t="str">
        <f t="shared" si="10"/>
        <v>Mo</v>
      </c>
      <c r="E49" s="122">
        <f t="shared" si="10"/>
        <v>44480</v>
      </c>
      <c r="F49" s="35"/>
      <c r="G49" s="36"/>
      <c r="H49" s="42"/>
      <c r="I49" s="36"/>
      <c r="J49" s="38"/>
    </row>
    <row r="50" spans="1:10" ht="22.5" customHeight="1">
      <c r="A50" s="8">
        <f t="shared" si="0"/>
        <v>1</v>
      </c>
      <c r="B50" s="8">
        <f t="shared" si="1"/>
        <v>2</v>
      </c>
      <c r="C50" s="39"/>
      <c r="D50" s="124" t="str">
        <f t="shared" si="4"/>
        <v>Tue</v>
      </c>
      <c r="E50" s="125">
        <f>+E45+1</f>
        <v>44481</v>
      </c>
      <c r="F50" s="45"/>
      <c r="G50" s="46"/>
      <c r="H50" s="50"/>
      <c r="I50" s="46"/>
      <c r="J50" s="48"/>
    </row>
    <row r="51" spans="1:10" ht="22.5" customHeight="1">
      <c r="C51" s="39"/>
      <c r="D51" s="124" t="str">
        <f t="shared" ref="D51:E54" si="11">D50</f>
        <v>Tue</v>
      </c>
      <c r="E51" s="125">
        <f t="shared" si="11"/>
        <v>44481</v>
      </c>
      <c r="F51" s="45"/>
      <c r="G51" s="46"/>
      <c r="H51" s="50"/>
      <c r="I51" s="46"/>
      <c r="J51" s="48"/>
    </row>
    <row r="52" spans="1:10" ht="22.5" customHeight="1">
      <c r="C52" s="39"/>
      <c r="D52" s="124" t="str">
        <f t="shared" si="11"/>
        <v>Tue</v>
      </c>
      <c r="E52" s="125">
        <f t="shared" si="11"/>
        <v>44481</v>
      </c>
      <c r="F52" s="45"/>
      <c r="G52" s="46"/>
      <c r="H52" s="50"/>
      <c r="I52" s="46"/>
      <c r="J52" s="48"/>
    </row>
    <row r="53" spans="1:10" ht="22.5" customHeight="1">
      <c r="C53" s="39"/>
      <c r="D53" s="124" t="str">
        <f t="shared" si="11"/>
        <v>Tue</v>
      </c>
      <c r="E53" s="125">
        <f t="shared" si="11"/>
        <v>44481</v>
      </c>
      <c r="F53" s="45"/>
      <c r="G53" s="46"/>
      <c r="H53" s="50"/>
      <c r="I53" s="46"/>
      <c r="J53" s="48"/>
    </row>
    <row r="54" spans="1:10" ht="22.5" customHeight="1">
      <c r="C54" s="39"/>
      <c r="D54" s="124" t="str">
        <f t="shared" si="11"/>
        <v>Tue</v>
      </c>
      <c r="E54" s="125">
        <f t="shared" si="11"/>
        <v>44481</v>
      </c>
      <c r="F54" s="45"/>
      <c r="G54" s="46"/>
      <c r="H54" s="50"/>
      <c r="I54" s="46"/>
      <c r="J54" s="48"/>
    </row>
    <row r="55" spans="1:10" ht="22.5" customHeight="1">
      <c r="A55" s="8">
        <f t="shared" si="0"/>
        <v>1</v>
      </c>
      <c r="B55" s="8">
        <f t="shared" si="1"/>
        <v>3</v>
      </c>
      <c r="C55" s="39"/>
      <c r="D55" s="121" t="str">
        <f t="shared" si="4"/>
        <v>Wed</v>
      </c>
      <c r="E55" s="122">
        <f>+E50+1</f>
        <v>44482</v>
      </c>
      <c r="F55" s="35"/>
      <c r="G55" s="36"/>
      <c r="H55" s="42"/>
      <c r="I55" s="36"/>
      <c r="J55" s="38"/>
    </row>
    <row r="56" spans="1:10" ht="22.5" customHeight="1">
      <c r="C56" s="39"/>
      <c r="D56" s="121" t="str">
        <f>D55</f>
        <v>Wed</v>
      </c>
      <c r="E56" s="122">
        <f>E55</f>
        <v>44482</v>
      </c>
      <c r="F56" s="35"/>
      <c r="G56" s="36"/>
      <c r="H56" s="42"/>
      <c r="I56" s="36"/>
      <c r="J56" s="38"/>
    </row>
    <row r="57" spans="1:10" ht="22.5" customHeight="1">
      <c r="C57" s="39"/>
      <c r="D57" s="121" t="str">
        <f t="shared" ref="D57:E59" si="12">D56</f>
        <v>Wed</v>
      </c>
      <c r="E57" s="122">
        <f t="shared" si="12"/>
        <v>44482</v>
      </c>
      <c r="F57" s="35"/>
      <c r="G57" s="36"/>
      <c r="H57" s="42"/>
      <c r="I57" s="36"/>
      <c r="J57" s="38"/>
    </row>
    <row r="58" spans="1:10" ht="22.5" customHeight="1">
      <c r="C58" s="39"/>
      <c r="D58" s="121" t="str">
        <f t="shared" si="12"/>
        <v>Wed</v>
      </c>
      <c r="E58" s="122">
        <f t="shared" si="12"/>
        <v>44482</v>
      </c>
      <c r="F58" s="35"/>
      <c r="G58" s="36"/>
      <c r="H58" s="42"/>
      <c r="I58" s="36"/>
      <c r="J58" s="38"/>
    </row>
    <row r="59" spans="1:10" ht="22.5" customHeight="1">
      <c r="C59" s="39"/>
      <c r="D59" s="121" t="str">
        <f t="shared" si="12"/>
        <v>Wed</v>
      </c>
      <c r="E59" s="122">
        <f t="shared" si="12"/>
        <v>44482</v>
      </c>
      <c r="F59" s="35"/>
      <c r="G59" s="36"/>
      <c r="H59" s="42"/>
      <c r="I59" s="36"/>
      <c r="J59" s="38"/>
    </row>
    <row r="60" spans="1:10" ht="22.5" customHeight="1">
      <c r="A60" s="8">
        <f t="shared" si="0"/>
        <v>1</v>
      </c>
      <c r="B60" s="8">
        <f t="shared" si="1"/>
        <v>4</v>
      </c>
      <c r="C60" s="39"/>
      <c r="D60" s="124" t="str">
        <f t="shared" si="4"/>
        <v>Thu</v>
      </c>
      <c r="E60" s="125">
        <f>+E55+1</f>
        <v>44483</v>
      </c>
      <c r="F60" s="45"/>
      <c r="G60" s="46"/>
      <c r="H60" s="47"/>
      <c r="I60" s="46"/>
      <c r="J60" s="48"/>
    </row>
    <row r="61" spans="1:10" ht="22.5" customHeight="1">
      <c r="C61" s="39"/>
      <c r="D61" s="124" t="str">
        <f>D60</f>
        <v>Thu</v>
      </c>
      <c r="E61" s="125">
        <f>E60</f>
        <v>44483</v>
      </c>
      <c r="F61" s="45"/>
      <c r="G61" s="46"/>
      <c r="H61" s="47"/>
      <c r="I61" s="46"/>
      <c r="J61" s="48"/>
    </row>
    <row r="62" spans="1:10" ht="22.5" customHeight="1">
      <c r="C62" s="39"/>
      <c r="D62" s="124" t="str">
        <f t="shared" ref="D62:E64" si="13">D61</f>
        <v>Thu</v>
      </c>
      <c r="E62" s="125">
        <f t="shared" si="13"/>
        <v>44483</v>
      </c>
      <c r="F62" s="45"/>
      <c r="G62" s="46"/>
      <c r="H62" s="47"/>
      <c r="I62" s="46"/>
      <c r="J62" s="48"/>
    </row>
    <row r="63" spans="1:10" ht="22.5" customHeight="1">
      <c r="C63" s="39"/>
      <c r="D63" s="124" t="str">
        <f t="shared" si="13"/>
        <v>Thu</v>
      </c>
      <c r="E63" s="125">
        <f t="shared" si="13"/>
        <v>44483</v>
      </c>
      <c r="F63" s="45"/>
      <c r="G63" s="46"/>
      <c r="H63" s="47"/>
      <c r="I63" s="46"/>
      <c r="J63" s="48"/>
    </row>
    <row r="64" spans="1:10" ht="22.5" customHeight="1">
      <c r="C64" s="39"/>
      <c r="D64" s="124" t="str">
        <f t="shared" si="13"/>
        <v>Thu</v>
      </c>
      <c r="E64" s="125">
        <f t="shared" si="13"/>
        <v>44483</v>
      </c>
      <c r="F64" s="45"/>
      <c r="G64" s="46"/>
      <c r="H64" s="47"/>
      <c r="I64" s="46"/>
      <c r="J64" s="48"/>
    </row>
    <row r="65" spans="1:10" ht="22.5" customHeight="1">
      <c r="A65" s="8">
        <f t="shared" si="0"/>
        <v>1</v>
      </c>
      <c r="B65" s="8">
        <f t="shared" si="1"/>
        <v>5</v>
      </c>
      <c r="C65" s="39"/>
      <c r="D65" s="121" t="str">
        <f t="shared" si="4"/>
        <v>Fri</v>
      </c>
      <c r="E65" s="122">
        <f>+E60+1</f>
        <v>44484</v>
      </c>
      <c r="F65" s="35"/>
      <c r="G65" s="36"/>
      <c r="H65" s="42"/>
      <c r="I65" s="36"/>
      <c r="J65" s="38"/>
    </row>
    <row r="66" spans="1:10" ht="22.5" customHeight="1">
      <c r="C66" s="39"/>
      <c r="D66" s="121" t="str">
        <f>D65</f>
        <v>Fri</v>
      </c>
      <c r="E66" s="122">
        <f>E65</f>
        <v>44484</v>
      </c>
      <c r="F66" s="35"/>
      <c r="G66" s="36"/>
      <c r="H66" s="42"/>
      <c r="I66" s="36"/>
      <c r="J66" s="38"/>
    </row>
    <row r="67" spans="1:10" ht="22.5" customHeight="1">
      <c r="C67" s="39"/>
      <c r="D67" s="121" t="str">
        <f t="shared" ref="D67:E69" si="14">D66</f>
        <v>Fri</v>
      </c>
      <c r="E67" s="122">
        <f t="shared" si="14"/>
        <v>44484</v>
      </c>
      <c r="F67" s="35"/>
      <c r="G67" s="36"/>
      <c r="H67" s="42"/>
      <c r="I67" s="36"/>
      <c r="J67" s="38"/>
    </row>
    <row r="68" spans="1:10" ht="22.5" customHeight="1">
      <c r="C68" s="39"/>
      <c r="D68" s="121" t="str">
        <f t="shared" si="14"/>
        <v>Fri</v>
      </c>
      <c r="E68" s="122">
        <f t="shared" si="14"/>
        <v>44484</v>
      </c>
      <c r="F68" s="35"/>
      <c r="G68" s="36"/>
      <c r="H68" s="42"/>
      <c r="I68" s="36"/>
      <c r="J68" s="38"/>
    </row>
    <row r="69" spans="1:10" ht="22.5" customHeight="1">
      <c r="C69" s="39"/>
      <c r="D69" s="121" t="str">
        <f t="shared" si="14"/>
        <v>Fri</v>
      </c>
      <c r="E69" s="122">
        <f t="shared" si="14"/>
        <v>44484</v>
      </c>
      <c r="F69" s="35"/>
      <c r="G69" s="36"/>
      <c r="H69" s="42"/>
      <c r="I69" s="36"/>
      <c r="J69" s="38"/>
    </row>
    <row r="70" spans="1:10" ht="22.5" customHeight="1">
      <c r="A70" s="8" t="str">
        <f t="shared" si="0"/>
        <v/>
      </c>
      <c r="B70" s="8">
        <f t="shared" si="1"/>
        <v>6</v>
      </c>
      <c r="C70" s="39"/>
      <c r="D70" s="121" t="str">
        <f t="shared" si="4"/>
        <v>Sat</v>
      </c>
      <c r="E70" s="122">
        <f>+E65+1</f>
        <v>44485</v>
      </c>
      <c r="F70" s="35"/>
      <c r="G70" s="36"/>
      <c r="H70" s="42"/>
      <c r="I70" s="36"/>
      <c r="J70" s="38"/>
    </row>
    <row r="71" spans="1:10" ht="22.5" customHeight="1">
      <c r="A71" s="8" t="str">
        <f t="shared" si="0"/>
        <v/>
      </c>
      <c r="B71" s="8">
        <f t="shared" si="1"/>
        <v>7</v>
      </c>
      <c r="C71" s="39"/>
      <c r="D71" s="121" t="str">
        <f t="shared" si="4"/>
        <v>Sun</v>
      </c>
      <c r="E71" s="122">
        <f t="shared" si="3"/>
        <v>44486</v>
      </c>
      <c r="F71" s="35"/>
      <c r="G71" s="36"/>
      <c r="H71" s="42"/>
      <c r="I71" s="36"/>
      <c r="J71" s="38"/>
    </row>
    <row r="72" spans="1:10" ht="22.5" customHeight="1">
      <c r="A72" s="8">
        <f t="shared" si="0"/>
        <v>1</v>
      </c>
      <c r="B72" s="8">
        <f t="shared" si="1"/>
        <v>1</v>
      </c>
      <c r="C72" s="39"/>
      <c r="D72" s="121" t="str">
        <f t="shared" si="4"/>
        <v>Mo</v>
      </c>
      <c r="E72" s="122">
        <f t="shared" si="3"/>
        <v>44487</v>
      </c>
      <c r="F72" s="35"/>
      <c r="G72" s="36"/>
      <c r="H72" s="42"/>
      <c r="I72" s="36"/>
      <c r="J72" s="38"/>
    </row>
    <row r="73" spans="1:10" ht="22.5" customHeight="1">
      <c r="C73" s="39"/>
      <c r="D73" s="121" t="str">
        <f>D72</f>
        <v>Mo</v>
      </c>
      <c r="E73" s="122">
        <f>E72</f>
        <v>44487</v>
      </c>
      <c r="F73" s="35"/>
      <c r="G73" s="36"/>
      <c r="H73" s="42"/>
      <c r="I73" s="36"/>
      <c r="J73" s="38"/>
    </row>
    <row r="74" spans="1:10" ht="22.5" customHeight="1">
      <c r="C74" s="39"/>
      <c r="D74" s="121" t="str">
        <f t="shared" ref="D74:E76" si="15">D73</f>
        <v>Mo</v>
      </c>
      <c r="E74" s="122">
        <f t="shared" si="15"/>
        <v>44487</v>
      </c>
      <c r="F74" s="35"/>
      <c r="G74" s="36"/>
      <c r="H74" s="42"/>
      <c r="I74" s="36"/>
      <c r="J74" s="38"/>
    </row>
    <row r="75" spans="1:10" ht="22.5" customHeight="1">
      <c r="C75" s="39"/>
      <c r="D75" s="121" t="str">
        <f t="shared" si="15"/>
        <v>Mo</v>
      </c>
      <c r="E75" s="122">
        <f t="shared" si="15"/>
        <v>44487</v>
      </c>
      <c r="F75" s="35"/>
      <c r="G75" s="36"/>
      <c r="H75" s="42"/>
      <c r="I75" s="36"/>
      <c r="J75" s="38"/>
    </row>
    <row r="76" spans="1:10" ht="22.5" customHeight="1">
      <c r="C76" s="39"/>
      <c r="D76" s="121" t="str">
        <f t="shared" si="15"/>
        <v>Mo</v>
      </c>
      <c r="E76" s="122">
        <f t="shared" si="15"/>
        <v>44487</v>
      </c>
      <c r="F76" s="35"/>
      <c r="G76" s="36"/>
      <c r="H76" s="42"/>
      <c r="I76" s="36"/>
      <c r="J76" s="38"/>
    </row>
    <row r="77" spans="1:10" ht="22.5" customHeight="1">
      <c r="A77" s="8">
        <f t="shared" si="0"/>
        <v>1</v>
      </c>
      <c r="B77" s="8">
        <f t="shared" si="1"/>
        <v>2</v>
      </c>
      <c r="C77" s="39"/>
      <c r="D77" s="124" t="str">
        <f t="shared" si="4"/>
        <v>Tue</v>
      </c>
      <c r="E77" s="125">
        <f>+E72+1</f>
        <v>44488</v>
      </c>
      <c r="F77" s="45"/>
      <c r="G77" s="46"/>
      <c r="H77" s="47"/>
      <c r="I77" s="46"/>
      <c r="J77" s="48"/>
    </row>
    <row r="78" spans="1:10" ht="22.5" customHeight="1">
      <c r="C78" s="39"/>
      <c r="D78" s="124" t="str">
        <f>D77</f>
        <v>Tue</v>
      </c>
      <c r="E78" s="125">
        <f>E77</f>
        <v>44488</v>
      </c>
      <c r="F78" s="45"/>
      <c r="G78" s="46"/>
      <c r="H78" s="47"/>
      <c r="I78" s="46"/>
      <c r="J78" s="48"/>
    </row>
    <row r="79" spans="1:10" ht="22.5" customHeight="1">
      <c r="C79" s="39"/>
      <c r="D79" s="124" t="str">
        <f>D78</f>
        <v>Tue</v>
      </c>
      <c r="E79" s="125">
        <f>E78</f>
        <v>44488</v>
      </c>
      <c r="F79" s="45"/>
      <c r="G79" s="46"/>
      <c r="H79" s="47"/>
      <c r="I79" s="46"/>
      <c r="J79" s="48"/>
    </row>
    <row r="80" spans="1:10" ht="22.5" customHeight="1">
      <c r="C80" s="39"/>
      <c r="D80" s="124" t="str">
        <f t="shared" ref="D80:E81" si="16">D79</f>
        <v>Tue</v>
      </c>
      <c r="E80" s="125">
        <f t="shared" si="16"/>
        <v>44488</v>
      </c>
      <c r="F80" s="45"/>
      <c r="G80" s="46"/>
      <c r="H80" s="47"/>
      <c r="I80" s="46"/>
      <c r="J80" s="48"/>
    </row>
    <row r="81" spans="1:10" ht="22.5" customHeight="1">
      <c r="C81" s="39"/>
      <c r="D81" s="124" t="str">
        <f t="shared" si="16"/>
        <v>Tue</v>
      </c>
      <c r="E81" s="125">
        <f t="shared" si="16"/>
        <v>44488</v>
      </c>
      <c r="F81" s="45"/>
      <c r="G81" s="46"/>
      <c r="H81" s="47"/>
      <c r="I81" s="46"/>
      <c r="J81" s="48"/>
    </row>
    <row r="82" spans="1:10" ht="22.5" customHeight="1">
      <c r="A82" s="8">
        <f t="shared" si="0"/>
        <v>1</v>
      </c>
      <c r="B82" s="8">
        <f t="shared" si="1"/>
        <v>3</v>
      </c>
      <c r="C82" s="39"/>
      <c r="D82" s="121" t="str">
        <f t="shared" si="4"/>
        <v>Wed</v>
      </c>
      <c r="E82" s="122">
        <f>+E77+1</f>
        <v>44489</v>
      </c>
      <c r="F82" s="35"/>
      <c r="G82" s="36"/>
      <c r="H82" s="42"/>
      <c r="I82" s="36"/>
      <c r="J82" s="38"/>
    </row>
    <row r="83" spans="1:10" ht="22.5" customHeight="1">
      <c r="C83" s="39"/>
      <c r="D83" s="121" t="str">
        <f>D82</f>
        <v>Wed</v>
      </c>
      <c r="E83" s="122">
        <f>E82</f>
        <v>44489</v>
      </c>
      <c r="F83" s="35"/>
      <c r="G83" s="36"/>
      <c r="H83" s="42"/>
      <c r="I83" s="36"/>
      <c r="J83" s="38"/>
    </row>
    <row r="84" spans="1:10" ht="22.5" customHeight="1">
      <c r="C84" s="39"/>
      <c r="D84" s="121" t="str">
        <f t="shared" ref="D84:E86" si="17">D83</f>
        <v>Wed</v>
      </c>
      <c r="E84" s="122">
        <f t="shared" si="17"/>
        <v>44489</v>
      </c>
      <c r="F84" s="35"/>
      <c r="G84" s="36"/>
      <c r="H84" s="42"/>
      <c r="I84" s="36"/>
      <c r="J84" s="38"/>
    </row>
    <row r="85" spans="1:10" ht="22.5" customHeight="1">
      <c r="C85" s="39"/>
      <c r="D85" s="121" t="str">
        <f t="shared" si="17"/>
        <v>Wed</v>
      </c>
      <c r="E85" s="122">
        <f t="shared" si="17"/>
        <v>44489</v>
      </c>
      <c r="F85" s="35"/>
      <c r="G85" s="36"/>
      <c r="H85" s="42"/>
      <c r="I85" s="36"/>
      <c r="J85" s="38"/>
    </row>
    <row r="86" spans="1:10" ht="22.5" customHeight="1">
      <c r="C86" s="39"/>
      <c r="D86" s="121" t="str">
        <f t="shared" si="17"/>
        <v>Wed</v>
      </c>
      <c r="E86" s="122">
        <f t="shared" si="17"/>
        <v>44489</v>
      </c>
      <c r="F86" s="35"/>
      <c r="G86" s="36"/>
      <c r="H86" s="42"/>
      <c r="I86" s="36"/>
      <c r="J86" s="38"/>
    </row>
    <row r="87" spans="1:10" ht="22.5" customHeight="1">
      <c r="A87" s="8">
        <f t="shared" si="0"/>
        <v>1</v>
      </c>
      <c r="B87" s="8">
        <f t="shared" si="1"/>
        <v>4</v>
      </c>
      <c r="C87" s="39"/>
      <c r="D87" s="124" t="str">
        <f t="shared" si="4"/>
        <v>Thu</v>
      </c>
      <c r="E87" s="125">
        <f>+E82+1</f>
        <v>44490</v>
      </c>
      <c r="F87" s="45"/>
      <c r="G87" s="46"/>
      <c r="H87" s="47"/>
      <c r="I87" s="46"/>
      <c r="J87" s="48"/>
    </row>
    <row r="88" spans="1:10" ht="22.5" customHeight="1">
      <c r="C88" s="39"/>
      <c r="D88" s="124" t="str">
        <f>D87</f>
        <v>Thu</v>
      </c>
      <c r="E88" s="125">
        <f>E87</f>
        <v>44490</v>
      </c>
      <c r="F88" s="45"/>
      <c r="G88" s="46"/>
      <c r="H88" s="47"/>
      <c r="I88" s="46"/>
      <c r="J88" s="48"/>
    </row>
    <row r="89" spans="1:10" ht="22.5" customHeight="1">
      <c r="C89" s="39"/>
      <c r="D89" s="124" t="str">
        <f t="shared" ref="D89:E91" si="18">D88</f>
        <v>Thu</v>
      </c>
      <c r="E89" s="125">
        <f t="shared" si="18"/>
        <v>44490</v>
      </c>
      <c r="F89" s="45"/>
      <c r="G89" s="46"/>
      <c r="H89" s="47"/>
      <c r="I89" s="46"/>
      <c r="J89" s="48"/>
    </row>
    <row r="90" spans="1:10" ht="22.5" customHeight="1">
      <c r="C90" s="39"/>
      <c r="D90" s="124" t="str">
        <f t="shared" si="18"/>
        <v>Thu</v>
      </c>
      <c r="E90" s="125">
        <f t="shared" si="18"/>
        <v>44490</v>
      </c>
      <c r="F90" s="45"/>
      <c r="G90" s="46"/>
      <c r="H90" s="47"/>
      <c r="I90" s="46"/>
      <c r="J90" s="48"/>
    </row>
    <row r="91" spans="1:10" ht="22.5" customHeight="1">
      <c r="C91" s="39"/>
      <c r="D91" s="124" t="str">
        <f t="shared" si="18"/>
        <v>Thu</v>
      </c>
      <c r="E91" s="125">
        <f t="shared" si="18"/>
        <v>44490</v>
      </c>
      <c r="F91" s="45"/>
      <c r="G91" s="46"/>
      <c r="H91" s="47"/>
      <c r="I91" s="46"/>
      <c r="J91" s="48"/>
    </row>
    <row r="92" spans="1:10" ht="22.5" customHeight="1">
      <c r="A92" s="8">
        <f t="shared" si="0"/>
        <v>1</v>
      </c>
      <c r="B92" s="8">
        <f t="shared" si="1"/>
        <v>5</v>
      </c>
      <c r="C92" s="39"/>
      <c r="D92" s="121" t="str">
        <f t="shared" si="4"/>
        <v>Fri</v>
      </c>
      <c r="E92" s="122">
        <f>+E87+1</f>
        <v>44491</v>
      </c>
      <c r="F92" s="35"/>
      <c r="G92" s="36"/>
      <c r="H92" s="42"/>
      <c r="I92" s="36"/>
      <c r="J92" s="38"/>
    </row>
    <row r="93" spans="1:10" ht="22.5" customHeight="1">
      <c r="C93" s="39"/>
      <c r="D93" s="121" t="str">
        <f>D92</f>
        <v>Fri</v>
      </c>
      <c r="E93" s="122">
        <f>E92</f>
        <v>44491</v>
      </c>
      <c r="F93" s="35"/>
      <c r="G93" s="36"/>
      <c r="H93" s="42"/>
      <c r="I93" s="36"/>
      <c r="J93" s="38"/>
    </row>
    <row r="94" spans="1:10" ht="22.5" customHeight="1">
      <c r="C94" s="39"/>
      <c r="D94" s="121" t="str">
        <f t="shared" ref="D94:E97" si="19">D93</f>
        <v>Fri</v>
      </c>
      <c r="E94" s="122">
        <f t="shared" si="19"/>
        <v>44491</v>
      </c>
      <c r="F94" s="35"/>
      <c r="G94" s="36"/>
      <c r="H94" s="42"/>
      <c r="I94" s="36"/>
      <c r="J94" s="38"/>
    </row>
    <row r="95" spans="1:10" ht="22.5" customHeight="1">
      <c r="C95" s="39"/>
      <c r="D95" s="121" t="str">
        <f t="shared" si="19"/>
        <v>Fri</v>
      </c>
      <c r="E95" s="122">
        <f t="shared" si="19"/>
        <v>44491</v>
      </c>
      <c r="F95" s="35"/>
      <c r="G95" s="36"/>
      <c r="H95" s="42"/>
      <c r="I95" s="36"/>
      <c r="J95" s="38"/>
    </row>
    <row r="96" spans="1:10" ht="22.5" customHeight="1">
      <c r="C96" s="39"/>
      <c r="D96" s="121" t="str">
        <f t="shared" si="19"/>
        <v>Fri</v>
      </c>
      <c r="E96" s="122">
        <f t="shared" si="19"/>
        <v>44491</v>
      </c>
      <c r="F96" s="35"/>
      <c r="G96" s="36"/>
      <c r="H96" s="42"/>
      <c r="I96" s="36"/>
      <c r="J96" s="38"/>
    </row>
    <row r="97" spans="1:10" ht="22.5" customHeight="1">
      <c r="C97" s="39"/>
      <c r="D97" s="121" t="str">
        <f t="shared" si="19"/>
        <v>Fri</v>
      </c>
      <c r="E97" s="122">
        <f t="shared" si="19"/>
        <v>44491</v>
      </c>
      <c r="F97" s="35"/>
      <c r="G97" s="36"/>
      <c r="H97" s="42"/>
      <c r="I97" s="36"/>
      <c r="J97" s="38"/>
    </row>
    <row r="98" spans="1:10" ht="22.5" customHeight="1">
      <c r="A98" s="8" t="str">
        <f t="shared" si="0"/>
        <v/>
      </c>
      <c r="B98" s="8">
        <f t="shared" si="1"/>
        <v>6</v>
      </c>
      <c r="C98" s="39"/>
      <c r="D98" s="121" t="str">
        <f t="shared" si="4"/>
        <v>Sat</v>
      </c>
      <c r="E98" s="122">
        <f>+E92+1</f>
        <v>44492</v>
      </c>
      <c r="F98" s="35"/>
      <c r="G98" s="36"/>
      <c r="H98" s="37"/>
      <c r="I98" s="36"/>
      <c r="J98" s="38"/>
    </row>
    <row r="99" spans="1:10" ht="22.5" customHeight="1">
      <c r="A99" s="8" t="str">
        <f t="shared" si="0"/>
        <v/>
      </c>
      <c r="B99" s="8">
        <f t="shared" si="1"/>
        <v>7</v>
      </c>
      <c r="C99" s="39"/>
      <c r="D99" s="121" t="str">
        <f t="shared" si="4"/>
        <v>Sun</v>
      </c>
      <c r="E99" s="122">
        <f t="shared" ref="E99:E100" si="20">+E98+1</f>
        <v>44493</v>
      </c>
      <c r="F99" s="35"/>
      <c r="G99" s="36"/>
      <c r="H99" s="42"/>
      <c r="I99" s="36"/>
      <c r="J99" s="38"/>
    </row>
    <row r="100" spans="1:10" ht="22.5" customHeight="1">
      <c r="A100" s="8">
        <f t="shared" si="0"/>
        <v>1</v>
      </c>
      <c r="B100" s="8">
        <f t="shared" si="1"/>
        <v>1</v>
      </c>
      <c r="C100" s="39"/>
      <c r="D100" s="121" t="str">
        <f t="shared" si="4"/>
        <v>Mo</v>
      </c>
      <c r="E100" s="122">
        <f t="shared" si="20"/>
        <v>44494</v>
      </c>
      <c r="F100" s="35"/>
      <c r="G100" s="36"/>
      <c r="H100" s="42"/>
      <c r="I100" s="36"/>
      <c r="J100" s="38"/>
    </row>
    <row r="101" spans="1:10" ht="22.5" customHeight="1">
      <c r="C101" s="39"/>
      <c r="D101" s="121" t="str">
        <f>D100</f>
        <v>Mo</v>
      </c>
      <c r="E101" s="122">
        <f>E100</f>
        <v>44494</v>
      </c>
      <c r="F101" s="35"/>
      <c r="G101" s="36"/>
      <c r="H101" s="42"/>
      <c r="I101" s="36"/>
      <c r="J101" s="38"/>
    </row>
    <row r="102" spans="1:10" ht="22.5" customHeight="1">
      <c r="C102" s="39"/>
      <c r="D102" s="121" t="str">
        <f t="shared" ref="D102:E104" si="21">D101</f>
        <v>Mo</v>
      </c>
      <c r="E102" s="122">
        <f t="shared" si="21"/>
        <v>44494</v>
      </c>
      <c r="F102" s="35"/>
      <c r="G102" s="36"/>
      <c r="H102" s="42"/>
      <c r="I102" s="36"/>
      <c r="J102" s="38"/>
    </row>
    <row r="103" spans="1:10" ht="22.5" customHeight="1">
      <c r="C103" s="39"/>
      <c r="D103" s="121" t="str">
        <f t="shared" si="21"/>
        <v>Mo</v>
      </c>
      <c r="E103" s="122">
        <f t="shared" si="21"/>
        <v>44494</v>
      </c>
      <c r="F103" s="35"/>
      <c r="G103" s="36"/>
      <c r="H103" s="42"/>
      <c r="I103" s="36"/>
      <c r="J103" s="38"/>
    </row>
    <row r="104" spans="1:10" ht="22.5" customHeight="1">
      <c r="C104" s="39"/>
      <c r="D104" s="121" t="str">
        <f t="shared" si="21"/>
        <v>Mo</v>
      </c>
      <c r="E104" s="122">
        <f t="shared" si="21"/>
        <v>44494</v>
      </c>
      <c r="F104" s="35"/>
      <c r="G104" s="36"/>
      <c r="H104" s="42"/>
      <c r="I104" s="36"/>
      <c r="J104" s="38"/>
    </row>
    <row r="105" spans="1:10" ht="22.5" customHeight="1">
      <c r="A105" s="8">
        <f t="shared" si="0"/>
        <v>1</v>
      </c>
      <c r="B105" s="8">
        <f t="shared" si="1"/>
        <v>2</v>
      </c>
      <c r="C105" s="39"/>
      <c r="D105" s="124" t="str">
        <f t="shared" si="4"/>
        <v>Tue</v>
      </c>
      <c r="E105" s="125">
        <f>+E100+1</f>
        <v>44495</v>
      </c>
      <c r="F105" s="45"/>
      <c r="G105" s="46"/>
      <c r="H105" s="47"/>
      <c r="I105" s="46"/>
      <c r="J105" s="48"/>
    </row>
    <row r="106" spans="1:10" ht="22.5" customHeight="1">
      <c r="C106" s="39"/>
      <c r="D106" s="124" t="str">
        <f>D105</f>
        <v>Tue</v>
      </c>
      <c r="E106" s="125">
        <f>E105</f>
        <v>44495</v>
      </c>
      <c r="F106" s="45"/>
      <c r="G106" s="46"/>
      <c r="H106" s="47"/>
      <c r="I106" s="46"/>
      <c r="J106" s="48"/>
    </row>
    <row r="107" spans="1:10" ht="22.5" customHeight="1">
      <c r="C107" s="39"/>
      <c r="D107" s="124" t="str">
        <f t="shared" ref="D107:E109" si="22">D106</f>
        <v>Tue</v>
      </c>
      <c r="E107" s="125">
        <f t="shared" si="22"/>
        <v>44495</v>
      </c>
      <c r="F107" s="45"/>
      <c r="G107" s="46"/>
      <c r="H107" s="47"/>
      <c r="I107" s="46"/>
      <c r="J107" s="48"/>
    </row>
    <row r="108" spans="1:10" ht="22.5" customHeight="1">
      <c r="C108" s="39"/>
      <c r="D108" s="124" t="str">
        <f t="shared" si="22"/>
        <v>Tue</v>
      </c>
      <c r="E108" s="125">
        <f t="shared" si="22"/>
        <v>44495</v>
      </c>
      <c r="F108" s="45"/>
      <c r="G108" s="46"/>
      <c r="H108" s="47"/>
      <c r="I108" s="46"/>
      <c r="J108" s="48"/>
    </row>
    <row r="109" spans="1:10" ht="22.5" customHeight="1">
      <c r="C109" s="39"/>
      <c r="D109" s="124" t="str">
        <f t="shared" si="22"/>
        <v>Tue</v>
      </c>
      <c r="E109" s="125">
        <f t="shared" si="22"/>
        <v>44495</v>
      </c>
      <c r="F109" s="45"/>
      <c r="G109" s="46"/>
      <c r="H109" s="47"/>
      <c r="I109" s="46"/>
      <c r="J109" s="48"/>
    </row>
    <row r="110" spans="1:10" ht="22.5" customHeight="1">
      <c r="A110" s="8">
        <f t="shared" si="0"/>
        <v>1</v>
      </c>
      <c r="B110" s="8">
        <f t="shared" si="1"/>
        <v>3</v>
      </c>
      <c r="C110" s="39"/>
      <c r="D110" s="121" t="str">
        <f t="shared" si="4"/>
        <v>Wed</v>
      </c>
      <c r="E110" s="122">
        <f>+E105+1</f>
        <v>44496</v>
      </c>
      <c r="F110" s="35"/>
      <c r="G110" s="36"/>
      <c r="H110" s="42"/>
      <c r="I110" s="36"/>
      <c r="J110" s="38"/>
    </row>
    <row r="111" spans="1:10" ht="22.5" customHeight="1">
      <c r="C111" s="39"/>
      <c r="D111" s="121" t="str">
        <f>D110</f>
        <v>Wed</v>
      </c>
      <c r="E111" s="122">
        <f>E110</f>
        <v>44496</v>
      </c>
      <c r="F111" s="35"/>
      <c r="G111" s="36"/>
      <c r="H111" s="42"/>
      <c r="I111" s="36"/>
      <c r="J111" s="38"/>
    </row>
    <row r="112" spans="1:10" ht="22.5" customHeight="1">
      <c r="C112" s="39"/>
      <c r="D112" s="121" t="str">
        <f t="shared" ref="D112:E114" si="23">D111</f>
        <v>Wed</v>
      </c>
      <c r="E112" s="122">
        <f t="shared" si="23"/>
        <v>44496</v>
      </c>
      <c r="F112" s="35"/>
      <c r="G112" s="36"/>
      <c r="H112" s="42"/>
      <c r="I112" s="36"/>
      <c r="J112" s="38"/>
    </row>
    <row r="113" spans="1:10" ht="22.5" customHeight="1">
      <c r="C113" s="39"/>
      <c r="D113" s="121" t="str">
        <f t="shared" si="23"/>
        <v>Wed</v>
      </c>
      <c r="E113" s="122">
        <f t="shared" si="23"/>
        <v>44496</v>
      </c>
      <c r="F113" s="35"/>
      <c r="G113" s="36"/>
      <c r="H113" s="42"/>
      <c r="I113" s="36"/>
      <c r="J113" s="38"/>
    </row>
    <row r="114" spans="1:10" ht="22.5" customHeight="1">
      <c r="C114" s="39"/>
      <c r="D114" s="121" t="str">
        <f t="shared" si="23"/>
        <v>Wed</v>
      </c>
      <c r="E114" s="122">
        <f t="shared" si="23"/>
        <v>44496</v>
      </c>
      <c r="F114" s="35"/>
      <c r="G114" s="36"/>
      <c r="H114" s="42"/>
      <c r="I114" s="36"/>
      <c r="J114" s="38"/>
    </row>
    <row r="115" spans="1:10" ht="22.5" customHeight="1">
      <c r="A115" s="8">
        <f t="shared" si="0"/>
        <v>1</v>
      </c>
      <c r="B115" s="8">
        <f t="shared" si="1"/>
        <v>4</v>
      </c>
      <c r="C115" s="39"/>
      <c r="D115" s="124" t="str">
        <f t="shared" si="4"/>
        <v>Thu</v>
      </c>
      <c r="E115" s="125">
        <f>+E110+1</f>
        <v>44497</v>
      </c>
      <c r="F115" s="45"/>
      <c r="G115" s="46"/>
      <c r="H115" s="50"/>
      <c r="I115" s="46"/>
      <c r="J115" s="48"/>
    </row>
    <row r="116" spans="1:10" ht="22.5" customHeight="1">
      <c r="C116" s="39"/>
      <c r="D116" s="124" t="str">
        <f>D115</f>
        <v>Thu</v>
      </c>
      <c r="E116" s="125">
        <f>E115</f>
        <v>44497</v>
      </c>
      <c r="F116" s="45"/>
      <c r="G116" s="46"/>
      <c r="H116" s="50"/>
      <c r="I116" s="46"/>
      <c r="J116" s="48"/>
    </row>
    <row r="117" spans="1:10" ht="22.5" customHeight="1">
      <c r="C117" s="39"/>
      <c r="D117" s="124" t="str">
        <f t="shared" ref="D117:E119" si="24">D116</f>
        <v>Thu</v>
      </c>
      <c r="E117" s="125">
        <f t="shared" si="24"/>
        <v>44497</v>
      </c>
      <c r="F117" s="45"/>
      <c r="G117" s="46"/>
      <c r="H117" s="50"/>
      <c r="I117" s="46"/>
      <c r="J117" s="48"/>
    </row>
    <row r="118" spans="1:10" ht="22.5" customHeight="1">
      <c r="C118" s="39"/>
      <c r="D118" s="124" t="str">
        <f t="shared" si="24"/>
        <v>Thu</v>
      </c>
      <c r="E118" s="125">
        <f t="shared" si="24"/>
        <v>44497</v>
      </c>
      <c r="F118" s="45"/>
      <c r="G118" s="46"/>
      <c r="H118" s="50"/>
      <c r="I118" s="46"/>
      <c r="J118" s="48"/>
    </row>
    <row r="119" spans="1:10" ht="22.5" customHeight="1">
      <c r="C119" s="39"/>
      <c r="D119" s="124" t="str">
        <f t="shared" si="24"/>
        <v>Thu</v>
      </c>
      <c r="E119" s="125">
        <f t="shared" si="24"/>
        <v>44497</v>
      </c>
      <c r="F119" s="45"/>
      <c r="G119" s="46"/>
      <c r="H119" s="50"/>
      <c r="I119" s="46"/>
      <c r="J119" s="48"/>
    </row>
    <row r="120" spans="1:10" ht="22.5" customHeight="1">
      <c r="A120" s="8">
        <f t="shared" si="0"/>
        <v>1</v>
      </c>
      <c r="B120" s="8">
        <f>WEEKDAY(E115+1,2)</f>
        <v>5</v>
      </c>
      <c r="C120" s="39"/>
      <c r="D120" s="121" t="str">
        <f>IF(B120=1,"Mo",IF(B120=2,"Tue",IF(B120=3,"Wed",IF(B120=4,"Thu",IF(B120=5,"Fri",IF(B120=6,"Sat",IF(B120=7,"Sun","")))))))</f>
        <v>Fri</v>
      </c>
      <c r="E120" s="122">
        <f>IF(MONTH(E115+1)&gt;MONTH(E115),"",E115+1)</f>
        <v>44498</v>
      </c>
      <c r="F120" s="35"/>
      <c r="G120" s="36"/>
      <c r="H120" s="42"/>
      <c r="I120" s="36"/>
      <c r="J120" s="38"/>
    </row>
    <row r="121" spans="1:10" ht="22.5" customHeight="1">
      <c r="C121" s="39"/>
      <c r="D121" s="121" t="str">
        <f>D120</f>
        <v>Fri</v>
      </c>
      <c r="E121" s="122">
        <f>E120</f>
        <v>44498</v>
      </c>
      <c r="F121" s="35"/>
      <c r="G121" s="36"/>
      <c r="H121" s="42"/>
      <c r="I121" s="36"/>
      <c r="J121" s="38"/>
    </row>
    <row r="122" spans="1:10" ht="22.5" customHeight="1">
      <c r="C122" s="39"/>
      <c r="D122" s="121" t="str">
        <f t="shared" ref="D122:E124" si="25">D121</f>
        <v>Fri</v>
      </c>
      <c r="E122" s="122">
        <f t="shared" si="25"/>
        <v>44498</v>
      </c>
      <c r="F122" s="35"/>
      <c r="G122" s="36"/>
      <c r="H122" s="42"/>
      <c r="I122" s="36"/>
      <c r="J122" s="38"/>
    </row>
    <row r="123" spans="1:10" ht="22.5" customHeight="1">
      <c r="C123" s="39"/>
      <c r="D123" s="121" t="str">
        <f t="shared" si="25"/>
        <v>Fri</v>
      </c>
      <c r="E123" s="122">
        <f t="shared" si="25"/>
        <v>44498</v>
      </c>
      <c r="F123" s="35"/>
      <c r="G123" s="36"/>
      <c r="H123" s="42"/>
      <c r="I123" s="36"/>
      <c r="J123" s="38"/>
    </row>
    <row r="124" spans="1:10" ht="22.5" customHeight="1">
      <c r="C124" s="39"/>
      <c r="D124" s="121" t="str">
        <f t="shared" si="25"/>
        <v>Fri</v>
      </c>
      <c r="E124" s="122">
        <f t="shared" si="25"/>
        <v>44498</v>
      </c>
      <c r="F124" s="35"/>
      <c r="G124" s="36"/>
      <c r="H124" s="42"/>
      <c r="I124" s="36"/>
      <c r="J124" s="38"/>
    </row>
    <row r="125" spans="1:10" ht="22.5" customHeight="1">
      <c r="A125" s="8" t="str">
        <f t="shared" si="0"/>
        <v/>
      </c>
      <c r="B125" s="8">
        <v>6</v>
      </c>
      <c r="C125" s="39"/>
      <c r="D125" s="121" t="str">
        <f>IF(B125=1,"Mo",IF(B125=2,"Tue",IF(B125=3,"Wed",IF(B125=4,"Thu",IF(B125=5,"Fri",IF(B125=6,"Sat",IF(B125=7,"Sun","")))))))</f>
        <v>Sat</v>
      </c>
      <c r="E125" s="122">
        <f>IF(MONTH(E120+1)&gt;MONTH(E120),"",E120+1)</f>
        <v>44499</v>
      </c>
      <c r="F125" s="35"/>
      <c r="G125" s="36"/>
      <c r="H125" s="37"/>
      <c r="I125" s="36"/>
      <c r="J125" s="38"/>
    </row>
    <row r="126" spans="1:10" ht="22.5" customHeight="1" thickBot="1">
      <c r="A126" s="8" t="str">
        <f t="shared" si="0"/>
        <v/>
      </c>
      <c r="B126" s="8">
        <v>7</v>
      </c>
      <c r="C126" s="39"/>
      <c r="D126" s="152" t="str">
        <f t="shared" si="4"/>
        <v>Sun</v>
      </c>
      <c r="E126" s="153">
        <f>IF(MONTH(E125+1)&gt;MONTH(E125),"",E125+1)</f>
        <v>44500</v>
      </c>
      <c r="F126" s="53"/>
      <c r="G126" s="54"/>
      <c r="H126" s="55"/>
      <c r="I126" s="54"/>
      <c r="J126" s="56"/>
    </row>
    <row r="127" spans="1:10" ht="30" customHeight="1"/>
    <row r="128" spans="1:10" ht="30" customHeight="1"/>
    <row r="129" ht="30" customHeight="1"/>
    <row r="130" ht="30" customHeight="1"/>
    <row r="131" ht="30" customHeight="1"/>
    <row r="132" ht="30" customHeight="1"/>
    <row r="133" ht="30" customHeight="1"/>
    <row r="134" ht="30" customHeight="1"/>
    <row r="135" ht="30" customHeight="1"/>
    <row r="136" ht="30" customHeight="1"/>
    <row r="137" ht="30" customHeight="1"/>
    <row r="138" ht="30" customHeight="1"/>
    <row r="139" ht="30" customHeight="1"/>
    <row r="140" ht="30" customHeight="1"/>
    <row r="141" ht="30" customHeight="1"/>
    <row r="142" ht="30" customHeight="1"/>
    <row r="143" ht="30" customHeight="1"/>
    <row r="144" ht="30" customHeight="1"/>
    <row r="145" ht="30" customHeight="1"/>
    <row r="146" ht="30" customHeight="1"/>
    <row r="147" ht="30" customHeight="1"/>
    <row r="148" ht="30" customHeight="1"/>
    <row r="149" ht="30" customHeight="1"/>
    <row r="150" ht="30" customHeight="1"/>
    <row r="151" ht="30" customHeight="1"/>
    <row r="152" ht="30" customHeight="1"/>
    <row r="153" ht="30" customHeight="1"/>
    <row r="154" ht="30" customHeight="1"/>
    <row r="155" ht="30" customHeight="1"/>
    <row r="156" ht="30" customHeight="1"/>
    <row r="157" ht="30" customHeight="1"/>
    <row r="158" ht="30" customHeight="1"/>
    <row r="159" ht="30" customHeight="1"/>
    <row r="160" ht="30" customHeight="1"/>
    <row r="161" ht="30" customHeight="1"/>
    <row r="162" ht="30" customHeight="1"/>
    <row r="163" ht="30" customHeight="1"/>
    <row r="164" ht="30" customHeight="1"/>
    <row r="165" ht="30" customHeight="1"/>
    <row r="166" ht="30" customHeight="1"/>
    <row r="167" ht="30" customHeight="1"/>
    <row r="168" ht="30" customHeight="1"/>
    <row r="169" ht="30" customHeight="1"/>
    <row r="170" ht="30" customHeight="1"/>
    <row r="171" ht="30" customHeight="1"/>
    <row r="172" ht="30" customHeight="1"/>
    <row r="173" ht="30" customHeight="1"/>
    <row r="174" ht="30" customHeight="1"/>
    <row r="175" ht="30" customHeight="1"/>
    <row r="176" ht="30" customHeight="1"/>
    <row r="177" ht="30" customHeight="1"/>
    <row r="178" ht="30" customHeight="1"/>
    <row r="179" ht="30" customHeight="1"/>
    <row r="180" ht="30" customHeight="1"/>
    <row r="181" ht="30" customHeight="1"/>
    <row r="182" ht="30" customHeight="1"/>
    <row r="183" ht="30" customHeight="1"/>
    <row r="184" ht="30" customHeight="1"/>
    <row r="185" ht="30" customHeight="1"/>
    <row r="186" ht="30" customHeight="1"/>
    <row r="187" ht="30" customHeight="1"/>
    <row r="188" ht="30" customHeight="1"/>
    <row r="189" ht="30" customHeight="1"/>
    <row r="190" ht="30" customHeight="1"/>
    <row r="191" ht="30" customHeight="1"/>
    <row r="192" ht="30" customHeight="1"/>
    <row r="193" ht="30" customHeight="1"/>
    <row r="194" ht="30" customHeight="1"/>
    <row r="195" ht="30" customHeight="1"/>
    <row r="196" ht="30" customHeight="1"/>
    <row r="197" ht="30" customHeight="1"/>
    <row r="198" ht="30" customHeight="1"/>
    <row r="199" ht="30" customHeight="1"/>
    <row r="200" ht="30" customHeight="1"/>
    <row r="201" ht="30" customHeight="1"/>
    <row r="202" ht="30" customHeight="1"/>
    <row r="203" ht="30" customHeight="1"/>
    <row r="204" ht="30" customHeight="1"/>
    <row r="205" ht="30" customHeight="1"/>
    <row r="206" ht="30" customHeight="1"/>
    <row r="207" ht="30" customHeight="1"/>
    <row r="208" ht="30" customHeight="1"/>
    <row r="209" ht="30" customHeight="1"/>
    <row r="210" ht="30" customHeight="1"/>
    <row r="211" ht="30" customHeight="1"/>
    <row r="212" ht="30" customHeight="1"/>
    <row r="213" ht="30" customHeight="1"/>
    <row r="214" ht="30" customHeight="1"/>
    <row r="215" ht="30" customHeight="1"/>
    <row r="216" ht="30" customHeight="1"/>
    <row r="217" ht="30" customHeight="1"/>
    <row r="218" ht="30" customHeight="1"/>
    <row r="219" ht="30" customHeight="1"/>
    <row r="220" ht="30" customHeight="1"/>
    <row r="221" ht="30" customHeight="1"/>
    <row r="222" ht="30" customHeight="1"/>
    <row r="223" ht="30" customHeight="1"/>
    <row r="224" ht="30" customHeight="1"/>
    <row r="225" ht="30" customHeight="1"/>
    <row r="226" ht="30" customHeight="1"/>
    <row r="227" ht="30" customHeight="1"/>
    <row r="228" ht="30" customHeight="1"/>
    <row r="229" ht="30" customHeight="1"/>
    <row r="230" ht="30" customHeight="1"/>
    <row r="231" ht="30" customHeight="1"/>
    <row r="232" ht="30" customHeight="1"/>
    <row r="233" ht="30" customHeight="1"/>
    <row r="234" ht="30" customHeight="1"/>
    <row r="235" ht="30" customHeight="1"/>
    <row r="236" ht="30" customHeight="1"/>
    <row r="237" ht="30" customHeight="1"/>
    <row r="238" ht="30" customHeight="1"/>
    <row r="239" ht="30" customHeight="1"/>
    <row r="240" ht="30" customHeight="1"/>
    <row r="241" ht="30" customHeight="1"/>
    <row r="242" ht="30" customHeight="1"/>
    <row r="243" ht="30" customHeight="1"/>
    <row r="244" ht="30" customHeight="1"/>
    <row r="245" ht="30" customHeight="1"/>
    <row r="246" ht="30" customHeight="1"/>
    <row r="247" ht="30" customHeight="1"/>
    <row r="248" ht="30" customHeight="1"/>
    <row r="249" ht="30" customHeight="1"/>
    <row r="250" ht="30" customHeight="1"/>
    <row r="251" ht="30" customHeight="1"/>
    <row r="252" ht="30" customHeight="1"/>
    <row r="253" ht="30" customHeight="1"/>
    <row r="254" ht="30" customHeight="1"/>
    <row r="255" ht="30" customHeight="1"/>
    <row r="256" ht="30" customHeight="1"/>
    <row r="257" ht="30" customHeight="1"/>
    <row r="258" ht="30" customHeight="1"/>
    <row r="259" ht="30" customHeight="1"/>
    <row r="260" ht="30" customHeight="1"/>
    <row r="261" ht="30" customHeight="1"/>
    <row r="262" ht="30" customHeight="1"/>
    <row r="263" ht="30" customHeight="1"/>
    <row r="264" ht="39" customHeight="1"/>
    <row r="265" ht="39" customHeight="1"/>
    <row r="266" ht="39" customHeight="1"/>
    <row r="267" ht="39" customHeight="1"/>
    <row r="268" ht="39" customHeight="1"/>
    <row r="269" ht="39" customHeight="1"/>
    <row r="270" ht="39" customHeight="1"/>
    <row r="271" ht="39" customHeight="1"/>
    <row r="272" ht="39" customHeight="1"/>
    <row r="273" ht="39" customHeight="1"/>
    <row r="274" ht="39" customHeight="1"/>
    <row r="275" ht="39" customHeight="1"/>
  </sheetData>
  <mergeCells count="2">
    <mergeCell ref="D1:J1"/>
    <mergeCell ref="D4:E4"/>
  </mergeCells>
  <conditionalFormatting sqref="C11:C124">
    <cfRule type="expression" dxfId="88" priority="25" stopIfTrue="1">
      <formula>IF($A11=1,B11,)</formula>
    </cfRule>
    <cfRule type="expression" dxfId="87" priority="26" stopIfTrue="1">
      <formula>IF($A11="",B11,)</formula>
    </cfRule>
  </conditionalFormatting>
  <conditionalFormatting sqref="E11:E15">
    <cfRule type="expression" dxfId="86" priority="27" stopIfTrue="1">
      <formula>IF($A11="",B11,"")</formula>
    </cfRule>
  </conditionalFormatting>
  <conditionalFormatting sqref="E16:E124">
    <cfRule type="expression" dxfId="85" priority="28" stopIfTrue="1">
      <formula>IF($A16&lt;&gt;1,B16,"")</formula>
    </cfRule>
  </conditionalFormatting>
  <conditionalFormatting sqref="D11:D124">
    <cfRule type="expression" dxfId="84" priority="29" stopIfTrue="1">
      <formula>IF($A11="",B11,)</formula>
    </cfRule>
  </conditionalFormatting>
  <conditionalFormatting sqref="G11:G16 G82:G119 G18:G76">
    <cfRule type="expression" dxfId="83" priority="30" stopIfTrue="1">
      <formula>#REF!="Freelancer"</formula>
    </cfRule>
    <cfRule type="expression" dxfId="82" priority="31" stopIfTrue="1">
      <formula>#REF!="DTC Int. Staff"</formula>
    </cfRule>
  </conditionalFormatting>
  <conditionalFormatting sqref="G115:G119 G87:G104 G18:G22 G33:G49 G60:G76">
    <cfRule type="expression" dxfId="81" priority="23" stopIfTrue="1">
      <formula>$F$5="Freelancer"</formula>
    </cfRule>
    <cfRule type="expression" dxfId="80" priority="24" stopIfTrue="1">
      <formula>$F$5="DTC Int. Staff"</formula>
    </cfRule>
  </conditionalFormatting>
  <conditionalFormatting sqref="G16">
    <cfRule type="expression" dxfId="79" priority="21" stopIfTrue="1">
      <formula>#REF!="Freelancer"</formula>
    </cfRule>
    <cfRule type="expression" dxfId="78" priority="22" stopIfTrue="1">
      <formula>#REF!="DTC Int. Staff"</formula>
    </cfRule>
  </conditionalFormatting>
  <conditionalFormatting sqref="G16">
    <cfRule type="expression" dxfId="77" priority="19" stopIfTrue="1">
      <formula>$F$5="Freelancer"</formula>
    </cfRule>
    <cfRule type="expression" dxfId="76" priority="20" stopIfTrue="1">
      <formula>$F$5="DTC Int. Staff"</formula>
    </cfRule>
  </conditionalFormatting>
  <conditionalFormatting sqref="G17">
    <cfRule type="expression" dxfId="75" priority="17" stopIfTrue="1">
      <formula>#REF!="Freelancer"</formula>
    </cfRule>
    <cfRule type="expression" dxfId="74" priority="18" stopIfTrue="1">
      <formula>#REF!="DTC Int. Staff"</formula>
    </cfRule>
  </conditionalFormatting>
  <conditionalFormatting sqref="G17">
    <cfRule type="expression" dxfId="73" priority="15" stopIfTrue="1">
      <formula>$F$5="Freelancer"</formula>
    </cfRule>
    <cfRule type="expression" dxfId="72" priority="16" stopIfTrue="1">
      <formula>$F$5="DTC Int. Staff"</formula>
    </cfRule>
  </conditionalFormatting>
  <conditionalFormatting sqref="C126">
    <cfRule type="expression" dxfId="71" priority="12" stopIfTrue="1">
      <formula>IF($A126=1,B126,)</formula>
    </cfRule>
    <cfRule type="expression" dxfId="70" priority="13" stopIfTrue="1">
      <formula>IF($A126="",B126,)</formula>
    </cfRule>
  </conditionalFormatting>
  <conditionalFormatting sqref="D126">
    <cfRule type="expression" dxfId="69" priority="14" stopIfTrue="1">
      <formula>IF($A126="",B126,)</formula>
    </cfRule>
  </conditionalFormatting>
  <conditionalFormatting sqref="C125">
    <cfRule type="expression" dxfId="68" priority="9" stopIfTrue="1">
      <formula>IF($A125=1,B125,)</formula>
    </cfRule>
    <cfRule type="expression" dxfId="67" priority="10" stopIfTrue="1">
      <formula>IF($A125="",B125,)</formula>
    </cfRule>
  </conditionalFormatting>
  <conditionalFormatting sqref="D125">
    <cfRule type="expression" dxfId="66" priority="11" stopIfTrue="1">
      <formula>IF($A125="",B125,)</formula>
    </cfRule>
  </conditionalFormatting>
  <conditionalFormatting sqref="E125">
    <cfRule type="expression" dxfId="65" priority="8" stopIfTrue="1">
      <formula>IF($A125&lt;&gt;1,B125,"")</formula>
    </cfRule>
  </conditionalFormatting>
  <conditionalFormatting sqref="E126">
    <cfRule type="expression" dxfId="64" priority="7" stopIfTrue="1">
      <formula>IF($A126&lt;&gt;1,B126,"")</formula>
    </cfRule>
  </conditionalFormatting>
  <conditionalFormatting sqref="G55:G59">
    <cfRule type="expression" dxfId="63" priority="5" stopIfTrue="1">
      <formula>$F$5="Freelancer"</formula>
    </cfRule>
    <cfRule type="expression" dxfId="62" priority="6" stopIfTrue="1">
      <formula>$F$5="DTC Int. Staff"</formula>
    </cfRule>
  </conditionalFormatting>
  <conditionalFormatting sqref="G77:G81">
    <cfRule type="expression" dxfId="61" priority="3" stopIfTrue="1">
      <formula>#REF!="Freelancer"</formula>
    </cfRule>
    <cfRule type="expression" dxfId="60" priority="4" stopIfTrue="1">
      <formula>#REF!="DTC Int. Staff"</formula>
    </cfRule>
  </conditionalFormatting>
  <conditionalFormatting sqref="G77:G81">
    <cfRule type="expression" dxfId="59" priority="1" stopIfTrue="1">
      <formula>$F$5="Freelancer"</formula>
    </cfRule>
    <cfRule type="expression" dxfId="58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5D3B1-A476-4BA2-898A-131A67896091}">
  <sheetPr>
    <pageSetUpPr fitToPage="1"/>
  </sheetPr>
  <dimension ref="A1:J283"/>
  <sheetViews>
    <sheetView showGridLines="0" topLeftCell="D1" zoomScale="90" zoomScaleNormal="90" workbookViewId="0">
      <selection activeCell="F3" sqref="F3:F5"/>
    </sheetView>
  </sheetViews>
  <sheetFormatPr defaultColWidth="11.453125" defaultRowHeight="14.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>
      <c r="D1" s="209" t="s">
        <v>5</v>
      </c>
      <c r="E1" s="210"/>
      <c r="F1" s="210"/>
      <c r="G1" s="210"/>
      <c r="H1" s="210"/>
      <c r="I1" s="210"/>
      <c r="J1" s="211"/>
    </row>
    <row r="2" spans="1:10" ht="13.5" customHeight="1">
      <c r="D2" s="109"/>
      <c r="E2" s="109"/>
      <c r="F2" s="109"/>
      <c r="G2" s="109"/>
      <c r="H2" s="109"/>
      <c r="I2" s="109"/>
      <c r="J2" s="110"/>
    </row>
    <row r="3" spans="1:10" ht="20.25" customHeight="1">
      <c r="D3" s="111" t="s">
        <v>0</v>
      </c>
      <c r="E3" s="112"/>
      <c r="F3" s="13" t="str">
        <f>'Information-General Settings'!C3</f>
        <v>Prapaporn</v>
      </c>
      <c r="G3" s="113"/>
      <c r="I3" s="114"/>
      <c r="J3" s="114"/>
    </row>
    <row r="4" spans="1:10" ht="20.25" customHeight="1">
      <c r="D4" s="212" t="s">
        <v>8</v>
      </c>
      <c r="E4" s="213"/>
      <c r="F4" s="13" t="str">
        <f>'Information-General Settings'!C4</f>
        <v>Chalermpong</v>
      </c>
      <c r="G4" s="113"/>
      <c r="I4" s="114"/>
      <c r="J4" s="114"/>
    </row>
    <row r="5" spans="1:10" ht="20.25" customHeight="1">
      <c r="D5" s="111" t="s">
        <v>7</v>
      </c>
      <c r="E5" s="115"/>
      <c r="F5" s="13" t="str">
        <f>'Information-General Settings'!C5</f>
        <v>TIME039</v>
      </c>
      <c r="G5" s="113"/>
      <c r="I5" s="114"/>
      <c r="J5" s="114"/>
    </row>
    <row r="6" spans="1:10" ht="20.25" customHeight="1">
      <c r="E6" s="114"/>
      <c r="F6" s="114"/>
      <c r="G6" s="114"/>
      <c r="H6" s="113"/>
      <c r="I6" s="114"/>
      <c r="J6" s="19"/>
    </row>
    <row r="7" spans="1:10" ht="29">
      <c r="G7" s="116"/>
      <c r="H7" s="113"/>
      <c r="I7" s="21" t="s">
        <v>34</v>
      </c>
      <c r="J7" s="117" t="s">
        <v>35</v>
      </c>
    </row>
    <row r="8" spans="1:10" ht="43.5" customHeight="1">
      <c r="G8" s="114"/>
      <c r="H8" s="113"/>
      <c r="I8" s="24">
        <f>SUM(J10:J193)</f>
        <v>0</v>
      </c>
      <c r="J8" s="118">
        <f>I8/8</f>
        <v>0</v>
      </c>
    </row>
    <row r="9" spans="1:10" ht="20.25" customHeight="1" thickBot="1">
      <c r="E9" s="114"/>
      <c r="F9" s="114"/>
      <c r="G9" s="114"/>
      <c r="H9" s="113"/>
      <c r="I9" s="114"/>
      <c r="J9" s="19"/>
    </row>
    <row r="10" spans="1:10" ht="22.5" customHeight="1" thickBot="1">
      <c r="B10" s="8">
        <f>MONTH(E11)</f>
        <v>11</v>
      </c>
      <c r="C10" s="129"/>
      <c r="D10" s="28">
        <v>44501</v>
      </c>
      <c r="E10" s="28" t="s">
        <v>33</v>
      </c>
      <c r="F10" s="29" t="s">
        <v>4</v>
      </c>
      <c r="G10" s="58" t="s">
        <v>6</v>
      </c>
      <c r="H10" s="120" t="s">
        <v>3</v>
      </c>
      <c r="I10" s="120" t="s">
        <v>1</v>
      </c>
      <c r="J10" s="130" t="s">
        <v>2</v>
      </c>
    </row>
    <row r="11" spans="1:10" ht="22.5" customHeight="1">
      <c r="A11" s="8">
        <f t="shared" ref="A11:A130" si="0">IF(OR(C11="f",C11="u",C11="F",C11="U"),"",IF(OR(B11=1,B11=2,B11=3,B11=4,B11=5),1,""))</f>
        <v>1</v>
      </c>
      <c r="B11" s="8">
        <f t="shared" ref="B11:B119" si="1">WEEKDAY(E11,2)</f>
        <v>1</v>
      </c>
      <c r="C11" s="71"/>
      <c r="D11" s="132" t="str">
        <f>IF(B11=1,"Mo",IF(B11=2,"Tue",IF(B11=3,"Wed",IF(B11=4,"Thu",IF(B11=5,"Fri",IF(B11=6,"Sat",IF(B11=7,"Sun","")))))))</f>
        <v>Mo</v>
      </c>
      <c r="E11" s="125">
        <f>+D10</f>
        <v>44501</v>
      </c>
      <c r="F11" s="45"/>
      <c r="G11" s="46"/>
      <c r="H11" s="69"/>
      <c r="I11" s="46"/>
      <c r="J11" s="133"/>
    </row>
    <row r="12" spans="1:10" ht="22.5" customHeight="1">
      <c r="C12" s="151"/>
      <c r="D12" s="132" t="str">
        <f>D11</f>
        <v>Mo</v>
      </c>
      <c r="E12" s="125">
        <f>E11</f>
        <v>44501</v>
      </c>
      <c r="F12" s="45"/>
      <c r="G12" s="46"/>
      <c r="H12" s="69"/>
      <c r="I12" s="46"/>
      <c r="J12" s="133"/>
    </row>
    <row r="13" spans="1:10" ht="22.5" customHeight="1">
      <c r="C13" s="151"/>
      <c r="D13" s="132" t="str">
        <f t="shared" ref="D13:E15" si="2">D12</f>
        <v>Mo</v>
      </c>
      <c r="E13" s="125">
        <f t="shared" si="2"/>
        <v>44501</v>
      </c>
      <c r="F13" s="45"/>
      <c r="G13" s="46"/>
      <c r="H13" s="69"/>
      <c r="I13" s="46"/>
      <c r="J13" s="133"/>
    </row>
    <row r="14" spans="1:10" ht="22.5" customHeight="1">
      <c r="C14" s="151"/>
      <c r="D14" s="132" t="str">
        <f t="shared" si="2"/>
        <v>Mo</v>
      </c>
      <c r="E14" s="125">
        <f t="shared" si="2"/>
        <v>44501</v>
      </c>
      <c r="F14" s="45"/>
      <c r="G14" s="46"/>
      <c r="H14" s="69"/>
      <c r="I14" s="46"/>
      <c r="J14" s="133"/>
    </row>
    <row r="15" spans="1:10" ht="22.5" customHeight="1">
      <c r="C15" s="151"/>
      <c r="D15" s="132" t="str">
        <f t="shared" si="2"/>
        <v>Mo</v>
      </c>
      <c r="E15" s="125">
        <f t="shared" si="2"/>
        <v>44501</v>
      </c>
      <c r="F15" s="45"/>
      <c r="G15" s="46"/>
      <c r="H15" s="69"/>
      <c r="I15" s="46"/>
      <c r="J15" s="133"/>
    </row>
    <row r="16" spans="1:10" ht="22.5" customHeight="1">
      <c r="B16" s="8">
        <f t="shared" si="1"/>
        <v>2</v>
      </c>
      <c r="C16" s="73"/>
      <c r="D16" s="131" t="str">
        <f>IF(B16=1,"Mo",IF(B16=2,"Tue",IF(B16=3,"Wed",IF(B16=4,"Thu",IF(B16=5,"Fri",IF(B16=6,"Sat",IF(B16=7,"Sun","")))))))</f>
        <v>Tue</v>
      </c>
      <c r="E16" s="122">
        <f>+E11+1</f>
        <v>44502</v>
      </c>
      <c r="F16" s="35"/>
      <c r="G16" s="36"/>
      <c r="H16" s="42"/>
      <c r="I16" s="36"/>
      <c r="J16" s="79"/>
    </row>
    <row r="17" spans="1:10" ht="22.5" customHeight="1">
      <c r="C17" s="73"/>
      <c r="D17" s="131" t="str">
        <f>D16</f>
        <v>Tue</v>
      </c>
      <c r="E17" s="122">
        <f>E16</f>
        <v>44502</v>
      </c>
      <c r="F17" s="35"/>
      <c r="G17" s="36"/>
      <c r="H17" s="42"/>
      <c r="I17" s="36"/>
      <c r="J17" s="79"/>
    </row>
    <row r="18" spans="1:10" ht="22.5" customHeight="1">
      <c r="C18" s="73"/>
      <c r="D18" s="131" t="str">
        <f t="shared" ref="D18:E20" si="3">D17</f>
        <v>Tue</v>
      </c>
      <c r="E18" s="122">
        <f t="shared" si="3"/>
        <v>44502</v>
      </c>
      <c r="F18" s="35"/>
      <c r="G18" s="36"/>
      <c r="H18" s="42"/>
      <c r="I18" s="36"/>
      <c r="J18" s="79"/>
    </row>
    <row r="19" spans="1:10" ht="22.5" customHeight="1">
      <c r="C19" s="73"/>
      <c r="D19" s="131" t="str">
        <f t="shared" si="3"/>
        <v>Tue</v>
      </c>
      <c r="E19" s="122">
        <f t="shared" si="3"/>
        <v>44502</v>
      </c>
      <c r="F19" s="35"/>
      <c r="G19" s="36"/>
      <c r="H19" s="42"/>
      <c r="I19" s="36"/>
      <c r="J19" s="79"/>
    </row>
    <row r="20" spans="1:10" ht="22.5" customHeight="1">
      <c r="C20" s="73"/>
      <c r="D20" s="131" t="str">
        <f t="shared" si="3"/>
        <v>Tue</v>
      </c>
      <c r="E20" s="122">
        <f t="shared" si="3"/>
        <v>44502</v>
      </c>
      <c r="F20" s="35"/>
      <c r="G20" s="36"/>
      <c r="H20" s="42"/>
      <c r="I20" s="36"/>
      <c r="J20" s="79"/>
    </row>
    <row r="21" spans="1:10" ht="22.5" customHeight="1">
      <c r="B21" s="8">
        <f t="shared" si="1"/>
        <v>3</v>
      </c>
      <c r="C21" s="73"/>
      <c r="D21" s="132" t="str">
        <f>IF(B21=1,"Mo",IF(B21=2,"Tue",IF(B21=3,"Wed",IF(B21=4,"Thu",IF(B21=5,"Fri",IF(B21=6,"Sat",IF(B21=7,"Sun","")))))))</f>
        <v>Wed</v>
      </c>
      <c r="E21" s="125">
        <f>+E16+1</f>
        <v>44503</v>
      </c>
      <c r="F21" s="45"/>
      <c r="G21" s="46"/>
      <c r="H21" s="69"/>
      <c r="I21" s="46"/>
      <c r="J21" s="133"/>
    </row>
    <row r="22" spans="1:10" ht="22.5" customHeight="1">
      <c r="C22" s="73"/>
      <c r="D22" s="132" t="str">
        <f>D21</f>
        <v>Wed</v>
      </c>
      <c r="E22" s="125">
        <f>E21</f>
        <v>44503</v>
      </c>
      <c r="F22" s="45"/>
      <c r="G22" s="46"/>
      <c r="H22" s="69"/>
      <c r="I22" s="46"/>
      <c r="J22" s="133"/>
    </row>
    <row r="23" spans="1:10" ht="22.5" customHeight="1">
      <c r="C23" s="73"/>
      <c r="D23" s="132" t="str">
        <f t="shared" ref="D23:E25" si="4">D22</f>
        <v>Wed</v>
      </c>
      <c r="E23" s="125">
        <f t="shared" si="4"/>
        <v>44503</v>
      </c>
      <c r="F23" s="45"/>
      <c r="G23" s="46"/>
      <c r="H23" s="69"/>
      <c r="I23" s="46"/>
      <c r="J23" s="133"/>
    </row>
    <row r="24" spans="1:10" ht="22.5" customHeight="1">
      <c r="C24" s="73"/>
      <c r="D24" s="132" t="str">
        <f t="shared" si="4"/>
        <v>Wed</v>
      </c>
      <c r="E24" s="125">
        <f t="shared" si="4"/>
        <v>44503</v>
      </c>
      <c r="F24" s="45"/>
      <c r="G24" s="46"/>
      <c r="H24" s="69"/>
      <c r="I24" s="46"/>
      <c r="J24" s="133"/>
    </row>
    <row r="25" spans="1:10" ht="22.5" customHeight="1">
      <c r="C25" s="73"/>
      <c r="D25" s="132" t="str">
        <f t="shared" si="4"/>
        <v>Wed</v>
      </c>
      <c r="E25" s="125">
        <f t="shared" si="4"/>
        <v>44503</v>
      </c>
      <c r="F25" s="45"/>
      <c r="G25" s="46"/>
      <c r="H25" s="69"/>
      <c r="I25" s="46"/>
      <c r="J25" s="133"/>
    </row>
    <row r="26" spans="1:10" ht="22.5" customHeight="1">
      <c r="A26" s="8">
        <f t="shared" si="0"/>
        <v>1</v>
      </c>
      <c r="B26" s="8">
        <f t="shared" si="1"/>
        <v>4</v>
      </c>
      <c r="C26" s="73"/>
      <c r="D26" s="131" t="str">
        <f t="shared" ref="D26:D119" si="5">IF(B26=1,"Mo",IF(B26=2,"Tue",IF(B26=3,"Wed",IF(B26=4,"Thu",IF(B26=5,"Fri",IF(B26=6,"Sat",IF(B26=7,"Sun","")))))))</f>
        <v>Thu</v>
      </c>
      <c r="E26" s="122">
        <f t="shared" ref="E26" si="6">+E21+1</f>
        <v>44504</v>
      </c>
      <c r="F26" s="35"/>
      <c r="G26" s="36"/>
      <c r="H26" s="37"/>
      <c r="I26" s="36"/>
      <c r="J26" s="79"/>
    </row>
    <row r="27" spans="1:10" ht="22.5" customHeight="1">
      <c r="C27" s="73"/>
      <c r="D27" s="131" t="str">
        <f>D26</f>
        <v>Thu</v>
      </c>
      <c r="E27" s="122">
        <f>E26</f>
        <v>44504</v>
      </c>
      <c r="F27" s="35"/>
      <c r="G27" s="36"/>
      <c r="H27" s="37"/>
      <c r="I27" s="36"/>
      <c r="J27" s="79"/>
    </row>
    <row r="28" spans="1:10" ht="22.5" customHeight="1">
      <c r="C28" s="73"/>
      <c r="D28" s="131" t="str">
        <f t="shared" ref="D28:E30" si="7">D27</f>
        <v>Thu</v>
      </c>
      <c r="E28" s="122">
        <f t="shared" si="7"/>
        <v>44504</v>
      </c>
      <c r="F28" s="35"/>
      <c r="G28" s="36"/>
      <c r="H28" s="37"/>
      <c r="I28" s="36"/>
      <c r="J28" s="79"/>
    </row>
    <row r="29" spans="1:10" ht="22.5" customHeight="1">
      <c r="C29" s="73"/>
      <c r="D29" s="131" t="str">
        <f t="shared" si="7"/>
        <v>Thu</v>
      </c>
      <c r="E29" s="122">
        <f t="shared" si="7"/>
        <v>44504</v>
      </c>
      <c r="F29" s="35"/>
      <c r="G29" s="36"/>
      <c r="H29" s="37"/>
      <c r="I29" s="36"/>
      <c r="J29" s="79"/>
    </row>
    <row r="30" spans="1:10" ht="22.5" customHeight="1">
      <c r="C30" s="73"/>
      <c r="D30" s="131" t="str">
        <f t="shared" si="7"/>
        <v>Thu</v>
      </c>
      <c r="E30" s="122">
        <f t="shared" si="7"/>
        <v>44504</v>
      </c>
      <c r="F30" s="35"/>
      <c r="G30" s="36"/>
      <c r="H30" s="37"/>
      <c r="I30" s="36"/>
      <c r="J30" s="79"/>
    </row>
    <row r="31" spans="1:10" ht="22.5" customHeight="1">
      <c r="A31" s="8">
        <f t="shared" si="0"/>
        <v>1</v>
      </c>
      <c r="B31" s="8">
        <f t="shared" si="1"/>
        <v>5</v>
      </c>
      <c r="C31" s="73"/>
      <c r="D31" s="132" t="str">
        <f t="shared" si="5"/>
        <v>Fri</v>
      </c>
      <c r="E31" s="125">
        <f>+E26+1</f>
        <v>44505</v>
      </c>
      <c r="F31" s="45"/>
      <c r="G31" s="46"/>
      <c r="H31" s="47"/>
      <c r="I31" s="46"/>
      <c r="J31" s="133"/>
    </row>
    <row r="32" spans="1:10" ht="22.5" customHeight="1">
      <c r="C32" s="73"/>
      <c r="D32" s="132" t="str">
        <f>D31</f>
        <v>Fri</v>
      </c>
      <c r="E32" s="125">
        <f>E31</f>
        <v>44505</v>
      </c>
      <c r="F32" s="45"/>
      <c r="G32" s="46"/>
      <c r="H32" s="47"/>
      <c r="I32" s="46"/>
      <c r="J32" s="133"/>
    </row>
    <row r="33" spans="1:10" ht="22.5" customHeight="1">
      <c r="C33" s="73"/>
      <c r="D33" s="132" t="str">
        <f t="shared" ref="D33:E35" si="8">D32</f>
        <v>Fri</v>
      </c>
      <c r="E33" s="125">
        <f t="shared" si="8"/>
        <v>44505</v>
      </c>
      <c r="F33" s="45"/>
      <c r="G33" s="46"/>
      <c r="H33" s="47"/>
      <c r="I33" s="46"/>
      <c r="J33" s="133"/>
    </row>
    <row r="34" spans="1:10" ht="22.5" customHeight="1">
      <c r="C34" s="73"/>
      <c r="D34" s="132" t="str">
        <f t="shared" si="8"/>
        <v>Fri</v>
      </c>
      <c r="E34" s="125">
        <f t="shared" si="8"/>
        <v>44505</v>
      </c>
      <c r="F34" s="45"/>
      <c r="G34" s="46"/>
      <c r="H34" s="47"/>
      <c r="I34" s="46"/>
      <c r="J34" s="133"/>
    </row>
    <row r="35" spans="1:10" ht="22.5" customHeight="1">
      <c r="C35" s="73"/>
      <c r="D35" s="132" t="str">
        <f t="shared" si="8"/>
        <v>Fri</v>
      </c>
      <c r="E35" s="125">
        <f t="shared" si="8"/>
        <v>44505</v>
      </c>
      <c r="F35" s="45"/>
      <c r="G35" s="46"/>
      <c r="H35" s="47"/>
      <c r="I35" s="46"/>
      <c r="J35" s="133"/>
    </row>
    <row r="36" spans="1:10" ht="22.5" customHeight="1">
      <c r="A36" s="8" t="str">
        <f t="shared" si="0"/>
        <v/>
      </c>
      <c r="B36" s="8">
        <f t="shared" si="1"/>
        <v>6</v>
      </c>
      <c r="C36" s="73"/>
      <c r="D36" s="131" t="str">
        <f t="shared" si="5"/>
        <v>Sat</v>
      </c>
      <c r="E36" s="122">
        <f>+E31+1</f>
        <v>44506</v>
      </c>
      <c r="F36" s="35"/>
      <c r="G36" s="36"/>
      <c r="H36" s="128"/>
      <c r="I36" s="36"/>
      <c r="J36" s="79"/>
    </row>
    <row r="37" spans="1:10" ht="22.5" customHeight="1">
      <c r="A37" s="8" t="str">
        <f t="shared" si="0"/>
        <v/>
      </c>
      <c r="B37" s="8">
        <f t="shared" si="1"/>
        <v>7</v>
      </c>
      <c r="C37" s="73"/>
      <c r="D37" s="132" t="str">
        <f t="shared" si="5"/>
        <v>Sun</v>
      </c>
      <c r="E37" s="125">
        <f>+E36+1</f>
        <v>44507</v>
      </c>
      <c r="F37" s="35"/>
      <c r="G37" s="36"/>
      <c r="H37" s="42"/>
      <c r="I37" s="36"/>
      <c r="J37" s="79"/>
    </row>
    <row r="38" spans="1:10" ht="22.5" customHeight="1">
      <c r="A38" s="8">
        <f t="shared" si="0"/>
        <v>1</v>
      </c>
      <c r="B38" s="8">
        <f t="shared" si="1"/>
        <v>1</v>
      </c>
      <c r="C38" s="73"/>
      <c r="D38" s="131" t="str">
        <f>IF(B38=1,"Mo",IF(B38=2,"Tue",IF(B38=3,"Wed",IF(B38=4,"Thu",IF(B38=5,"Fri",IF(B38=6,"Sat",IF(B38=7,"Sun","")))))))</f>
        <v>Mo</v>
      </c>
      <c r="E38" s="122">
        <f>+E37+1</f>
        <v>44508</v>
      </c>
      <c r="F38" s="35"/>
      <c r="G38" s="36"/>
      <c r="H38" s="42"/>
      <c r="I38" s="36"/>
      <c r="J38" s="79"/>
    </row>
    <row r="39" spans="1:10" ht="22.5" customHeight="1">
      <c r="C39" s="73"/>
      <c r="D39" s="131" t="str">
        <f t="shared" ref="D39:E42" si="9">D38</f>
        <v>Mo</v>
      </c>
      <c r="E39" s="122">
        <f t="shared" si="9"/>
        <v>44508</v>
      </c>
      <c r="F39" s="35"/>
      <c r="G39" s="36"/>
      <c r="H39" s="42"/>
      <c r="I39" s="36"/>
      <c r="J39" s="79"/>
    </row>
    <row r="40" spans="1:10" ht="22.5" customHeight="1">
      <c r="C40" s="73"/>
      <c r="D40" s="131" t="str">
        <f t="shared" si="9"/>
        <v>Mo</v>
      </c>
      <c r="E40" s="122">
        <f t="shared" si="9"/>
        <v>44508</v>
      </c>
      <c r="F40" s="35"/>
      <c r="G40" s="36"/>
      <c r="H40" s="42"/>
      <c r="I40" s="36"/>
      <c r="J40" s="79"/>
    </row>
    <row r="41" spans="1:10" ht="22.5" customHeight="1">
      <c r="C41" s="73"/>
      <c r="D41" s="131" t="str">
        <f t="shared" si="9"/>
        <v>Mo</v>
      </c>
      <c r="E41" s="122">
        <f t="shared" si="9"/>
        <v>44508</v>
      </c>
      <c r="F41" s="35"/>
      <c r="G41" s="36"/>
      <c r="H41" s="42"/>
      <c r="I41" s="36"/>
      <c r="J41" s="79"/>
    </row>
    <row r="42" spans="1:10" ht="22.5" customHeight="1">
      <c r="C42" s="73"/>
      <c r="D42" s="131" t="str">
        <f t="shared" si="9"/>
        <v>Mo</v>
      </c>
      <c r="E42" s="122">
        <f t="shared" si="9"/>
        <v>44508</v>
      </c>
      <c r="F42" s="35"/>
      <c r="G42" s="36"/>
      <c r="H42" s="42"/>
      <c r="I42" s="36"/>
      <c r="J42" s="79"/>
    </row>
    <row r="43" spans="1:10" ht="22.5" customHeight="1">
      <c r="A43" s="8">
        <f t="shared" si="0"/>
        <v>1</v>
      </c>
      <c r="B43" s="8">
        <f t="shared" si="1"/>
        <v>2</v>
      </c>
      <c r="C43" s="73"/>
      <c r="D43" s="132" t="str">
        <f>IF(B43=1,"Mo",IF(B43=2,"Tue",IF(B43=3,"Wed",IF(B43=4,"Thu",IF(B43=5,"Fri",IF(B43=6,"Sat",IF(B43=7,"Sun","")))))))</f>
        <v>Tue</v>
      </c>
      <c r="E43" s="125">
        <f>+E38+1</f>
        <v>44509</v>
      </c>
      <c r="F43" s="45"/>
      <c r="G43" s="46"/>
      <c r="H43" s="47"/>
      <c r="I43" s="46"/>
      <c r="J43" s="133"/>
    </row>
    <row r="44" spans="1:10" ht="22.5" customHeight="1">
      <c r="C44" s="73"/>
      <c r="D44" s="132" t="str">
        <f>D43</f>
        <v>Tue</v>
      </c>
      <c r="E44" s="125">
        <f>E43</f>
        <v>44509</v>
      </c>
      <c r="F44" s="45"/>
      <c r="G44" s="46"/>
      <c r="H44" s="47"/>
      <c r="I44" s="46"/>
      <c r="J44" s="133"/>
    </row>
    <row r="45" spans="1:10" ht="22.5" customHeight="1">
      <c r="C45" s="73"/>
      <c r="D45" s="132" t="str">
        <f t="shared" ref="D45:E47" si="10">D44</f>
        <v>Tue</v>
      </c>
      <c r="E45" s="125">
        <f t="shared" si="10"/>
        <v>44509</v>
      </c>
      <c r="F45" s="45"/>
      <c r="G45" s="46"/>
      <c r="H45" s="47"/>
      <c r="I45" s="46"/>
      <c r="J45" s="133"/>
    </row>
    <row r="46" spans="1:10" ht="22.5" customHeight="1">
      <c r="C46" s="73"/>
      <c r="D46" s="132" t="str">
        <f t="shared" si="10"/>
        <v>Tue</v>
      </c>
      <c r="E46" s="125">
        <f t="shared" si="10"/>
        <v>44509</v>
      </c>
      <c r="F46" s="45"/>
      <c r="G46" s="46"/>
      <c r="H46" s="47"/>
      <c r="I46" s="46"/>
      <c r="J46" s="133"/>
    </row>
    <row r="47" spans="1:10" ht="22.5" customHeight="1">
      <c r="C47" s="73"/>
      <c r="D47" s="132" t="str">
        <f t="shared" si="10"/>
        <v>Tue</v>
      </c>
      <c r="E47" s="125">
        <f t="shared" si="10"/>
        <v>44509</v>
      </c>
      <c r="F47" s="45"/>
      <c r="G47" s="46"/>
      <c r="H47" s="47"/>
      <c r="I47" s="46"/>
      <c r="J47" s="133"/>
    </row>
    <row r="48" spans="1:10" ht="22.5" customHeight="1">
      <c r="A48" s="8">
        <f t="shared" si="0"/>
        <v>1</v>
      </c>
      <c r="B48" s="8">
        <f t="shared" si="1"/>
        <v>3</v>
      </c>
      <c r="C48" s="73"/>
      <c r="D48" s="131" t="str">
        <f>IF(B48=1,"Mo",IF(B48=2,"Tue",IF(B48=3,"Wed",IF(B48=4,"Thu",IF(B48=5,"Fri",IF(B48=6,"Sat",IF(B48=7,"Sun","")))))))</f>
        <v>Wed</v>
      </c>
      <c r="E48" s="122">
        <f>+E43+1</f>
        <v>44510</v>
      </c>
      <c r="F48" s="35"/>
      <c r="G48" s="36"/>
      <c r="H48" s="37"/>
      <c r="I48" s="36"/>
      <c r="J48" s="79"/>
    </row>
    <row r="49" spans="1:10" ht="22.5" customHeight="1">
      <c r="C49" s="73"/>
      <c r="D49" s="131" t="str">
        <f>D48</f>
        <v>Wed</v>
      </c>
      <c r="E49" s="122">
        <f>E48</f>
        <v>44510</v>
      </c>
      <c r="F49" s="35"/>
      <c r="G49" s="36"/>
      <c r="H49" s="37"/>
      <c r="I49" s="36"/>
      <c r="J49" s="79"/>
    </row>
    <row r="50" spans="1:10" ht="22.5" customHeight="1">
      <c r="C50" s="73"/>
      <c r="D50" s="131" t="str">
        <f t="shared" ref="D50:E52" si="11">D49</f>
        <v>Wed</v>
      </c>
      <c r="E50" s="122">
        <f t="shared" si="11"/>
        <v>44510</v>
      </c>
      <c r="F50" s="35"/>
      <c r="G50" s="36"/>
      <c r="H50" s="37"/>
      <c r="I50" s="36"/>
      <c r="J50" s="79"/>
    </row>
    <row r="51" spans="1:10" ht="22.5" customHeight="1">
      <c r="C51" s="73"/>
      <c r="D51" s="131" t="str">
        <f t="shared" si="11"/>
        <v>Wed</v>
      </c>
      <c r="E51" s="122">
        <f t="shared" si="11"/>
        <v>44510</v>
      </c>
      <c r="F51" s="35"/>
      <c r="G51" s="36"/>
      <c r="H51" s="37"/>
      <c r="I51" s="36"/>
      <c r="J51" s="79"/>
    </row>
    <row r="52" spans="1:10" ht="22.5" customHeight="1">
      <c r="C52" s="73"/>
      <c r="D52" s="131" t="str">
        <f t="shared" si="11"/>
        <v>Wed</v>
      </c>
      <c r="E52" s="122">
        <f t="shared" si="11"/>
        <v>44510</v>
      </c>
      <c r="F52" s="35"/>
      <c r="G52" s="36"/>
      <c r="H52" s="37"/>
      <c r="I52" s="36"/>
      <c r="J52" s="79"/>
    </row>
    <row r="53" spans="1:10" ht="22.5" customHeight="1">
      <c r="A53" s="8">
        <f t="shared" si="0"/>
        <v>1</v>
      </c>
      <c r="B53" s="8">
        <f t="shared" si="1"/>
        <v>4</v>
      </c>
      <c r="C53" s="137"/>
      <c r="D53" s="132" t="str">
        <f t="shared" si="5"/>
        <v>Thu</v>
      </c>
      <c r="E53" s="125">
        <f>+E48+1</f>
        <v>44511</v>
      </c>
      <c r="F53" s="45"/>
      <c r="G53" s="46"/>
      <c r="H53" s="47"/>
      <c r="I53" s="46"/>
      <c r="J53" s="133"/>
    </row>
    <row r="54" spans="1:10" ht="22.5" customHeight="1">
      <c r="C54" s="137"/>
      <c r="D54" s="132" t="str">
        <f>D53</f>
        <v>Thu</v>
      </c>
      <c r="E54" s="125">
        <f>E53</f>
        <v>44511</v>
      </c>
      <c r="F54" s="45"/>
      <c r="G54" s="46"/>
      <c r="H54" s="47"/>
      <c r="I54" s="46"/>
      <c r="J54" s="133"/>
    </row>
    <row r="55" spans="1:10" ht="22.5" customHeight="1">
      <c r="C55" s="137"/>
      <c r="D55" s="132" t="str">
        <f t="shared" ref="D55:E57" si="12">D54</f>
        <v>Thu</v>
      </c>
      <c r="E55" s="125">
        <f t="shared" si="12"/>
        <v>44511</v>
      </c>
      <c r="F55" s="45"/>
      <c r="G55" s="46"/>
      <c r="H55" s="47"/>
      <c r="I55" s="46"/>
      <c r="J55" s="133"/>
    </row>
    <row r="56" spans="1:10" ht="22.5" customHeight="1">
      <c r="C56" s="137"/>
      <c r="D56" s="132" t="str">
        <f t="shared" si="12"/>
        <v>Thu</v>
      </c>
      <c r="E56" s="125">
        <f t="shared" si="12"/>
        <v>44511</v>
      </c>
      <c r="F56" s="45"/>
      <c r="G56" s="46"/>
      <c r="H56" s="47"/>
      <c r="I56" s="46"/>
      <c r="J56" s="133"/>
    </row>
    <row r="57" spans="1:10" ht="22.5" customHeight="1">
      <c r="C57" s="137"/>
      <c r="D57" s="132" t="str">
        <f t="shared" si="12"/>
        <v>Thu</v>
      </c>
      <c r="E57" s="125">
        <f t="shared" si="12"/>
        <v>44511</v>
      </c>
      <c r="F57" s="45"/>
      <c r="G57" s="46"/>
      <c r="H57" s="47"/>
      <c r="I57" s="46"/>
      <c r="J57" s="133"/>
    </row>
    <row r="58" spans="1:10" ht="22.5" customHeight="1">
      <c r="A58" s="8">
        <f t="shared" si="0"/>
        <v>1</v>
      </c>
      <c r="B58" s="8">
        <f t="shared" si="1"/>
        <v>5</v>
      </c>
      <c r="C58" s="137"/>
      <c r="D58" s="131" t="str">
        <f t="shared" si="5"/>
        <v>Fri</v>
      </c>
      <c r="E58" s="122">
        <f>+E53+1</f>
        <v>44512</v>
      </c>
      <c r="F58" s="35"/>
      <c r="G58" s="36"/>
      <c r="H58" s="136"/>
      <c r="I58" s="36"/>
      <c r="J58" s="79"/>
    </row>
    <row r="59" spans="1:10" ht="22.5" customHeight="1">
      <c r="C59" s="137"/>
      <c r="D59" s="131" t="str">
        <f t="shared" ref="D59:E62" si="13">D58</f>
        <v>Fri</v>
      </c>
      <c r="E59" s="122">
        <f t="shared" si="13"/>
        <v>44512</v>
      </c>
      <c r="F59" s="35"/>
      <c r="G59" s="36"/>
      <c r="H59" s="136"/>
      <c r="I59" s="36"/>
      <c r="J59" s="79"/>
    </row>
    <row r="60" spans="1:10" ht="22.5" customHeight="1">
      <c r="C60" s="137"/>
      <c r="D60" s="131" t="str">
        <f t="shared" si="13"/>
        <v>Fri</v>
      </c>
      <c r="E60" s="122">
        <f t="shared" si="13"/>
        <v>44512</v>
      </c>
      <c r="F60" s="35"/>
      <c r="G60" s="36"/>
      <c r="H60" s="136"/>
      <c r="I60" s="36"/>
      <c r="J60" s="79"/>
    </row>
    <row r="61" spans="1:10" ht="22.5" customHeight="1">
      <c r="C61" s="137"/>
      <c r="D61" s="131" t="str">
        <f t="shared" si="13"/>
        <v>Fri</v>
      </c>
      <c r="E61" s="122">
        <f t="shared" si="13"/>
        <v>44512</v>
      </c>
      <c r="F61" s="35"/>
      <c r="G61" s="36"/>
      <c r="H61" s="136"/>
      <c r="I61" s="36"/>
      <c r="J61" s="79"/>
    </row>
    <row r="62" spans="1:10" ht="22.5" customHeight="1">
      <c r="C62" s="137"/>
      <c r="D62" s="131" t="str">
        <f t="shared" si="13"/>
        <v>Fri</v>
      </c>
      <c r="E62" s="122">
        <f t="shared" si="13"/>
        <v>44512</v>
      </c>
      <c r="F62" s="35"/>
      <c r="G62" s="36"/>
      <c r="H62" s="136"/>
      <c r="I62" s="36"/>
      <c r="J62" s="79"/>
    </row>
    <row r="63" spans="1:10" ht="22.5" customHeight="1">
      <c r="A63" s="8" t="str">
        <f t="shared" si="0"/>
        <v/>
      </c>
      <c r="B63" s="8">
        <f t="shared" si="1"/>
        <v>6</v>
      </c>
      <c r="C63" s="73"/>
      <c r="D63" s="132" t="str">
        <f t="shared" si="5"/>
        <v>Sat</v>
      </c>
      <c r="E63" s="125">
        <f>+E58+1</f>
        <v>44513</v>
      </c>
      <c r="F63" s="45"/>
      <c r="G63" s="46"/>
      <c r="H63" s="47"/>
      <c r="I63" s="46"/>
      <c r="J63" s="133"/>
    </row>
    <row r="64" spans="1:10" ht="22.5" customHeight="1">
      <c r="A64" s="8" t="str">
        <f t="shared" si="0"/>
        <v/>
      </c>
      <c r="B64" s="8">
        <f t="shared" si="1"/>
        <v>7</v>
      </c>
      <c r="C64" s="73"/>
      <c r="D64" s="132" t="str">
        <f t="shared" si="5"/>
        <v>Sun</v>
      </c>
      <c r="E64" s="125">
        <f>+E63+1</f>
        <v>44514</v>
      </c>
      <c r="F64" s="45"/>
      <c r="G64" s="46"/>
      <c r="H64" s="47"/>
      <c r="I64" s="46"/>
      <c r="J64" s="133"/>
    </row>
    <row r="65" spans="1:10" ht="22.5" customHeight="1">
      <c r="A65" s="8">
        <f t="shared" si="0"/>
        <v>1</v>
      </c>
      <c r="B65" s="8">
        <f t="shared" si="1"/>
        <v>1</v>
      </c>
      <c r="C65" s="73"/>
      <c r="D65" s="131" t="str">
        <f t="shared" si="5"/>
        <v>Mo</v>
      </c>
      <c r="E65" s="122">
        <f>+E64+1</f>
        <v>44515</v>
      </c>
      <c r="F65" s="35"/>
      <c r="G65" s="36"/>
      <c r="H65" s="42"/>
      <c r="I65" s="36"/>
      <c r="J65" s="79"/>
    </row>
    <row r="66" spans="1:10" ht="22.5" customHeight="1">
      <c r="C66" s="73"/>
      <c r="D66" s="131" t="str">
        <f>D65</f>
        <v>Mo</v>
      </c>
      <c r="E66" s="122">
        <f>E65</f>
        <v>44515</v>
      </c>
      <c r="F66" s="35"/>
      <c r="G66" s="36"/>
      <c r="H66" s="42"/>
      <c r="I66" s="36"/>
      <c r="J66" s="79"/>
    </row>
    <row r="67" spans="1:10" ht="22.5" customHeight="1">
      <c r="C67" s="73"/>
      <c r="D67" s="131" t="str">
        <f t="shared" ref="D67:E69" si="14">D66</f>
        <v>Mo</v>
      </c>
      <c r="E67" s="122">
        <f t="shared" si="14"/>
        <v>44515</v>
      </c>
      <c r="F67" s="35"/>
      <c r="G67" s="36"/>
      <c r="H67" s="42"/>
      <c r="I67" s="36"/>
      <c r="J67" s="79"/>
    </row>
    <row r="68" spans="1:10" ht="22.5" customHeight="1">
      <c r="C68" s="73"/>
      <c r="D68" s="131" t="str">
        <f t="shared" si="14"/>
        <v>Mo</v>
      </c>
      <c r="E68" s="122">
        <f t="shared" si="14"/>
        <v>44515</v>
      </c>
      <c r="F68" s="35"/>
      <c r="G68" s="36"/>
      <c r="H68" s="42"/>
      <c r="I68" s="36"/>
      <c r="J68" s="79"/>
    </row>
    <row r="69" spans="1:10" ht="22.5" customHeight="1">
      <c r="C69" s="73"/>
      <c r="D69" s="131" t="str">
        <f t="shared" si="14"/>
        <v>Mo</v>
      </c>
      <c r="E69" s="122">
        <f t="shared" si="14"/>
        <v>44515</v>
      </c>
      <c r="F69" s="35"/>
      <c r="G69" s="36"/>
      <c r="H69" s="42"/>
      <c r="I69" s="36"/>
      <c r="J69" s="79"/>
    </row>
    <row r="70" spans="1:10" ht="22.5" customHeight="1">
      <c r="A70" s="8">
        <f t="shared" si="0"/>
        <v>1</v>
      </c>
      <c r="B70" s="8">
        <f t="shared" si="1"/>
        <v>2</v>
      </c>
      <c r="C70" s="73"/>
      <c r="D70" s="132" t="str">
        <f t="shared" si="5"/>
        <v>Tue</v>
      </c>
      <c r="E70" s="125">
        <f>+E65+1</f>
        <v>44516</v>
      </c>
      <c r="F70" s="45"/>
      <c r="G70" s="46"/>
      <c r="H70" s="47"/>
      <c r="I70" s="46"/>
      <c r="J70" s="133"/>
    </row>
    <row r="71" spans="1:10" ht="22.5" customHeight="1">
      <c r="C71" s="73"/>
      <c r="D71" s="132" t="str">
        <f>D70</f>
        <v>Tue</v>
      </c>
      <c r="E71" s="125">
        <f>E70</f>
        <v>44516</v>
      </c>
      <c r="F71" s="45"/>
      <c r="G71" s="46"/>
      <c r="H71" s="47"/>
      <c r="I71" s="46"/>
      <c r="J71" s="133"/>
    </row>
    <row r="72" spans="1:10" ht="22.5" customHeight="1">
      <c r="C72" s="73"/>
      <c r="D72" s="132" t="str">
        <f t="shared" ref="D72:E74" si="15">D71</f>
        <v>Tue</v>
      </c>
      <c r="E72" s="125">
        <f t="shared" si="15"/>
        <v>44516</v>
      </c>
      <c r="F72" s="45"/>
      <c r="G72" s="46"/>
      <c r="H72" s="47"/>
      <c r="I72" s="46"/>
      <c r="J72" s="133"/>
    </row>
    <row r="73" spans="1:10" ht="22.5" customHeight="1">
      <c r="C73" s="73"/>
      <c r="D73" s="132" t="str">
        <f t="shared" si="15"/>
        <v>Tue</v>
      </c>
      <c r="E73" s="125">
        <f t="shared" si="15"/>
        <v>44516</v>
      </c>
      <c r="F73" s="45"/>
      <c r="G73" s="46"/>
      <c r="H73" s="47"/>
      <c r="I73" s="46"/>
      <c r="J73" s="133"/>
    </row>
    <row r="74" spans="1:10" ht="22.5" customHeight="1">
      <c r="C74" s="73"/>
      <c r="D74" s="132" t="str">
        <f t="shared" si="15"/>
        <v>Tue</v>
      </c>
      <c r="E74" s="125">
        <f t="shared" si="15"/>
        <v>44516</v>
      </c>
      <c r="F74" s="45"/>
      <c r="G74" s="46"/>
      <c r="H74" s="47"/>
      <c r="I74" s="46"/>
      <c r="J74" s="133"/>
    </row>
    <row r="75" spans="1:10" ht="22.5" customHeight="1">
      <c r="A75" s="8">
        <f t="shared" si="0"/>
        <v>1</v>
      </c>
      <c r="B75" s="8">
        <f t="shared" si="1"/>
        <v>3</v>
      </c>
      <c r="C75" s="73"/>
      <c r="D75" s="131" t="str">
        <f t="shared" si="5"/>
        <v>Wed</v>
      </c>
      <c r="E75" s="122">
        <f>+E70+1</f>
        <v>44517</v>
      </c>
      <c r="F75" s="35"/>
      <c r="G75" s="36"/>
      <c r="H75" s="42"/>
      <c r="I75" s="36"/>
      <c r="J75" s="79"/>
    </row>
    <row r="76" spans="1:10" ht="22.5" customHeight="1">
      <c r="C76" s="73"/>
      <c r="D76" s="131" t="str">
        <f>D75</f>
        <v>Wed</v>
      </c>
      <c r="E76" s="122">
        <f>E75</f>
        <v>44517</v>
      </c>
      <c r="F76" s="35"/>
      <c r="G76" s="36"/>
      <c r="H76" s="42"/>
      <c r="I76" s="36"/>
      <c r="J76" s="79"/>
    </row>
    <row r="77" spans="1:10" ht="22.5" customHeight="1">
      <c r="C77" s="73"/>
      <c r="D77" s="131" t="str">
        <f t="shared" ref="D77:E79" si="16">D76</f>
        <v>Wed</v>
      </c>
      <c r="E77" s="122">
        <f t="shared" si="16"/>
        <v>44517</v>
      </c>
      <c r="F77" s="35"/>
      <c r="G77" s="36"/>
      <c r="H77" s="42"/>
      <c r="I77" s="36"/>
      <c r="J77" s="79"/>
    </row>
    <row r="78" spans="1:10" ht="22.5" customHeight="1">
      <c r="C78" s="73"/>
      <c r="D78" s="131" t="str">
        <f t="shared" si="16"/>
        <v>Wed</v>
      </c>
      <c r="E78" s="122">
        <f t="shared" si="16"/>
        <v>44517</v>
      </c>
      <c r="F78" s="35"/>
      <c r="G78" s="36"/>
      <c r="H78" s="42"/>
      <c r="I78" s="36"/>
      <c r="J78" s="79"/>
    </row>
    <row r="79" spans="1:10" ht="22.5" customHeight="1">
      <c r="C79" s="73"/>
      <c r="D79" s="131" t="str">
        <f t="shared" si="16"/>
        <v>Wed</v>
      </c>
      <c r="E79" s="122">
        <f t="shared" si="16"/>
        <v>44517</v>
      </c>
      <c r="F79" s="35"/>
      <c r="G79" s="36"/>
      <c r="H79" s="42"/>
      <c r="I79" s="36"/>
      <c r="J79" s="79"/>
    </row>
    <row r="80" spans="1:10" ht="22.5" customHeight="1">
      <c r="A80" s="8">
        <f t="shared" si="0"/>
        <v>1</v>
      </c>
      <c r="B80" s="8">
        <f t="shared" si="1"/>
        <v>4</v>
      </c>
      <c r="C80" s="73"/>
      <c r="D80" s="132" t="str">
        <f t="shared" si="5"/>
        <v>Thu</v>
      </c>
      <c r="E80" s="125">
        <f>+E75+1</f>
        <v>44518</v>
      </c>
      <c r="F80" s="45"/>
      <c r="G80" s="46"/>
      <c r="H80" s="47"/>
      <c r="I80" s="46"/>
      <c r="J80" s="133"/>
    </row>
    <row r="81" spans="1:10" ht="22.5" customHeight="1">
      <c r="C81" s="73"/>
      <c r="D81" s="132" t="str">
        <f>D80</f>
        <v>Thu</v>
      </c>
      <c r="E81" s="125">
        <f>E80</f>
        <v>44518</v>
      </c>
      <c r="F81" s="45"/>
      <c r="G81" s="46"/>
      <c r="H81" s="47"/>
      <c r="I81" s="46"/>
      <c r="J81" s="133"/>
    </row>
    <row r="82" spans="1:10" ht="22.5" customHeight="1">
      <c r="C82" s="73"/>
      <c r="D82" s="132" t="str">
        <f t="shared" ref="D82:E84" si="17">D81</f>
        <v>Thu</v>
      </c>
      <c r="E82" s="125">
        <f t="shared" si="17"/>
        <v>44518</v>
      </c>
      <c r="F82" s="45"/>
      <c r="G82" s="46"/>
      <c r="H82" s="47"/>
      <c r="I82" s="46"/>
      <c r="J82" s="133"/>
    </row>
    <row r="83" spans="1:10" ht="22.5" customHeight="1">
      <c r="C83" s="73"/>
      <c r="D83" s="132" t="str">
        <f t="shared" si="17"/>
        <v>Thu</v>
      </c>
      <c r="E83" s="125">
        <f t="shared" si="17"/>
        <v>44518</v>
      </c>
      <c r="F83" s="45"/>
      <c r="G83" s="46"/>
      <c r="H83" s="47"/>
      <c r="I83" s="46"/>
      <c r="J83" s="133"/>
    </row>
    <row r="84" spans="1:10" ht="22.5" customHeight="1">
      <c r="C84" s="73"/>
      <c r="D84" s="132" t="str">
        <f t="shared" si="17"/>
        <v>Thu</v>
      </c>
      <c r="E84" s="125">
        <f t="shared" si="17"/>
        <v>44518</v>
      </c>
      <c r="F84" s="45"/>
      <c r="G84" s="46"/>
      <c r="H84" s="47"/>
      <c r="I84" s="46"/>
      <c r="J84" s="133"/>
    </row>
    <row r="85" spans="1:10" ht="22.5" customHeight="1">
      <c r="A85" s="8">
        <f t="shared" si="0"/>
        <v>1</v>
      </c>
      <c r="B85" s="8">
        <f t="shared" si="1"/>
        <v>5</v>
      </c>
      <c r="C85" s="73"/>
      <c r="D85" s="131" t="str">
        <f t="shared" si="5"/>
        <v>Fri</v>
      </c>
      <c r="E85" s="122">
        <f>+E80+1</f>
        <v>44519</v>
      </c>
      <c r="F85" s="35"/>
      <c r="G85" s="36"/>
      <c r="H85" s="42"/>
      <c r="I85" s="36"/>
      <c r="J85" s="79"/>
    </row>
    <row r="86" spans="1:10" ht="22.5" customHeight="1">
      <c r="C86" s="73"/>
      <c r="D86" s="131" t="str">
        <f>D85</f>
        <v>Fri</v>
      </c>
      <c r="E86" s="122">
        <f>E85</f>
        <v>44519</v>
      </c>
      <c r="F86" s="35"/>
      <c r="G86" s="36"/>
      <c r="H86" s="42"/>
      <c r="I86" s="36"/>
      <c r="J86" s="79"/>
    </row>
    <row r="87" spans="1:10" ht="22.5" customHeight="1">
      <c r="C87" s="73"/>
      <c r="D87" s="131" t="str">
        <f>D86</f>
        <v>Fri</v>
      </c>
      <c r="E87" s="122">
        <f>E86</f>
        <v>44519</v>
      </c>
      <c r="F87" s="35"/>
      <c r="G87" s="36"/>
      <c r="H87" s="42"/>
      <c r="I87" s="36"/>
      <c r="J87" s="79"/>
    </row>
    <row r="88" spans="1:10" ht="22.5" customHeight="1">
      <c r="C88" s="73"/>
      <c r="D88" s="131" t="str">
        <f t="shared" ref="D88:E89" si="18">D87</f>
        <v>Fri</v>
      </c>
      <c r="E88" s="122">
        <f t="shared" si="18"/>
        <v>44519</v>
      </c>
      <c r="F88" s="35"/>
      <c r="G88" s="36"/>
      <c r="H88" s="42"/>
      <c r="I88" s="36"/>
      <c r="J88" s="79"/>
    </row>
    <row r="89" spans="1:10" ht="22.5" customHeight="1">
      <c r="C89" s="73"/>
      <c r="D89" s="131" t="str">
        <f t="shared" si="18"/>
        <v>Fri</v>
      </c>
      <c r="E89" s="122">
        <f t="shared" si="18"/>
        <v>44519</v>
      </c>
      <c r="F89" s="35"/>
      <c r="G89" s="36"/>
      <c r="H89" s="42"/>
      <c r="I89" s="36"/>
      <c r="J89" s="79"/>
    </row>
    <row r="90" spans="1:10" ht="22.5" customHeight="1">
      <c r="A90" s="8" t="str">
        <f t="shared" si="0"/>
        <v/>
      </c>
      <c r="B90" s="8">
        <f t="shared" si="1"/>
        <v>6</v>
      </c>
      <c r="C90" s="73"/>
      <c r="D90" s="131" t="str">
        <f t="shared" si="5"/>
        <v>Sat</v>
      </c>
      <c r="E90" s="122">
        <f>+E85+1</f>
        <v>44520</v>
      </c>
      <c r="F90" s="35"/>
      <c r="G90" s="36"/>
      <c r="H90" s="42"/>
      <c r="I90" s="36"/>
      <c r="J90" s="79"/>
    </row>
    <row r="91" spans="1:10" ht="22.5" customHeight="1">
      <c r="A91" s="8" t="str">
        <f t="shared" si="0"/>
        <v/>
      </c>
      <c r="B91" s="8">
        <f t="shared" si="1"/>
        <v>7</v>
      </c>
      <c r="C91" s="73"/>
      <c r="D91" s="132" t="str">
        <f t="shared" si="5"/>
        <v>Sun</v>
      </c>
      <c r="E91" s="125">
        <f>+E90+1</f>
        <v>44521</v>
      </c>
      <c r="F91" s="45"/>
      <c r="G91" s="46"/>
      <c r="H91" s="47"/>
      <c r="I91" s="46"/>
      <c r="J91" s="133"/>
    </row>
    <row r="92" spans="1:10" ht="22.5" customHeight="1">
      <c r="A92" s="8">
        <f t="shared" si="0"/>
        <v>1</v>
      </c>
      <c r="B92" s="8">
        <f t="shared" si="1"/>
        <v>1</v>
      </c>
      <c r="C92" s="73"/>
      <c r="D92" s="131" t="str">
        <f t="shared" si="5"/>
        <v>Mo</v>
      </c>
      <c r="E92" s="122">
        <f>+E91+1</f>
        <v>44522</v>
      </c>
      <c r="F92" s="35"/>
      <c r="G92" s="36"/>
      <c r="H92" s="42"/>
      <c r="I92" s="36"/>
      <c r="J92" s="79"/>
    </row>
    <row r="93" spans="1:10" ht="22.5" customHeight="1">
      <c r="C93" s="73"/>
      <c r="D93" s="131" t="str">
        <f>D92</f>
        <v>Mo</v>
      </c>
      <c r="E93" s="122">
        <f>E92</f>
        <v>44522</v>
      </c>
      <c r="F93" s="35"/>
      <c r="G93" s="36"/>
      <c r="H93" s="42"/>
      <c r="I93" s="36"/>
      <c r="J93" s="79"/>
    </row>
    <row r="94" spans="1:10" ht="22.5" customHeight="1">
      <c r="C94" s="73"/>
      <c r="D94" s="131" t="str">
        <f t="shared" ref="D94:E97" si="19">D93</f>
        <v>Mo</v>
      </c>
      <c r="E94" s="122">
        <f t="shared" si="19"/>
        <v>44522</v>
      </c>
      <c r="F94" s="35"/>
      <c r="G94" s="36"/>
      <c r="H94" s="42"/>
      <c r="I94" s="36"/>
      <c r="J94" s="79"/>
    </row>
    <row r="95" spans="1:10" ht="22.5" customHeight="1">
      <c r="C95" s="73"/>
      <c r="D95" s="131" t="str">
        <f t="shared" si="19"/>
        <v>Mo</v>
      </c>
      <c r="E95" s="122">
        <f t="shared" si="19"/>
        <v>44522</v>
      </c>
      <c r="F95" s="35"/>
      <c r="G95" s="36"/>
      <c r="H95" s="42"/>
      <c r="I95" s="36"/>
      <c r="J95" s="79"/>
    </row>
    <row r="96" spans="1:10" ht="22.5" customHeight="1">
      <c r="C96" s="73"/>
      <c r="D96" s="131" t="str">
        <f t="shared" si="19"/>
        <v>Mo</v>
      </c>
      <c r="E96" s="122">
        <f t="shared" si="19"/>
        <v>44522</v>
      </c>
      <c r="F96" s="35"/>
      <c r="G96" s="36"/>
      <c r="H96" s="42"/>
      <c r="I96" s="36"/>
      <c r="J96" s="79"/>
    </row>
    <row r="97" spans="1:10" ht="22.5" customHeight="1">
      <c r="C97" s="73"/>
      <c r="D97" s="131" t="str">
        <f t="shared" si="19"/>
        <v>Mo</v>
      </c>
      <c r="E97" s="122">
        <f t="shared" si="19"/>
        <v>44522</v>
      </c>
      <c r="F97" s="35"/>
      <c r="G97" s="36"/>
      <c r="H97" s="42"/>
      <c r="I97" s="36"/>
      <c r="J97" s="79"/>
    </row>
    <row r="98" spans="1:10" ht="22.5" customHeight="1">
      <c r="A98" s="8">
        <f t="shared" si="0"/>
        <v>1</v>
      </c>
      <c r="B98" s="8">
        <f t="shared" si="1"/>
        <v>2</v>
      </c>
      <c r="C98" s="73"/>
      <c r="D98" s="132" t="str">
        <f t="shared" si="5"/>
        <v>Tue</v>
      </c>
      <c r="E98" s="125">
        <f>+E92+1</f>
        <v>44523</v>
      </c>
      <c r="F98" s="45"/>
      <c r="G98" s="46"/>
      <c r="H98" s="69"/>
      <c r="I98" s="46"/>
      <c r="J98" s="133"/>
    </row>
    <row r="99" spans="1:10" ht="22.5" customHeight="1">
      <c r="C99" s="73"/>
      <c r="D99" s="132" t="str">
        <f>D98</f>
        <v>Tue</v>
      </c>
      <c r="E99" s="125">
        <f>E98</f>
        <v>44523</v>
      </c>
      <c r="F99" s="45"/>
      <c r="G99" s="46"/>
      <c r="H99" s="69"/>
      <c r="I99" s="46"/>
      <c r="J99" s="133"/>
    </row>
    <row r="100" spans="1:10" ht="22.5" customHeight="1">
      <c r="C100" s="73"/>
      <c r="D100" s="132" t="str">
        <f t="shared" ref="D100:E102" si="20">D99</f>
        <v>Tue</v>
      </c>
      <c r="E100" s="125">
        <f t="shared" si="20"/>
        <v>44523</v>
      </c>
      <c r="F100" s="45"/>
      <c r="G100" s="46"/>
      <c r="H100" s="69"/>
      <c r="I100" s="46"/>
      <c r="J100" s="133"/>
    </row>
    <row r="101" spans="1:10" ht="22.5" customHeight="1">
      <c r="C101" s="73"/>
      <c r="D101" s="132" t="str">
        <f t="shared" si="20"/>
        <v>Tue</v>
      </c>
      <c r="E101" s="125">
        <f t="shared" si="20"/>
        <v>44523</v>
      </c>
      <c r="F101" s="45"/>
      <c r="G101" s="46"/>
      <c r="H101" s="69"/>
      <c r="I101" s="46"/>
      <c r="J101" s="133"/>
    </row>
    <row r="102" spans="1:10" ht="22.5" customHeight="1">
      <c r="C102" s="73"/>
      <c r="D102" s="132" t="str">
        <f t="shared" si="20"/>
        <v>Tue</v>
      </c>
      <c r="E102" s="125">
        <f t="shared" si="20"/>
        <v>44523</v>
      </c>
      <c r="F102" s="45"/>
      <c r="G102" s="46"/>
      <c r="H102" s="69"/>
      <c r="I102" s="46"/>
      <c r="J102" s="133"/>
    </row>
    <row r="103" spans="1:10" ht="22.5" customHeight="1">
      <c r="A103" s="8">
        <f t="shared" si="0"/>
        <v>1</v>
      </c>
      <c r="B103" s="8">
        <f t="shared" si="1"/>
        <v>3</v>
      </c>
      <c r="C103" s="73"/>
      <c r="D103" s="131" t="str">
        <f t="shared" si="5"/>
        <v>Wed</v>
      </c>
      <c r="E103" s="122">
        <f>+E98+1</f>
        <v>44524</v>
      </c>
      <c r="F103" s="35"/>
      <c r="G103" s="36"/>
      <c r="H103" s="42"/>
      <c r="I103" s="36"/>
      <c r="J103" s="79"/>
    </row>
    <row r="104" spans="1:10" ht="22.5" customHeight="1">
      <c r="C104" s="73"/>
      <c r="D104" s="131" t="str">
        <f>D103</f>
        <v>Wed</v>
      </c>
      <c r="E104" s="122">
        <f>E103</f>
        <v>44524</v>
      </c>
      <c r="F104" s="35"/>
      <c r="G104" s="36"/>
      <c r="H104" s="42"/>
      <c r="I104" s="36"/>
      <c r="J104" s="79"/>
    </row>
    <row r="105" spans="1:10" ht="22.5" customHeight="1">
      <c r="C105" s="73"/>
      <c r="D105" s="131" t="str">
        <f t="shared" ref="D105:E107" si="21">D104</f>
        <v>Wed</v>
      </c>
      <c r="E105" s="122">
        <f t="shared" si="21"/>
        <v>44524</v>
      </c>
      <c r="F105" s="35"/>
      <c r="G105" s="36"/>
      <c r="H105" s="42"/>
      <c r="I105" s="36"/>
      <c r="J105" s="79"/>
    </row>
    <row r="106" spans="1:10" ht="22.5" customHeight="1">
      <c r="C106" s="73"/>
      <c r="D106" s="131" t="str">
        <f t="shared" si="21"/>
        <v>Wed</v>
      </c>
      <c r="E106" s="122">
        <f t="shared" si="21"/>
        <v>44524</v>
      </c>
      <c r="F106" s="35"/>
      <c r="G106" s="36"/>
      <c r="H106" s="42"/>
      <c r="I106" s="36"/>
      <c r="J106" s="79"/>
    </row>
    <row r="107" spans="1:10" ht="22.5" customHeight="1">
      <c r="C107" s="73"/>
      <c r="D107" s="131" t="str">
        <f t="shared" si="21"/>
        <v>Wed</v>
      </c>
      <c r="E107" s="122">
        <f t="shared" si="21"/>
        <v>44524</v>
      </c>
      <c r="F107" s="35"/>
      <c r="G107" s="36"/>
      <c r="H107" s="42"/>
      <c r="I107" s="36"/>
      <c r="J107" s="79"/>
    </row>
    <row r="108" spans="1:10" ht="22.5" customHeight="1">
      <c r="A108" s="8">
        <f t="shared" si="0"/>
        <v>1</v>
      </c>
      <c r="B108" s="8">
        <f t="shared" si="1"/>
        <v>4</v>
      </c>
      <c r="C108" s="73"/>
      <c r="D108" s="132" t="str">
        <f t="shared" si="5"/>
        <v>Thu</v>
      </c>
      <c r="E108" s="125">
        <f>+E103+1</f>
        <v>44525</v>
      </c>
      <c r="F108" s="45"/>
      <c r="G108" s="46"/>
      <c r="H108" s="47"/>
      <c r="I108" s="46"/>
      <c r="J108" s="133"/>
    </row>
    <row r="109" spans="1:10" ht="22.5" customHeight="1">
      <c r="C109" s="73"/>
      <c r="D109" s="132" t="str">
        <f>D108</f>
        <v>Thu</v>
      </c>
      <c r="E109" s="125">
        <f>E108</f>
        <v>44525</v>
      </c>
      <c r="F109" s="45"/>
      <c r="G109" s="46"/>
      <c r="H109" s="47"/>
      <c r="I109" s="46"/>
      <c r="J109" s="133"/>
    </row>
    <row r="110" spans="1:10" ht="22.5" customHeight="1">
      <c r="C110" s="73"/>
      <c r="D110" s="132" t="str">
        <f t="shared" ref="D110:E112" si="22">D109</f>
        <v>Thu</v>
      </c>
      <c r="E110" s="125">
        <f t="shared" si="22"/>
        <v>44525</v>
      </c>
      <c r="F110" s="45"/>
      <c r="G110" s="46"/>
      <c r="H110" s="47"/>
      <c r="I110" s="46"/>
      <c r="J110" s="133"/>
    </row>
    <row r="111" spans="1:10" ht="22.5" customHeight="1">
      <c r="C111" s="73"/>
      <c r="D111" s="132" t="str">
        <f t="shared" si="22"/>
        <v>Thu</v>
      </c>
      <c r="E111" s="125">
        <f t="shared" si="22"/>
        <v>44525</v>
      </c>
      <c r="F111" s="45"/>
      <c r="G111" s="46"/>
      <c r="H111" s="47"/>
      <c r="I111" s="46"/>
      <c r="J111" s="133"/>
    </row>
    <row r="112" spans="1:10" ht="22.5" customHeight="1">
      <c r="C112" s="73"/>
      <c r="D112" s="132" t="str">
        <f t="shared" si="22"/>
        <v>Thu</v>
      </c>
      <c r="E112" s="125">
        <f t="shared" si="22"/>
        <v>44525</v>
      </c>
      <c r="F112" s="45"/>
      <c r="G112" s="46"/>
      <c r="H112" s="47"/>
      <c r="I112" s="46"/>
      <c r="J112" s="133"/>
    </row>
    <row r="113" spans="1:10" ht="22.5" customHeight="1">
      <c r="A113" s="8">
        <f t="shared" si="0"/>
        <v>1</v>
      </c>
      <c r="B113" s="8">
        <f t="shared" si="1"/>
        <v>5</v>
      </c>
      <c r="C113" s="73"/>
      <c r="D113" s="131" t="str">
        <f t="shared" si="5"/>
        <v>Fri</v>
      </c>
      <c r="E113" s="122">
        <f>+E108+1</f>
        <v>44526</v>
      </c>
      <c r="F113" s="35"/>
      <c r="G113" s="36"/>
      <c r="H113" s="42"/>
      <c r="I113" s="36"/>
      <c r="J113" s="79"/>
    </row>
    <row r="114" spans="1:10" ht="22.5" customHeight="1">
      <c r="C114" s="73"/>
      <c r="D114" s="131" t="str">
        <f>D113</f>
        <v>Fri</v>
      </c>
      <c r="E114" s="122">
        <f>E113</f>
        <v>44526</v>
      </c>
      <c r="F114" s="35"/>
      <c r="G114" s="36"/>
      <c r="H114" s="42"/>
      <c r="I114" s="36"/>
      <c r="J114" s="79"/>
    </row>
    <row r="115" spans="1:10" ht="22.5" customHeight="1">
      <c r="C115" s="73"/>
      <c r="D115" s="131" t="str">
        <f t="shared" ref="D115:E117" si="23">D114</f>
        <v>Fri</v>
      </c>
      <c r="E115" s="122">
        <f t="shared" si="23"/>
        <v>44526</v>
      </c>
      <c r="F115" s="35"/>
      <c r="G115" s="36"/>
      <c r="H115" s="42"/>
      <c r="I115" s="36"/>
      <c r="J115" s="79"/>
    </row>
    <row r="116" spans="1:10" ht="22.5" customHeight="1">
      <c r="C116" s="73"/>
      <c r="D116" s="131" t="str">
        <f t="shared" si="23"/>
        <v>Fri</v>
      </c>
      <c r="E116" s="122">
        <f t="shared" si="23"/>
        <v>44526</v>
      </c>
      <c r="F116" s="35"/>
      <c r="G116" s="36"/>
      <c r="H116" s="42"/>
      <c r="I116" s="36"/>
      <c r="J116" s="79"/>
    </row>
    <row r="117" spans="1:10" ht="22.5" customHeight="1">
      <c r="C117" s="73"/>
      <c r="D117" s="131" t="str">
        <f t="shared" si="23"/>
        <v>Fri</v>
      </c>
      <c r="E117" s="122">
        <f t="shared" si="23"/>
        <v>44526</v>
      </c>
      <c r="F117" s="35"/>
      <c r="G117" s="36"/>
      <c r="H117" s="42"/>
      <c r="I117" s="36"/>
      <c r="J117" s="79"/>
    </row>
    <row r="118" spans="1:10" ht="22.5" customHeight="1">
      <c r="A118" s="8" t="str">
        <f t="shared" si="0"/>
        <v/>
      </c>
      <c r="B118" s="8">
        <f t="shared" si="1"/>
        <v>6</v>
      </c>
      <c r="C118" s="73"/>
      <c r="D118" s="131" t="str">
        <f t="shared" si="5"/>
        <v>Sat</v>
      </c>
      <c r="E118" s="122">
        <f>+E113+1</f>
        <v>44527</v>
      </c>
      <c r="F118" s="35"/>
      <c r="G118" s="36"/>
      <c r="H118" s="42"/>
      <c r="I118" s="36"/>
      <c r="J118" s="79"/>
    </row>
    <row r="119" spans="1:10" ht="22.5" customHeight="1">
      <c r="A119" s="8" t="str">
        <f t="shared" si="0"/>
        <v/>
      </c>
      <c r="B119" s="8">
        <f t="shared" si="1"/>
        <v>7</v>
      </c>
      <c r="C119" s="73"/>
      <c r="D119" s="132" t="str">
        <f t="shared" si="5"/>
        <v>Sun</v>
      </c>
      <c r="E119" s="125">
        <f>+E118+1</f>
        <v>44528</v>
      </c>
      <c r="F119" s="35"/>
      <c r="G119" s="36"/>
      <c r="H119" s="136"/>
      <c r="I119" s="36"/>
      <c r="J119" s="79"/>
    </row>
    <row r="120" spans="1:10" ht="22.5" customHeight="1">
      <c r="A120" s="8">
        <f t="shared" si="0"/>
        <v>1</v>
      </c>
      <c r="B120" s="8">
        <f>WEEKDAY(E119+1,2)</f>
        <v>1</v>
      </c>
      <c r="C120" s="73"/>
      <c r="D120" s="131" t="str">
        <f>IF(B120=1,"Mo",IF(B120=2,"Tue",IF(B120=3,"Wed",IF(B120=4,"Thu",IF(B120=5,"Fri",IF(B120=6,"Sat",IF(B120=7,"Sun","")))))))</f>
        <v>Mo</v>
      </c>
      <c r="E120" s="122">
        <f>IF(MONTH(E119+1)&gt;MONTH(E119),"",E119+1)</f>
        <v>44529</v>
      </c>
      <c r="F120" s="35"/>
      <c r="G120" s="36"/>
      <c r="H120" s="42"/>
      <c r="I120" s="36"/>
      <c r="J120" s="79"/>
    </row>
    <row r="121" spans="1:10" ht="22.5" customHeight="1">
      <c r="C121" s="73"/>
      <c r="D121" s="131" t="str">
        <f>D120</f>
        <v>Mo</v>
      </c>
      <c r="E121" s="122">
        <f>E120</f>
        <v>44529</v>
      </c>
      <c r="F121" s="35"/>
      <c r="G121" s="36"/>
      <c r="H121" s="42"/>
      <c r="I121" s="36"/>
      <c r="J121" s="79"/>
    </row>
    <row r="122" spans="1:10" ht="22.5" customHeight="1">
      <c r="C122" s="73"/>
      <c r="D122" s="131" t="str">
        <f t="shared" ref="D122:E124" si="24">D121</f>
        <v>Mo</v>
      </c>
      <c r="E122" s="122">
        <f t="shared" si="24"/>
        <v>44529</v>
      </c>
      <c r="F122" s="35"/>
      <c r="G122" s="36"/>
      <c r="H122" s="42"/>
      <c r="I122" s="36"/>
      <c r="J122" s="79"/>
    </row>
    <row r="123" spans="1:10" ht="22.5" customHeight="1">
      <c r="C123" s="73"/>
      <c r="D123" s="131" t="str">
        <f t="shared" si="24"/>
        <v>Mo</v>
      </c>
      <c r="E123" s="122">
        <f t="shared" si="24"/>
        <v>44529</v>
      </c>
      <c r="F123" s="35"/>
      <c r="G123" s="36"/>
      <c r="H123" s="42"/>
      <c r="I123" s="36"/>
      <c r="J123" s="79"/>
    </row>
    <row r="124" spans="1:10" ht="22.5" customHeight="1">
      <c r="C124" s="73"/>
      <c r="D124" s="131" t="str">
        <f t="shared" si="24"/>
        <v>Mo</v>
      </c>
      <c r="E124" s="122">
        <f t="shared" si="24"/>
        <v>44529</v>
      </c>
      <c r="F124" s="35"/>
      <c r="G124" s="36"/>
      <c r="H124" s="42"/>
      <c r="I124" s="36"/>
      <c r="J124" s="79"/>
    </row>
    <row r="125" spans="1:10" ht="22.5" customHeight="1">
      <c r="A125" s="8">
        <f t="shared" si="0"/>
        <v>1</v>
      </c>
      <c r="B125" s="8">
        <v>2</v>
      </c>
      <c r="C125" s="73"/>
      <c r="D125" s="132" t="str">
        <f>IF(B125=1,"Mo",IF(B125=2,"Tue",IF(B125=3,"Wed",IF(B125=4,"Thu",IF(B125=5,"Fri",IF(B125=6,"Sat",IF(B125=7,"Sun","")))))))</f>
        <v>Tue</v>
      </c>
      <c r="E125" s="125">
        <f>IF(MONTH(E120+1)&gt;MONTH(E120),"",E120+1)</f>
        <v>44530</v>
      </c>
      <c r="F125" s="45"/>
      <c r="G125" s="46"/>
      <c r="H125" s="69"/>
      <c r="I125" s="46"/>
      <c r="J125" s="133"/>
    </row>
    <row r="126" spans="1:10" ht="22.5" customHeight="1">
      <c r="C126" s="73"/>
      <c r="D126" s="139" t="str">
        <f>D125</f>
        <v>Tue</v>
      </c>
      <c r="E126" s="140">
        <f>E125</f>
        <v>44530</v>
      </c>
      <c r="F126" s="141"/>
      <c r="G126" s="142"/>
      <c r="H126" s="143"/>
      <c r="I126" s="142"/>
      <c r="J126" s="144"/>
    </row>
    <row r="127" spans="1:10" ht="22.5" customHeight="1">
      <c r="C127" s="73"/>
      <c r="D127" s="139" t="str">
        <f t="shared" ref="D127:E129" si="25">D126</f>
        <v>Tue</v>
      </c>
      <c r="E127" s="140">
        <f t="shared" si="25"/>
        <v>44530</v>
      </c>
      <c r="F127" s="141"/>
      <c r="G127" s="142"/>
      <c r="H127" s="143"/>
      <c r="I127" s="142"/>
      <c r="J127" s="144"/>
    </row>
    <row r="128" spans="1:10" ht="22.5" customHeight="1">
      <c r="C128" s="73"/>
      <c r="D128" s="139" t="str">
        <f t="shared" si="25"/>
        <v>Tue</v>
      </c>
      <c r="E128" s="140">
        <f t="shared" si="25"/>
        <v>44530</v>
      </c>
      <c r="F128" s="141"/>
      <c r="G128" s="142"/>
      <c r="H128" s="143"/>
      <c r="I128" s="142"/>
      <c r="J128" s="144"/>
    </row>
    <row r="129" spans="1:10" ht="22.5" customHeight="1" thickBot="1">
      <c r="C129" s="73"/>
      <c r="D129" s="154" t="str">
        <f t="shared" si="25"/>
        <v>Tue</v>
      </c>
      <c r="E129" s="146">
        <f t="shared" si="25"/>
        <v>44530</v>
      </c>
      <c r="F129" s="147"/>
      <c r="G129" s="148"/>
      <c r="H129" s="149"/>
      <c r="I129" s="148"/>
      <c r="J129" s="150"/>
    </row>
    <row r="130" spans="1:10" ht="22.5" customHeight="1">
      <c r="A130" s="8">
        <f t="shared" si="0"/>
        <v>1</v>
      </c>
      <c r="B130" s="8">
        <v>3</v>
      </c>
      <c r="C130" s="73"/>
    </row>
    <row r="131" spans="1:10" ht="22.5" customHeight="1">
      <c r="C131" s="73"/>
    </row>
    <row r="132" spans="1:10" ht="22.5" customHeight="1">
      <c r="C132" s="73"/>
    </row>
    <row r="133" spans="1:10" ht="22.5" customHeight="1">
      <c r="C133" s="73"/>
    </row>
    <row r="134" spans="1:10" ht="22.5" customHeight="1" thickBot="1">
      <c r="C134" s="155"/>
    </row>
    <row r="135" spans="1:10" ht="30" customHeight="1"/>
    <row r="136" spans="1:10" ht="30" customHeight="1"/>
    <row r="137" spans="1:10" ht="30" customHeight="1"/>
    <row r="138" spans="1:10" ht="30" customHeight="1"/>
    <row r="139" spans="1:10" ht="30" customHeight="1"/>
    <row r="140" spans="1:10" ht="30" customHeight="1"/>
    <row r="141" spans="1:10" ht="30" customHeight="1"/>
    <row r="142" spans="1:10" ht="30" customHeight="1"/>
    <row r="143" spans="1:10" ht="30" customHeight="1"/>
    <row r="144" spans="1:10" ht="30" customHeight="1"/>
    <row r="145" ht="30" customHeight="1"/>
    <row r="146" ht="30" customHeight="1"/>
    <row r="147" ht="30" customHeight="1"/>
    <row r="148" ht="30" customHeight="1"/>
    <row r="149" ht="30" customHeight="1"/>
    <row r="150" ht="30" customHeight="1"/>
    <row r="151" ht="30" customHeight="1"/>
    <row r="152" ht="30" customHeight="1"/>
    <row r="153" ht="30" customHeight="1"/>
    <row r="154" ht="30" customHeight="1"/>
    <row r="155" ht="30" customHeight="1"/>
    <row r="156" ht="30" customHeight="1"/>
    <row r="157" ht="30" customHeight="1"/>
    <row r="158" ht="30" customHeight="1"/>
    <row r="159" ht="30" customHeight="1"/>
    <row r="160" ht="30" customHeight="1"/>
    <row r="161" ht="30" customHeight="1"/>
    <row r="162" ht="30" customHeight="1"/>
    <row r="163" ht="30" customHeight="1"/>
    <row r="164" ht="30" customHeight="1"/>
    <row r="165" ht="30" customHeight="1"/>
    <row r="166" ht="30" customHeight="1"/>
    <row r="167" ht="30" customHeight="1"/>
    <row r="168" ht="30" customHeight="1"/>
    <row r="169" ht="30" customHeight="1"/>
    <row r="170" ht="30" customHeight="1"/>
    <row r="171" ht="30" customHeight="1"/>
    <row r="172" ht="30" customHeight="1"/>
    <row r="173" ht="30" customHeight="1"/>
    <row r="174" ht="30" customHeight="1"/>
    <row r="175" ht="30" customHeight="1"/>
    <row r="176" ht="30" customHeight="1"/>
    <row r="177" ht="30" customHeight="1"/>
    <row r="178" ht="30" customHeight="1"/>
    <row r="179" ht="30" customHeight="1"/>
    <row r="180" ht="30" customHeight="1"/>
    <row r="181" ht="30" customHeight="1"/>
    <row r="182" ht="30" customHeight="1"/>
    <row r="183" ht="30" customHeight="1"/>
    <row r="184" ht="30" customHeight="1"/>
    <row r="185" ht="30" customHeight="1"/>
    <row r="186" ht="30" customHeight="1"/>
    <row r="187" ht="30" customHeight="1"/>
    <row r="188" ht="30" customHeight="1"/>
    <row r="189" ht="30" customHeight="1"/>
    <row r="190" ht="30" customHeight="1"/>
    <row r="191" ht="30" customHeight="1"/>
    <row r="192" ht="30" customHeight="1"/>
    <row r="193" ht="30" customHeight="1"/>
    <row r="194" ht="30" customHeight="1"/>
    <row r="195" ht="30" customHeight="1"/>
    <row r="196" ht="30" customHeight="1"/>
    <row r="197" ht="30" customHeight="1"/>
    <row r="198" ht="30" customHeight="1"/>
    <row r="199" ht="30" customHeight="1"/>
    <row r="200" ht="30" customHeight="1"/>
    <row r="201" ht="30" customHeight="1"/>
    <row r="202" ht="30" customHeight="1"/>
    <row r="203" ht="30" customHeight="1"/>
    <row r="204" ht="30" customHeight="1"/>
    <row r="205" ht="30" customHeight="1"/>
    <row r="206" ht="30" customHeight="1"/>
    <row r="207" ht="30" customHeight="1"/>
    <row r="208" ht="30" customHeight="1"/>
    <row r="209" ht="30" customHeight="1"/>
    <row r="210" ht="30" customHeight="1"/>
    <row r="211" ht="30" customHeight="1"/>
    <row r="212" ht="30" customHeight="1"/>
    <row r="213" ht="30" customHeight="1"/>
    <row r="214" ht="30" customHeight="1"/>
    <row r="215" ht="30" customHeight="1"/>
    <row r="216" ht="30" customHeight="1"/>
    <row r="217" ht="30" customHeight="1"/>
    <row r="218" ht="30" customHeight="1"/>
    <row r="219" ht="30" customHeight="1"/>
    <row r="220" ht="30" customHeight="1"/>
    <row r="221" ht="30" customHeight="1"/>
    <row r="222" ht="30" customHeight="1"/>
    <row r="223" ht="30" customHeight="1"/>
    <row r="224" ht="30" customHeight="1"/>
    <row r="225" ht="30" customHeight="1"/>
    <row r="226" ht="30" customHeight="1"/>
    <row r="227" ht="30" customHeight="1"/>
    <row r="228" ht="30" customHeight="1"/>
    <row r="229" ht="30" customHeight="1"/>
    <row r="230" ht="30" customHeight="1"/>
    <row r="231" ht="30" customHeight="1"/>
    <row r="232" ht="30" customHeight="1"/>
    <row r="233" ht="30" customHeight="1"/>
    <row r="234" ht="30" customHeight="1"/>
    <row r="235" ht="30" customHeight="1"/>
    <row r="236" ht="30" customHeight="1"/>
    <row r="237" ht="30" customHeight="1"/>
    <row r="238" ht="30" customHeight="1"/>
    <row r="239" ht="30" customHeight="1"/>
    <row r="240" ht="30" customHeight="1"/>
    <row r="241" ht="30" customHeight="1"/>
    <row r="242" ht="30" customHeight="1"/>
    <row r="243" ht="30" customHeight="1"/>
    <row r="244" ht="30" customHeight="1"/>
    <row r="245" ht="30" customHeight="1"/>
    <row r="246" ht="30" customHeight="1"/>
    <row r="247" ht="30" customHeight="1"/>
    <row r="248" ht="30" customHeight="1"/>
    <row r="249" ht="30" customHeight="1"/>
    <row r="250" ht="30" customHeight="1"/>
    <row r="251" ht="30" customHeight="1"/>
    <row r="252" ht="30" customHeight="1"/>
    <row r="253" ht="30" customHeight="1"/>
    <row r="254" ht="30" customHeight="1"/>
    <row r="255" ht="30" customHeight="1"/>
    <row r="256" ht="30" customHeight="1"/>
    <row r="257" ht="30" customHeight="1"/>
    <row r="258" ht="30" customHeight="1"/>
    <row r="259" ht="30" customHeight="1"/>
    <row r="260" ht="30" customHeight="1"/>
    <row r="261" ht="30" customHeight="1"/>
    <row r="262" ht="30" customHeight="1"/>
    <row r="263" ht="30" customHeight="1"/>
    <row r="264" ht="30" customHeight="1"/>
    <row r="265" ht="30" customHeight="1"/>
    <row r="266" ht="30" customHeight="1"/>
    <row r="267" ht="30" customHeight="1"/>
    <row r="268" ht="30" customHeight="1"/>
    <row r="269" ht="30" customHeight="1"/>
    <row r="270" ht="30" customHeight="1"/>
    <row r="271" ht="30" customHeight="1"/>
    <row r="272" ht="39" customHeight="1"/>
    <row r="273" ht="39" customHeight="1"/>
    <row r="274" ht="39" customHeight="1"/>
    <row r="275" ht="39" customHeight="1"/>
    <row r="276" ht="39" customHeight="1"/>
    <row r="277" ht="39" customHeight="1"/>
    <row r="278" ht="39" customHeight="1"/>
    <row r="279" ht="39" customHeight="1"/>
    <row r="280" ht="39" customHeight="1"/>
    <row r="281" ht="39" customHeight="1"/>
    <row r="282" ht="39" customHeight="1"/>
    <row r="283" ht="39" customHeight="1"/>
  </sheetData>
  <mergeCells count="2">
    <mergeCell ref="D1:J1"/>
    <mergeCell ref="D4:E4"/>
  </mergeCells>
  <conditionalFormatting sqref="C11:C15 C130:C134 C26:C124">
    <cfRule type="expression" dxfId="57" priority="25" stopIfTrue="1">
      <formula>IF($A11=1,B11,)</formula>
    </cfRule>
    <cfRule type="expression" dxfId="56" priority="26" stopIfTrue="1">
      <formula>IF($A11="",B11,)</formula>
    </cfRule>
  </conditionalFormatting>
  <conditionalFormatting sqref="E11:E15">
    <cfRule type="expression" dxfId="55" priority="27" stopIfTrue="1">
      <formula>IF($A11="",B11,"")</formula>
    </cfRule>
  </conditionalFormatting>
  <conditionalFormatting sqref="E26:E124">
    <cfRule type="expression" dxfId="54" priority="28" stopIfTrue="1">
      <formula>IF($A26&lt;&gt;1,B26,"")</formula>
    </cfRule>
  </conditionalFormatting>
  <conditionalFormatting sqref="D11:D15 D26:D124">
    <cfRule type="expression" dxfId="53" priority="29" stopIfTrue="1">
      <formula>IF($A11="",B11,)</formula>
    </cfRule>
  </conditionalFormatting>
  <conditionalFormatting sqref="G11:G20 G26:G84 G90:G119">
    <cfRule type="expression" dxfId="52" priority="30" stopIfTrue="1">
      <formula>#REF!="Freelancer"</formula>
    </cfRule>
    <cfRule type="expression" dxfId="51" priority="31" stopIfTrue="1">
      <formula>#REF!="DTC Int. Staff"</formula>
    </cfRule>
  </conditionalFormatting>
  <conditionalFormatting sqref="G119 G26:G30 G37:G57 G64:G84 G91:G112">
    <cfRule type="expression" dxfId="50" priority="23" stopIfTrue="1">
      <formula>$F$5="Freelancer"</formula>
    </cfRule>
    <cfRule type="expression" dxfId="49" priority="24" stopIfTrue="1">
      <formula>$F$5="DTC Int. Staff"</formula>
    </cfRule>
  </conditionalFormatting>
  <conditionalFormatting sqref="G16:G20">
    <cfRule type="expression" dxfId="48" priority="21" stopIfTrue="1">
      <formula>#REF!="Freelancer"</formula>
    </cfRule>
    <cfRule type="expression" dxfId="47" priority="22" stopIfTrue="1">
      <formula>#REF!="DTC Int. Staff"</formula>
    </cfRule>
  </conditionalFormatting>
  <conditionalFormatting sqref="G16:G20">
    <cfRule type="expression" dxfId="46" priority="19" stopIfTrue="1">
      <formula>$F$5="Freelancer"</formula>
    </cfRule>
    <cfRule type="expression" dxfId="45" priority="20" stopIfTrue="1">
      <formula>$F$5="DTC Int. Staff"</formula>
    </cfRule>
  </conditionalFormatting>
  <conditionalFormatting sqref="G21:G25">
    <cfRule type="expression" dxfId="44" priority="17" stopIfTrue="1">
      <formula>#REF!="Freelancer"</formula>
    </cfRule>
    <cfRule type="expression" dxfId="43" priority="18" stopIfTrue="1">
      <formula>#REF!="DTC Int. Staff"</formula>
    </cfRule>
  </conditionalFormatting>
  <conditionalFormatting sqref="G21:G25">
    <cfRule type="expression" dxfId="42" priority="15" stopIfTrue="1">
      <formula>$F$5="Freelancer"</formula>
    </cfRule>
    <cfRule type="expression" dxfId="41" priority="16" stopIfTrue="1">
      <formula>$F$5="DTC Int. Staff"</formula>
    </cfRule>
  </conditionalFormatting>
  <conditionalFormatting sqref="C125:C129">
    <cfRule type="expression" dxfId="40" priority="12" stopIfTrue="1">
      <formula>IF($A125=1,B125,)</formula>
    </cfRule>
    <cfRule type="expression" dxfId="39" priority="13" stopIfTrue="1">
      <formula>IF($A125="",B125,)</formula>
    </cfRule>
  </conditionalFormatting>
  <conditionalFormatting sqref="D125:D129">
    <cfRule type="expression" dxfId="38" priority="14" stopIfTrue="1">
      <formula>IF($A125="",B125,)</formula>
    </cfRule>
  </conditionalFormatting>
  <conditionalFormatting sqref="E125:E129">
    <cfRule type="expression" dxfId="37" priority="11" stopIfTrue="1">
      <formula>IF($A125&lt;&gt;1,B125,"")</formula>
    </cfRule>
  </conditionalFormatting>
  <conditionalFormatting sqref="G63">
    <cfRule type="expression" dxfId="36" priority="9" stopIfTrue="1">
      <formula>$F$5="Freelancer"</formula>
    </cfRule>
    <cfRule type="expression" dxfId="35" priority="10" stopIfTrue="1">
      <formula>$F$5="DTC Int. Staff"</formula>
    </cfRule>
  </conditionalFormatting>
  <conditionalFormatting sqref="G85:G89">
    <cfRule type="expression" dxfId="34" priority="7" stopIfTrue="1">
      <formula>#REF!="Freelancer"</formula>
    </cfRule>
    <cfRule type="expression" dxfId="33" priority="8" stopIfTrue="1">
      <formula>#REF!="DTC Int. Staff"</formula>
    </cfRule>
  </conditionalFormatting>
  <conditionalFormatting sqref="G85:G89">
    <cfRule type="expression" dxfId="32" priority="5" stopIfTrue="1">
      <formula>$F$5="Freelancer"</formula>
    </cfRule>
    <cfRule type="expression" dxfId="31" priority="6" stopIfTrue="1">
      <formula>$F$5="DTC Int. Staff"</formula>
    </cfRule>
  </conditionalFormatting>
  <conditionalFormatting sqref="E17:E20">
    <cfRule type="expression" dxfId="30" priority="3" stopIfTrue="1">
      <formula>IF($A17="",B17,"")</formula>
    </cfRule>
  </conditionalFormatting>
  <conditionalFormatting sqref="D17:D20">
    <cfRule type="expression" dxfId="29" priority="4" stopIfTrue="1">
      <formula>IF($A17="",B17,)</formula>
    </cfRule>
  </conditionalFormatting>
  <conditionalFormatting sqref="E22:E25">
    <cfRule type="expression" dxfId="28" priority="1" stopIfTrue="1">
      <formula>IF($A22="",B22,"")</formula>
    </cfRule>
  </conditionalFormatting>
  <conditionalFormatting sqref="D22:D25">
    <cfRule type="expression" dxfId="27" priority="2" stopIfTrue="1">
      <formula>IF($A22="",B22,)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13EB62-2467-43D3-B86D-790BE9A055B1}">
  <sheetPr>
    <pageSetUpPr fitToPage="1"/>
  </sheetPr>
  <dimension ref="A1:J279"/>
  <sheetViews>
    <sheetView showGridLines="0" topLeftCell="D1" zoomScale="90" zoomScaleNormal="90" workbookViewId="0">
      <selection activeCell="H6" sqref="H6"/>
    </sheetView>
  </sheetViews>
  <sheetFormatPr defaultColWidth="11.453125" defaultRowHeight="14.5"/>
  <cols>
    <col min="1" max="2" width="4" style="8" hidden="1" customWidth="1"/>
    <col min="3" max="3" width="3.54296875" style="8" hidden="1" customWidth="1"/>
    <col min="4" max="4" width="13" style="8" bestFit="1" customWidth="1"/>
    <col min="5" max="5" width="10.54296875" style="8" bestFit="1" customWidth="1"/>
    <col min="6" max="6" width="21.7265625" style="8" bestFit="1" customWidth="1"/>
    <col min="7" max="7" width="16.26953125" style="8" customWidth="1"/>
    <col min="8" max="8" width="85.26953125" style="8" customWidth="1"/>
    <col min="9" max="10" width="13.81640625" style="8" customWidth="1"/>
    <col min="11" max="16384" width="11.453125" style="8"/>
  </cols>
  <sheetData>
    <row r="1" spans="1:10" ht="51.75" customHeight="1" thickBot="1">
      <c r="D1" s="209" t="s">
        <v>5</v>
      </c>
      <c r="E1" s="210"/>
      <c r="F1" s="210"/>
      <c r="G1" s="210"/>
      <c r="H1" s="210"/>
      <c r="I1" s="210"/>
      <c r="J1" s="211"/>
    </row>
    <row r="2" spans="1:10" ht="13.5" customHeight="1">
      <c r="D2" s="109"/>
      <c r="E2" s="109"/>
      <c r="F2" s="109"/>
      <c r="G2" s="109"/>
      <c r="H2" s="109"/>
      <c r="I2" s="109"/>
      <c r="J2" s="110"/>
    </row>
    <row r="3" spans="1:10" ht="20.25" customHeight="1">
      <c r="D3" s="111" t="s">
        <v>0</v>
      </c>
      <c r="E3" s="112"/>
      <c r="F3" s="13" t="str">
        <f>'Information-General Settings'!C3</f>
        <v>Prapaporn</v>
      </c>
      <c r="G3" s="113"/>
      <c r="I3" s="114"/>
      <c r="J3" s="114"/>
    </row>
    <row r="4" spans="1:10" ht="20.25" customHeight="1">
      <c r="D4" s="212" t="s">
        <v>8</v>
      </c>
      <c r="E4" s="213"/>
      <c r="F4" s="13" t="str">
        <f>'Information-General Settings'!C4</f>
        <v>Chalermpong</v>
      </c>
      <c r="G4" s="113"/>
      <c r="I4" s="114"/>
      <c r="J4" s="114"/>
    </row>
    <row r="5" spans="1:10" ht="20.25" customHeight="1">
      <c r="D5" s="111" t="s">
        <v>7</v>
      </c>
      <c r="E5" s="115"/>
      <c r="F5" s="13" t="str">
        <f>'Information-General Settings'!C5</f>
        <v>TIME039</v>
      </c>
      <c r="G5" s="113"/>
      <c r="I5" s="114"/>
      <c r="J5" s="114"/>
    </row>
    <row r="6" spans="1:10" ht="20.25" customHeight="1">
      <c r="E6" s="114"/>
      <c r="F6" s="114"/>
      <c r="G6" s="114"/>
      <c r="H6" s="113"/>
      <c r="I6" s="114"/>
      <c r="J6" s="19"/>
    </row>
    <row r="7" spans="1:10" ht="29">
      <c r="G7" s="116"/>
      <c r="H7" s="113"/>
      <c r="I7" s="21" t="s">
        <v>34</v>
      </c>
      <c r="J7" s="117" t="s">
        <v>35</v>
      </c>
    </row>
    <row r="8" spans="1:10" ht="43.5" customHeight="1">
      <c r="G8" s="114"/>
      <c r="H8" s="113"/>
      <c r="I8" s="24">
        <f>SUM(J10:J145)</f>
        <v>0</v>
      </c>
      <c r="J8" s="118">
        <f>I8/8</f>
        <v>0</v>
      </c>
    </row>
    <row r="9" spans="1:10" ht="20.25" customHeight="1" thickBot="1">
      <c r="E9" s="114"/>
      <c r="F9" s="114"/>
      <c r="G9" s="114"/>
      <c r="H9" s="113"/>
      <c r="I9" s="114"/>
      <c r="J9" s="19"/>
    </row>
    <row r="10" spans="1:10" ht="22.5" customHeight="1" thickBot="1">
      <c r="B10" s="8">
        <f>MONTH(E11)</f>
        <v>12</v>
      </c>
      <c r="C10" s="129"/>
      <c r="D10" s="28">
        <v>44531</v>
      </c>
      <c r="E10" s="28" t="s">
        <v>33</v>
      </c>
      <c r="F10" s="29" t="s">
        <v>4</v>
      </c>
      <c r="G10" s="58" t="s">
        <v>6</v>
      </c>
      <c r="H10" s="120" t="s">
        <v>3</v>
      </c>
      <c r="I10" s="120" t="s">
        <v>1</v>
      </c>
      <c r="J10" s="130" t="s">
        <v>2</v>
      </c>
    </row>
    <row r="11" spans="1:10" ht="22.5" customHeight="1">
      <c r="A11" s="8">
        <f t="shared" ref="A11:A125" si="0">IF(OR(C11="f",C11="u",C11="F",C11="U"),"",IF(OR(B11=1,B11=2,B11=3,B11=4,B11=5),1,""))</f>
        <v>1</v>
      </c>
      <c r="B11" s="8">
        <f t="shared" ref="B11:B115" si="1">WEEKDAY(E11,2)</f>
        <v>3</v>
      </c>
      <c r="C11" s="71"/>
      <c r="D11" s="131" t="str">
        <f>IF(B11=1,"Mo",IF(B11=2,"Tue",IF(B11=3,"Wed",IF(B11=4,"Thu",IF(B11=5,"Fri",IF(B11=6,"Sat",IF(B11=7,"Sun","")))))))</f>
        <v>Wed</v>
      </c>
      <c r="E11" s="122">
        <f>+D10</f>
        <v>44531</v>
      </c>
      <c r="F11" s="35"/>
      <c r="G11" s="36"/>
      <c r="H11" s="37"/>
      <c r="I11" s="36"/>
      <c r="J11" s="79"/>
    </row>
    <row r="12" spans="1:10" ht="22.5" customHeight="1">
      <c r="C12" s="151"/>
      <c r="D12" s="131" t="str">
        <f>D11</f>
        <v>Wed</v>
      </c>
      <c r="E12" s="122">
        <f>E11</f>
        <v>44531</v>
      </c>
      <c r="F12" s="35"/>
      <c r="G12" s="36"/>
      <c r="H12" s="37"/>
      <c r="I12" s="36"/>
      <c r="J12" s="79"/>
    </row>
    <row r="13" spans="1:10" ht="22.5" customHeight="1">
      <c r="C13" s="151"/>
      <c r="D13" s="131" t="str">
        <f t="shared" ref="D13:E15" si="2">D12</f>
        <v>Wed</v>
      </c>
      <c r="E13" s="122">
        <f t="shared" si="2"/>
        <v>44531</v>
      </c>
      <c r="F13" s="35"/>
      <c r="G13" s="36"/>
      <c r="H13" s="37"/>
      <c r="I13" s="36"/>
      <c r="J13" s="79"/>
    </row>
    <row r="14" spans="1:10" ht="22.5" customHeight="1">
      <c r="C14" s="151"/>
      <c r="D14" s="131" t="str">
        <f t="shared" si="2"/>
        <v>Wed</v>
      </c>
      <c r="E14" s="122">
        <f t="shared" si="2"/>
        <v>44531</v>
      </c>
      <c r="F14" s="35"/>
      <c r="G14" s="36"/>
      <c r="H14" s="37"/>
      <c r="I14" s="36"/>
      <c r="J14" s="79"/>
    </row>
    <row r="15" spans="1:10" ht="22.5" customHeight="1">
      <c r="C15" s="151"/>
      <c r="D15" s="131" t="str">
        <f t="shared" si="2"/>
        <v>Wed</v>
      </c>
      <c r="E15" s="122">
        <f t="shared" si="2"/>
        <v>44531</v>
      </c>
      <c r="F15" s="35"/>
      <c r="G15" s="36"/>
      <c r="H15" s="37"/>
      <c r="I15" s="36"/>
      <c r="J15" s="79"/>
    </row>
    <row r="16" spans="1:10" ht="22.5" customHeight="1">
      <c r="A16" s="8">
        <f t="shared" si="0"/>
        <v>1</v>
      </c>
      <c r="B16" s="8">
        <f t="shared" si="1"/>
        <v>4</v>
      </c>
      <c r="C16" s="73"/>
      <c r="D16" s="132" t="str">
        <f>IF(B16=1,"Mo",IF(B16=2,"Tue",IF(B16=3,"Wed",IF(B16=4,"Thu",IF(B16=5,"Fri",IF(B16=6,"Sat",IF(B16=7,"Sun","")))))))</f>
        <v>Thu</v>
      </c>
      <c r="E16" s="125">
        <f>+E11+1</f>
        <v>44532</v>
      </c>
      <c r="F16" s="45"/>
      <c r="G16" s="46"/>
      <c r="H16" s="47"/>
      <c r="I16" s="46"/>
      <c r="J16" s="133"/>
    </row>
    <row r="17" spans="1:10" ht="22.5" customHeight="1">
      <c r="C17" s="73"/>
      <c r="D17" s="132" t="str">
        <f>D16</f>
        <v>Thu</v>
      </c>
      <c r="E17" s="125">
        <f>E16</f>
        <v>44532</v>
      </c>
      <c r="F17" s="45"/>
      <c r="G17" s="46"/>
      <c r="H17" s="47"/>
      <c r="I17" s="46"/>
      <c r="J17" s="133"/>
    </row>
    <row r="18" spans="1:10" ht="22.5" customHeight="1">
      <c r="C18" s="73"/>
      <c r="D18" s="132" t="str">
        <f t="shared" ref="D18:E20" si="3">D17</f>
        <v>Thu</v>
      </c>
      <c r="E18" s="125">
        <f t="shared" si="3"/>
        <v>44532</v>
      </c>
      <c r="F18" s="45"/>
      <c r="G18" s="46"/>
      <c r="H18" s="47"/>
      <c r="I18" s="46"/>
      <c r="J18" s="133"/>
    </row>
    <row r="19" spans="1:10" ht="22.5" customHeight="1">
      <c r="C19" s="73"/>
      <c r="D19" s="132" t="str">
        <f t="shared" si="3"/>
        <v>Thu</v>
      </c>
      <c r="E19" s="125">
        <f t="shared" si="3"/>
        <v>44532</v>
      </c>
      <c r="F19" s="45"/>
      <c r="G19" s="46"/>
      <c r="H19" s="47"/>
      <c r="I19" s="46"/>
      <c r="J19" s="133"/>
    </row>
    <row r="20" spans="1:10" ht="22.5" customHeight="1">
      <c r="C20" s="73"/>
      <c r="D20" s="132" t="str">
        <f t="shared" si="3"/>
        <v>Thu</v>
      </c>
      <c r="E20" s="125">
        <f t="shared" si="3"/>
        <v>44532</v>
      </c>
      <c r="F20" s="45"/>
      <c r="G20" s="46"/>
      <c r="H20" s="47"/>
      <c r="I20" s="46"/>
      <c r="J20" s="133"/>
    </row>
    <row r="21" spans="1:10" ht="22.5" customHeight="1">
      <c r="A21" s="8">
        <f t="shared" si="0"/>
        <v>1</v>
      </c>
      <c r="B21" s="8">
        <f t="shared" si="1"/>
        <v>5</v>
      </c>
      <c r="C21" s="73"/>
      <c r="D21" s="131" t="str">
        <f>IF(B21=1,"Mo",IF(B21=2,"Tue",IF(B21=3,"Wed",IF(B21=4,"Thu",IF(B21=5,"Fri",IF(B21=6,"Sat",IF(B21=7,"Sun","")))))))</f>
        <v>Fri</v>
      </c>
      <c r="E21" s="122">
        <f>+E16+1</f>
        <v>44533</v>
      </c>
      <c r="F21" s="35"/>
      <c r="G21" s="36"/>
      <c r="H21" s="37"/>
      <c r="I21" s="36"/>
      <c r="J21" s="79"/>
    </row>
    <row r="22" spans="1:10" ht="22.5" customHeight="1">
      <c r="C22" s="73"/>
      <c r="D22" s="131" t="str">
        <f>D21</f>
        <v>Fri</v>
      </c>
      <c r="E22" s="122">
        <f>E21</f>
        <v>44533</v>
      </c>
      <c r="F22" s="35"/>
      <c r="G22" s="36"/>
      <c r="H22" s="37"/>
      <c r="I22" s="36"/>
      <c r="J22" s="79"/>
    </row>
    <row r="23" spans="1:10" ht="22.5" customHeight="1">
      <c r="C23" s="73"/>
      <c r="D23" s="131" t="str">
        <f t="shared" ref="D23:E25" si="4">D22</f>
        <v>Fri</v>
      </c>
      <c r="E23" s="122">
        <f t="shared" si="4"/>
        <v>44533</v>
      </c>
      <c r="F23" s="35"/>
      <c r="G23" s="36"/>
      <c r="H23" s="37"/>
      <c r="I23" s="36"/>
      <c r="J23" s="79"/>
    </row>
    <row r="24" spans="1:10" ht="22.5" customHeight="1">
      <c r="C24" s="73"/>
      <c r="D24" s="131" t="str">
        <f t="shared" si="4"/>
        <v>Fri</v>
      </c>
      <c r="E24" s="122">
        <f t="shared" si="4"/>
        <v>44533</v>
      </c>
      <c r="F24" s="35"/>
      <c r="G24" s="36"/>
      <c r="H24" s="37"/>
      <c r="I24" s="36"/>
      <c r="J24" s="79"/>
    </row>
    <row r="25" spans="1:10" ht="22.5" customHeight="1">
      <c r="C25" s="73"/>
      <c r="D25" s="131" t="str">
        <f t="shared" si="4"/>
        <v>Fri</v>
      </c>
      <c r="E25" s="122">
        <f t="shared" si="4"/>
        <v>44533</v>
      </c>
      <c r="F25" s="35"/>
      <c r="G25" s="36"/>
      <c r="H25" s="37"/>
      <c r="I25" s="36"/>
      <c r="J25" s="79"/>
    </row>
    <row r="26" spans="1:10" ht="22.5" customHeight="1">
      <c r="A26" s="8" t="str">
        <f t="shared" si="0"/>
        <v/>
      </c>
      <c r="B26" s="8">
        <f t="shared" si="1"/>
        <v>6</v>
      </c>
      <c r="C26" s="73"/>
      <c r="D26" s="132" t="str">
        <f t="shared" ref="D26:D115" si="5">IF(B26=1,"Mo",IF(B26=2,"Tue",IF(B26=3,"Wed",IF(B26=4,"Thu",IF(B26=5,"Fri",IF(B26=6,"Sat",IF(B26=7,"Sun","")))))))</f>
        <v>Sat</v>
      </c>
      <c r="E26" s="125">
        <f>+E21+1</f>
        <v>44534</v>
      </c>
      <c r="F26" s="45"/>
      <c r="G26" s="46"/>
      <c r="H26" s="69"/>
      <c r="I26" s="46"/>
      <c r="J26" s="133"/>
    </row>
    <row r="27" spans="1:10" ht="22.5" customHeight="1">
      <c r="A27" s="8" t="str">
        <f t="shared" si="0"/>
        <v/>
      </c>
      <c r="B27" s="8">
        <f t="shared" si="1"/>
        <v>7</v>
      </c>
      <c r="C27" s="73"/>
      <c r="D27" s="132" t="str">
        <f t="shared" si="5"/>
        <v>Sun</v>
      </c>
      <c r="E27" s="125">
        <f>+E26+1</f>
        <v>44535</v>
      </c>
      <c r="F27" s="45"/>
      <c r="G27" s="46"/>
      <c r="H27" s="47"/>
      <c r="I27" s="46"/>
      <c r="J27" s="133"/>
    </row>
    <row r="28" spans="1:10" ht="22.5" customHeight="1">
      <c r="A28" s="8">
        <f t="shared" si="0"/>
        <v>1</v>
      </c>
      <c r="B28" s="8">
        <f t="shared" si="1"/>
        <v>1</v>
      </c>
      <c r="C28" s="73"/>
      <c r="D28" s="131" t="str">
        <f t="shared" si="5"/>
        <v>Mo</v>
      </c>
      <c r="E28" s="122">
        <f>+E27+1</f>
        <v>44536</v>
      </c>
      <c r="F28" s="35"/>
      <c r="G28" s="36"/>
      <c r="H28" s="128"/>
      <c r="I28" s="36"/>
      <c r="J28" s="79"/>
    </row>
    <row r="29" spans="1:10" ht="22.5" customHeight="1">
      <c r="C29" s="73"/>
      <c r="D29" s="131" t="str">
        <f>D28</f>
        <v>Mo</v>
      </c>
      <c r="E29" s="122">
        <f>E28</f>
        <v>44536</v>
      </c>
      <c r="F29" s="35"/>
      <c r="G29" s="36"/>
      <c r="H29" s="128"/>
      <c r="I29" s="36"/>
      <c r="J29" s="79"/>
    </row>
    <row r="30" spans="1:10" ht="22.5" customHeight="1">
      <c r="C30" s="73"/>
      <c r="D30" s="131" t="str">
        <f t="shared" ref="D30:E32" si="6">D29</f>
        <v>Mo</v>
      </c>
      <c r="E30" s="122">
        <f t="shared" si="6"/>
        <v>44536</v>
      </c>
      <c r="F30" s="35"/>
      <c r="G30" s="36"/>
      <c r="H30" s="128"/>
      <c r="I30" s="36"/>
      <c r="J30" s="79"/>
    </row>
    <row r="31" spans="1:10" ht="22.5" customHeight="1">
      <c r="C31" s="73"/>
      <c r="D31" s="131" t="str">
        <f t="shared" si="6"/>
        <v>Mo</v>
      </c>
      <c r="E31" s="122">
        <f t="shared" si="6"/>
        <v>44536</v>
      </c>
      <c r="F31" s="35"/>
      <c r="G31" s="36"/>
      <c r="H31" s="128"/>
      <c r="I31" s="36"/>
      <c r="J31" s="79"/>
    </row>
    <row r="32" spans="1:10" ht="22.5" customHeight="1">
      <c r="C32" s="73"/>
      <c r="D32" s="131" t="str">
        <f t="shared" si="6"/>
        <v>Mo</v>
      </c>
      <c r="E32" s="122">
        <f t="shared" si="6"/>
        <v>44536</v>
      </c>
      <c r="F32" s="35"/>
      <c r="G32" s="36"/>
      <c r="H32" s="128"/>
      <c r="I32" s="36"/>
      <c r="J32" s="79"/>
    </row>
    <row r="33" spans="1:10" ht="22.5" customHeight="1">
      <c r="A33" s="8">
        <f t="shared" si="0"/>
        <v>1</v>
      </c>
      <c r="B33" s="8">
        <f t="shared" si="1"/>
        <v>2</v>
      </c>
      <c r="C33" s="73"/>
      <c r="D33" s="132" t="str">
        <f t="shared" si="5"/>
        <v>Tue</v>
      </c>
      <c r="E33" s="125">
        <f>+E28+1</f>
        <v>44537</v>
      </c>
      <c r="F33" s="45"/>
      <c r="G33" s="46"/>
      <c r="H33" s="47"/>
      <c r="I33" s="46"/>
      <c r="J33" s="133"/>
    </row>
    <row r="34" spans="1:10" ht="22.5" customHeight="1">
      <c r="C34" s="73"/>
      <c r="D34" s="132" t="str">
        <f>D33</f>
        <v>Tue</v>
      </c>
      <c r="E34" s="125">
        <f>E33</f>
        <v>44537</v>
      </c>
      <c r="F34" s="45"/>
      <c r="G34" s="46"/>
      <c r="H34" s="47"/>
      <c r="I34" s="46"/>
      <c r="J34" s="133"/>
    </row>
    <row r="35" spans="1:10" ht="22.5" customHeight="1">
      <c r="C35" s="73"/>
      <c r="D35" s="132" t="str">
        <f t="shared" ref="D35:E37" si="7">D34</f>
        <v>Tue</v>
      </c>
      <c r="E35" s="125">
        <f t="shared" si="7"/>
        <v>44537</v>
      </c>
      <c r="F35" s="45"/>
      <c r="G35" s="46"/>
      <c r="H35" s="47"/>
      <c r="I35" s="46"/>
      <c r="J35" s="133"/>
    </row>
    <row r="36" spans="1:10" ht="22.5" customHeight="1">
      <c r="C36" s="73"/>
      <c r="D36" s="132" t="str">
        <f t="shared" si="7"/>
        <v>Tue</v>
      </c>
      <c r="E36" s="125">
        <f t="shared" si="7"/>
        <v>44537</v>
      </c>
      <c r="F36" s="45"/>
      <c r="G36" s="46"/>
      <c r="H36" s="47"/>
      <c r="I36" s="46"/>
      <c r="J36" s="133"/>
    </row>
    <row r="37" spans="1:10" ht="22.5" customHeight="1">
      <c r="C37" s="73"/>
      <c r="D37" s="132" t="str">
        <f t="shared" si="7"/>
        <v>Tue</v>
      </c>
      <c r="E37" s="125">
        <f t="shared" si="7"/>
        <v>44537</v>
      </c>
      <c r="F37" s="45"/>
      <c r="G37" s="46"/>
      <c r="H37" s="47"/>
      <c r="I37" s="46"/>
      <c r="J37" s="133"/>
    </row>
    <row r="38" spans="1:10" ht="22.5" customHeight="1">
      <c r="A38" s="8">
        <f t="shared" si="0"/>
        <v>1</v>
      </c>
      <c r="B38" s="8">
        <f t="shared" si="1"/>
        <v>3</v>
      </c>
      <c r="C38" s="73"/>
      <c r="D38" s="131" t="str">
        <f>IF(B38=1,"Mo",IF(B38=2,"Tue",IF(B38=3,"Wed",IF(B38=4,"Thu",IF(B38=5,"Fri",IF(B38=6,"Sat",IF(B38=7,"Sun","")))))))</f>
        <v>Wed</v>
      </c>
      <c r="E38" s="122">
        <f>+E33+1</f>
        <v>44538</v>
      </c>
      <c r="F38" s="35"/>
      <c r="G38" s="36"/>
      <c r="H38" s="42"/>
      <c r="I38" s="36"/>
      <c r="J38" s="79"/>
    </row>
    <row r="39" spans="1:10" ht="22.5" customHeight="1">
      <c r="C39" s="73"/>
      <c r="D39" s="131" t="str">
        <f t="shared" ref="D39:E42" si="8">D38</f>
        <v>Wed</v>
      </c>
      <c r="E39" s="122">
        <f t="shared" si="8"/>
        <v>44538</v>
      </c>
      <c r="F39" s="35"/>
      <c r="G39" s="36"/>
      <c r="H39" s="42"/>
      <c r="I39" s="36"/>
      <c r="J39" s="79"/>
    </row>
    <row r="40" spans="1:10" ht="22.5" customHeight="1">
      <c r="C40" s="73"/>
      <c r="D40" s="131" t="str">
        <f t="shared" si="8"/>
        <v>Wed</v>
      </c>
      <c r="E40" s="122">
        <f t="shared" si="8"/>
        <v>44538</v>
      </c>
      <c r="F40" s="35"/>
      <c r="G40" s="36"/>
      <c r="H40" s="42"/>
      <c r="I40" s="36"/>
      <c r="J40" s="79"/>
    </row>
    <row r="41" spans="1:10" ht="22.5" customHeight="1">
      <c r="C41" s="73"/>
      <c r="D41" s="131" t="str">
        <f t="shared" si="8"/>
        <v>Wed</v>
      </c>
      <c r="E41" s="122">
        <f t="shared" si="8"/>
        <v>44538</v>
      </c>
      <c r="F41" s="35"/>
      <c r="G41" s="36"/>
      <c r="H41" s="42"/>
      <c r="I41" s="36"/>
      <c r="J41" s="79"/>
    </row>
    <row r="42" spans="1:10" ht="22.5" customHeight="1">
      <c r="C42" s="73"/>
      <c r="D42" s="131" t="str">
        <f t="shared" si="8"/>
        <v>Wed</v>
      </c>
      <c r="E42" s="122">
        <f t="shared" si="8"/>
        <v>44538</v>
      </c>
      <c r="F42" s="35"/>
      <c r="G42" s="36"/>
      <c r="H42" s="42"/>
      <c r="I42" s="36"/>
      <c r="J42" s="79"/>
    </row>
    <row r="43" spans="1:10" ht="22.5" customHeight="1">
      <c r="A43" s="8">
        <f t="shared" si="0"/>
        <v>1</v>
      </c>
      <c r="B43" s="8">
        <f t="shared" si="1"/>
        <v>4</v>
      </c>
      <c r="C43" s="73"/>
      <c r="D43" s="132" t="str">
        <f>IF(B43=1,"Mo",IF(B43=2,"Tue",IF(B43=3,"Wed",IF(B43=4,"Thu",IF(B43=5,"Fri",IF(B43=6,"Sat",IF(B43=7,"Sun","")))))))</f>
        <v>Thu</v>
      </c>
      <c r="E43" s="125">
        <f>+E38+1</f>
        <v>44539</v>
      </c>
      <c r="F43" s="45"/>
      <c r="G43" s="46"/>
      <c r="H43" s="47"/>
      <c r="I43" s="46"/>
      <c r="J43" s="133"/>
    </row>
    <row r="44" spans="1:10" ht="22.5" customHeight="1">
      <c r="C44" s="73"/>
      <c r="D44" s="132" t="str">
        <f>D43</f>
        <v>Thu</v>
      </c>
      <c r="E44" s="125">
        <f>E43</f>
        <v>44539</v>
      </c>
      <c r="F44" s="45"/>
      <c r="G44" s="46"/>
      <c r="H44" s="47"/>
      <c r="I44" s="46"/>
      <c r="J44" s="133"/>
    </row>
    <row r="45" spans="1:10" ht="22.5" customHeight="1">
      <c r="C45" s="73"/>
      <c r="D45" s="132" t="str">
        <f t="shared" ref="D45:E47" si="9">D44</f>
        <v>Thu</v>
      </c>
      <c r="E45" s="125">
        <f t="shared" si="9"/>
        <v>44539</v>
      </c>
      <c r="F45" s="45"/>
      <c r="G45" s="46"/>
      <c r="H45" s="47"/>
      <c r="I45" s="46"/>
      <c r="J45" s="133"/>
    </row>
    <row r="46" spans="1:10" ht="22.5" customHeight="1">
      <c r="C46" s="73"/>
      <c r="D46" s="132" t="str">
        <f t="shared" si="9"/>
        <v>Thu</v>
      </c>
      <c r="E46" s="125">
        <f t="shared" si="9"/>
        <v>44539</v>
      </c>
      <c r="F46" s="45"/>
      <c r="G46" s="46"/>
      <c r="H46" s="47"/>
      <c r="I46" s="46"/>
      <c r="J46" s="133"/>
    </row>
    <row r="47" spans="1:10" ht="22.5" customHeight="1">
      <c r="C47" s="73"/>
      <c r="D47" s="132" t="str">
        <f t="shared" si="9"/>
        <v>Thu</v>
      </c>
      <c r="E47" s="125">
        <f t="shared" si="9"/>
        <v>44539</v>
      </c>
      <c r="F47" s="45"/>
      <c r="G47" s="46"/>
      <c r="H47" s="47"/>
      <c r="I47" s="46"/>
      <c r="J47" s="133"/>
    </row>
    <row r="48" spans="1:10" ht="22.5" customHeight="1">
      <c r="A48" s="8">
        <f t="shared" si="0"/>
        <v>1</v>
      </c>
      <c r="B48" s="8">
        <f t="shared" si="1"/>
        <v>5</v>
      </c>
      <c r="C48" s="73"/>
      <c r="D48" s="131" t="str">
        <f>IF(B48=1,"Mo",IF(B48=2,"Tue",IF(B48=3,"Wed",IF(B48=4,"Thu",IF(B48=5,"Fri",IF(B48=6,"Sat",IF(B48=7,"Sun","")))))))</f>
        <v>Fri</v>
      </c>
      <c r="E48" s="122">
        <f>+E43+1</f>
        <v>44540</v>
      </c>
      <c r="F48" s="35"/>
      <c r="G48" s="36"/>
      <c r="H48" s="37"/>
      <c r="I48" s="36"/>
      <c r="J48" s="79"/>
    </row>
    <row r="49" spans="1:10" ht="22.5" customHeight="1">
      <c r="C49" s="73"/>
      <c r="D49" s="131" t="str">
        <f>D48</f>
        <v>Fri</v>
      </c>
      <c r="E49" s="122">
        <f>E48</f>
        <v>44540</v>
      </c>
      <c r="F49" s="35"/>
      <c r="G49" s="36"/>
      <c r="H49" s="37"/>
      <c r="I49" s="36"/>
      <c r="J49" s="79"/>
    </row>
    <row r="50" spans="1:10" ht="22.5" customHeight="1">
      <c r="C50" s="73"/>
      <c r="D50" s="131" t="str">
        <f t="shared" ref="D50:E52" si="10">D49</f>
        <v>Fri</v>
      </c>
      <c r="E50" s="122">
        <f t="shared" si="10"/>
        <v>44540</v>
      </c>
      <c r="F50" s="35"/>
      <c r="G50" s="36"/>
      <c r="H50" s="37"/>
      <c r="I50" s="36"/>
      <c r="J50" s="79"/>
    </row>
    <row r="51" spans="1:10" ht="22.5" customHeight="1">
      <c r="C51" s="73"/>
      <c r="D51" s="131" t="str">
        <f t="shared" si="10"/>
        <v>Fri</v>
      </c>
      <c r="E51" s="122">
        <f t="shared" si="10"/>
        <v>44540</v>
      </c>
      <c r="F51" s="35"/>
      <c r="G51" s="36"/>
      <c r="H51" s="37"/>
      <c r="I51" s="36"/>
      <c r="J51" s="79"/>
    </row>
    <row r="52" spans="1:10" ht="22.5" customHeight="1">
      <c r="C52" s="73"/>
      <c r="D52" s="131" t="str">
        <f t="shared" si="10"/>
        <v>Fri</v>
      </c>
      <c r="E52" s="122">
        <f t="shared" si="10"/>
        <v>44540</v>
      </c>
      <c r="F52" s="35"/>
      <c r="G52" s="36"/>
      <c r="H52" s="37"/>
      <c r="I52" s="36"/>
      <c r="J52" s="79"/>
    </row>
    <row r="53" spans="1:10" ht="22.5" customHeight="1">
      <c r="A53" s="8" t="str">
        <f t="shared" si="0"/>
        <v/>
      </c>
      <c r="B53" s="8">
        <f t="shared" si="1"/>
        <v>6</v>
      </c>
      <c r="C53" s="73"/>
      <c r="D53" s="132" t="str">
        <f t="shared" si="5"/>
        <v>Sat</v>
      </c>
      <c r="E53" s="125">
        <f>+E48+1</f>
        <v>44541</v>
      </c>
      <c r="F53" s="45"/>
      <c r="G53" s="46"/>
      <c r="H53" s="47"/>
      <c r="I53" s="46"/>
      <c r="J53" s="133"/>
    </row>
    <row r="54" spans="1:10" s="134" customFormat="1" ht="22.5" customHeight="1">
      <c r="A54" s="134" t="str">
        <f t="shared" si="0"/>
        <v/>
      </c>
      <c r="B54" s="134">
        <f t="shared" si="1"/>
        <v>7</v>
      </c>
      <c r="C54" s="135"/>
      <c r="D54" s="132" t="str">
        <f t="shared" si="5"/>
        <v>Sun</v>
      </c>
      <c r="E54" s="125">
        <f>+E53+1</f>
        <v>44542</v>
      </c>
      <c r="F54" s="45"/>
      <c r="G54" s="46"/>
      <c r="H54" s="50"/>
      <c r="I54" s="46"/>
      <c r="J54" s="133"/>
    </row>
    <row r="55" spans="1:10" ht="22.5" customHeight="1">
      <c r="A55" s="8">
        <f t="shared" si="0"/>
        <v>1</v>
      </c>
      <c r="B55" s="8">
        <f t="shared" si="1"/>
        <v>1</v>
      </c>
      <c r="C55" s="73"/>
      <c r="D55" s="131" t="str">
        <f t="shared" si="5"/>
        <v>Mo</v>
      </c>
      <c r="E55" s="122">
        <f>+E54+1</f>
        <v>44543</v>
      </c>
      <c r="F55" s="35"/>
      <c r="G55" s="36"/>
      <c r="H55" s="42"/>
      <c r="I55" s="36"/>
      <c r="J55" s="79"/>
    </row>
    <row r="56" spans="1:10" ht="22.5" customHeight="1">
      <c r="C56" s="73"/>
      <c r="D56" s="131" t="str">
        <f>D55</f>
        <v>Mo</v>
      </c>
      <c r="E56" s="122">
        <f>E55</f>
        <v>44543</v>
      </c>
      <c r="F56" s="35"/>
      <c r="G56" s="36"/>
      <c r="H56" s="42"/>
      <c r="I56" s="36"/>
      <c r="J56" s="79"/>
    </row>
    <row r="57" spans="1:10" ht="22.5" customHeight="1">
      <c r="C57" s="73"/>
      <c r="D57" s="131" t="str">
        <f t="shared" ref="D57:E59" si="11">D56</f>
        <v>Mo</v>
      </c>
      <c r="E57" s="122">
        <f t="shared" si="11"/>
        <v>44543</v>
      </c>
      <c r="F57" s="35"/>
      <c r="G57" s="36"/>
      <c r="H57" s="42"/>
      <c r="I57" s="36"/>
      <c r="J57" s="79"/>
    </row>
    <row r="58" spans="1:10" ht="22.5" customHeight="1">
      <c r="C58" s="73"/>
      <c r="D58" s="131" t="str">
        <f t="shared" si="11"/>
        <v>Mo</v>
      </c>
      <c r="E58" s="122">
        <f t="shared" si="11"/>
        <v>44543</v>
      </c>
      <c r="F58" s="35"/>
      <c r="G58" s="36"/>
      <c r="H58" s="42"/>
      <c r="I58" s="36"/>
      <c r="J58" s="79"/>
    </row>
    <row r="59" spans="1:10" ht="22.5" customHeight="1">
      <c r="C59" s="73"/>
      <c r="D59" s="131" t="str">
        <f t="shared" si="11"/>
        <v>Mo</v>
      </c>
      <c r="E59" s="122">
        <f t="shared" si="11"/>
        <v>44543</v>
      </c>
      <c r="F59" s="35"/>
      <c r="G59" s="36"/>
      <c r="H59" s="42"/>
      <c r="I59" s="36"/>
      <c r="J59" s="79"/>
    </row>
    <row r="60" spans="1:10" ht="22.5" customHeight="1">
      <c r="A60" s="8">
        <f t="shared" si="0"/>
        <v>1</v>
      </c>
      <c r="B60" s="8">
        <f t="shared" si="1"/>
        <v>2</v>
      </c>
      <c r="C60" s="73"/>
      <c r="D60" s="132" t="str">
        <f t="shared" si="5"/>
        <v>Tue</v>
      </c>
      <c r="E60" s="125">
        <f>+E55+1</f>
        <v>44544</v>
      </c>
      <c r="F60" s="45"/>
      <c r="G60" s="46"/>
      <c r="H60" s="47"/>
      <c r="I60" s="46"/>
      <c r="J60" s="133"/>
    </row>
    <row r="61" spans="1:10" ht="22.5" customHeight="1">
      <c r="C61" s="73"/>
      <c r="D61" s="132" t="str">
        <f>D60</f>
        <v>Tue</v>
      </c>
      <c r="E61" s="125">
        <f>E60</f>
        <v>44544</v>
      </c>
      <c r="F61" s="45"/>
      <c r="G61" s="46"/>
      <c r="H61" s="47"/>
      <c r="I61" s="46"/>
      <c r="J61" s="133"/>
    </row>
    <row r="62" spans="1:10" ht="22.5" customHeight="1">
      <c r="C62" s="73"/>
      <c r="D62" s="132" t="str">
        <f t="shared" ref="D62:E64" si="12">D61</f>
        <v>Tue</v>
      </c>
      <c r="E62" s="125">
        <f t="shared" si="12"/>
        <v>44544</v>
      </c>
      <c r="F62" s="45"/>
      <c r="G62" s="46"/>
      <c r="H62" s="47"/>
      <c r="I62" s="46"/>
      <c r="J62" s="133"/>
    </row>
    <row r="63" spans="1:10" ht="22.5" customHeight="1">
      <c r="C63" s="73"/>
      <c r="D63" s="132" t="str">
        <f t="shared" si="12"/>
        <v>Tue</v>
      </c>
      <c r="E63" s="125">
        <f t="shared" si="12"/>
        <v>44544</v>
      </c>
      <c r="F63" s="45"/>
      <c r="G63" s="46"/>
      <c r="H63" s="47"/>
      <c r="I63" s="46"/>
      <c r="J63" s="133"/>
    </row>
    <row r="64" spans="1:10" ht="22.5" customHeight="1">
      <c r="C64" s="73"/>
      <c r="D64" s="132" t="str">
        <f t="shared" si="12"/>
        <v>Tue</v>
      </c>
      <c r="E64" s="125">
        <f t="shared" si="12"/>
        <v>44544</v>
      </c>
      <c r="F64" s="45"/>
      <c r="G64" s="46"/>
      <c r="H64" s="47"/>
      <c r="I64" s="46"/>
      <c r="J64" s="133"/>
    </row>
    <row r="65" spans="1:10" ht="22.5" customHeight="1">
      <c r="A65" s="8">
        <f t="shared" si="0"/>
        <v>1</v>
      </c>
      <c r="B65" s="8">
        <f t="shared" si="1"/>
        <v>3</v>
      </c>
      <c r="C65" s="73"/>
      <c r="D65" s="131" t="str">
        <f t="shared" si="5"/>
        <v>Wed</v>
      </c>
      <c r="E65" s="122">
        <f>+E60+1</f>
        <v>44545</v>
      </c>
      <c r="F65" s="35"/>
      <c r="G65" s="36"/>
      <c r="H65" s="42"/>
      <c r="I65" s="36"/>
      <c r="J65" s="79"/>
    </row>
    <row r="66" spans="1:10" ht="22.5" customHeight="1">
      <c r="C66" s="73"/>
      <c r="D66" s="131" t="str">
        <f>D65</f>
        <v>Wed</v>
      </c>
      <c r="E66" s="122">
        <f>E65</f>
        <v>44545</v>
      </c>
      <c r="F66" s="35"/>
      <c r="G66" s="36"/>
      <c r="H66" s="42"/>
      <c r="I66" s="36"/>
      <c r="J66" s="79"/>
    </row>
    <row r="67" spans="1:10" ht="22.5" customHeight="1">
      <c r="C67" s="73"/>
      <c r="D67" s="131" t="str">
        <f t="shared" ref="D67:E69" si="13">D66</f>
        <v>Wed</v>
      </c>
      <c r="E67" s="122">
        <f t="shared" si="13"/>
        <v>44545</v>
      </c>
      <c r="F67" s="35"/>
      <c r="G67" s="36"/>
      <c r="H67" s="42"/>
      <c r="I67" s="36"/>
      <c r="J67" s="79"/>
    </row>
    <row r="68" spans="1:10" ht="22.5" customHeight="1">
      <c r="C68" s="73"/>
      <c r="D68" s="131" t="str">
        <f t="shared" si="13"/>
        <v>Wed</v>
      </c>
      <c r="E68" s="122">
        <f t="shared" si="13"/>
        <v>44545</v>
      </c>
      <c r="F68" s="35"/>
      <c r="G68" s="36"/>
      <c r="H68" s="42"/>
      <c r="I68" s="36"/>
      <c r="J68" s="79"/>
    </row>
    <row r="69" spans="1:10" ht="22.5" customHeight="1">
      <c r="C69" s="73"/>
      <c r="D69" s="131" t="str">
        <f t="shared" si="13"/>
        <v>Wed</v>
      </c>
      <c r="E69" s="122">
        <f t="shared" si="13"/>
        <v>44545</v>
      </c>
      <c r="F69" s="35"/>
      <c r="G69" s="36"/>
      <c r="H69" s="42"/>
      <c r="I69" s="36"/>
      <c r="J69" s="79"/>
    </row>
    <row r="70" spans="1:10" ht="22.5" customHeight="1">
      <c r="A70" s="8">
        <f t="shared" si="0"/>
        <v>1</v>
      </c>
      <c r="B70" s="8">
        <f t="shared" si="1"/>
        <v>4</v>
      </c>
      <c r="C70" s="73"/>
      <c r="D70" s="132" t="str">
        <f t="shared" si="5"/>
        <v>Thu</v>
      </c>
      <c r="E70" s="125">
        <f>+E65+1</f>
        <v>44546</v>
      </c>
      <c r="F70" s="45"/>
      <c r="G70" s="46"/>
      <c r="H70" s="47"/>
      <c r="I70" s="46"/>
      <c r="J70" s="133"/>
    </row>
    <row r="71" spans="1:10" ht="22.5" customHeight="1">
      <c r="C71" s="73"/>
      <c r="D71" s="132" t="str">
        <f>D70</f>
        <v>Thu</v>
      </c>
      <c r="E71" s="125">
        <f>E70</f>
        <v>44546</v>
      </c>
      <c r="F71" s="45"/>
      <c r="G71" s="46"/>
      <c r="H71" s="47"/>
      <c r="I71" s="46"/>
      <c r="J71" s="133"/>
    </row>
    <row r="72" spans="1:10" ht="22.5" customHeight="1">
      <c r="C72" s="73"/>
      <c r="D72" s="132" t="str">
        <f t="shared" ref="D72:E74" si="14">D71</f>
        <v>Thu</v>
      </c>
      <c r="E72" s="125">
        <f t="shared" si="14"/>
        <v>44546</v>
      </c>
      <c r="F72" s="45"/>
      <c r="G72" s="46"/>
      <c r="H72" s="47"/>
      <c r="I72" s="46"/>
      <c r="J72" s="133"/>
    </row>
    <row r="73" spans="1:10" ht="22.5" customHeight="1">
      <c r="C73" s="73"/>
      <c r="D73" s="132" t="str">
        <f t="shared" si="14"/>
        <v>Thu</v>
      </c>
      <c r="E73" s="125">
        <f t="shared" si="14"/>
        <v>44546</v>
      </c>
      <c r="F73" s="45"/>
      <c r="G73" s="46"/>
      <c r="H73" s="47"/>
      <c r="I73" s="46"/>
      <c r="J73" s="133"/>
    </row>
    <row r="74" spans="1:10" ht="22.5" customHeight="1">
      <c r="C74" s="73"/>
      <c r="D74" s="132" t="str">
        <f t="shared" si="14"/>
        <v>Thu</v>
      </c>
      <c r="E74" s="125">
        <f t="shared" si="14"/>
        <v>44546</v>
      </c>
      <c r="F74" s="45"/>
      <c r="G74" s="46"/>
      <c r="H74" s="47"/>
      <c r="I74" s="46"/>
      <c r="J74" s="133"/>
    </row>
    <row r="75" spans="1:10" ht="22.5" customHeight="1">
      <c r="A75" s="8">
        <f t="shared" si="0"/>
        <v>1</v>
      </c>
      <c r="B75" s="8">
        <f t="shared" si="1"/>
        <v>5</v>
      </c>
      <c r="C75" s="73"/>
      <c r="D75" s="131" t="str">
        <f t="shared" si="5"/>
        <v>Fri</v>
      </c>
      <c r="E75" s="122">
        <f>+E70+1</f>
        <v>44547</v>
      </c>
      <c r="F75" s="35"/>
      <c r="G75" s="36"/>
      <c r="H75" s="42"/>
      <c r="I75" s="36"/>
      <c r="J75" s="79"/>
    </row>
    <row r="76" spans="1:10" ht="22.5" customHeight="1">
      <c r="C76" s="73"/>
      <c r="D76" s="131" t="str">
        <f>D75</f>
        <v>Fri</v>
      </c>
      <c r="E76" s="122">
        <f>E75</f>
        <v>44547</v>
      </c>
      <c r="F76" s="35"/>
      <c r="G76" s="36"/>
      <c r="H76" s="42"/>
      <c r="I76" s="36"/>
      <c r="J76" s="79"/>
    </row>
    <row r="77" spans="1:10" ht="22.5" customHeight="1">
      <c r="C77" s="73"/>
      <c r="D77" s="131" t="str">
        <f t="shared" ref="D77:E79" si="15">D76</f>
        <v>Fri</v>
      </c>
      <c r="E77" s="122">
        <f t="shared" si="15"/>
        <v>44547</v>
      </c>
      <c r="F77" s="35"/>
      <c r="G77" s="36"/>
      <c r="H77" s="42"/>
      <c r="I77" s="36"/>
      <c r="J77" s="79"/>
    </row>
    <row r="78" spans="1:10" ht="22.5" customHeight="1">
      <c r="C78" s="73"/>
      <c r="D78" s="131" t="str">
        <f t="shared" si="15"/>
        <v>Fri</v>
      </c>
      <c r="E78" s="122">
        <f t="shared" si="15"/>
        <v>44547</v>
      </c>
      <c r="F78" s="35"/>
      <c r="G78" s="36"/>
      <c r="H78" s="42"/>
      <c r="I78" s="36"/>
      <c r="J78" s="79"/>
    </row>
    <row r="79" spans="1:10" ht="22.5" customHeight="1">
      <c r="C79" s="73"/>
      <c r="D79" s="131" t="str">
        <f t="shared" si="15"/>
        <v>Fri</v>
      </c>
      <c r="E79" s="122">
        <f t="shared" si="15"/>
        <v>44547</v>
      </c>
      <c r="F79" s="35"/>
      <c r="G79" s="36"/>
      <c r="H79" s="42"/>
      <c r="I79" s="36"/>
      <c r="J79" s="79"/>
    </row>
    <row r="80" spans="1:10" ht="22.5" customHeight="1">
      <c r="A80" s="8" t="str">
        <f t="shared" si="0"/>
        <v/>
      </c>
      <c r="B80" s="8">
        <f t="shared" si="1"/>
        <v>6</v>
      </c>
      <c r="C80" s="73"/>
      <c r="D80" s="132" t="str">
        <f t="shared" si="5"/>
        <v>Sat</v>
      </c>
      <c r="E80" s="125">
        <f t="shared" ref="E80" si="16">+E75+1</f>
        <v>44548</v>
      </c>
      <c r="F80" s="45"/>
      <c r="G80" s="46"/>
      <c r="H80" s="47"/>
      <c r="I80" s="46"/>
      <c r="J80" s="133"/>
    </row>
    <row r="81" spans="1:10" s="134" customFormat="1" ht="22.5" customHeight="1">
      <c r="A81" s="134" t="str">
        <f t="shared" si="0"/>
        <v/>
      </c>
      <c r="B81" s="134">
        <f t="shared" si="1"/>
        <v>7</v>
      </c>
      <c r="C81" s="135"/>
      <c r="D81" s="132" t="str">
        <f t="shared" si="5"/>
        <v>Sun</v>
      </c>
      <c r="E81" s="125">
        <f>+E80+1</f>
        <v>44549</v>
      </c>
      <c r="F81" s="45"/>
      <c r="G81" s="46"/>
      <c r="H81" s="47"/>
      <c r="I81" s="46"/>
      <c r="J81" s="133"/>
    </row>
    <row r="82" spans="1:10" ht="22.5" customHeight="1">
      <c r="A82" s="8">
        <f t="shared" si="0"/>
        <v>1</v>
      </c>
      <c r="B82" s="8">
        <f t="shared" si="1"/>
        <v>1</v>
      </c>
      <c r="C82" s="73"/>
      <c r="D82" s="131" t="str">
        <f t="shared" si="5"/>
        <v>Mo</v>
      </c>
      <c r="E82" s="122">
        <f>+E81+1</f>
        <v>44550</v>
      </c>
      <c r="F82" s="35"/>
      <c r="G82" s="36"/>
      <c r="H82" s="42"/>
      <c r="I82" s="36"/>
      <c r="J82" s="79"/>
    </row>
    <row r="83" spans="1:10" ht="22.5" customHeight="1">
      <c r="C83" s="73"/>
      <c r="D83" s="131" t="str">
        <f>D82</f>
        <v>Mo</v>
      </c>
      <c r="E83" s="122">
        <f>E82</f>
        <v>44550</v>
      </c>
      <c r="F83" s="35"/>
      <c r="G83" s="36"/>
      <c r="H83" s="42"/>
      <c r="I83" s="36"/>
      <c r="J83" s="79"/>
    </row>
    <row r="84" spans="1:10" ht="22.5" customHeight="1">
      <c r="C84" s="73"/>
      <c r="D84" s="131" t="str">
        <f t="shared" ref="D84:E86" si="17">D83</f>
        <v>Mo</v>
      </c>
      <c r="E84" s="122">
        <f t="shared" si="17"/>
        <v>44550</v>
      </c>
      <c r="F84" s="35"/>
      <c r="G84" s="36"/>
      <c r="H84" s="42"/>
      <c r="I84" s="36"/>
      <c r="J84" s="79"/>
    </row>
    <row r="85" spans="1:10" ht="22.5" customHeight="1">
      <c r="C85" s="73"/>
      <c r="D85" s="131" t="str">
        <f t="shared" si="17"/>
        <v>Mo</v>
      </c>
      <c r="E85" s="122">
        <f t="shared" si="17"/>
        <v>44550</v>
      </c>
      <c r="F85" s="35"/>
      <c r="G85" s="36"/>
      <c r="H85" s="42"/>
      <c r="I85" s="36"/>
      <c r="J85" s="79"/>
    </row>
    <row r="86" spans="1:10" ht="22.5" customHeight="1">
      <c r="C86" s="73"/>
      <c r="D86" s="131" t="str">
        <f t="shared" si="17"/>
        <v>Mo</v>
      </c>
      <c r="E86" s="122">
        <f t="shared" si="17"/>
        <v>44550</v>
      </c>
      <c r="F86" s="35"/>
      <c r="G86" s="36"/>
      <c r="H86" s="42"/>
      <c r="I86" s="36"/>
      <c r="J86" s="79"/>
    </row>
    <row r="87" spans="1:10" ht="22.5" customHeight="1">
      <c r="A87" s="8">
        <f t="shared" si="0"/>
        <v>1</v>
      </c>
      <c r="B87" s="8">
        <f t="shared" si="1"/>
        <v>2</v>
      </c>
      <c r="C87" s="73"/>
      <c r="D87" s="132" t="str">
        <f t="shared" si="5"/>
        <v>Tue</v>
      </c>
      <c r="E87" s="125">
        <f>+E82+1</f>
        <v>44551</v>
      </c>
      <c r="F87" s="45"/>
      <c r="G87" s="46"/>
      <c r="H87" s="47"/>
      <c r="I87" s="46"/>
      <c r="J87" s="133"/>
    </row>
    <row r="88" spans="1:10" ht="22.5" customHeight="1">
      <c r="C88" s="73"/>
      <c r="D88" s="132" t="str">
        <f>D87</f>
        <v>Tue</v>
      </c>
      <c r="E88" s="125">
        <f>E87</f>
        <v>44551</v>
      </c>
      <c r="F88" s="45"/>
      <c r="G88" s="46"/>
      <c r="H88" s="47"/>
      <c r="I88" s="46"/>
      <c r="J88" s="133"/>
    </row>
    <row r="89" spans="1:10" ht="22.5" customHeight="1">
      <c r="C89" s="73"/>
      <c r="D89" s="132" t="str">
        <f t="shared" ref="D89:E91" si="18">D88</f>
        <v>Tue</v>
      </c>
      <c r="E89" s="125">
        <f t="shared" si="18"/>
        <v>44551</v>
      </c>
      <c r="F89" s="45"/>
      <c r="G89" s="46"/>
      <c r="H89" s="47"/>
      <c r="I89" s="46"/>
      <c r="J89" s="133"/>
    </row>
    <row r="90" spans="1:10" ht="22.5" customHeight="1">
      <c r="C90" s="73"/>
      <c r="D90" s="132" t="str">
        <f t="shared" si="18"/>
        <v>Tue</v>
      </c>
      <c r="E90" s="125">
        <f t="shared" si="18"/>
        <v>44551</v>
      </c>
      <c r="F90" s="45"/>
      <c r="G90" s="46"/>
      <c r="H90" s="47"/>
      <c r="I90" s="46"/>
      <c r="J90" s="133"/>
    </row>
    <row r="91" spans="1:10" ht="22.5" customHeight="1">
      <c r="C91" s="73"/>
      <c r="D91" s="132" t="str">
        <f t="shared" si="18"/>
        <v>Tue</v>
      </c>
      <c r="E91" s="125">
        <f t="shared" si="18"/>
        <v>44551</v>
      </c>
      <c r="F91" s="45"/>
      <c r="G91" s="46"/>
      <c r="H91" s="47"/>
      <c r="I91" s="46"/>
      <c r="J91" s="133"/>
    </row>
    <row r="92" spans="1:10" ht="22.5" customHeight="1">
      <c r="A92" s="8">
        <f t="shared" si="0"/>
        <v>1</v>
      </c>
      <c r="B92" s="8">
        <f t="shared" si="1"/>
        <v>3</v>
      </c>
      <c r="C92" s="73"/>
      <c r="D92" s="131" t="str">
        <f t="shared" si="5"/>
        <v>Wed</v>
      </c>
      <c r="E92" s="122">
        <f>+E87+1</f>
        <v>44552</v>
      </c>
      <c r="F92" s="35"/>
      <c r="G92" s="36"/>
      <c r="H92" s="42"/>
      <c r="I92" s="36"/>
      <c r="J92" s="79"/>
    </row>
    <row r="93" spans="1:10" ht="22.5" customHeight="1">
      <c r="C93" s="73"/>
      <c r="D93" s="131" t="str">
        <f>D92</f>
        <v>Wed</v>
      </c>
      <c r="E93" s="122">
        <f>E92</f>
        <v>44552</v>
      </c>
      <c r="F93" s="35"/>
      <c r="G93" s="36"/>
      <c r="H93" s="42"/>
      <c r="I93" s="36"/>
      <c r="J93" s="79"/>
    </row>
    <row r="94" spans="1:10" ht="22.5" customHeight="1">
      <c r="C94" s="73"/>
      <c r="D94" s="131" t="str">
        <f t="shared" ref="D94:E97" si="19">D93</f>
        <v>Wed</v>
      </c>
      <c r="E94" s="122">
        <f t="shared" si="19"/>
        <v>44552</v>
      </c>
      <c r="F94" s="35"/>
      <c r="G94" s="36"/>
      <c r="H94" s="42"/>
      <c r="I94" s="36"/>
      <c r="J94" s="79"/>
    </row>
    <row r="95" spans="1:10" ht="22.5" customHeight="1">
      <c r="C95" s="73"/>
      <c r="D95" s="131" t="str">
        <f t="shared" si="19"/>
        <v>Wed</v>
      </c>
      <c r="E95" s="122">
        <f t="shared" si="19"/>
        <v>44552</v>
      </c>
      <c r="F95" s="35"/>
      <c r="G95" s="36"/>
      <c r="H95" s="42"/>
      <c r="I95" s="36"/>
      <c r="J95" s="79"/>
    </row>
    <row r="96" spans="1:10" ht="22.5" customHeight="1">
      <c r="C96" s="73"/>
      <c r="D96" s="131" t="str">
        <f t="shared" si="19"/>
        <v>Wed</v>
      </c>
      <c r="E96" s="122">
        <f t="shared" si="19"/>
        <v>44552</v>
      </c>
      <c r="F96" s="35"/>
      <c r="G96" s="36"/>
      <c r="H96" s="42"/>
      <c r="I96" s="36"/>
      <c r="J96" s="79"/>
    </row>
    <row r="97" spans="1:10" ht="22.5" customHeight="1">
      <c r="C97" s="73"/>
      <c r="D97" s="131" t="str">
        <f t="shared" si="19"/>
        <v>Wed</v>
      </c>
      <c r="E97" s="122">
        <f t="shared" si="19"/>
        <v>44552</v>
      </c>
      <c r="F97" s="35"/>
      <c r="G97" s="36"/>
      <c r="H97" s="42"/>
      <c r="I97" s="36"/>
      <c r="J97" s="79"/>
    </row>
    <row r="98" spans="1:10" ht="22.5" customHeight="1">
      <c r="A98" s="8">
        <f t="shared" si="0"/>
        <v>1</v>
      </c>
      <c r="B98" s="8">
        <f t="shared" si="1"/>
        <v>4</v>
      </c>
      <c r="C98" s="73"/>
      <c r="D98" s="132" t="str">
        <f>IF(B98=1,"Mo",IF(B98=2,"Tue",IF(B98=3,"Wed",IF(B98=4,"Thu",IF(B98=5,"Fri",IF(B98=6,"Sat",IF(B98=7,"Sun","")))))))</f>
        <v>Thu</v>
      </c>
      <c r="E98" s="125">
        <f>+E92+1</f>
        <v>44553</v>
      </c>
      <c r="F98" s="45"/>
      <c r="G98" s="46"/>
      <c r="H98" s="69"/>
      <c r="I98" s="46"/>
      <c r="J98" s="133"/>
    </row>
    <row r="99" spans="1:10" ht="22.5" customHeight="1">
      <c r="C99" s="73"/>
      <c r="D99" s="132" t="str">
        <f>D98</f>
        <v>Thu</v>
      </c>
      <c r="E99" s="125">
        <f>E98</f>
        <v>44553</v>
      </c>
      <c r="F99" s="45"/>
      <c r="G99" s="46"/>
      <c r="H99" s="69"/>
      <c r="I99" s="46"/>
      <c r="J99" s="133"/>
    </row>
    <row r="100" spans="1:10" ht="22.5" customHeight="1">
      <c r="C100" s="73"/>
      <c r="D100" s="132" t="str">
        <f t="shared" ref="D100:E102" si="20">D99</f>
        <v>Thu</v>
      </c>
      <c r="E100" s="125">
        <f t="shared" si="20"/>
        <v>44553</v>
      </c>
      <c r="F100" s="45"/>
      <c r="G100" s="46"/>
      <c r="H100" s="69"/>
      <c r="I100" s="46"/>
      <c r="J100" s="133"/>
    </row>
    <row r="101" spans="1:10" ht="22.5" customHeight="1">
      <c r="C101" s="73"/>
      <c r="D101" s="132" t="str">
        <f t="shared" si="20"/>
        <v>Thu</v>
      </c>
      <c r="E101" s="125">
        <f t="shared" si="20"/>
        <v>44553</v>
      </c>
      <c r="F101" s="45"/>
      <c r="G101" s="46"/>
      <c r="H101" s="69"/>
      <c r="I101" s="46"/>
      <c r="J101" s="133"/>
    </row>
    <row r="102" spans="1:10" ht="22.5" customHeight="1">
      <c r="C102" s="73"/>
      <c r="D102" s="132" t="str">
        <f t="shared" si="20"/>
        <v>Thu</v>
      </c>
      <c r="E102" s="125">
        <f t="shared" si="20"/>
        <v>44553</v>
      </c>
      <c r="F102" s="45"/>
      <c r="G102" s="46"/>
      <c r="H102" s="69"/>
      <c r="I102" s="46"/>
      <c r="J102" s="133"/>
    </row>
    <row r="103" spans="1:10" ht="22.5" customHeight="1">
      <c r="A103" s="8">
        <f t="shared" si="0"/>
        <v>1</v>
      </c>
      <c r="B103" s="8">
        <f t="shared" si="1"/>
        <v>5</v>
      </c>
      <c r="C103" s="73"/>
      <c r="D103" s="131" t="str">
        <f>IF(B103=1,"Mo",IF(B103=2,"Tue",IF(B103=3,"Wed",IF(B103=4,"Thu",IF(B103=5,"Fri",IF(B103=6,"Sat",IF(B103=7,"Sun","")))))))</f>
        <v>Fri</v>
      </c>
      <c r="E103" s="122">
        <f>+E98+1</f>
        <v>44554</v>
      </c>
      <c r="F103" s="35"/>
      <c r="G103" s="36"/>
      <c r="H103" s="42"/>
      <c r="I103" s="36"/>
      <c r="J103" s="79"/>
    </row>
    <row r="104" spans="1:10" ht="22.5" customHeight="1">
      <c r="C104" s="73"/>
      <c r="D104" s="131" t="str">
        <f>D103</f>
        <v>Fri</v>
      </c>
      <c r="E104" s="122">
        <f>E103</f>
        <v>44554</v>
      </c>
      <c r="F104" s="35"/>
      <c r="G104" s="36"/>
      <c r="H104" s="42"/>
      <c r="I104" s="36"/>
      <c r="J104" s="79"/>
    </row>
    <row r="105" spans="1:10" ht="22.5" customHeight="1">
      <c r="C105" s="73"/>
      <c r="D105" s="131" t="str">
        <f t="shared" ref="D105:E107" si="21">D104</f>
        <v>Fri</v>
      </c>
      <c r="E105" s="122">
        <f t="shared" si="21"/>
        <v>44554</v>
      </c>
      <c r="F105" s="35"/>
      <c r="G105" s="36"/>
      <c r="H105" s="42"/>
      <c r="I105" s="36"/>
      <c r="J105" s="79"/>
    </row>
    <row r="106" spans="1:10" ht="22.5" customHeight="1">
      <c r="C106" s="73"/>
      <c r="D106" s="131" t="str">
        <f t="shared" si="21"/>
        <v>Fri</v>
      </c>
      <c r="E106" s="122">
        <f t="shared" si="21"/>
        <v>44554</v>
      </c>
      <c r="F106" s="35"/>
      <c r="G106" s="36"/>
      <c r="H106" s="42"/>
      <c r="I106" s="36"/>
      <c r="J106" s="79"/>
    </row>
    <row r="107" spans="1:10" ht="22.5" customHeight="1">
      <c r="C107" s="73"/>
      <c r="D107" s="131" t="str">
        <f t="shared" si="21"/>
        <v>Fri</v>
      </c>
      <c r="E107" s="122">
        <f t="shared" si="21"/>
        <v>44554</v>
      </c>
      <c r="F107" s="35"/>
      <c r="G107" s="36"/>
      <c r="H107" s="42"/>
      <c r="I107" s="36"/>
      <c r="J107" s="79"/>
    </row>
    <row r="108" spans="1:10" ht="22.5" customHeight="1">
      <c r="A108" s="8" t="str">
        <f t="shared" si="0"/>
        <v/>
      </c>
      <c r="B108" s="8">
        <f t="shared" si="1"/>
        <v>6</v>
      </c>
      <c r="C108" s="73"/>
      <c r="D108" s="132" t="str">
        <f t="shared" si="5"/>
        <v>Sat</v>
      </c>
      <c r="E108" s="125">
        <f t="shared" ref="E108" si="22">+E103+1</f>
        <v>44555</v>
      </c>
      <c r="F108" s="45"/>
      <c r="G108" s="46"/>
      <c r="H108" s="47"/>
      <c r="I108" s="46"/>
      <c r="J108" s="133"/>
    </row>
    <row r="109" spans="1:10" s="134" customFormat="1" ht="22.5" customHeight="1">
      <c r="A109" s="134" t="str">
        <f t="shared" si="0"/>
        <v/>
      </c>
      <c r="B109" s="134">
        <f t="shared" si="1"/>
        <v>7</v>
      </c>
      <c r="C109" s="135"/>
      <c r="D109" s="132" t="str">
        <f t="shared" si="5"/>
        <v>Sun</v>
      </c>
      <c r="E109" s="125">
        <f>+E108+1</f>
        <v>44556</v>
      </c>
      <c r="F109" s="45"/>
      <c r="G109" s="46"/>
      <c r="H109" s="47"/>
      <c r="I109" s="46"/>
      <c r="J109" s="133"/>
    </row>
    <row r="110" spans="1:10" ht="22.5" customHeight="1">
      <c r="A110" s="8">
        <f t="shared" si="0"/>
        <v>1</v>
      </c>
      <c r="B110" s="8">
        <f t="shared" si="1"/>
        <v>1</v>
      </c>
      <c r="C110" s="73"/>
      <c r="D110" s="131" t="str">
        <f t="shared" si="5"/>
        <v>Mo</v>
      </c>
      <c r="E110" s="122">
        <f>+E109+1</f>
        <v>44557</v>
      </c>
      <c r="F110" s="35"/>
      <c r="G110" s="36"/>
      <c r="H110" s="42"/>
      <c r="I110" s="36"/>
      <c r="J110" s="79"/>
    </row>
    <row r="111" spans="1:10" ht="22.5" customHeight="1">
      <c r="C111" s="73"/>
      <c r="D111" s="131" t="str">
        <f>D110</f>
        <v>Mo</v>
      </c>
      <c r="E111" s="122">
        <f>E110</f>
        <v>44557</v>
      </c>
      <c r="F111" s="35"/>
      <c r="G111" s="36"/>
      <c r="H111" s="42"/>
      <c r="I111" s="36"/>
      <c r="J111" s="79"/>
    </row>
    <row r="112" spans="1:10" ht="22.5" customHeight="1">
      <c r="C112" s="73"/>
      <c r="D112" s="131" t="str">
        <f t="shared" ref="D112:E114" si="23">D111</f>
        <v>Mo</v>
      </c>
      <c r="E112" s="122">
        <f t="shared" si="23"/>
        <v>44557</v>
      </c>
      <c r="F112" s="35"/>
      <c r="G112" s="36"/>
      <c r="H112" s="42"/>
      <c r="I112" s="36"/>
      <c r="J112" s="79"/>
    </row>
    <row r="113" spans="1:10" ht="22.5" customHeight="1">
      <c r="C113" s="73"/>
      <c r="D113" s="131" t="str">
        <f t="shared" si="23"/>
        <v>Mo</v>
      </c>
      <c r="E113" s="122">
        <f t="shared" si="23"/>
        <v>44557</v>
      </c>
      <c r="F113" s="35"/>
      <c r="G113" s="36"/>
      <c r="H113" s="42"/>
      <c r="I113" s="36"/>
      <c r="J113" s="79"/>
    </row>
    <row r="114" spans="1:10" ht="22.5" customHeight="1">
      <c r="C114" s="73"/>
      <c r="D114" s="131" t="str">
        <f t="shared" si="23"/>
        <v>Mo</v>
      </c>
      <c r="E114" s="122">
        <f t="shared" si="23"/>
        <v>44557</v>
      </c>
      <c r="F114" s="35"/>
      <c r="G114" s="36"/>
      <c r="H114" s="42"/>
      <c r="I114" s="36"/>
      <c r="J114" s="79"/>
    </row>
    <row r="115" spans="1:10" ht="22.5" customHeight="1">
      <c r="A115" s="8">
        <f t="shared" si="0"/>
        <v>1</v>
      </c>
      <c r="B115" s="8">
        <f t="shared" si="1"/>
        <v>2</v>
      </c>
      <c r="C115" s="73"/>
      <c r="D115" s="132" t="str">
        <f t="shared" si="5"/>
        <v>Tue</v>
      </c>
      <c r="E115" s="125">
        <f>+E110+1</f>
        <v>44558</v>
      </c>
      <c r="F115" s="45"/>
      <c r="G115" s="46"/>
      <c r="H115" s="50"/>
      <c r="I115" s="46"/>
      <c r="J115" s="133"/>
    </row>
    <row r="116" spans="1:10" ht="22.5" customHeight="1">
      <c r="C116" s="73"/>
      <c r="D116" s="132" t="str">
        <f>D115</f>
        <v>Tue</v>
      </c>
      <c r="E116" s="125">
        <f>E115</f>
        <v>44558</v>
      </c>
      <c r="F116" s="45"/>
      <c r="G116" s="46"/>
      <c r="H116" s="50"/>
      <c r="I116" s="46"/>
      <c r="J116" s="133"/>
    </row>
    <row r="117" spans="1:10" ht="22.5" customHeight="1">
      <c r="C117" s="73"/>
      <c r="D117" s="132" t="str">
        <f t="shared" ref="D117:E119" si="24">D116</f>
        <v>Tue</v>
      </c>
      <c r="E117" s="125">
        <f t="shared" si="24"/>
        <v>44558</v>
      </c>
      <c r="F117" s="45"/>
      <c r="G117" s="46"/>
      <c r="H117" s="50"/>
      <c r="I117" s="46"/>
      <c r="J117" s="133"/>
    </row>
    <row r="118" spans="1:10" ht="22.5" customHeight="1">
      <c r="C118" s="73"/>
      <c r="D118" s="132" t="str">
        <f t="shared" si="24"/>
        <v>Tue</v>
      </c>
      <c r="E118" s="125">
        <f t="shared" si="24"/>
        <v>44558</v>
      </c>
      <c r="F118" s="45"/>
      <c r="G118" s="46"/>
      <c r="H118" s="50"/>
      <c r="I118" s="46"/>
      <c r="J118" s="133"/>
    </row>
    <row r="119" spans="1:10" ht="22.5" customHeight="1">
      <c r="C119" s="73"/>
      <c r="D119" s="132" t="str">
        <f t="shared" si="24"/>
        <v>Tue</v>
      </c>
      <c r="E119" s="125">
        <f t="shared" si="24"/>
        <v>44558</v>
      </c>
      <c r="F119" s="45"/>
      <c r="G119" s="46"/>
      <c r="H119" s="50"/>
      <c r="I119" s="46"/>
      <c r="J119" s="133"/>
    </row>
    <row r="120" spans="1:10" ht="22.5" customHeight="1">
      <c r="A120" s="8">
        <f t="shared" si="0"/>
        <v>1</v>
      </c>
      <c r="B120" s="8">
        <f>WEEKDAY(E115+1,2)</f>
        <v>3</v>
      </c>
      <c r="C120" s="73"/>
      <c r="D120" s="131" t="str">
        <f>IF(B120=1,"Mo",IF(B120=2,"Tue",IF(B120=3,"Wed",IF(B120=4,"Thu",IF(B120=5,"Fri",IF(B120=6,"Sat",IF(B120=7,"Sun","")))))))</f>
        <v>Wed</v>
      </c>
      <c r="E120" s="122">
        <f>IF(MONTH(E115+1)&gt;MONTH(E115),"",E115+1)</f>
        <v>44559</v>
      </c>
      <c r="F120" s="35"/>
      <c r="G120" s="36"/>
      <c r="H120" s="42"/>
      <c r="I120" s="36"/>
      <c r="J120" s="79"/>
    </row>
    <row r="121" spans="1:10" ht="22.5" customHeight="1">
      <c r="C121" s="73"/>
      <c r="D121" s="131" t="str">
        <f>D120</f>
        <v>Wed</v>
      </c>
      <c r="E121" s="122">
        <f>E120</f>
        <v>44559</v>
      </c>
      <c r="F121" s="35"/>
      <c r="G121" s="36"/>
      <c r="H121" s="42"/>
      <c r="I121" s="36"/>
      <c r="J121" s="79"/>
    </row>
    <row r="122" spans="1:10" ht="22.5" customHeight="1">
      <c r="C122" s="73"/>
      <c r="D122" s="131" t="str">
        <f t="shared" ref="D122:E124" si="25">D121</f>
        <v>Wed</v>
      </c>
      <c r="E122" s="122">
        <f t="shared" si="25"/>
        <v>44559</v>
      </c>
      <c r="F122" s="35"/>
      <c r="G122" s="36"/>
      <c r="H122" s="42"/>
      <c r="I122" s="36"/>
      <c r="J122" s="79"/>
    </row>
    <row r="123" spans="1:10" ht="22.5" customHeight="1">
      <c r="C123" s="73"/>
      <c r="D123" s="131" t="str">
        <f t="shared" si="25"/>
        <v>Wed</v>
      </c>
      <c r="E123" s="122">
        <f t="shared" si="25"/>
        <v>44559</v>
      </c>
      <c r="F123" s="35"/>
      <c r="G123" s="36"/>
      <c r="H123" s="42"/>
      <c r="I123" s="36"/>
      <c r="J123" s="79"/>
    </row>
    <row r="124" spans="1:10" ht="22.5" customHeight="1">
      <c r="C124" s="73"/>
      <c r="D124" s="131" t="str">
        <f t="shared" si="25"/>
        <v>Wed</v>
      </c>
      <c r="E124" s="122">
        <f t="shared" si="25"/>
        <v>44559</v>
      </c>
      <c r="F124" s="35"/>
      <c r="G124" s="36"/>
      <c r="H124" s="42"/>
      <c r="I124" s="36"/>
      <c r="J124" s="79"/>
    </row>
    <row r="125" spans="1:10" ht="22.5" customHeight="1">
      <c r="A125" s="8">
        <f t="shared" si="0"/>
        <v>1</v>
      </c>
      <c r="B125" s="8">
        <v>3</v>
      </c>
      <c r="C125" s="73"/>
      <c r="D125" s="132" t="str">
        <f>IF(B98=1,"Mo",IF(B98=2,"Tue",IF(B98=3,"Wed",IF(B98=4,"Thu",IF(B98=5,"Fri",IF(B98=6,"Sat",IF(B98=7,"Sun","")))))))</f>
        <v>Thu</v>
      </c>
      <c r="E125" s="125">
        <f>IF(MONTH(E120+1)&gt;MONTH(E120),"",E120+1)</f>
        <v>44560</v>
      </c>
      <c r="F125" s="45"/>
      <c r="G125" s="46"/>
      <c r="H125" s="69"/>
      <c r="I125" s="46"/>
      <c r="J125" s="133"/>
    </row>
    <row r="126" spans="1:10" ht="22.5" customHeight="1">
      <c r="C126" s="73"/>
      <c r="D126" s="139" t="str">
        <f>D125</f>
        <v>Thu</v>
      </c>
      <c r="E126" s="140">
        <f>E125</f>
        <v>44560</v>
      </c>
      <c r="F126" s="141"/>
      <c r="G126" s="142"/>
      <c r="H126" s="143"/>
      <c r="I126" s="142"/>
      <c r="J126" s="144"/>
    </row>
    <row r="127" spans="1:10" ht="22.5" customHeight="1">
      <c r="C127" s="73"/>
      <c r="D127" s="139" t="str">
        <f t="shared" ref="D127:E129" si="26">D126</f>
        <v>Thu</v>
      </c>
      <c r="E127" s="140">
        <f t="shared" si="26"/>
        <v>44560</v>
      </c>
      <c r="F127" s="141"/>
      <c r="G127" s="142"/>
      <c r="H127" s="143"/>
      <c r="I127" s="142"/>
      <c r="J127" s="144"/>
    </row>
    <row r="128" spans="1:10" ht="21.75" customHeight="1">
      <c r="C128" s="73"/>
      <c r="D128" s="139" t="str">
        <f t="shared" si="26"/>
        <v>Thu</v>
      </c>
      <c r="E128" s="140">
        <f t="shared" si="26"/>
        <v>44560</v>
      </c>
      <c r="F128" s="141"/>
      <c r="G128" s="142"/>
      <c r="H128" s="143"/>
      <c r="I128" s="142"/>
      <c r="J128" s="144"/>
    </row>
    <row r="129" spans="3:10" ht="21.75" customHeight="1">
      <c r="C129" s="138"/>
      <c r="D129" s="139" t="str">
        <f t="shared" si="26"/>
        <v>Thu</v>
      </c>
      <c r="E129" s="140">
        <f t="shared" si="26"/>
        <v>44560</v>
      </c>
      <c r="F129" s="141"/>
      <c r="G129" s="142"/>
      <c r="H129" s="143"/>
      <c r="I129" s="142"/>
      <c r="J129" s="144"/>
    </row>
    <row r="130" spans="3:10" ht="21.75" customHeight="1">
      <c r="C130" s="138"/>
      <c r="D130" s="139" t="str">
        <f>IF(B103=1,"Mo",IF(B103=2,"Tue",IF(B103=3,"Wed",IF(B103=4,"Thu",IF(B103=5,"Fri",IF(B103=6,"Sat",IF(B103=7,"Sun","")))))))</f>
        <v>Fri</v>
      </c>
      <c r="E130" s="140">
        <f>IF(MONTH(E125+1)&gt;MONTH(E125),"",E125+1)</f>
        <v>44561</v>
      </c>
      <c r="F130" s="141"/>
      <c r="G130" s="142"/>
      <c r="H130" s="143"/>
      <c r="I130" s="142"/>
      <c r="J130" s="144"/>
    </row>
    <row r="131" spans="3:10" ht="21.75" customHeight="1">
      <c r="C131" s="138"/>
      <c r="D131" s="139" t="str">
        <f>D130</f>
        <v>Fri</v>
      </c>
      <c r="E131" s="140">
        <f>E130</f>
        <v>44561</v>
      </c>
      <c r="F131" s="141"/>
      <c r="G131" s="142"/>
      <c r="H131" s="143"/>
      <c r="I131" s="142"/>
      <c r="J131" s="144"/>
    </row>
    <row r="132" spans="3:10" ht="21.75" customHeight="1">
      <c r="C132" s="138"/>
      <c r="D132" s="139" t="str">
        <f t="shared" ref="D132:E134" si="27">D131</f>
        <v>Fri</v>
      </c>
      <c r="E132" s="140">
        <f t="shared" si="27"/>
        <v>44561</v>
      </c>
      <c r="F132" s="141"/>
      <c r="G132" s="142"/>
      <c r="H132" s="143"/>
      <c r="I132" s="142"/>
      <c r="J132" s="144"/>
    </row>
    <row r="133" spans="3:10" ht="21.75" customHeight="1">
      <c r="C133" s="138"/>
      <c r="D133" s="139" t="str">
        <f t="shared" si="27"/>
        <v>Fri</v>
      </c>
      <c r="E133" s="140">
        <f t="shared" si="27"/>
        <v>44561</v>
      </c>
      <c r="F133" s="141"/>
      <c r="G133" s="142"/>
      <c r="H133" s="143"/>
      <c r="I133" s="142"/>
      <c r="J133" s="144"/>
    </row>
    <row r="134" spans="3:10" ht="21.75" customHeight="1" thickBot="1">
      <c r="C134" s="145"/>
      <c r="D134" s="154" t="str">
        <f t="shared" si="27"/>
        <v>Fri</v>
      </c>
      <c r="E134" s="146">
        <f t="shared" si="27"/>
        <v>44561</v>
      </c>
      <c r="F134" s="147"/>
      <c r="G134" s="148"/>
      <c r="H134" s="149"/>
      <c r="I134" s="148"/>
      <c r="J134" s="150"/>
    </row>
    <row r="135" spans="3:10" ht="30" customHeight="1"/>
    <row r="136" spans="3:10" ht="30" customHeight="1"/>
    <row r="137" spans="3:10" ht="30" customHeight="1"/>
    <row r="138" spans="3:10" ht="30" customHeight="1"/>
    <row r="139" spans="3:10" ht="30" customHeight="1"/>
    <row r="140" spans="3:10" ht="30" customHeight="1"/>
    <row r="141" spans="3:10" ht="30" customHeight="1"/>
    <row r="142" spans="3:10" ht="30" customHeight="1"/>
    <row r="143" spans="3:10" ht="30" customHeight="1"/>
    <row r="144" spans="3:10" ht="30" customHeight="1"/>
    <row r="145" ht="30" customHeight="1"/>
    <row r="146" ht="30" customHeight="1"/>
    <row r="147" ht="30" customHeight="1"/>
    <row r="148" ht="30" customHeight="1"/>
    <row r="149" ht="30" customHeight="1"/>
    <row r="150" ht="30" customHeight="1"/>
    <row r="151" ht="30" customHeight="1"/>
    <row r="152" ht="30" customHeight="1"/>
    <row r="153" ht="30" customHeight="1"/>
    <row r="154" ht="30" customHeight="1"/>
    <row r="155" ht="30" customHeight="1"/>
    <row r="156" ht="30" customHeight="1"/>
    <row r="157" ht="30" customHeight="1"/>
    <row r="158" ht="30" customHeight="1"/>
    <row r="159" ht="30" customHeight="1"/>
    <row r="160" ht="30" customHeight="1"/>
    <row r="161" ht="30" customHeight="1"/>
    <row r="162" ht="30" customHeight="1"/>
    <row r="163" ht="30" customHeight="1"/>
    <row r="164" ht="30" customHeight="1"/>
    <row r="165" ht="30" customHeight="1"/>
    <row r="166" ht="30" customHeight="1"/>
    <row r="167" ht="30" customHeight="1"/>
    <row r="168" ht="30" customHeight="1"/>
    <row r="169" ht="30" customHeight="1"/>
    <row r="170" ht="30" customHeight="1"/>
    <row r="171" ht="30" customHeight="1"/>
    <row r="172" ht="30" customHeight="1"/>
    <row r="173" ht="30" customHeight="1"/>
    <row r="174" ht="30" customHeight="1"/>
    <row r="175" ht="30" customHeight="1"/>
    <row r="176" ht="30" customHeight="1"/>
    <row r="177" ht="30" customHeight="1"/>
    <row r="178" ht="30" customHeight="1"/>
    <row r="179" ht="30" customHeight="1"/>
    <row r="180" ht="30" customHeight="1"/>
    <row r="181" ht="30" customHeight="1"/>
    <row r="182" ht="30" customHeight="1"/>
    <row r="183" ht="30" customHeight="1"/>
    <row r="184" ht="30" customHeight="1"/>
    <row r="185" ht="30" customHeight="1"/>
    <row r="186" ht="30" customHeight="1"/>
    <row r="187" ht="30" customHeight="1"/>
    <row r="188" ht="30" customHeight="1"/>
    <row r="189" ht="30" customHeight="1"/>
    <row r="190" ht="30" customHeight="1"/>
    <row r="191" ht="30" customHeight="1"/>
    <row r="192" ht="30" customHeight="1"/>
    <row r="193" ht="30" customHeight="1"/>
    <row r="194" ht="30" customHeight="1"/>
    <row r="195" ht="30" customHeight="1"/>
    <row r="196" ht="30" customHeight="1"/>
    <row r="197" ht="30" customHeight="1"/>
    <row r="198" ht="30" customHeight="1"/>
    <row r="199" ht="30" customHeight="1"/>
    <row r="200" ht="30" customHeight="1"/>
    <row r="201" ht="30" customHeight="1"/>
    <row r="202" ht="30" customHeight="1"/>
    <row r="203" ht="30" customHeight="1"/>
    <row r="204" ht="30" customHeight="1"/>
    <row r="205" ht="30" customHeight="1"/>
    <row r="206" ht="30" customHeight="1"/>
    <row r="207" ht="30" customHeight="1"/>
    <row r="208" ht="30" customHeight="1"/>
    <row r="209" ht="30" customHeight="1"/>
    <row r="210" ht="30" customHeight="1"/>
    <row r="211" ht="30" customHeight="1"/>
    <row r="212" ht="30" customHeight="1"/>
    <row r="213" ht="30" customHeight="1"/>
    <row r="214" ht="30" customHeight="1"/>
    <row r="215" ht="30" customHeight="1"/>
    <row r="216" ht="30" customHeight="1"/>
    <row r="217" ht="30" customHeight="1"/>
    <row r="218" ht="30" customHeight="1"/>
    <row r="219" ht="30" customHeight="1"/>
    <row r="220" ht="30" customHeight="1"/>
    <row r="221" ht="30" customHeight="1"/>
    <row r="222" ht="30" customHeight="1"/>
    <row r="223" ht="30" customHeight="1"/>
    <row r="224" ht="30" customHeight="1"/>
    <row r="225" ht="30" customHeight="1"/>
    <row r="226" ht="30" customHeight="1"/>
    <row r="227" ht="30" customHeight="1"/>
    <row r="228" ht="30" customHeight="1"/>
    <row r="229" ht="30" customHeight="1"/>
    <row r="230" ht="30" customHeight="1"/>
    <row r="231" ht="30" customHeight="1"/>
    <row r="232" ht="30" customHeight="1"/>
    <row r="233" ht="30" customHeight="1"/>
    <row r="234" ht="30" customHeight="1"/>
    <row r="235" ht="30" customHeight="1"/>
    <row r="236" ht="30" customHeight="1"/>
    <row r="237" ht="30" customHeight="1"/>
    <row r="238" ht="30" customHeight="1"/>
    <row r="239" ht="30" customHeight="1"/>
    <row r="240" ht="30" customHeight="1"/>
    <row r="241" ht="30" customHeight="1"/>
    <row r="242" ht="30" customHeight="1"/>
    <row r="243" ht="30" customHeight="1"/>
    <row r="244" ht="30" customHeight="1"/>
    <row r="245" ht="30" customHeight="1"/>
    <row r="246" ht="30" customHeight="1"/>
    <row r="247" ht="30" customHeight="1"/>
    <row r="248" ht="30" customHeight="1"/>
    <row r="249" ht="30" customHeight="1"/>
    <row r="250" ht="30" customHeight="1"/>
    <row r="251" ht="30" customHeight="1"/>
    <row r="252" ht="30" customHeight="1"/>
    <row r="253" ht="30" customHeight="1"/>
    <row r="254" ht="30" customHeight="1"/>
    <row r="255" ht="30" customHeight="1"/>
    <row r="256" ht="30" customHeight="1"/>
    <row r="257" ht="30" customHeight="1"/>
    <row r="258" ht="30" customHeight="1"/>
    <row r="259" ht="30" customHeight="1"/>
    <row r="260" ht="30" customHeight="1"/>
    <row r="261" ht="30" customHeight="1"/>
    <row r="262" ht="30" customHeight="1"/>
    <row r="263" ht="30" customHeight="1"/>
    <row r="264" ht="30" customHeight="1"/>
    <row r="265" ht="30" customHeight="1"/>
    <row r="266" ht="30" customHeight="1"/>
    <row r="267" ht="30" customHeight="1"/>
    <row r="268" ht="39" customHeight="1"/>
    <row r="269" ht="39" customHeight="1"/>
    <row r="270" ht="39" customHeight="1"/>
    <row r="271" ht="39" customHeight="1"/>
    <row r="272" ht="39" customHeight="1"/>
    <row r="273" ht="39" customHeight="1"/>
    <row r="274" ht="39" customHeight="1"/>
    <row r="275" ht="39" customHeight="1"/>
    <row r="276" ht="39" customHeight="1"/>
    <row r="277" ht="39" customHeight="1"/>
    <row r="278" ht="39" customHeight="1"/>
    <row r="279" ht="39" customHeight="1"/>
  </sheetData>
  <mergeCells count="2">
    <mergeCell ref="D1:J1"/>
    <mergeCell ref="D4:E4"/>
  </mergeCells>
  <conditionalFormatting sqref="C11:C124">
    <cfRule type="expression" dxfId="26" priority="21" stopIfTrue="1">
      <formula>IF($A11=1,B11,)</formula>
    </cfRule>
    <cfRule type="expression" dxfId="25" priority="22" stopIfTrue="1">
      <formula>IF($A11="",B11,)</formula>
    </cfRule>
  </conditionalFormatting>
  <conditionalFormatting sqref="E11:E15">
    <cfRule type="expression" dxfId="24" priority="23" stopIfTrue="1">
      <formula>IF($A11="",B11,"")</formula>
    </cfRule>
  </conditionalFormatting>
  <conditionalFormatting sqref="E16:E124">
    <cfRule type="expression" dxfId="23" priority="24" stopIfTrue="1">
      <formula>IF($A16&lt;&gt;1,B16,"")</formula>
    </cfRule>
  </conditionalFormatting>
  <conditionalFormatting sqref="D11:D124">
    <cfRule type="expression" dxfId="22" priority="25" stopIfTrue="1">
      <formula>IF($A11="",B11,)</formula>
    </cfRule>
  </conditionalFormatting>
  <conditionalFormatting sqref="G11:G20 G26:G80 G82:G119">
    <cfRule type="expression" dxfId="21" priority="26" stopIfTrue="1">
      <formula>#REF!="Freelancer"</formula>
    </cfRule>
    <cfRule type="expression" dxfId="20" priority="27" stopIfTrue="1">
      <formula>#REF!="DTC Int. Staff"</formula>
    </cfRule>
  </conditionalFormatting>
  <conditionalFormatting sqref="G115:G119 G87:G108 G26 G33:G53 G60:G80">
    <cfRule type="expression" dxfId="19" priority="19" stopIfTrue="1">
      <formula>$F$5="Freelancer"</formula>
    </cfRule>
    <cfRule type="expression" dxfId="18" priority="20" stopIfTrue="1">
      <formula>$F$5="DTC Int. Staff"</formula>
    </cfRule>
  </conditionalFormatting>
  <conditionalFormatting sqref="G16:G20">
    <cfRule type="expression" dxfId="17" priority="17" stopIfTrue="1">
      <formula>#REF!="Freelancer"</formula>
    </cfRule>
    <cfRule type="expression" dxfId="16" priority="18" stopIfTrue="1">
      <formula>#REF!="DTC Int. Staff"</formula>
    </cfRule>
  </conditionalFormatting>
  <conditionalFormatting sqref="G16:G20">
    <cfRule type="expression" dxfId="15" priority="15" stopIfTrue="1">
      <formula>$F$5="Freelancer"</formula>
    </cfRule>
    <cfRule type="expression" dxfId="14" priority="16" stopIfTrue="1">
      <formula>$F$5="DTC Int. Staff"</formula>
    </cfRule>
  </conditionalFormatting>
  <conditionalFormatting sqref="G21:G25">
    <cfRule type="expression" dxfId="13" priority="13" stopIfTrue="1">
      <formula>#REF!="Freelancer"</formula>
    </cfRule>
    <cfRule type="expression" dxfId="12" priority="14" stopIfTrue="1">
      <formula>#REF!="DTC Int. Staff"</formula>
    </cfRule>
  </conditionalFormatting>
  <conditionalFormatting sqref="G21:G25">
    <cfRule type="expression" dxfId="11" priority="11" stopIfTrue="1">
      <formula>$F$5="Freelancer"</formula>
    </cfRule>
    <cfRule type="expression" dxfId="10" priority="12" stopIfTrue="1">
      <formula>$F$5="DTC Int. Staff"</formula>
    </cfRule>
  </conditionalFormatting>
  <conditionalFormatting sqref="C125:C134">
    <cfRule type="expression" dxfId="9" priority="8" stopIfTrue="1">
      <formula>IF($A125=1,B125,)</formula>
    </cfRule>
    <cfRule type="expression" dxfId="8" priority="9" stopIfTrue="1">
      <formula>IF($A125="",B125,)</formula>
    </cfRule>
  </conditionalFormatting>
  <conditionalFormatting sqref="D125:D134">
    <cfRule type="expression" dxfId="7" priority="10" stopIfTrue="1">
      <formula>IF($A125="",B125,)</formula>
    </cfRule>
  </conditionalFormatting>
  <conditionalFormatting sqref="E125:E134">
    <cfRule type="expression" dxfId="6" priority="7" stopIfTrue="1">
      <formula>IF($A125&lt;&gt;1,B125,"")</formula>
    </cfRule>
  </conditionalFormatting>
  <conditionalFormatting sqref="G55:G59">
    <cfRule type="expression" dxfId="5" priority="5" stopIfTrue="1">
      <formula>$F$5="Freelancer"</formula>
    </cfRule>
    <cfRule type="expression" dxfId="4" priority="6" stopIfTrue="1">
      <formula>$F$5="DTC Int. Staff"</formula>
    </cfRule>
  </conditionalFormatting>
  <conditionalFormatting sqref="G81">
    <cfRule type="expression" dxfId="3" priority="3" stopIfTrue="1">
      <formula>#REF!="Freelancer"</formula>
    </cfRule>
    <cfRule type="expression" dxfId="2" priority="4" stopIfTrue="1">
      <formula>#REF!="DTC Int. Staff"</formula>
    </cfRule>
  </conditionalFormatting>
  <conditionalFormatting sqref="G81">
    <cfRule type="expression" dxfId="1" priority="1" stopIfTrue="1">
      <formula>$F$5="Freelancer"</formula>
    </cfRule>
    <cfRule type="expression" dxfId="0" priority="2" stopIfTrue="1">
      <formula>$F$5="DTC Int. Staff"</formula>
    </cfRule>
  </conditionalFormatting>
  <printOptions horizontalCentered="1"/>
  <pageMargins left="0.39370078740157483" right="0.39370078740157483" top="0.23622047244094491" bottom="0.23622047244094491" header="0.23622047244094491" footer="0.19685039370078741"/>
  <pageSetup paperSize="9" scale="61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Information-General Settings</vt:lpstr>
      <vt:lpstr>01_Jan</vt:lpstr>
      <vt:lpstr>02_Feb</vt:lpstr>
      <vt:lpstr>03_Mar</vt:lpstr>
      <vt:lpstr>04_April</vt:lpstr>
      <vt:lpstr>05_May</vt:lpstr>
      <vt:lpstr>06_June</vt:lpstr>
      <vt:lpstr>07_July</vt:lpstr>
      <vt:lpstr>08_Aug</vt:lpstr>
      <vt:lpstr>09_Sep</vt:lpstr>
      <vt:lpstr>10_Oct</vt:lpstr>
      <vt:lpstr>11_Nov</vt:lpstr>
      <vt:lpstr>12_Dec</vt:lpstr>
    </vt:vector>
  </TitlesOfParts>
  <Company>Detecon International GmbH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Lenovo</cp:lastModifiedBy>
  <dcterms:created xsi:type="dcterms:W3CDTF">2006-02-12T14:53:28Z</dcterms:created>
  <dcterms:modified xsi:type="dcterms:W3CDTF">2021-10-04T04:17:36Z</dcterms:modified>
</cp:coreProperties>
</file>