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non/TIME SHEET/2021/"/>
    </mc:Choice>
  </mc:AlternateContent>
  <xr:revisionPtr revIDLastSave="0" documentId="8_{3E2BCF59-EB87-FC4A-9531-B410BCDC594C}" xr6:coauthVersionLast="47" xr6:coauthVersionMax="47" xr10:uidLastSave="{00000000-0000-0000-0000-000000000000}"/>
  <bookViews>
    <workbookView xWindow="-38400" yWindow="-1080" windowWidth="38400" windowHeight="2110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44" l="1"/>
  <c r="D41" i="44"/>
  <c r="A125" i="48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12" i="45"/>
  <c r="E11" i="45"/>
  <c r="I8" i="45"/>
  <c r="J8" i="45" s="1"/>
  <c r="A4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0" i="45"/>
  <c r="E17" i="45"/>
  <c r="E18" i="45" s="1"/>
  <c r="E19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0" i="45" l="1"/>
  <c r="E21" i="45"/>
  <c r="E23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14" i="44"/>
  <c r="B13" i="44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A16" i="45"/>
  <c r="A12" i="44"/>
  <c r="D12" i="44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3" i="44"/>
  <c r="D13" i="44"/>
  <c r="D23" i="43"/>
  <c r="D24" i="43" s="1"/>
  <c r="D25" i="43" s="1"/>
  <c r="D26" i="43" s="1"/>
  <c r="D27" i="43" s="1"/>
  <c r="A23" i="43"/>
  <c r="E15" i="44"/>
  <c r="B14" i="44"/>
  <c r="E24" i="45"/>
  <c r="B23" i="45"/>
  <c r="A21" i="48"/>
  <c r="D21" i="48"/>
  <c r="D22" i="48" s="1"/>
  <c r="D23" i="48" s="1"/>
  <c r="D24" i="48" s="1"/>
  <c r="D25" i="48" s="1"/>
  <c r="E27" i="48"/>
  <c r="B26" i="48"/>
  <c r="D20" i="45"/>
  <c r="D21" i="45" s="1"/>
  <c r="A20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14" i="44"/>
  <c r="D14" i="44"/>
  <c r="A23" i="46"/>
  <c r="D23" i="46"/>
  <c r="D24" i="46" s="1"/>
  <c r="D25" i="46" s="1"/>
  <c r="D26" i="46" s="1"/>
  <c r="D27" i="46" s="1"/>
  <c r="B15" i="44"/>
  <c r="E16" i="44"/>
  <c r="E29" i="46"/>
  <c r="E30" i="46" s="1"/>
  <c r="E31" i="46" s="1"/>
  <c r="E32" i="46" s="1"/>
  <c r="E33" i="46"/>
  <c r="B28" i="46"/>
  <c r="A23" i="45"/>
  <c r="D23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4" i="45"/>
  <c r="E25" i="45"/>
  <c r="E26" i="45" s="1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B25" i="45"/>
  <c r="E28" i="45"/>
  <c r="E29" i="45" s="1"/>
  <c r="D24" i="45"/>
  <c r="A24" i="45"/>
  <c r="B38" i="43"/>
  <c r="E43" i="43"/>
  <c r="E39" i="43"/>
  <c r="E40" i="43" s="1"/>
  <c r="E41" i="43" s="1"/>
  <c r="E42" i="43" s="1"/>
  <c r="E17" i="44"/>
  <c r="B16" i="44"/>
  <c r="A15" i="44"/>
  <c r="D15" i="44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16" i="44"/>
  <c r="D16" i="44"/>
  <c r="A36" i="47"/>
  <c r="D36" i="47"/>
  <c r="B17" i="44"/>
  <c r="E18" i="44"/>
  <c r="E31" i="45"/>
  <c r="E32" i="45" s="1"/>
  <c r="E33" i="45" s="1"/>
  <c r="B28" i="45"/>
  <c r="B37" i="47"/>
  <c r="E38" i="47"/>
  <c r="A25" i="45"/>
  <c r="D25" i="45"/>
  <c r="D26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8" i="44" l="1"/>
  <c r="E19" i="44"/>
  <c r="E49" i="43"/>
  <c r="B48" i="43"/>
  <c r="E39" i="47"/>
  <c r="E40" i="47" s="1"/>
  <c r="E41" i="47" s="1"/>
  <c r="E42" i="47" s="1"/>
  <c r="B38" i="47"/>
  <c r="E43" i="47"/>
  <c r="A17" i="44"/>
  <c r="D1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5" i="45"/>
  <c r="B31" i="45"/>
  <c r="B43" i="46"/>
  <c r="E44" i="46"/>
  <c r="D28" i="45"/>
  <c r="D29" i="45" s="1"/>
  <c r="A28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20" i="44"/>
  <c r="B19" i="44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1" i="45"/>
  <c r="D32" i="45" s="1"/>
  <c r="D33" i="45" s="1"/>
  <c r="A31" i="45"/>
  <c r="B49" i="43"/>
  <c r="E50" i="43"/>
  <c r="B35" i="45"/>
  <c r="E37" i="45"/>
  <c r="E48" i="47"/>
  <c r="E44" i="47"/>
  <c r="E45" i="47" s="1"/>
  <c r="E46" i="47" s="1"/>
  <c r="E47" i="47" s="1"/>
  <c r="B43" i="47"/>
  <c r="D18" i="44"/>
  <c r="A1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38" i="45"/>
  <c r="E39" i="45" s="1"/>
  <c r="E40" i="45"/>
  <c r="B37" i="45"/>
  <c r="A35" i="45"/>
  <c r="D35" i="45"/>
  <c r="A43" i="48"/>
  <c r="D43" i="48"/>
  <c r="D44" i="48" s="1"/>
  <c r="D45" i="48" s="1"/>
  <c r="D46" i="48" s="1"/>
  <c r="D47" i="48" s="1"/>
  <c r="D19" i="44"/>
  <c r="A1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21" i="44"/>
  <c r="B20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22" i="44" l="1"/>
  <c r="B21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40" i="45"/>
  <c r="E41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37" i="45"/>
  <c r="D38" i="45" s="1"/>
  <c r="D39" i="45" s="1"/>
  <c r="A37" i="45"/>
  <c r="D20" i="44"/>
  <c r="A20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42" i="45"/>
  <c r="B41" i="45"/>
  <c r="A21" i="44"/>
  <c r="D21" i="44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40" i="45"/>
  <c r="A40" i="45"/>
  <c r="E23" i="44"/>
  <c r="B22" i="44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24" i="44" l="1"/>
  <c r="B23" i="44"/>
  <c r="D41" i="45"/>
  <c r="A41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47" i="45"/>
  <c r="E43" i="45"/>
  <c r="E44" i="45" s="1"/>
  <c r="E45" i="45" s="1"/>
  <c r="E46" i="45" s="1"/>
  <c r="B42" i="45"/>
  <c r="E66" i="43"/>
  <c r="E67" i="43" s="1"/>
  <c r="E68" i="43" s="1"/>
  <c r="E69" i="43" s="1"/>
  <c r="B65" i="43"/>
  <c r="E70" i="43"/>
  <c r="D22" i="44"/>
  <c r="A22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42" i="45" l="1"/>
  <c r="D43" i="45" s="1"/>
  <c r="D44" i="45" s="1"/>
  <c r="D45" i="45" s="1"/>
  <c r="D46" i="45" s="1"/>
  <c r="A42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23" i="44"/>
  <c r="A23" i="44"/>
  <c r="B64" i="47"/>
  <c r="E65" i="47"/>
  <c r="E52" i="45"/>
  <c r="E48" i="45"/>
  <c r="E49" i="45" s="1"/>
  <c r="E50" i="45" s="1"/>
  <c r="E51" i="45" s="1"/>
  <c r="B47" i="45"/>
  <c r="A65" i="43"/>
  <c r="D65" i="43"/>
  <c r="D66" i="43" s="1"/>
  <c r="D67" i="43" s="1"/>
  <c r="D68" i="43" s="1"/>
  <c r="D69" i="43" s="1"/>
  <c r="E25" i="44"/>
  <c r="B2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47" i="45" l="1"/>
  <c r="D47" i="45"/>
  <c r="D48" i="45" s="1"/>
  <c r="D49" i="45" s="1"/>
  <c r="D50" i="45" s="1"/>
  <c r="D51" i="45" s="1"/>
  <c r="E76" i="43"/>
  <c r="B75" i="43"/>
  <c r="B65" i="48"/>
  <c r="E66" i="48"/>
  <c r="E67" i="48" s="1"/>
  <c r="E68" i="48" s="1"/>
  <c r="E69" i="48" s="1"/>
  <c r="E70" i="48"/>
  <c r="A24" i="44"/>
  <c r="D24" i="44"/>
  <c r="E57" i="45"/>
  <c r="B52" i="45"/>
  <c r="E53" i="45"/>
  <c r="E54" i="45" s="1"/>
  <c r="E55" i="45" s="1"/>
  <c r="E56" i="45" s="1"/>
  <c r="D65" i="46"/>
  <c r="D66" i="46" s="1"/>
  <c r="D67" i="46" s="1"/>
  <c r="D68" i="46" s="1"/>
  <c r="D69" i="46" s="1"/>
  <c r="A65" i="46"/>
  <c r="B25" i="44"/>
  <c r="E2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52" i="45"/>
  <c r="D53" i="45" s="1"/>
  <c r="D54" i="45" s="1"/>
  <c r="D55" i="45" s="1"/>
  <c r="D56" i="45" s="1"/>
  <c r="A52" i="45"/>
  <c r="D65" i="48"/>
  <c r="D66" i="48" s="1"/>
  <c r="D67" i="48" s="1"/>
  <c r="D68" i="48" s="1"/>
  <c r="D69" i="48" s="1"/>
  <c r="A65" i="48"/>
  <c r="B71" i="46"/>
  <c r="E72" i="46"/>
  <c r="B26" i="44"/>
  <c r="E27" i="44"/>
  <c r="E62" i="45"/>
  <c r="E58" i="45"/>
  <c r="E59" i="45" s="1"/>
  <c r="E60" i="45" s="1"/>
  <c r="E61" i="45" s="1"/>
  <c r="B57" i="45"/>
  <c r="A75" i="43"/>
  <c r="D75" i="43"/>
  <c r="A25" i="44"/>
  <c r="D2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67" i="45"/>
  <c r="E63" i="45"/>
  <c r="E64" i="45" s="1"/>
  <c r="E65" i="45" s="1"/>
  <c r="E66" i="45" s="1"/>
  <c r="B62" i="45"/>
  <c r="A70" i="47"/>
  <c r="D70" i="47"/>
  <c r="D71" i="47" s="1"/>
  <c r="D72" i="47" s="1"/>
  <c r="D73" i="47" s="1"/>
  <c r="D74" i="47" s="1"/>
  <c r="D57" i="45"/>
  <c r="D58" i="45" s="1"/>
  <c r="D59" i="45" s="1"/>
  <c r="D60" i="45" s="1"/>
  <c r="D61" i="45" s="1"/>
  <c r="A57" i="45"/>
  <c r="D70" i="48"/>
  <c r="D71" i="48" s="1"/>
  <c r="D72" i="48" s="1"/>
  <c r="D73" i="48" s="1"/>
  <c r="D74" i="48" s="1"/>
  <c r="A70" i="48"/>
  <c r="B27" i="44"/>
  <c r="E28" i="44"/>
  <c r="E76" i="47"/>
  <c r="E77" i="47" s="1"/>
  <c r="E78" i="47" s="1"/>
  <c r="E79" i="47" s="1"/>
  <c r="E80" i="47"/>
  <c r="B75" i="47"/>
  <c r="D26" i="44"/>
  <c r="A2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62" i="45"/>
  <c r="D62" i="45"/>
  <c r="D63" i="45" s="1"/>
  <c r="D64" i="45" s="1"/>
  <c r="D65" i="45" s="1"/>
  <c r="D66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67" i="45"/>
  <c r="E68" i="45"/>
  <c r="D77" i="43"/>
  <c r="D78" i="43" s="1"/>
  <c r="D79" i="43" s="1"/>
  <c r="D80" i="43" s="1"/>
  <c r="D81" i="43" s="1"/>
  <c r="A77" i="43"/>
  <c r="B28" i="44"/>
  <c r="E29" i="44"/>
  <c r="D27" i="44"/>
  <c r="A27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30" i="44"/>
  <c r="B29" i="44"/>
  <c r="D77" i="46"/>
  <c r="D78" i="46" s="1"/>
  <c r="D79" i="46" s="1"/>
  <c r="D80" i="46" s="1"/>
  <c r="D81" i="46" s="1"/>
  <c r="A77" i="46"/>
  <c r="D28" i="44"/>
  <c r="A28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68" i="45"/>
  <c r="E69" i="45"/>
  <c r="D67" i="45"/>
  <c r="A67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69" i="45"/>
  <c r="E74" i="45"/>
  <c r="E70" i="45"/>
  <c r="E71" i="45" s="1"/>
  <c r="E72" i="45" s="1"/>
  <c r="E73" i="45" s="1"/>
  <c r="A85" i="47"/>
  <c r="D85" i="47"/>
  <c r="D86" i="47" s="1"/>
  <c r="D87" i="47" s="1"/>
  <c r="D88" i="47" s="1"/>
  <c r="D89" i="47" s="1"/>
  <c r="E91" i="47"/>
  <c r="B90" i="47"/>
  <c r="D29" i="44"/>
  <c r="A29" i="44"/>
  <c r="D68" i="45"/>
  <c r="A68" i="45"/>
  <c r="E92" i="46"/>
  <c r="B87" i="46"/>
  <c r="E88" i="46"/>
  <c r="E89" i="46" s="1"/>
  <c r="E90" i="46" s="1"/>
  <c r="E91" i="46" s="1"/>
  <c r="B30" i="44"/>
  <c r="E31" i="44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31" i="44"/>
  <c r="E32" i="44"/>
  <c r="D92" i="43"/>
  <c r="D93" i="43" s="1"/>
  <c r="A92" i="43"/>
  <c r="A82" i="48"/>
  <c r="D82" i="48"/>
  <c r="D83" i="48" s="1"/>
  <c r="D84" i="48" s="1"/>
  <c r="D85" i="48" s="1"/>
  <c r="D86" i="48" s="1"/>
  <c r="B74" i="45"/>
  <c r="E79" i="45"/>
  <c r="E75" i="45"/>
  <c r="E76" i="45" s="1"/>
  <c r="E77" i="45" s="1"/>
  <c r="E78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30" i="44"/>
  <c r="A30" i="44"/>
  <c r="A87" i="46"/>
  <c r="D87" i="46"/>
  <c r="D88" i="46" s="1"/>
  <c r="D89" i="46" s="1"/>
  <c r="D90" i="46" s="1"/>
  <c r="D91" i="46" s="1"/>
  <c r="A90" i="47"/>
  <c r="D90" i="47"/>
  <c r="D69" i="45"/>
  <c r="D70" i="45" s="1"/>
  <c r="D71" i="45" s="1"/>
  <c r="D72" i="45" s="1"/>
  <c r="D73" i="45" s="1"/>
  <c r="A6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31" i="44"/>
  <c r="A3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74" i="45"/>
  <c r="D75" i="45" s="1"/>
  <c r="D76" i="45" s="1"/>
  <c r="D77" i="45" s="1"/>
  <c r="D78" i="45" s="1"/>
  <c r="A74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79" i="45"/>
  <c r="E80" i="45"/>
  <c r="E81" i="45" s="1"/>
  <c r="E82" i="45" s="1"/>
  <c r="E83" i="45" s="1"/>
  <c r="E84" i="45" s="1"/>
  <c r="E85" i="45"/>
  <c r="E33" i="44"/>
  <c r="B3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34" i="44" l="1"/>
  <c r="B33" i="44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79" i="45"/>
  <c r="D80" i="45" s="1"/>
  <c r="D81" i="45" s="1"/>
  <c r="D82" i="45" s="1"/>
  <c r="D83" i="45" s="1"/>
  <c r="D84" i="45" s="1"/>
  <c r="A79" i="45"/>
  <c r="E100" i="46"/>
  <c r="B99" i="46"/>
  <c r="E103" i="48"/>
  <c r="B98" i="48"/>
  <c r="E99" i="48"/>
  <c r="E100" i="48" s="1"/>
  <c r="E101" i="48" s="1"/>
  <c r="E102" i="48" s="1"/>
  <c r="E90" i="45"/>
  <c r="E86" i="45"/>
  <c r="E87" i="45" s="1"/>
  <c r="E88" i="45" s="1"/>
  <c r="E89" i="45" s="1"/>
  <c r="B85" i="45"/>
  <c r="B104" i="43"/>
  <c r="E105" i="43"/>
  <c r="A32" i="44"/>
  <c r="D3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12" i="45" l="1"/>
  <c r="D113" i="45" s="1"/>
  <c r="D114" i="45" s="1"/>
  <c r="D115" i="45" s="1"/>
  <c r="D116" i="45" s="1"/>
  <c r="A85" i="45"/>
  <c r="D85" i="45"/>
  <c r="D86" i="45" s="1"/>
  <c r="D87" i="45" s="1"/>
  <c r="D88" i="45" s="1"/>
  <c r="D89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33" i="44"/>
  <c r="D33" i="44"/>
  <c r="D40" i="44"/>
  <c r="A99" i="46"/>
  <c r="D99" i="46"/>
  <c r="D98" i="47"/>
  <c r="D99" i="47" s="1"/>
  <c r="D100" i="47" s="1"/>
  <c r="D101" i="47" s="1"/>
  <c r="D102" i="47" s="1"/>
  <c r="A98" i="47"/>
  <c r="E95" i="45"/>
  <c r="B90" i="45"/>
  <c r="E91" i="45"/>
  <c r="E92" i="45" s="1"/>
  <c r="E93" i="45" s="1"/>
  <c r="E94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35" i="44"/>
  <c r="B34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90" i="45" l="1"/>
  <c r="D91" i="45" s="1"/>
  <c r="D92" i="45" s="1"/>
  <c r="D93" i="45" s="1"/>
  <c r="D94" i="45" s="1"/>
  <c r="A90" i="45"/>
  <c r="D100" i="46"/>
  <c r="D101" i="46" s="1"/>
  <c r="D102" i="46" s="1"/>
  <c r="D103" i="46" s="1"/>
  <c r="D104" i="46" s="1"/>
  <c r="A100" i="46"/>
  <c r="E109" i="48"/>
  <c r="B108" i="48"/>
  <c r="A34" i="44"/>
  <c r="D34" i="44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96" i="45"/>
  <c r="B95" i="45"/>
  <c r="E106" i="46"/>
  <c r="E107" i="46" s="1"/>
  <c r="E108" i="46" s="1"/>
  <c r="E109" i="46" s="1"/>
  <c r="E110" i="46"/>
  <c r="B105" i="46"/>
  <c r="E36" i="44"/>
  <c r="B35" i="44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35" i="44"/>
  <c r="D35" i="44"/>
  <c r="E97" i="45"/>
  <c r="B96" i="45"/>
  <c r="E37" i="44"/>
  <c r="B36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95" i="45"/>
  <c r="A95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36" i="44"/>
  <c r="D36" i="44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97" i="45"/>
  <c r="E98" i="45"/>
  <c r="E99" i="45" s="1"/>
  <c r="E100" i="45" s="1"/>
  <c r="E101" i="45" s="1"/>
  <c r="E102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B37" i="44"/>
  <c r="E38" i="44"/>
  <c r="D96" i="45"/>
  <c r="A96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97" i="45"/>
  <c r="D97" i="45"/>
  <c r="D98" i="45" s="1"/>
  <c r="D99" i="45" s="1"/>
  <c r="D100" i="45" s="1"/>
  <c r="D101" i="45" s="1"/>
  <c r="B38" i="44"/>
  <c r="E39" i="44"/>
  <c r="E40" i="44" s="1"/>
  <c r="B3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37" i="44"/>
  <c r="D37" i="44"/>
  <c r="D110" i="48"/>
  <c r="D111" i="48" s="1"/>
  <c r="D112" i="48" s="1"/>
  <c r="D113" i="48" s="1"/>
  <c r="D114" i="48" s="1"/>
  <c r="A110" i="48"/>
  <c r="D118" i="47"/>
  <c r="A118" i="47"/>
  <c r="B107" i="45"/>
  <c r="B102" i="45"/>
  <c r="E103" i="45"/>
  <c r="E104" i="45" s="1"/>
  <c r="E105" i="45" s="1"/>
  <c r="E106" i="45" s="1"/>
  <c r="E107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38" i="44"/>
  <c r="D38" i="44"/>
  <c r="A107" i="45"/>
  <c r="D107" i="45"/>
  <c r="D108" i="45" s="1"/>
  <c r="D109" i="45" s="1"/>
  <c r="D110" i="45" s="1"/>
  <c r="D111" i="45" s="1"/>
  <c r="E108" i="45"/>
  <c r="E109" i="45" s="1"/>
  <c r="E110" i="45" s="1"/>
  <c r="E111" i="45" s="1"/>
  <c r="E112" i="45"/>
  <c r="E113" i="45" s="1"/>
  <c r="E114" i="45" s="1"/>
  <c r="E115" i="45" s="1"/>
  <c r="E116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1" i="47"/>
  <c r="E122" i="47" s="1"/>
  <c r="E123" i="47" s="1"/>
  <c r="E124" i="47" s="1"/>
  <c r="E125" i="47"/>
  <c r="E126" i="47" s="1"/>
  <c r="E127" i="47" s="1"/>
  <c r="E128" i="47" s="1"/>
  <c r="E129" i="47" s="1"/>
  <c r="A102" i="45"/>
  <c r="D102" i="45"/>
  <c r="D103" i="45" s="1"/>
  <c r="D104" i="45" s="1"/>
  <c r="D105" i="45" s="1"/>
  <c r="D106" i="45" s="1"/>
  <c r="A120" i="47"/>
  <c r="D120" i="47"/>
  <c r="D121" i="47" s="1"/>
  <c r="D122" i="47" s="1"/>
  <c r="D123" i="47" s="1"/>
  <c r="D124" i="47" s="1"/>
  <c r="E127" i="43"/>
  <c r="E123" i="43"/>
  <c r="D39" i="44"/>
  <c r="A3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<sst xmlns="http://schemas.openxmlformats.org/spreadsheetml/2006/main" count="400" uniqueCount="132">
  <si>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</si>
  <si>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</si>
  <si>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</si>
  <si>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</si>
  <si>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</si>
  <si>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</si>
  <si>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</si>
  <si>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</si>
  <si>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</si>
  <si>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</si>
  <si>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</si>
  <si>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</si>
  <si>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</si>
  <si>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</si>
  <si>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</si>
  <si>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</si>
  <si>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</si>
  <si>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</si>
  <si>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</si>
  <si>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</si>
  <si>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</si>
  <si>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</si>
  <si>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</si>
  <si>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</si>
  <si>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</si>
  <si>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</si>
  <si>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</si>
  <si>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</si>
  <si>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</si>
  <si>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</si>
  <si>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</si>
  <si>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</si>
  <si>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</si>
  <si>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</si>
  <si>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</si>
  <si>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</si>
  <si>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</si>
  <si>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</si>
  <si>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</si>
  <si>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</si>
  <si>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</si>
  <si>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</si>
  <si>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</si>
  <si>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</si>
  <si>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</si>
  <si>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</si>
  <si>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</si>
  <si>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</si>
  <si>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</si>
  <si>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</si>
  <si>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</si>
  <si>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</si>
  <si>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</si>
  <si>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</si>
  <si>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</si>
  <si>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</si>
  <si>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</si>
  <si>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</si>
  <si>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</si>
  <si>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</si>
  <si>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</si>
  <si>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</si>
  <si>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</si>
  <si>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</si>
  <si>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</si>
  <si>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</si>
  <si>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</si>
  <si>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</si>
  <si>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</si>
  <si>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</si>
  <si>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</si>
  <si>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</si>
  <si>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</si>
  <si>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</si>
  <si>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</si>
  <si>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</si>
  <si>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</si>
  <si>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</si>
  <si>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</si>
  <si>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</si>
  <si>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</si>
  <si>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HOME</t>
  </si>
  <si>
    <t>ปกรายงานเรื่อง Dual Giga Broadband in Thailand , Poster Mots Live Facebook</t>
  </si>
  <si>
    <t xml:space="preserve">แก้เนื้อหาเพิ่มเติมจากพี่ปริณ , ตกแต่ง Infographic book E commerce Survey , Infographic Press Release </t>
  </si>
  <si>
    <t>Infographic book E commerce Survey 20 หน้า ( เนื้อหายังไม่สมบูรณ์ )</t>
  </si>
  <si>
    <t>Infographic book E commerce Survey 10 กราฟ ( เนื้อหายังไม่สมบูรณ์ )</t>
  </si>
  <si>
    <t>ปก Proposal , BG Zoom Vida , Infographic book E commerce Survey เนื้อหา 15 หน้า ( เนื้อหายังไม่สมบูรณ์ )</t>
  </si>
  <si>
    <t xml:space="preserve"> Infographic book E commerce Survey เนื้อหา 15 หน้า ( เนื้อหายังไม่สมบูรณ์ )</t>
  </si>
  <si>
    <t xml:space="preserve">แก้คำเพิ่มเติมจากพี่ปริณ , ตกแต่ง Infographic book E commerce Survey , Infographic Press Release </t>
  </si>
  <si>
    <t xml:space="preserve"> ปก Proposal Infographic book E commerce Survey เนื้อหา 15 หน้า ( เนื้อหายังไม่สมบูรณ์ )</t>
  </si>
  <si>
    <t>Infographic book E commerce Survey เนื้อหาส่วนหลัง ( เนื้อหายังไม่สมบูรณ์ )</t>
  </si>
  <si>
    <t xml:space="preserve"> Infographic book E commerce Survey เนื้อหา 15 หน้า ( เนื้อหาสมบูรณ์ )</t>
  </si>
  <si>
    <t xml:space="preserve"> Infographic book E commerce Survey เนื้อหา 20 หน้า ( เนื้อหาสมบูรณ์ )</t>
  </si>
  <si>
    <t>ปกรายงานภาพรวม , Infographic book E commerce Survey</t>
  </si>
  <si>
    <t>Nattanon</t>
  </si>
  <si>
    <t>Malahom</t>
  </si>
  <si>
    <t>TIME131</t>
  </si>
  <si>
    <t>Home</t>
  </si>
  <si>
    <t xml:space="preserve">Proposal โครงการจ้างที่ปรึกษากิจกรรมประเมินความเสี่ยงต่อภัยคุกคามไซเบอร์ของประเทศ </t>
  </si>
  <si>
    <t xml:space="preserve">ปกสไล Mots Policy </t>
  </si>
  <si>
    <t xml:space="preserve">แก้รูปกราฟฟิกต้นไม้ Giga Fiber </t>
  </si>
  <si>
    <t>แก้ปก NIEC COMBINED</t>
  </si>
  <si>
    <t xml:space="preserve">แก้ปกสไล Mots Policy </t>
  </si>
  <si>
    <t>ทำไฟล์ ปกหน้าปกหลังสันปกพร้อมปริ้น</t>
  </si>
  <si>
    <t>เล่ม info etda master plan</t>
  </si>
  <si>
    <t>Vdo Etda Masterpaln</t>
  </si>
  <si>
    <t xml:space="preserve">ETDA Survey Press Release Infographic 1 a4 to slide </t>
  </si>
  <si>
    <t>Proposal Mots Masterplan</t>
  </si>
  <si>
    <t xml:space="preserve">ตัดต่อ VDO Focus Group </t>
  </si>
  <si>
    <t xml:space="preserve">ETDA Survey Press Release Infographic 2 a4 to slide </t>
  </si>
  <si>
    <t xml:space="preserve">ETDA Survey Press Release Infographic 3  a4 to slide </t>
  </si>
  <si>
    <t xml:space="preserve">แก้ข้อมูล ETDA Survey Press Release Infographic 1 a4 to slide </t>
  </si>
  <si>
    <t xml:space="preserve">แก้ต้นไม้ giga fiber </t>
  </si>
  <si>
    <t xml:space="preserve">ETDA Survey Press Release Infographic 4-5  a4 to slide </t>
  </si>
  <si>
    <t>Proposal โครงการการสำรวจและวิเคราะห์ข้อมูลเศรษฐกิจและสังคมของประชาชนใน กทม.</t>
  </si>
  <si>
    <t xml:space="preserve">แก้ VDO Focus group </t>
  </si>
  <si>
    <t>แก้ข้อมูลและเปลี่ยนเนื้อหา ETDA Survey Press Release 2</t>
  </si>
  <si>
    <t xml:space="preserve">Handbook TINT Digital </t>
  </si>
  <si>
    <t xml:space="preserve">แก้ข้อมูลและเปลี่ยนเนื้อหา ETDA Survey Press Release 3-5 </t>
  </si>
  <si>
    <t xml:space="preserve">Infographic ETDA Masterplan วาง Text และ Layout </t>
  </si>
  <si>
    <t xml:space="preserve">แก้ Handbook TINT Digital </t>
  </si>
  <si>
    <t xml:space="preserve">VDO ETDA Masterplan วาง Footage </t>
  </si>
  <si>
    <t>VDO ETDA Masterplan วาง Footage Motion</t>
  </si>
  <si>
    <t>Infographic NIEC Radio Evalution</t>
  </si>
  <si>
    <t xml:space="preserve">แก้ VDO ETDA  Masterplan </t>
  </si>
  <si>
    <t xml:space="preserve">Poster Digital Mindset </t>
  </si>
  <si>
    <t xml:space="preserve">ปกรายงานผลการติดตามนโยบายที่สำคัญ NIEC Radio , สันปก </t>
  </si>
  <si>
    <t xml:space="preserve">Propoal SME Policy Networking </t>
  </si>
  <si>
    <t xml:space="preserve">แก้เล่มข้อมูล  ETDA Survey </t>
  </si>
  <si>
    <t>แก้มข้อมูล  ETDA Survey Press Release</t>
  </si>
  <si>
    <t>หน้าคั่น TINT Digital Roadmap</t>
  </si>
  <si>
    <t xml:space="preserve">เพิ่ม VDO ETDA  Masterplan Motion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</si>
</sst>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50" xfId="2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8" fillId="0" borderId="10" xfId="2" applyFont="1" applyBorder="1" applyAlignment="1" applyProtection="1">
      <alignment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4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66" t="s">
        <v>24</v>
      </c>
      <c r="C2" s="267"/>
      <c r="D2" s="267"/>
      <c r="E2" s="267"/>
      <c r="F2" s="267"/>
      <c r="G2" s="268"/>
      <c r="H2" s="2"/>
      <c r="I2" s="2"/>
    </row>
    <row r="3" spans="2:9" x14ac:dyDescent="0.2">
      <c r="B3" s="7" t="s">
        <v>25</v>
      </c>
      <c r="C3" s="272" t="s">
        <v>45</v>
      </c>
      <c r="D3" s="273"/>
      <c r="E3" s="273"/>
      <c r="F3" s="273"/>
      <c r="G3" s="274"/>
      <c r="H3" s="3"/>
      <c r="I3" s="3"/>
    </row>
    <row r="4" spans="2:9" x14ac:dyDescent="0.2">
      <c r="B4" s="6" t="s">
        <v>26</v>
      </c>
      <c r="C4" s="275" t="s">
        <v>46</v>
      </c>
      <c r="D4" s="276"/>
      <c r="E4" s="276"/>
      <c r="F4" s="276"/>
      <c r="G4" s="277"/>
      <c r="H4" s="3"/>
      <c r="I4" s="3"/>
    </row>
    <row r="5" spans="2:9" x14ac:dyDescent="0.2">
      <c r="B5" s="6" t="s">
        <v>27</v>
      </c>
      <c r="C5" s="275" t="s">
        <v>47</v>
      </c>
      <c r="D5" s="276"/>
      <c r="E5" s="276"/>
      <c r="F5" s="276"/>
      <c r="G5" s="277"/>
      <c r="H5" s="3"/>
      <c r="I5" s="3"/>
    </row>
    <row r="7" spans="2:9" ht="32.25" customHeight="1" x14ac:dyDescent="0.2">
      <c r="B7" s="278" t="s">
        <v>31</v>
      </c>
      <c r="C7" s="279"/>
      <c r="D7" s="279"/>
      <c r="E7" s="279"/>
      <c r="F7" s="279"/>
      <c r="G7" s="280"/>
      <c r="H7" s="3"/>
      <c r="I7" s="3"/>
    </row>
    <row r="8" spans="2:9" x14ac:dyDescent="0.2">
      <c r="B8" s="269" t="s">
        <v>28</v>
      </c>
      <c r="C8" s="270"/>
      <c r="D8" s="270"/>
      <c r="E8" s="270"/>
      <c r="F8" s="270"/>
      <c r="G8" s="271"/>
      <c r="H8" s="3"/>
      <c r="I8" s="3"/>
    </row>
    <row r="9" spans="2:9" x14ac:dyDescent="0.2">
      <c r="B9" s="257" t="s">
        <v>29</v>
      </c>
      <c r="C9" s="258"/>
      <c r="D9" s="258"/>
      <c r="E9" s="258"/>
      <c r="F9" s="258"/>
      <c r="G9" s="259"/>
      <c r="H9" s="3"/>
      <c r="I9" s="3"/>
    </row>
    <row r="10" spans="2:9" x14ac:dyDescent="0.2">
      <c r="B10" s="243" t="s">
        <v>30</v>
      </c>
      <c r="C10" s="244"/>
      <c r="D10" s="244"/>
      <c r="E10" s="244"/>
      <c r="F10" s="244"/>
      <c r="G10" s="245"/>
      <c r="H10" s="3"/>
      <c r="I10" s="3"/>
    </row>
    <row r="12" spans="2:9" ht="16" x14ac:dyDescent="0.2">
      <c r="B12" s="58" t="s">
        <v>49</v>
      </c>
      <c r="C12" s="252" t="s">
        <v>16</v>
      </c>
      <c r="D12" s="253"/>
      <c r="E12" s="253"/>
      <c r="F12" s="253"/>
      <c r="G12" s="253"/>
      <c r="H12" s="4"/>
      <c r="I12" s="4"/>
    </row>
    <row r="13" spans="2:9" ht="19.5" customHeight="1" x14ac:dyDescent="0.2">
      <c r="B13" s="60">
        <v>9001</v>
      </c>
      <c r="C13" s="240" t="s">
        <v>36</v>
      </c>
      <c r="D13" s="241"/>
      <c r="E13" s="241"/>
      <c r="F13" s="241"/>
      <c r="G13" s="242"/>
      <c r="H13" s="4"/>
      <c r="I13" s="4"/>
    </row>
    <row r="14" spans="2:9" ht="19.5" customHeight="1" x14ac:dyDescent="0.2">
      <c r="B14" s="7" t="s">
        <v>23</v>
      </c>
      <c r="C14" s="243"/>
      <c r="D14" s="244"/>
      <c r="E14" s="244"/>
      <c r="F14" s="244"/>
      <c r="G14" s="245"/>
      <c r="H14" s="4"/>
      <c r="I14" s="4"/>
    </row>
    <row r="15" spans="2:9" ht="18.75" customHeight="1" x14ac:dyDescent="0.2">
      <c r="B15" s="60">
        <v>9002</v>
      </c>
      <c r="C15" s="246" t="s">
        <v>48</v>
      </c>
      <c r="D15" s="247"/>
      <c r="E15" s="247"/>
      <c r="F15" s="247"/>
      <c r="G15" s="248"/>
      <c r="H15" s="4"/>
      <c r="I15" s="4"/>
    </row>
    <row r="16" spans="2:9" ht="18.75" customHeight="1" x14ac:dyDescent="0.2">
      <c r="B16" s="61"/>
      <c r="C16" s="281" t="s">
        <v>43</v>
      </c>
      <c r="D16" s="282"/>
      <c r="E16" s="282"/>
      <c r="F16" s="282"/>
      <c r="G16" s="283"/>
      <c r="H16" s="4"/>
      <c r="I16" s="4"/>
    </row>
    <row r="17" spans="2:9" ht="18.75" customHeight="1" x14ac:dyDescent="0.2">
      <c r="B17" s="7" t="s">
        <v>15</v>
      </c>
      <c r="C17" s="249" t="s">
        <v>44</v>
      </c>
      <c r="D17" s="250"/>
      <c r="E17" s="250"/>
      <c r="F17" s="250"/>
      <c r="G17" s="251"/>
      <c r="H17" s="4"/>
      <c r="I17" s="4"/>
    </row>
    <row r="18" spans="2:9" ht="19.5" customHeight="1" x14ac:dyDescent="0.2">
      <c r="B18" s="62">
        <v>9003</v>
      </c>
      <c r="C18" s="254" t="s">
        <v>37</v>
      </c>
      <c r="D18" s="255"/>
      <c r="E18" s="255"/>
      <c r="F18" s="255"/>
      <c r="G18" s="256"/>
      <c r="H18" s="4"/>
      <c r="I18" s="4"/>
    </row>
    <row r="19" spans="2:9" x14ac:dyDescent="0.2">
      <c r="B19" s="63" t="s">
        <v>17</v>
      </c>
      <c r="C19" s="260"/>
      <c r="D19" s="261"/>
      <c r="E19" s="261"/>
      <c r="F19" s="261"/>
      <c r="G19" s="262"/>
      <c r="H19" s="4"/>
      <c r="I19" s="4"/>
    </row>
    <row r="20" spans="2:9" ht="19.5" customHeight="1" x14ac:dyDescent="0.2">
      <c r="B20" s="62">
        <v>9004</v>
      </c>
      <c r="C20" s="254" t="s">
        <v>42</v>
      </c>
      <c r="D20" s="255"/>
      <c r="E20" s="255"/>
      <c r="F20" s="255"/>
      <c r="G20" s="256"/>
      <c r="H20" s="4"/>
      <c r="I20" s="4"/>
    </row>
    <row r="21" spans="2:9" ht="19.5" customHeight="1" x14ac:dyDescent="0.2">
      <c r="B21" s="63" t="s">
        <v>17</v>
      </c>
      <c r="C21" s="260"/>
      <c r="D21" s="261"/>
      <c r="E21" s="261"/>
      <c r="F21" s="261"/>
      <c r="G21" s="262"/>
      <c r="H21" s="4"/>
      <c r="I21" s="4"/>
    </row>
    <row r="22" spans="2:9" ht="19.5" customHeight="1" x14ac:dyDescent="0.2">
      <c r="B22" s="60">
        <v>9005</v>
      </c>
      <c r="C22" s="240" t="s">
        <v>41</v>
      </c>
      <c r="D22" s="241"/>
      <c r="E22" s="241"/>
      <c r="F22" s="241"/>
      <c r="G22" s="242"/>
    </row>
    <row r="23" spans="2:9" ht="19.5" customHeight="1" x14ac:dyDescent="0.2">
      <c r="B23" s="7" t="s">
        <v>32</v>
      </c>
      <c r="C23" s="243"/>
      <c r="D23" s="244"/>
      <c r="E23" s="244"/>
      <c r="F23" s="244"/>
      <c r="G23" s="245"/>
    </row>
    <row r="24" spans="2:9" ht="19.5" customHeight="1" x14ac:dyDescent="0.2">
      <c r="B24" s="60">
        <v>9006</v>
      </c>
      <c r="C24" s="254" t="s">
        <v>40</v>
      </c>
      <c r="D24" s="255"/>
      <c r="E24" s="255"/>
      <c r="F24" s="255"/>
      <c r="G24" s="256"/>
    </row>
    <row r="25" spans="2:9" x14ac:dyDescent="0.2">
      <c r="B25" s="7" t="s">
        <v>22</v>
      </c>
      <c r="C25" s="260"/>
      <c r="D25" s="261"/>
      <c r="E25" s="261"/>
      <c r="F25" s="261"/>
      <c r="G25" s="262"/>
    </row>
    <row r="26" spans="2:9" ht="19.5" customHeight="1" x14ac:dyDescent="0.2">
      <c r="B26" s="60">
        <v>9007</v>
      </c>
      <c r="C26" s="240" t="s">
        <v>39</v>
      </c>
      <c r="D26" s="241"/>
      <c r="E26" s="241"/>
      <c r="F26" s="241"/>
      <c r="G26" s="242"/>
    </row>
    <row r="27" spans="2:9" ht="19.5" customHeight="1" x14ac:dyDescent="0.2">
      <c r="B27" s="7" t="s">
        <v>9</v>
      </c>
      <c r="C27" s="243"/>
      <c r="D27" s="244"/>
      <c r="E27" s="244"/>
      <c r="F27" s="244"/>
      <c r="G27" s="245"/>
    </row>
    <row r="28" spans="2:9" ht="19.5" customHeight="1" x14ac:dyDescent="0.2">
      <c r="B28" s="60">
        <v>9008</v>
      </c>
      <c r="C28" s="240" t="s">
        <v>38</v>
      </c>
      <c r="D28" s="241"/>
      <c r="E28" s="241"/>
      <c r="F28" s="241"/>
      <c r="G28" s="242"/>
    </row>
    <row r="29" spans="2:9" ht="19.5" customHeight="1" x14ac:dyDescent="0.2">
      <c r="B29" s="7" t="s">
        <v>10</v>
      </c>
      <c r="C29" s="257"/>
      <c r="D29" s="258"/>
      <c r="E29" s="258"/>
      <c r="F29" s="258"/>
      <c r="G29" s="259"/>
    </row>
    <row r="30" spans="2:9" x14ac:dyDescent="0.2">
      <c r="B30" s="116">
        <v>9009</v>
      </c>
      <c r="C30" s="254" t="s">
        <v>79</v>
      </c>
      <c r="D30" s="255"/>
      <c r="E30" s="255"/>
      <c r="F30" s="255"/>
      <c r="G30" s="256"/>
    </row>
    <row r="31" spans="2:9" x14ac:dyDescent="0.2">
      <c r="B31" s="117"/>
      <c r="C31" s="263" t="s">
        <v>80</v>
      </c>
      <c r="D31" s="264"/>
      <c r="E31" s="264"/>
      <c r="F31" s="264"/>
      <c r="G31" s="265"/>
    </row>
    <row r="32" spans="2:9" ht="19.5" customHeight="1" x14ac:dyDescent="0.2">
      <c r="B32" s="118" t="s">
        <v>21</v>
      </c>
      <c r="C32" s="260" t="s">
        <v>78</v>
      </c>
      <c r="D32" s="261"/>
      <c r="E32" s="261"/>
      <c r="F32" s="261"/>
      <c r="G32" s="262"/>
    </row>
    <row r="33" spans="2:7" ht="19.5" customHeight="1" x14ac:dyDescent="0.2">
      <c r="B33" s="60">
        <v>9010</v>
      </c>
      <c r="C33" s="257" t="s">
        <v>18</v>
      </c>
      <c r="D33" s="258"/>
      <c r="E33" s="258"/>
      <c r="F33" s="258"/>
      <c r="G33" s="259"/>
    </row>
    <row r="34" spans="2:7" ht="19.5" customHeight="1" x14ac:dyDescent="0.2">
      <c r="B34" s="7" t="s">
        <v>11</v>
      </c>
      <c r="C34" s="243"/>
      <c r="D34" s="244"/>
      <c r="E34" s="244"/>
      <c r="F34" s="244"/>
      <c r="G34" s="245"/>
    </row>
    <row r="35" spans="2:7" ht="19.5" customHeight="1" x14ac:dyDescent="0.2">
      <c r="B35" s="60">
        <v>9013</v>
      </c>
      <c r="C35" s="240" t="s">
        <v>19</v>
      </c>
      <c r="D35" s="241"/>
      <c r="E35" s="241"/>
      <c r="F35" s="241"/>
      <c r="G35" s="242"/>
    </row>
    <row r="36" spans="2:7" ht="19.5" customHeight="1" x14ac:dyDescent="0.2">
      <c r="B36" s="7" t="s">
        <v>12</v>
      </c>
      <c r="C36" s="243"/>
      <c r="D36" s="244"/>
      <c r="E36" s="244"/>
      <c r="F36" s="244"/>
      <c r="G36" s="245"/>
    </row>
    <row r="37" spans="2:7" ht="19.5" customHeight="1" x14ac:dyDescent="0.2">
      <c r="B37" s="60">
        <v>9014</v>
      </c>
      <c r="C37" s="240" t="s">
        <v>13</v>
      </c>
      <c r="D37" s="241"/>
      <c r="E37" s="241"/>
      <c r="F37" s="241"/>
      <c r="G37" s="242"/>
    </row>
    <row r="38" spans="2:7" ht="19.5" customHeight="1" x14ac:dyDescent="0.2">
      <c r="B38" s="64" t="s">
        <v>13</v>
      </c>
      <c r="C38" s="249"/>
      <c r="D38" s="250"/>
      <c r="E38" s="250"/>
      <c r="F38" s="250"/>
      <c r="G38" s="251"/>
    </row>
    <row r="39" spans="2:7" ht="19.5" customHeight="1" x14ac:dyDescent="0.2">
      <c r="B39" s="60">
        <v>9015</v>
      </c>
      <c r="C39" s="240" t="s">
        <v>20</v>
      </c>
      <c r="D39" s="241"/>
      <c r="E39" s="241"/>
      <c r="F39" s="241"/>
      <c r="G39" s="242"/>
    </row>
    <row r="40" spans="2:7" ht="19.5" customHeight="1" x14ac:dyDescent="0.2">
      <c r="B40" s="64" t="s">
        <v>14</v>
      </c>
      <c r="C40" s="243"/>
      <c r="D40" s="244"/>
      <c r="E40" s="244"/>
      <c r="F40" s="244"/>
      <c r="G40" s="245"/>
    </row>
    <row r="43" spans="2:7" ht="16" x14ac:dyDescent="0.2">
      <c r="B43" s="58" t="s">
        <v>50</v>
      </c>
      <c r="C43" s="252" t="s">
        <v>16</v>
      </c>
      <c r="D43" s="253"/>
      <c r="E43" s="253"/>
      <c r="F43" s="253"/>
      <c r="G43" s="253"/>
    </row>
    <row r="44" spans="2:7" x14ac:dyDescent="0.2">
      <c r="B44" s="60" t="s">
        <v>51</v>
      </c>
      <c r="C44" s="240" t="s">
        <v>69</v>
      </c>
      <c r="D44" s="241"/>
      <c r="E44" s="241"/>
      <c r="F44" s="241"/>
      <c r="G44" s="242"/>
    </row>
    <row r="45" spans="2:7" x14ac:dyDescent="0.2">
      <c r="B45" s="7" t="s">
        <v>60</v>
      </c>
      <c r="C45" s="243"/>
      <c r="D45" s="244"/>
      <c r="E45" s="244"/>
      <c r="F45" s="244"/>
      <c r="G45" s="245"/>
    </row>
    <row r="46" spans="2:7" x14ac:dyDescent="0.2">
      <c r="B46" s="61" t="s">
        <v>52</v>
      </c>
      <c r="C46" s="246" t="s">
        <v>70</v>
      </c>
      <c r="D46" s="247"/>
      <c r="E46" s="247"/>
      <c r="F46" s="247"/>
      <c r="G46" s="248"/>
    </row>
    <row r="47" spans="2:7" x14ac:dyDescent="0.2">
      <c r="B47" s="7" t="s">
        <v>61</v>
      </c>
      <c r="C47" s="249"/>
      <c r="D47" s="250"/>
      <c r="E47" s="250"/>
      <c r="F47" s="250"/>
      <c r="G47" s="251"/>
    </row>
    <row r="48" spans="2:7" x14ac:dyDescent="0.2">
      <c r="B48" s="62" t="s">
        <v>53</v>
      </c>
      <c r="C48" s="240" t="s">
        <v>71</v>
      </c>
      <c r="D48" s="241"/>
      <c r="E48" s="241"/>
      <c r="F48" s="241"/>
      <c r="G48" s="242"/>
    </row>
    <row r="49" spans="2:7" x14ac:dyDescent="0.2">
      <c r="B49" s="63" t="s">
        <v>62</v>
      </c>
      <c r="C49" s="243"/>
      <c r="D49" s="244"/>
      <c r="E49" s="244"/>
      <c r="F49" s="244"/>
      <c r="G49" s="245"/>
    </row>
    <row r="50" spans="2:7" x14ac:dyDescent="0.2">
      <c r="B50" s="62" t="s">
        <v>54</v>
      </c>
      <c r="C50" s="240" t="s">
        <v>72</v>
      </c>
      <c r="D50" s="241"/>
      <c r="E50" s="241"/>
      <c r="F50" s="241"/>
      <c r="G50" s="242"/>
    </row>
    <row r="51" spans="2:7" x14ac:dyDescent="0.2">
      <c r="B51" s="63" t="s">
        <v>63</v>
      </c>
      <c r="C51" s="243"/>
      <c r="D51" s="244"/>
      <c r="E51" s="244"/>
      <c r="F51" s="244"/>
      <c r="G51" s="245"/>
    </row>
    <row r="52" spans="2:7" x14ac:dyDescent="0.2">
      <c r="B52" s="60" t="s">
        <v>55</v>
      </c>
      <c r="C52" s="240" t="s">
        <v>73</v>
      </c>
      <c r="D52" s="241"/>
      <c r="E52" s="241"/>
      <c r="F52" s="241"/>
      <c r="G52" s="242"/>
    </row>
    <row r="53" spans="2:7" x14ac:dyDescent="0.2">
      <c r="B53" s="7" t="s">
        <v>64</v>
      </c>
      <c r="C53" s="243"/>
      <c r="D53" s="244"/>
      <c r="E53" s="244"/>
      <c r="F53" s="244"/>
      <c r="G53" s="245"/>
    </row>
    <row r="54" spans="2:7" x14ac:dyDescent="0.2">
      <c r="B54" s="60" t="s">
        <v>56</v>
      </c>
      <c r="C54" s="240" t="s">
        <v>74</v>
      </c>
      <c r="D54" s="241"/>
      <c r="E54" s="241"/>
      <c r="F54" s="241"/>
      <c r="G54" s="242"/>
    </row>
    <row r="55" spans="2:7" x14ac:dyDescent="0.2">
      <c r="B55" s="7" t="s">
        <v>65</v>
      </c>
      <c r="C55" s="243"/>
      <c r="D55" s="244"/>
      <c r="E55" s="244"/>
      <c r="F55" s="244"/>
      <c r="G55" s="245"/>
    </row>
    <row r="56" spans="2:7" x14ac:dyDescent="0.2">
      <c r="B56" s="61" t="s">
        <v>57</v>
      </c>
      <c r="C56" s="246" t="s">
        <v>75</v>
      </c>
      <c r="D56" s="247"/>
      <c r="E56" s="247"/>
      <c r="F56" s="247"/>
      <c r="G56" s="248"/>
    </row>
    <row r="57" spans="2:7" x14ac:dyDescent="0.2">
      <c r="B57" s="7" t="s">
        <v>66</v>
      </c>
      <c r="C57" s="249"/>
      <c r="D57" s="250"/>
      <c r="E57" s="250"/>
      <c r="F57" s="250"/>
      <c r="G57" s="251"/>
    </row>
    <row r="58" spans="2:7" x14ac:dyDescent="0.2">
      <c r="B58" s="62" t="s">
        <v>58</v>
      </c>
      <c r="C58" s="240" t="s">
        <v>76</v>
      </c>
      <c r="D58" s="241"/>
      <c r="E58" s="241"/>
      <c r="F58" s="241"/>
      <c r="G58" s="242"/>
    </row>
    <row r="59" spans="2:7" x14ac:dyDescent="0.2">
      <c r="B59" s="63" t="s">
        <v>67</v>
      </c>
      <c r="C59" s="243"/>
      <c r="D59" s="244"/>
      <c r="E59" s="244"/>
      <c r="F59" s="244"/>
      <c r="G59" s="245"/>
    </row>
    <row r="60" spans="2:7" x14ac:dyDescent="0.2">
      <c r="B60" s="62" t="s">
        <v>59</v>
      </c>
      <c r="C60" s="240" t="s">
        <v>77</v>
      </c>
      <c r="D60" s="241"/>
      <c r="E60" s="241"/>
      <c r="F60" s="241"/>
      <c r="G60" s="242"/>
    </row>
    <row r="61" spans="2:7" x14ac:dyDescent="0.2">
      <c r="B61" s="63" t="s">
        <v>68</v>
      </c>
      <c r="C61" s="243"/>
      <c r="D61" s="244"/>
      <c r="E61" s="244"/>
      <c r="F61" s="244"/>
      <c r="G61" s="245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61"/>
  <sheetViews>
    <sheetView showGridLines="0" tabSelected="1" topLeftCell="D4" zoomScale="90" zoomScaleNormal="90" workbookViewId="0">
      <selection activeCell="H7" sqref="H7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SUM(J10:J127)</f>
        <v>211</v>
      </c>
      <c r="J8" s="131">
        <f>I8/8</f>
        <v>26.375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3">
        <v>44440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15">
      <c r="A11" s="119">
        <f t="shared" ref="A11:A112" si="0">IF(OR(C11="f",C11="u",C11="F",C11="U"),"",IF(OR(B11=1,B11=2,B11=3,B11=4,B11=5),1,""))</f>
        <v>1</v>
      </c>
      <c r="B11" s="119">
        <f t="shared" ref="B11:B102" si="1">WEEKDAY(E11,2)</f>
        <v>3</v>
      </c>
      <c r="C11" s="160"/>
      <c r="D11" s="186" t="str">
        <f>IF(B11=1,"Mo",IF(B11=2,"Tue",IF(B11=3,"Wed",IF(B11=4,"Thu",IF(B11=5,"Fri",IF(B11=6,"Sat",IF(B11=7,"Sun","")))))))</f>
        <v>Wed</v>
      </c>
      <c r="E11" s="187">
        <f>+D10</f>
        <v>44440</v>
      </c>
      <c r="F11" s="188"/>
      <c r="G11" s="142">
        <v>9006</v>
      </c>
      <c r="H11" s="190" t="s">
        <v>98</v>
      </c>
      <c r="I11" s="189" t="s">
        <v>97</v>
      </c>
      <c r="J11" s="191">
        <v>2</v>
      </c>
      <c r="K11" s="192"/>
    </row>
    <row r="12" spans="1:11" ht="22.5" customHeight="1" x14ac:dyDescent="0.15">
      <c r="C12" s="178"/>
      <c r="D12" s="161" t="str">
        <f>D11</f>
        <v>Wed</v>
      </c>
      <c r="E12" s="140">
        <f>E11</f>
        <v>44440</v>
      </c>
      <c r="F12" s="141"/>
      <c r="G12" s="142">
        <v>9006</v>
      </c>
      <c r="H12" s="156" t="s">
        <v>99</v>
      </c>
      <c r="I12" s="189" t="s">
        <v>97</v>
      </c>
      <c r="J12" s="182">
        <v>2</v>
      </c>
      <c r="K12" s="99"/>
    </row>
    <row r="13" spans="1:11" ht="22.5" customHeight="1" x14ac:dyDescent="0.15">
      <c r="C13" s="178"/>
      <c r="D13" s="161" t="str">
        <f t="shared" ref="D13:E14" si="2">D12</f>
        <v>Wed</v>
      </c>
      <c r="E13" s="140">
        <f t="shared" si="2"/>
        <v>44440</v>
      </c>
      <c r="F13" s="141"/>
      <c r="G13" s="142">
        <v>9006</v>
      </c>
      <c r="H13" s="143" t="s">
        <v>100</v>
      </c>
      <c r="I13" s="189" t="s">
        <v>97</v>
      </c>
      <c r="J13" s="182">
        <v>3</v>
      </c>
      <c r="K13" s="99"/>
    </row>
    <row r="14" spans="1:11" ht="22.5" customHeight="1" x14ac:dyDescent="0.15">
      <c r="C14" s="178"/>
      <c r="D14" s="161" t="str">
        <f t="shared" si="2"/>
        <v>Wed</v>
      </c>
      <c r="E14" s="140">
        <f t="shared" si="2"/>
        <v>44440</v>
      </c>
      <c r="F14" s="141"/>
      <c r="G14" s="142">
        <v>9006</v>
      </c>
      <c r="H14" s="143" t="s">
        <v>101</v>
      </c>
      <c r="I14" s="189" t="s">
        <v>97</v>
      </c>
      <c r="J14" s="182">
        <v>1</v>
      </c>
      <c r="K14" s="99"/>
    </row>
    <row r="15" spans="1:11" ht="22.5" customHeight="1" x14ac:dyDescent="0.15">
      <c r="C15" s="178"/>
      <c r="D15" s="161"/>
      <c r="E15" s="140"/>
      <c r="F15" s="141"/>
      <c r="G15" s="142"/>
      <c r="H15" s="143"/>
      <c r="I15" s="189"/>
      <c r="J15" s="182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42">
        <v>9006</v>
      </c>
      <c r="H16" s="143" t="s">
        <v>100</v>
      </c>
      <c r="I16" s="189" t="s">
        <v>97</v>
      </c>
      <c r="J16" s="183">
        <v>1</v>
      </c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42">
        <v>9006</v>
      </c>
      <c r="H17" s="156" t="s">
        <v>102</v>
      </c>
      <c r="I17" s="189" t="s">
        <v>97</v>
      </c>
      <c r="J17" s="183">
        <v>1</v>
      </c>
      <c r="K17" s="102"/>
    </row>
    <row r="18" spans="1:11" ht="22.5" customHeight="1" x14ac:dyDescent="0.15">
      <c r="C18" s="162"/>
      <c r="D18" s="163" t="str">
        <f t="shared" ref="D18:E19" si="3">D17</f>
        <v>Thu</v>
      </c>
      <c r="E18" s="148">
        <f t="shared" si="3"/>
        <v>44441</v>
      </c>
      <c r="F18" s="149"/>
      <c r="G18" s="142">
        <v>9006</v>
      </c>
      <c r="H18" s="151" t="s">
        <v>103</v>
      </c>
      <c r="I18" s="189" t="s">
        <v>97</v>
      </c>
      <c r="J18" s="183">
        <v>2</v>
      </c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42">
        <v>9006</v>
      </c>
      <c r="H19" s="239" t="s">
        <v>104</v>
      </c>
      <c r="I19" s="189" t="s">
        <v>97</v>
      </c>
      <c r="J19" s="183">
        <v>5</v>
      </c>
      <c r="K19" s="102"/>
    </row>
    <row r="20" spans="1:11" ht="22.5" customHeight="1" x14ac:dyDescent="0.15">
      <c r="A20" s="119">
        <f t="shared" si="0"/>
        <v>1</v>
      </c>
      <c r="B20" s="119">
        <f t="shared" si="1"/>
        <v>5</v>
      </c>
      <c r="C20" s="162"/>
      <c r="D20" s="161" t="str">
        <f>IF(B20=1,"Mo",IF(B20=2,"Tue",IF(B20=3,"Wed",IF(B20=4,"Thu",IF(B20=5,"Fri",IF(B20=6,"Sat",IF(B20=7,"Sun","")))))))</f>
        <v>Fri</v>
      </c>
      <c r="E20" s="140">
        <f>+E16+1</f>
        <v>44442</v>
      </c>
      <c r="F20" s="141"/>
      <c r="G20" s="142">
        <v>9006</v>
      </c>
      <c r="H20" s="119" t="s">
        <v>104</v>
      </c>
      <c r="I20" s="189" t="s">
        <v>97</v>
      </c>
      <c r="J20" s="183">
        <v>5</v>
      </c>
      <c r="K20" s="99"/>
    </row>
    <row r="21" spans="1:11" ht="22.5" customHeight="1" x14ac:dyDescent="0.15">
      <c r="C21" s="162"/>
      <c r="D21" s="161" t="str">
        <f>D20</f>
        <v>Fri</v>
      </c>
      <c r="E21" s="140">
        <f>E20</f>
        <v>44442</v>
      </c>
      <c r="F21" s="141"/>
      <c r="G21" s="142">
        <v>9006</v>
      </c>
      <c r="H21" s="156" t="s">
        <v>105</v>
      </c>
      <c r="I21" s="189" t="s">
        <v>97</v>
      </c>
      <c r="J21" s="182">
        <v>4</v>
      </c>
      <c r="K21" s="99"/>
    </row>
    <row r="22" spans="1:11" ht="22.5" customHeight="1" x14ac:dyDescent="0.15">
      <c r="C22" s="162"/>
      <c r="D22" s="161"/>
      <c r="E22" s="140"/>
      <c r="F22" s="141"/>
      <c r="G22" s="142"/>
      <c r="H22" s="156"/>
      <c r="I22" s="189"/>
      <c r="J22" s="182"/>
      <c r="K22" s="99"/>
    </row>
    <row r="23" spans="1:11" ht="22.5" customHeight="1" x14ac:dyDescent="0.15">
      <c r="A23" s="119" t="str">
        <f t="shared" si="0"/>
        <v/>
      </c>
      <c r="B23" s="119">
        <f t="shared" si="1"/>
        <v>6</v>
      </c>
      <c r="C23" s="162"/>
      <c r="D23" s="163" t="str">
        <f t="shared" ref="D23:D24" si="4">IF(B23=1,"Mo",IF(B23=2,"Tue",IF(B23=3,"Wed",IF(B23=4,"Thu",IF(B23=5,"Fri",IF(B23=6,"Sat",IF(B23=7,"Sun","")))))))</f>
        <v>Sat</v>
      </c>
      <c r="E23" s="148">
        <f>+E20+1</f>
        <v>44443</v>
      </c>
      <c r="F23" s="149"/>
      <c r="G23" s="150"/>
      <c r="H23" s="158"/>
      <c r="I23" s="150"/>
      <c r="J23" s="183"/>
      <c r="K23" s="102"/>
    </row>
    <row r="24" spans="1:11" ht="22.5" customHeight="1" x14ac:dyDescent="0.15">
      <c r="A24" s="119" t="str">
        <f t="shared" si="0"/>
        <v/>
      </c>
      <c r="B24" s="119">
        <f t="shared" si="1"/>
        <v>7</v>
      </c>
      <c r="C24" s="162"/>
      <c r="D24" s="163" t="str">
        <f t="shared" si="4"/>
        <v>Sun</v>
      </c>
      <c r="E24" s="148">
        <f>+E23+1</f>
        <v>44444</v>
      </c>
      <c r="F24" s="149"/>
      <c r="G24" s="150"/>
      <c r="H24" s="151"/>
      <c r="I24" s="150"/>
      <c r="J24" s="183"/>
      <c r="K24" s="102"/>
    </row>
    <row r="25" spans="1:11" ht="22.5" customHeight="1" x14ac:dyDescent="0.15">
      <c r="A25" s="119">
        <f t="shared" si="0"/>
        <v>1</v>
      </c>
      <c r="B25" s="119">
        <f>WEEKDAY(E25,2)</f>
        <v>1</v>
      </c>
      <c r="C25" s="162"/>
      <c r="D25" s="221" t="str">
        <f>IF(B25=1,"Mo",IF(B25=2,"Tue",IF(B25=3,"Wed",IF(B25=4,"Thu",IF(B25=5,"Fri",IF(B25=6,"Sat",IF(B25=7,"Sun","")))))))</f>
        <v>Mo</v>
      </c>
      <c r="E25" s="202">
        <f>+E24+1</f>
        <v>44445</v>
      </c>
      <c r="F25" s="203"/>
      <c r="G25" s="142">
        <v>9006</v>
      </c>
      <c r="H25" s="224" t="s">
        <v>106</v>
      </c>
      <c r="I25" s="189" t="s">
        <v>97</v>
      </c>
      <c r="J25" s="222">
        <v>8</v>
      </c>
      <c r="K25" s="105"/>
    </row>
    <row r="26" spans="1:11" ht="22.5" customHeight="1" x14ac:dyDescent="0.15">
      <c r="C26" s="162"/>
      <c r="D26" s="221" t="str">
        <f>D25</f>
        <v>Mo</v>
      </c>
      <c r="E26" s="202">
        <f>E25</f>
        <v>44445</v>
      </c>
      <c r="F26" s="203"/>
      <c r="G26" s="142">
        <v>9006</v>
      </c>
      <c r="H26" s="224" t="s">
        <v>107</v>
      </c>
      <c r="I26" s="189" t="s">
        <v>97</v>
      </c>
      <c r="J26" s="222">
        <v>1</v>
      </c>
      <c r="K26" s="105"/>
    </row>
    <row r="27" spans="1:11" ht="22.5" customHeight="1" x14ac:dyDescent="0.15">
      <c r="C27" s="162"/>
      <c r="D27" s="221"/>
      <c r="E27" s="202"/>
      <c r="F27" s="203"/>
      <c r="G27" s="142"/>
      <c r="H27" s="224"/>
      <c r="I27" s="189"/>
      <c r="J27" s="222"/>
      <c r="K27" s="105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62"/>
      <c r="D28" s="163" t="str">
        <f>IF(B28=1,"Mo",IF(B28=2,"Tue",IF(B28=3,"Wed",IF(B28=4,"Thu",IF(B28=5,"Fri",IF(B28=6,"Sat",IF(B28=7,"Sun","")))))))</f>
        <v>Tue</v>
      </c>
      <c r="E28" s="148">
        <f>+E25+1</f>
        <v>44446</v>
      </c>
      <c r="F28" s="149"/>
      <c r="G28" s="142">
        <v>9006</v>
      </c>
      <c r="H28" s="151" t="s">
        <v>108</v>
      </c>
      <c r="I28" s="189" t="s">
        <v>97</v>
      </c>
      <c r="J28" s="183">
        <v>6</v>
      </c>
      <c r="K28" s="102"/>
    </row>
    <row r="29" spans="1:11" ht="22.5" customHeight="1" x14ac:dyDescent="0.15">
      <c r="C29" s="162"/>
      <c r="D29" s="163" t="str">
        <f>D28</f>
        <v>Tue</v>
      </c>
      <c r="E29" s="148">
        <f>E28</f>
        <v>44446</v>
      </c>
      <c r="F29" s="149"/>
      <c r="G29" s="142">
        <v>9006</v>
      </c>
      <c r="H29" s="151" t="s">
        <v>109</v>
      </c>
      <c r="I29" s="189" t="s">
        <v>97</v>
      </c>
      <c r="J29" s="183">
        <v>3</v>
      </c>
      <c r="K29" s="102"/>
    </row>
    <row r="30" spans="1:11" ht="22.5" customHeight="1" x14ac:dyDescent="0.15">
      <c r="C30" s="162"/>
      <c r="D30" s="163"/>
      <c r="E30" s="148"/>
      <c r="F30" s="149"/>
      <c r="G30" s="142"/>
      <c r="H30" s="151"/>
      <c r="I30" s="189"/>
      <c r="J30" s="183"/>
      <c r="K30" s="102"/>
    </row>
    <row r="31" spans="1:11" ht="22.5" customHeight="1" x14ac:dyDescent="0.15">
      <c r="A31" s="119">
        <f t="shared" si="0"/>
        <v>1</v>
      </c>
      <c r="B31" s="119">
        <f t="shared" si="1"/>
        <v>3</v>
      </c>
      <c r="C31" s="162"/>
      <c r="D31" s="161" t="str">
        <f>IF(B31=1,"Mo",IF(B31=2,"Tue",IF(B31=3,"Wed",IF(B31=4,"Thu",IF(B31=5,"Fri",IF(B31=6,"Sat",IF(B31=7,"Sun","")))))))</f>
        <v>Wed</v>
      </c>
      <c r="E31" s="140">
        <f>+E28+1</f>
        <v>44447</v>
      </c>
      <c r="F31" s="141"/>
      <c r="G31" s="142">
        <v>9006</v>
      </c>
      <c r="H31" s="151" t="s">
        <v>110</v>
      </c>
      <c r="I31" s="189" t="s">
        <v>97</v>
      </c>
      <c r="J31" s="182">
        <v>6</v>
      </c>
      <c r="K31" s="99"/>
    </row>
    <row r="32" spans="1:11" ht="22.5" customHeight="1" x14ac:dyDescent="0.15">
      <c r="C32" s="162"/>
      <c r="D32" s="161" t="str">
        <f t="shared" ref="D32:E33" si="5">D31</f>
        <v>Wed</v>
      </c>
      <c r="E32" s="140">
        <f t="shared" si="5"/>
        <v>44447</v>
      </c>
      <c r="F32" s="141"/>
      <c r="G32" s="142">
        <v>9006</v>
      </c>
      <c r="H32" s="224" t="s">
        <v>111</v>
      </c>
      <c r="I32" s="189" t="s">
        <v>97</v>
      </c>
      <c r="J32" s="182">
        <v>1</v>
      </c>
      <c r="K32" s="99"/>
    </row>
    <row r="33" spans="1:11" ht="22.5" customHeight="1" x14ac:dyDescent="0.15">
      <c r="C33" s="162"/>
      <c r="D33" s="161" t="str">
        <f t="shared" si="5"/>
        <v>Wed</v>
      </c>
      <c r="E33" s="140">
        <f t="shared" si="5"/>
        <v>44447</v>
      </c>
      <c r="F33" s="141"/>
      <c r="G33" s="142">
        <v>9006</v>
      </c>
      <c r="H33" s="156" t="s">
        <v>112</v>
      </c>
      <c r="I33" s="189" t="s">
        <v>97</v>
      </c>
      <c r="J33" s="182">
        <v>1</v>
      </c>
      <c r="K33" s="99"/>
    </row>
    <row r="34" spans="1:11" ht="22.5" customHeight="1" x14ac:dyDescent="0.15">
      <c r="C34" s="162"/>
      <c r="D34" s="161"/>
      <c r="E34" s="140"/>
      <c r="F34" s="141"/>
      <c r="G34" s="142"/>
      <c r="H34" s="156"/>
      <c r="I34" s="189"/>
      <c r="J34" s="182"/>
      <c r="K34" s="99"/>
    </row>
    <row r="35" spans="1:11" ht="22.5" customHeight="1" x14ac:dyDescent="0.15">
      <c r="A35" s="119">
        <f t="shared" si="0"/>
        <v>1</v>
      </c>
      <c r="B35" s="119">
        <f t="shared" si="1"/>
        <v>4</v>
      </c>
      <c r="C35" s="162"/>
      <c r="D35" s="163" t="str">
        <f>IF(B35=1,"Mo",IF(B35=2,"Tue",IF(B35=3,"Wed",IF(B35=4,"Thu",IF(B35=5,"Fri",IF(B35=6,"Sat",IF(B35=7,"Sun","")))))))</f>
        <v>Thu</v>
      </c>
      <c r="E35" s="148">
        <f>+E31+1</f>
        <v>44448</v>
      </c>
      <c r="F35" s="149"/>
      <c r="G35" s="142">
        <v>9006</v>
      </c>
      <c r="H35" s="151" t="s">
        <v>113</v>
      </c>
      <c r="I35" s="189" t="s">
        <v>97</v>
      </c>
      <c r="J35" s="183">
        <v>8</v>
      </c>
      <c r="K35" s="102"/>
    </row>
    <row r="36" spans="1:11" ht="22.5" customHeight="1" x14ac:dyDescent="0.15">
      <c r="C36" s="162"/>
      <c r="D36" s="163"/>
      <c r="E36" s="148"/>
      <c r="F36" s="149"/>
      <c r="G36" s="142"/>
      <c r="H36" s="151"/>
      <c r="I36" s="189"/>
      <c r="J36" s="183"/>
      <c r="K36" s="102"/>
    </row>
    <row r="37" spans="1:11" ht="22.5" customHeight="1" x14ac:dyDescent="0.15">
      <c r="A37" s="119">
        <f t="shared" si="0"/>
        <v>1</v>
      </c>
      <c r="B37" s="119">
        <f t="shared" si="1"/>
        <v>5</v>
      </c>
      <c r="C37" s="162"/>
      <c r="D37" s="161" t="str">
        <f>IF(B37=1,"Mo",IF(B37=2,"Tue",IF(B37=3,"Wed",IF(B37=4,"Thu",IF(B37=5,"Fri",IF(B37=6,"Sat",IF(B37=7,"Sun","")))))))</f>
        <v>Fri</v>
      </c>
      <c r="E37" s="140">
        <f>+E35+1</f>
        <v>44449</v>
      </c>
      <c r="F37" s="141"/>
      <c r="G37" s="142">
        <v>9006</v>
      </c>
      <c r="H37" s="143" t="s">
        <v>114</v>
      </c>
      <c r="I37" s="189" t="s">
        <v>97</v>
      </c>
      <c r="J37" s="182">
        <v>2</v>
      </c>
      <c r="K37" s="99"/>
    </row>
    <row r="38" spans="1:11" ht="22.5" customHeight="1" x14ac:dyDescent="0.15">
      <c r="C38" s="162"/>
      <c r="D38" s="161" t="str">
        <f>D37</f>
        <v>Fri</v>
      </c>
      <c r="E38" s="140">
        <f>E37</f>
        <v>44449</v>
      </c>
      <c r="F38" s="141"/>
      <c r="G38" s="142">
        <v>9006</v>
      </c>
      <c r="H38" s="143" t="s">
        <v>115</v>
      </c>
      <c r="I38" s="189" t="s">
        <v>97</v>
      </c>
      <c r="J38" s="182">
        <v>1</v>
      </c>
      <c r="K38" s="99"/>
    </row>
    <row r="39" spans="1:11" ht="22.5" customHeight="1" x14ac:dyDescent="0.15">
      <c r="C39" s="162"/>
      <c r="D39" s="161" t="str">
        <f t="shared" ref="D39:E39" si="6">D38</f>
        <v>Fri</v>
      </c>
      <c r="E39" s="140">
        <f t="shared" si="6"/>
        <v>44449</v>
      </c>
      <c r="F39" s="141"/>
      <c r="G39" s="142">
        <v>9006</v>
      </c>
      <c r="H39" s="143" t="s">
        <v>116</v>
      </c>
      <c r="I39" s="189" t="s">
        <v>97</v>
      </c>
      <c r="J39" s="182">
        <v>5</v>
      </c>
      <c r="K39" s="99"/>
    </row>
    <row r="40" spans="1:11" ht="22.5" customHeight="1" x14ac:dyDescent="0.15">
      <c r="A40" s="119" t="str">
        <f t="shared" si="0"/>
        <v/>
      </c>
      <c r="B40" s="119">
        <f t="shared" si="1"/>
        <v>6</v>
      </c>
      <c r="C40" s="162"/>
      <c r="D40" s="163" t="str">
        <f>IF(B40=1,"Mo",IF(B40=2,"Tue",IF(B40=3,"Wed",IF(B40=4,"Thu",IF(B40=5,"Fri",IF(B40=6,"Sat",IF(B40=7,"Sun","")))))))</f>
        <v>Sat</v>
      </c>
      <c r="E40" s="148">
        <f>+E37+1</f>
        <v>44450</v>
      </c>
      <c r="F40" s="149"/>
      <c r="G40" s="142"/>
      <c r="H40" s="151"/>
      <c r="I40" s="150"/>
      <c r="J40" s="183"/>
      <c r="K40" s="102"/>
    </row>
    <row r="41" spans="1:11" s="164" customFormat="1" ht="22.5" customHeight="1" x14ac:dyDescent="0.15">
      <c r="A41" s="164" t="str">
        <f t="shared" si="0"/>
        <v/>
      </c>
      <c r="B41" s="164">
        <f t="shared" si="1"/>
        <v>7</v>
      </c>
      <c r="C41" s="165"/>
      <c r="D41" s="163" t="str">
        <f>IF(B41=1,"Mo",IF(B41=2,"Tue",IF(B41=3,"Wed",IF(B41=4,"Thu",IF(B41=5,"Fri",IF(B41=6,"Sat",IF(B41=7,"Sun","")))))))</f>
        <v>Sun</v>
      </c>
      <c r="E41" s="148">
        <f>+E40+1</f>
        <v>44451</v>
      </c>
      <c r="F41" s="149"/>
      <c r="G41" s="142"/>
      <c r="H41" s="157"/>
      <c r="I41" s="150"/>
      <c r="J41" s="183"/>
      <c r="K41" s="102"/>
    </row>
    <row r="42" spans="1:11" ht="22.5" customHeight="1" x14ac:dyDescent="0.15">
      <c r="A42" s="119">
        <f t="shared" si="0"/>
        <v>1</v>
      </c>
      <c r="B42" s="119">
        <f t="shared" si="1"/>
        <v>1</v>
      </c>
      <c r="C42" s="162"/>
      <c r="D42" s="221" t="str">
        <f>IF(B42=1,"Mo",IF(B42=2,"Tue",IF(B42=3,"Wed",IF(B42=4,"Thu",IF(B42=5,"Fri",IF(B42=6,"Sat",IF(B42=7,"Sun","")))))))</f>
        <v>Mo</v>
      </c>
      <c r="E42" s="202">
        <f>+E41+1</f>
        <v>44452</v>
      </c>
      <c r="F42" s="203"/>
      <c r="G42" s="142">
        <v>9006</v>
      </c>
      <c r="H42" s="205" t="s">
        <v>117</v>
      </c>
      <c r="I42" s="189" t="s">
        <v>97</v>
      </c>
      <c r="J42" s="222">
        <v>2</v>
      </c>
      <c r="K42" s="105"/>
    </row>
    <row r="43" spans="1:11" ht="22.5" customHeight="1" x14ac:dyDescent="0.15">
      <c r="C43" s="162"/>
      <c r="D43" s="221" t="str">
        <f>D42</f>
        <v>Mo</v>
      </c>
      <c r="E43" s="202">
        <f>E42</f>
        <v>44452</v>
      </c>
      <c r="F43" s="203"/>
      <c r="G43" s="142">
        <v>9006</v>
      </c>
      <c r="H43" s="143" t="s">
        <v>118</v>
      </c>
      <c r="I43" s="189" t="s">
        <v>97</v>
      </c>
      <c r="J43" s="222">
        <v>6</v>
      </c>
      <c r="K43" s="105"/>
    </row>
    <row r="44" spans="1:11" ht="22.5" customHeight="1" x14ac:dyDescent="0.15">
      <c r="C44" s="162"/>
      <c r="D44" s="221" t="str">
        <f t="shared" ref="D44:E46" si="7">D43</f>
        <v>Mo</v>
      </c>
      <c r="E44" s="202">
        <f t="shared" si="7"/>
        <v>44452</v>
      </c>
      <c r="F44" s="203"/>
      <c r="G44" s="142"/>
      <c r="H44" s="205"/>
      <c r="I44" s="189"/>
      <c r="J44" s="222"/>
      <c r="K44" s="105"/>
    </row>
    <row r="45" spans="1:11" ht="22.5" customHeight="1" x14ac:dyDescent="0.15">
      <c r="C45" s="162"/>
      <c r="D45" s="221" t="str">
        <f t="shared" si="7"/>
        <v>Mo</v>
      </c>
      <c r="E45" s="202">
        <f t="shared" si="7"/>
        <v>44452</v>
      </c>
      <c r="F45" s="203"/>
      <c r="G45" s="142"/>
      <c r="H45" s="205"/>
      <c r="I45" s="189"/>
      <c r="J45" s="222"/>
      <c r="K45" s="105"/>
    </row>
    <row r="46" spans="1:11" ht="22.5" customHeight="1" x14ac:dyDescent="0.15">
      <c r="C46" s="162"/>
      <c r="D46" s="161" t="str">
        <f t="shared" si="7"/>
        <v>Mo</v>
      </c>
      <c r="E46" s="140">
        <f t="shared" si="7"/>
        <v>44452</v>
      </c>
      <c r="F46" s="141"/>
      <c r="G46" s="142"/>
      <c r="H46" s="156"/>
      <c r="I46" s="189"/>
      <c r="J46" s="182"/>
      <c r="K46" s="99"/>
    </row>
    <row r="47" spans="1:11" ht="22.5" customHeight="1" x14ac:dyDescent="0.15">
      <c r="A47" s="119">
        <f t="shared" si="0"/>
        <v>1</v>
      </c>
      <c r="B47" s="119">
        <f t="shared" si="1"/>
        <v>2</v>
      </c>
      <c r="C47" s="162"/>
      <c r="D47" s="163" t="str">
        <f>IF(B47=1,"Mo",IF(B47=2,"Tue",IF(B47=3,"Wed",IF(B47=4,"Thu",IF(B47=5,"Fri",IF(B47=6,"Sat",IF(B47=7,"Sun","")))))))</f>
        <v>Tue</v>
      </c>
      <c r="E47" s="148">
        <f>+E42+1</f>
        <v>44453</v>
      </c>
      <c r="F47" s="149"/>
      <c r="G47" s="142">
        <v>9006</v>
      </c>
      <c r="H47" s="151" t="s">
        <v>119</v>
      </c>
      <c r="I47" s="189" t="s">
        <v>97</v>
      </c>
      <c r="J47" s="183">
        <v>8</v>
      </c>
      <c r="K47" s="102"/>
    </row>
    <row r="48" spans="1:11" ht="22.5" customHeight="1" x14ac:dyDescent="0.15">
      <c r="C48" s="162"/>
      <c r="D48" s="163" t="str">
        <f>D47</f>
        <v>Tue</v>
      </c>
      <c r="E48" s="148">
        <f>E47</f>
        <v>44453</v>
      </c>
      <c r="F48" s="149"/>
      <c r="G48" s="142">
        <v>9006</v>
      </c>
      <c r="H48" s="205" t="s">
        <v>120</v>
      </c>
      <c r="I48" s="189" t="s">
        <v>97</v>
      </c>
      <c r="J48" s="183">
        <v>1</v>
      </c>
      <c r="K48" s="102"/>
    </row>
    <row r="49" spans="1:11" ht="22.5" customHeight="1" x14ac:dyDescent="0.15">
      <c r="C49" s="162"/>
      <c r="D49" s="163" t="str">
        <f t="shared" ref="D49:E51" si="8">D48</f>
        <v>Tue</v>
      </c>
      <c r="E49" s="148">
        <f t="shared" si="8"/>
        <v>44453</v>
      </c>
      <c r="F49" s="149"/>
      <c r="G49" s="142"/>
      <c r="H49" s="151"/>
      <c r="I49" s="189"/>
      <c r="J49" s="183"/>
      <c r="K49" s="102"/>
    </row>
    <row r="50" spans="1:11" ht="22.5" customHeight="1" x14ac:dyDescent="0.15">
      <c r="C50" s="162"/>
      <c r="D50" s="163" t="str">
        <f t="shared" si="8"/>
        <v>Tue</v>
      </c>
      <c r="E50" s="148">
        <f t="shared" si="8"/>
        <v>44453</v>
      </c>
      <c r="F50" s="149"/>
      <c r="G50" s="142"/>
      <c r="H50" s="151"/>
      <c r="I50" s="189"/>
      <c r="J50" s="183"/>
      <c r="K50" s="102"/>
    </row>
    <row r="51" spans="1:11" ht="22.5" customHeight="1" x14ac:dyDescent="0.15">
      <c r="C51" s="162"/>
      <c r="D51" s="163" t="str">
        <f t="shared" si="8"/>
        <v>Tue</v>
      </c>
      <c r="E51" s="148">
        <f t="shared" si="8"/>
        <v>44453</v>
      </c>
      <c r="F51" s="149"/>
      <c r="G51" s="142"/>
      <c r="H51" s="151"/>
      <c r="I51" s="189"/>
      <c r="J51" s="183"/>
      <c r="K51" s="102"/>
    </row>
    <row r="52" spans="1:11" ht="22.5" customHeight="1" x14ac:dyDescent="0.15">
      <c r="A52" s="119">
        <f t="shared" si="0"/>
        <v>1</v>
      </c>
      <c r="B52" s="119">
        <f t="shared" si="1"/>
        <v>3</v>
      </c>
      <c r="C52" s="162"/>
      <c r="D52" s="161" t="str">
        <f>IF(B52=1,"Mo",IF(B52=2,"Tue",IF(B52=3,"Wed",IF(B52=4,"Thu",IF(B52=5,"Fri",IF(B52=6,"Sat",IF(B52=7,"Sun","")))))))</f>
        <v>Wed</v>
      </c>
      <c r="E52" s="140">
        <f>+E47+1</f>
        <v>44454</v>
      </c>
      <c r="F52" s="141"/>
      <c r="G52" s="142">
        <v>9006</v>
      </c>
      <c r="H52" s="151" t="s">
        <v>119</v>
      </c>
      <c r="I52" s="189" t="s">
        <v>97</v>
      </c>
      <c r="J52" s="182">
        <v>8</v>
      </c>
      <c r="K52" s="99"/>
    </row>
    <row r="53" spans="1:11" ht="22.5" customHeight="1" x14ac:dyDescent="0.15">
      <c r="C53" s="162"/>
      <c r="D53" s="161" t="str">
        <f>D52</f>
        <v>Wed</v>
      </c>
      <c r="E53" s="140">
        <f>E52</f>
        <v>44454</v>
      </c>
      <c r="F53" s="141"/>
      <c r="G53" s="142"/>
      <c r="H53" s="156"/>
      <c r="I53" s="189"/>
      <c r="J53" s="182"/>
      <c r="K53" s="99"/>
    </row>
    <row r="54" spans="1:11" ht="22.5" customHeight="1" x14ac:dyDescent="0.15">
      <c r="C54" s="162"/>
      <c r="D54" s="161" t="str">
        <f t="shared" ref="D54:E56" si="9">D53</f>
        <v>Wed</v>
      </c>
      <c r="E54" s="140">
        <f t="shared" si="9"/>
        <v>44454</v>
      </c>
      <c r="F54" s="141"/>
      <c r="G54" s="142"/>
      <c r="H54" s="156"/>
      <c r="I54" s="189"/>
      <c r="J54" s="182"/>
      <c r="K54" s="99"/>
    </row>
    <row r="55" spans="1:11" ht="22.5" customHeight="1" x14ac:dyDescent="0.15">
      <c r="C55" s="162"/>
      <c r="D55" s="161" t="str">
        <f t="shared" si="9"/>
        <v>Wed</v>
      </c>
      <c r="E55" s="140">
        <f t="shared" si="9"/>
        <v>44454</v>
      </c>
      <c r="F55" s="141"/>
      <c r="G55" s="142"/>
      <c r="H55" s="156"/>
      <c r="I55" s="189"/>
      <c r="J55" s="182"/>
      <c r="K55" s="99"/>
    </row>
    <row r="56" spans="1:11" ht="22.5" customHeight="1" x14ac:dyDescent="0.15">
      <c r="C56" s="162"/>
      <c r="D56" s="161" t="str">
        <f t="shared" si="9"/>
        <v>Wed</v>
      </c>
      <c r="E56" s="140">
        <f t="shared" si="9"/>
        <v>44454</v>
      </c>
      <c r="F56" s="141"/>
      <c r="G56" s="142"/>
      <c r="H56" s="156"/>
      <c r="I56" s="189"/>
      <c r="J56" s="182"/>
      <c r="K56" s="99"/>
    </row>
    <row r="57" spans="1:11" ht="22.5" customHeight="1" x14ac:dyDescent="0.15">
      <c r="A57" s="119">
        <f t="shared" si="0"/>
        <v>1</v>
      </c>
      <c r="B57" s="119">
        <f t="shared" si="1"/>
        <v>4</v>
      </c>
      <c r="C57" s="162"/>
      <c r="D57" s="163" t="str">
        <f>IF(B57=1,"Mo",IF(B57=2,"Tue",IF(B57=3,"Wed",IF(B57=4,"Thu",IF(B57=5,"Fri",IF(B57=6,"Sat",IF(B57=7,"Sun","")))))))</f>
        <v>Thu</v>
      </c>
      <c r="E57" s="148">
        <f>+E52+1</f>
        <v>44455</v>
      </c>
      <c r="F57" s="149"/>
      <c r="G57" s="142">
        <v>9006</v>
      </c>
      <c r="H57" s="151" t="s">
        <v>121</v>
      </c>
      <c r="I57" s="189" t="s">
        <v>97</v>
      </c>
      <c r="J57" s="183">
        <v>6</v>
      </c>
      <c r="K57" s="102"/>
    </row>
    <row r="58" spans="1:11" ht="22.5" customHeight="1" x14ac:dyDescent="0.15">
      <c r="C58" s="162"/>
      <c r="D58" s="163" t="str">
        <f>D57</f>
        <v>Thu</v>
      </c>
      <c r="E58" s="148">
        <f>E57</f>
        <v>44455</v>
      </c>
      <c r="F58" s="149"/>
      <c r="G58" s="142">
        <v>9006</v>
      </c>
      <c r="H58" s="151" t="s">
        <v>119</v>
      </c>
      <c r="I58" s="189" t="s">
        <v>97</v>
      </c>
      <c r="J58" s="183">
        <v>3</v>
      </c>
      <c r="K58" s="102"/>
    </row>
    <row r="59" spans="1:11" ht="22.5" customHeight="1" x14ac:dyDescent="0.15">
      <c r="C59" s="162"/>
      <c r="D59" s="163" t="str">
        <f t="shared" ref="D59:E61" si="10">D58</f>
        <v>Thu</v>
      </c>
      <c r="E59" s="148">
        <f t="shared" si="10"/>
        <v>44455</v>
      </c>
      <c r="F59" s="149"/>
      <c r="G59" s="142"/>
      <c r="H59" s="151"/>
      <c r="I59" s="189"/>
      <c r="J59" s="183"/>
      <c r="K59" s="102"/>
    </row>
    <row r="60" spans="1:11" ht="22.5" customHeight="1" x14ac:dyDescent="0.15">
      <c r="C60" s="162"/>
      <c r="D60" s="163" t="str">
        <f t="shared" si="10"/>
        <v>Thu</v>
      </c>
      <c r="E60" s="148">
        <f t="shared" si="10"/>
        <v>44455</v>
      </c>
      <c r="F60" s="149"/>
      <c r="G60" s="142"/>
      <c r="H60" s="151"/>
      <c r="I60" s="189"/>
      <c r="J60" s="183"/>
      <c r="K60" s="102"/>
    </row>
    <row r="61" spans="1:11" ht="22.5" customHeight="1" x14ac:dyDescent="0.15">
      <c r="C61" s="162"/>
      <c r="D61" s="163" t="str">
        <f t="shared" si="10"/>
        <v>Thu</v>
      </c>
      <c r="E61" s="148">
        <f t="shared" si="10"/>
        <v>44455</v>
      </c>
      <c r="F61" s="149"/>
      <c r="G61" s="142"/>
      <c r="H61" s="151"/>
      <c r="I61" s="189"/>
      <c r="J61" s="183"/>
      <c r="K61" s="102"/>
    </row>
    <row r="62" spans="1:11" ht="22.5" customHeight="1" x14ac:dyDescent="0.15">
      <c r="A62" s="119">
        <f t="shared" si="0"/>
        <v>1</v>
      </c>
      <c r="B62" s="119">
        <f t="shared" si="1"/>
        <v>5</v>
      </c>
      <c r="C62" s="162"/>
      <c r="D62" s="161" t="str">
        <f>IF(B62=1,"Mo",IF(B62=2,"Tue",IF(B62=3,"Wed",IF(B62=4,"Thu",IF(B62=5,"Fri",IF(B62=6,"Sat",IF(B62=7,"Sun","")))))))</f>
        <v>Fri</v>
      </c>
      <c r="E62" s="140">
        <f>+E57+1</f>
        <v>44456</v>
      </c>
      <c r="F62" s="141"/>
      <c r="G62" s="142">
        <v>9006</v>
      </c>
      <c r="H62" s="151" t="s">
        <v>122</v>
      </c>
      <c r="I62" s="189" t="s">
        <v>97</v>
      </c>
      <c r="J62" s="182">
        <v>3</v>
      </c>
      <c r="K62" s="99"/>
    </row>
    <row r="63" spans="1:11" ht="22.5" customHeight="1" x14ac:dyDescent="0.15">
      <c r="C63" s="162"/>
      <c r="D63" s="161" t="str">
        <f>D62</f>
        <v>Fri</v>
      </c>
      <c r="E63" s="140">
        <f>E62</f>
        <v>44456</v>
      </c>
      <c r="F63" s="141"/>
      <c r="G63" s="142">
        <v>9006</v>
      </c>
      <c r="H63" s="151" t="s">
        <v>119</v>
      </c>
      <c r="I63" s="189" t="s">
        <v>97</v>
      </c>
      <c r="J63" s="182">
        <v>6</v>
      </c>
      <c r="K63" s="99"/>
    </row>
    <row r="64" spans="1:11" ht="22.5" customHeight="1" x14ac:dyDescent="0.15">
      <c r="C64" s="162"/>
      <c r="D64" s="161" t="str">
        <f t="shared" ref="D64:E66" si="11">D63</f>
        <v>Fri</v>
      </c>
      <c r="E64" s="140">
        <f t="shared" si="11"/>
        <v>44456</v>
      </c>
      <c r="F64" s="141"/>
      <c r="G64" s="142"/>
      <c r="H64" s="156"/>
      <c r="I64" s="189"/>
      <c r="J64" s="182"/>
      <c r="K64" s="99"/>
    </row>
    <row r="65" spans="1:11" ht="22.5" customHeight="1" x14ac:dyDescent="0.15">
      <c r="C65" s="162"/>
      <c r="D65" s="161" t="str">
        <f t="shared" si="11"/>
        <v>Fri</v>
      </c>
      <c r="E65" s="140">
        <f t="shared" si="11"/>
        <v>44456</v>
      </c>
      <c r="F65" s="141"/>
      <c r="G65" s="142"/>
      <c r="H65" s="156"/>
      <c r="I65" s="189"/>
      <c r="J65" s="182"/>
      <c r="K65" s="99"/>
    </row>
    <row r="66" spans="1:11" ht="22.5" customHeight="1" x14ac:dyDescent="0.15">
      <c r="C66" s="162"/>
      <c r="D66" s="161" t="str">
        <f t="shared" si="11"/>
        <v>Fri</v>
      </c>
      <c r="E66" s="140">
        <f t="shared" si="11"/>
        <v>44456</v>
      </c>
      <c r="F66" s="141"/>
      <c r="G66" s="142"/>
      <c r="H66" s="156"/>
      <c r="I66" s="189"/>
      <c r="J66" s="182"/>
      <c r="K66" s="99"/>
    </row>
    <row r="67" spans="1:11" ht="22.5" customHeight="1" x14ac:dyDescent="0.15">
      <c r="A67" s="119" t="str">
        <f t="shared" si="0"/>
        <v/>
      </c>
      <c r="B67" s="119">
        <f t="shared" si="1"/>
        <v>6</v>
      </c>
      <c r="C67" s="162"/>
      <c r="D67" s="163" t="str">
        <f>IF(B67=1,"Mo",IF(B67=2,"Tue",IF(B67=3,"Wed",IF(B67=4,"Thu",IF(B67=5,"Fri",IF(B67=6,"Sat",IF(B67=7,"Sun","")))))))</f>
        <v>Sat</v>
      </c>
      <c r="E67" s="148">
        <f t="shared" ref="E67" si="12">+E62+1</f>
        <v>44457</v>
      </c>
      <c r="F67" s="149"/>
      <c r="G67" s="150"/>
      <c r="H67" s="151"/>
      <c r="I67" s="150"/>
      <c r="J67" s="183"/>
      <c r="K67" s="102"/>
    </row>
    <row r="68" spans="1:11" s="164" customFormat="1" ht="22.5" customHeight="1" x14ac:dyDescent="0.15">
      <c r="A68" s="164" t="str">
        <f t="shared" si="0"/>
        <v/>
      </c>
      <c r="B68" s="164">
        <f t="shared" si="1"/>
        <v>7</v>
      </c>
      <c r="C68" s="165"/>
      <c r="D68" s="163" t="str">
        <f>IF(B68=1,"Mo",IF(B68=2,"Tue",IF(B68=3,"Wed",IF(B68=4,"Thu",IF(B68=5,"Fri",IF(B68=6,"Sat",IF(B68=7,"Sun","")))))))</f>
        <v>Sun</v>
      </c>
      <c r="E68" s="148">
        <f>+E67+1</f>
        <v>44458</v>
      </c>
      <c r="F68" s="149"/>
      <c r="G68" s="150"/>
      <c r="H68" s="151"/>
      <c r="I68" s="150"/>
      <c r="J68" s="183"/>
      <c r="K68" s="102"/>
    </row>
    <row r="69" spans="1:11" ht="22.5" customHeight="1" x14ac:dyDescent="0.15">
      <c r="A69" s="119">
        <f t="shared" si="0"/>
        <v>1</v>
      </c>
      <c r="B69" s="119">
        <f t="shared" si="1"/>
        <v>1</v>
      </c>
      <c r="C69" s="162"/>
      <c r="D69" s="221" t="str">
        <f>IF(B69=1,"Mo",IF(B69=2,"Tue",IF(B69=3,"Wed",IF(B69=4,"Thu",IF(B69=5,"Fri",IF(B69=6,"Sat",IF(B69=7,"Sun","")))))))</f>
        <v>Mo</v>
      </c>
      <c r="E69" s="202">
        <f>+E68+1</f>
        <v>44459</v>
      </c>
      <c r="F69" s="203"/>
      <c r="G69" s="142">
        <v>9006</v>
      </c>
      <c r="H69" s="205" t="s">
        <v>128</v>
      </c>
      <c r="I69" s="189" t="s">
        <v>97</v>
      </c>
      <c r="J69" s="222">
        <v>5</v>
      </c>
      <c r="K69" s="105"/>
    </row>
    <row r="70" spans="1:11" ht="22.5" customHeight="1" x14ac:dyDescent="0.15">
      <c r="C70" s="162"/>
      <c r="D70" s="221" t="str">
        <f>D69</f>
        <v>Mo</v>
      </c>
      <c r="E70" s="202">
        <f>E69</f>
        <v>44459</v>
      </c>
      <c r="F70" s="203"/>
      <c r="G70" s="142">
        <v>9006</v>
      </c>
      <c r="H70" s="205" t="s">
        <v>124</v>
      </c>
      <c r="I70" s="189" t="s">
        <v>97</v>
      </c>
      <c r="J70" s="222">
        <v>4</v>
      </c>
      <c r="K70" s="105"/>
    </row>
    <row r="71" spans="1:11" ht="22.5" customHeight="1" x14ac:dyDescent="0.15">
      <c r="C71" s="162"/>
      <c r="D71" s="221" t="str">
        <f t="shared" ref="D71:E73" si="13">D70</f>
        <v>Mo</v>
      </c>
      <c r="E71" s="202">
        <f t="shared" si="13"/>
        <v>44459</v>
      </c>
      <c r="F71" s="203"/>
      <c r="G71" s="142">
        <v>9006</v>
      </c>
      <c r="H71" s="205" t="s">
        <v>126</v>
      </c>
      <c r="I71" s="189" t="s">
        <v>97</v>
      </c>
      <c r="J71" s="222">
        <v>2</v>
      </c>
      <c r="K71" s="105"/>
    </row>
    <row r="72" spans="1:11" ht="22.5" customHeight="1" x14ac:dyDescent="0.15">
      <c r="C72" s="162"/>
      <c r="D72" s="221" t="str">
        <f t="shared" si="13"/>
        <v>Mo</v>
      </c>
      <c r="E72" s="202">
        <f t="shared" si="13"/>
        <v>44459</v>
      </c>
      <c r="F72" s="203"/>
      <c r="G72" s="142"/>
      <c r="H72" s="205"/>
      <c r="I72" s="189"/>
      <c r="K72" s="105"/>
    </row>
    <row r="73" spans="1:11" ht="22.5" customHeight="1" x14ac:dyDescent="0.15">
      <c r="C73" s="162"/>
      <c r="D73" s="161" t="str">
        <f t="shared" si="13"/>
        <v>Mo</v>
      </c>
      <c r="E73" s="140">
        <f t="shared" si="13"/>
        <v>44459</v>
      </c>
      <c r="F73" s="141"/>
      <c r="G73" s="142"/>
      <c r="H73" s="156"/>
      <c r="I73" s="189"/>
      <c r="J73" s="182"/>
      <c r="K73" s="99"/>
    </row>
    <row r="74" spans="1:11" ht="22.5" customHeight="1" x14ac:dyDescent="0.15">
      <c r="A74" s="119">
        <f t="shared" si="0"/>
        <v>1</v>
      </c>
      <c r="B74" s="119">
        <f t="shared" si="1"/>
        <v>2</v>
      </c>
      <c r="C74" s="162"/>
      <c r="D74" s="163" t="str">
        <f>IF(B74=1,"Mo",IF(B74=2,"Tue",IF(B74=3,"Wed",IF(B74=4,"Thu",IF(B74=5,"Fri",IF(B74=6,"Sat",IF(B74=7,"Sun","")))))))</f>
        <v>Tue</v>
      </c>
      <c r="E74" s="148">
        <f>+E69+1</f>
        <v>44460</v>
      </c>
      <c r="F74" s="149"/>
      <c r="G74" s="142">
        <v>9006</v>
      </c>
      <c r="H74" s="205" t="s">
        <v>128</v>
      </c>
      <c r="I74" s="189" t="s">
        <v>97</v>
      </c>
      <c r="J74" s="222">
        <v>5</v>
      </c>
      <c r="K74" s="102"/>
    </row>
    <row r="75" spans="1:11" ht="22.5" customHeight="1" x14ac:dyDescent="0.15">
      <c r="C75" s="162"/>
      <c r="D75" s="163" t="str">
        <f>D74</f>
        <v>Tue</v>
      </c>
      <c r="E75" s="148">
        <f>E74</f>
        <v>44460</v>
      </c>
      <c r="F75" s="149"/>
      <c r="G75" s="142">
        <v>9006</v>
      </c>
      <c r="H75" s="205" t="s">
        <v>124</v>
      </c>
      <c r="I75" s="189" t="s">
        <v>97</v>
      </c>
      <c r="J75" s="222">
        <v>4</v>
      </c>
      <c r="K75" s="102"/>
    </row>
    <row r="76" spans="1:11" ht="22.5" customHeight="1" x14ac:dyDescent="0.15">
      <c r="C76" s="162"/>
      <c r="D76" s="163" t="str">
        <f t="shared" ref="D76:E78" si="14">D75</f>
        <v>Tue</v>
      </c>
      <c r="E76" s="148">
        <f t="shared" si="14"/>
        <v>44460</v>
      </c>
      <c r="F76" s="149"/>
      <c r="G76" s="142">
        <v>9006</v>
      </c>
      <c r="H76" s="151" t="s">
        <v>125</v>
      </c>
      <c r="I76" s="189" t="s">
        <v>97</v>
      </c>
      <c r="J76" s="183">
        <v>5</v>
      </c>
      <c r="K76" s="102"/>
    </row>
    <row r="77" spans="1:11" ht="22.5" customHeight="1" x14ac:dyDescent="0.15">
      <c r="C77" s="162"/>
      <c r="D77" s="163" t="str">
        <f t="shared" si="14"/>
        <v>Tue</v>
      </c>
      <c r="E77" s="148">
        <f t="shared" si="14"/>
        <v>44460</v>
      </c>
      <c r="F77" s="149"/>
      <c r="G77" s="142"/>
      <c r="H77" s="151"/>
      <c r="I77" s="189"/>
      <c r="J77" s="183"/>
      <c r="K77" s="102"/>
    </row>
    <row r="78" spans="1:11" ht="22.5" customHeight="1" x14ac:dyDescent="0.15">
      <c r="C78" s="162"/>
      <c r="D78" s="163" t="str">
        <f t="shared" si="14"/>
        <v>Tue</v>
      </c>
      <c r="E78" s="148">
        <f t="shared" si="14"/>
        <v>44460</v>
      </c>
      <c r="F78" s="149"/>
      <c r="G78" s="142"/>
      <c r="H78" s="151"/>
      <c r="I78" s="189"/>
      <c r="J78" s="183"/>
      <c r="K78" s="102"/>
    </row>
    <row r="79" spans="1:11" ht="22.5" customHeight="1" x14ac:dyDescent="0.15">
      <c r="A79" s="119">
        <f t="shared" si="0"/>
        <v>1</v>
      </c>
      <c r="B79" s="119">
        <f t="shared" si="1"/>
        <v>3</v>
      </c>
      <c r="C79" s="162"/>
      <c r="D79" s="161" t="str">
        <f>IF(B79=1,"Mo",IF(B79=2,"Tue",IF(B79=3,"Wed",IF(B79=4,"Thu",IF(B79=5,"Fri",IF(B79=6,"Sat",IF(B79=7,"Sun","")))))))</f>
        <v>Wed</v>
      </c>
      <c r="E79" s="140">
        <f>+E74+1</f>
        <v>44461</v>
      </c>
      <c r="F79" s="141"/>
      <c r="G79" s="142">
        <v>9006</v>
      </c>
      <c r="H79" s="205" t="s">
        <v>128</v>
      </c>
      <c r="I79" s="189" t="s">
        <v>97</v>
      </c>
      <c r="J79" s="222">
        <v>5</v>
      </c>
      <c r="K79" s="99"/>
    </row>
    <row r="80" spans="1:11" ht="22.5" customHeight="1" x14ac:dyDescent="0.15">
      <c r="C80" s="162"/>
      <c r="D80" s="161" t="str">
        <f>D79</f>
        <v>Wed</v>
      </c>
      <c r="E80" s="140">
        <f>E79</f>
        <v>44461</v>
      </c>
      <c r="F80" s="141"/>
      <c r="G80" s="142">
        <v>9006</v>
      </c>
      <c r="H80" s="205" t="s">
        <v>124</v>
      </c>
      <c r="I80" s="189" t="s">
        <v>97</v>
      </c>
      <c r="J80" s="222">
        <v>4</v>
      </c>
      <c r="K80" s="99"/>
    </row>
    <row r="81" spans="1:11" ht="22.5" customHeight="1" x14ac:dyDescent="0.15">
      <c r="C81" s="162"/>
      <c r="D81" s="161" t="str">
        <f t="shared" ref="D81:E84" si="15">D80</f>
        <v>Wed</v>
      </c>
      <c r="E81" s="140">
        <f t="shared" si="15"/>
        <v>44461</v>
      </c>
      <c r="F81" s="141"/>
      <c r="G81" s="142">
        <v>9006</v>
      </c>
      <c r="H81" s="156" t="s">
        <v>127</v>
      </c>
      <c r="I81" s="189" t="s">
        <v>97</v>
      </c>
      <c r="J81" s="182">
        <v>1</v>
      </c>
      <c r="K81" s="99"/>
    </row>
    <row r="82" spans="1:11" ht="22.5" customHeight="1" x14ac:dyDescent="0.15">
      <c r="C82" s="162"/>
      <c r="D82" s="161" t="str">
        <f t="shared" si="15"/>
        <v>Wed</v>
      </c>
      <c r="E82" s="140">
        <f t="shared" si="15"/>
        <v>44461</v>
      </c>
      <c r="F82" s="141"/>
      <c r="G82" s="142"/>
      <c r="H82" s="156"/>
      <c r="I82" s="189"/>
      <c r="J82" s="182"/>
      <c r="K82" s="99"/>
    </row>
    <row r="83" spans="1:11" ht="22.5" customHeight="1" x14ac:dyDescent="0.15">
      <c r="C83" s="162"/>
      <c r="D83" s="161" t="str">
        <f t="shared" si="15"/>
        <v>Wed</v>
      </c>
      <c r="E83" s="140">
        <f t="shared" si="15"/>
        <v>44461</v>
      </c>
      <c r="F83" s="141"/>
      <c r="G83" s="142"/>
      <c r="H83" s="156"/>
      <c r="I83" s="189"/>
      <c r="J83" s="182"/>
      <c r="K83" s="99"/>
    </row>
    <row r="84" spans="1:11" ht="22.5" customHeight="1" x14ac:dyDescent="0.15">
      <c r="C84" s="162"/>
      <c r="D84" s="161" t="str">
        <f t="shared" si="15"/>
        <v>Wed</v>
      </c>
      <c r="E84" s="140">
        <f t="shared" si="15"/>
        <v>44461</v>
      </c>
      <c r="F84" s="141"/>
      <c r="G84" s="142"/>
      <c r="H84" s="156"/>
      <c r="I84" s="189"/>
      <c r="J84" s="182"/>
      <c r="K84" s="99"/>
    </row>
    <row r="85" spans="1:11" ht="22.5" customHeight="1" x14ac:dyDescent="0.15">
      <c r="A85" s="119">
        <f t="shared" si="0"/>
        <v>1</v>
      </c>
      <c r="B85" s="119">
        <f t="shared" si="1"/>
        <v>4</v>
      </c>
      <c r="C85" s="162"/>
      <c r="D85" s="163" t="str">
        <f>IF(B85=1,"Mo",IF(B85=2,"Tue",IF(B85=3,"Wed",IF(B85=4,"Thu",IF(B85=5,"Fri",IF(B85=6,"Sat",IF(B85=7,"Sun","")))))))</f>
        <v>Thu</v>
      </c>
      <c r="E85" s="148">
        <f>+E79+1</f>
        <v>44462</v>
      </c>
      <c r="F85" s="149"/>
      <c r="G85" s="142">
        <v>9006</v>
      </c>
      <c r="H85" s="205" t="s">
        <v>128</v>
      </c>
      <c r="I85" s="189" t="s">
        <v>97</v>
      </c>
      <c r="J85" s="222">
        <v>5</v>
      </c>
      <c r="K85" s="102"/>
    </row>
    <row r="86" spans="1:11" ht="22.5" customHeight="1" x14ac:dyDescent="0.15">
      <c r="C86" s="162"/>
      <c r="D86" s="163" t="str">
        <f>D85</f>
        <v>Thu</v>
      </c>
      <c r="E86" s="148">
        <f>E85</f>
        <v>44462</v>
      </c>
      <c r="F86" s="149"/>
      <c r="G86" s="142">
        <v>9006</v>
      </c>
      <c r="H86" s="205" t="s">
        <v>124</v>
      </c>
      <c r="I86" s="189" t="s">
        <v>97</v>
      </c>
      <c r="J86" s="222">
        <v>4</v>
      </c>
      <c r="K86" s="102"/>
    </row>
    <row r="87" spans="1:11" ht="22.5" customHeight="1" x14ac:dyDescent="0.15">
      <c r="C87" s="162"/>
      <c r="D87" s="163" t="str">
        <f t="shared" ref="D87:E89" si="16">D86</f>
        <v>Thu</v>
      </c>
      <c r="E87" s="148">
        <f t="shared" si="16"/>
        <v>44462</v>
      </c>
      <c r="F87" s="149"/>
      <c r="G87" s="142"/>
      <c r="H87" s="158"/>
      <c r="I87" s="189"/>
      <c r="J87" s="183"/>
      <c r="K87" s="102"/>
    </row>
    <row r="88" spans="1:11" ht="22.5" customHeight="1" x14ac:dyDescent="0.15">
      <c r="C88" s="162"/>
      <c r="D88" s="163" t="str">
        <f t="shared" si="16"/>
        <v>Thu</v>
      </c>
      <c r="E88" s="148">
        <f t="shared" si="16"/>
        <v>44462</v>
      </c>
      <c r="F88" s="149"/>
      <c r="G88" s="142"/>
      <c r="H88" s="158"/>
      <c r="I88" s="189"/>
      <c r="J88" s="183"/>
      <c r="K88" s="102"/>
    </row>
    <row r="89" spans="1:11" ht="22.5" customHeight="1" x14ac:dyDescent="0.15">
      <c r="C89" s="162"/>
      <c r="D89" s="163" t="str">
        <f t="shared" si="16"/>
        <v>Thu</v>
      </c>
      <c r="E89" s="148">
        <f t="shared" si="16"/>
        <v>44462</v>
      </c>
      <c r="F89" s="149"/>
      <c r="G89" s="142"/>
      <c r="H89" s="158"/>
      <c r="I89" s="189"/>
      <c r="J89" s="183"/>
      <c r="K89" s="102"/>
    </row>
    <row r="90" spans="1:11" ht="22.5" customHeight="1" x14ac:dyDescent="0.15">
      <c r="A90" s="119">
        <f t="shared" si="0"/>
        <v>1</v>
      </c>
      <c r="B90" s="119">
        <f t="shared" si="1"/>
        <v>5</v>
      </c>
      <c r="C90" s="162"/>
      <c r="D90" s="161" t="str">
        <f>IF(B90=1,"Mo",IF(B90=2,"Tue",IF(B90=3,"Wed",IF(B90=4,"Thu",IF(B90=5,"Fri",IF(B90=6,"Sat",IF(B90=7,"Sun","")))))))</f>
        <v>Fri</v>
      </c>
      <c r="E90" s="140">
        <f>+E85+1</f>
        <v>44463</v>
      </c>
      <c r="F90" s="141"/>
      <c r="G90" s="142">
        <v>9006</v>
      </c>
      <c r="H90" s="205" t="s">
        <v>128</v>
      </c>
      <c r="I90" s="189" t="s">
        <v>97</v>
      </c>
      <c r="J90" s="182">
        <v>5</v>
      </c>
      <c r="K90" s="99"/>
    </row>
    <row r="91" spans="1:11" ht="22.5" customHeight="1" x14ac:dyDescent="0.15">
      <c r="C91" s="162"/>
      <c r="D91" s="161" t="str">
        <f>D90</f>
        <v>Fri</v>
      </c>
      <c r="E91" s="140">
        <f>E90</f>
        <v>44463</v>
      </c>
      <c r="F91" s="141"/>
      <c r="G91" s="142">
        <v>9006</v>
      </c>
      <c r="H91" s="205" t="s">
        <v>124</v>
      </c>
      <c r="I91" s="189" t="s">
        <v>97</v>
      </c>
      <c r="J91" s="182">
        <v>4</v>
      </c>
      <c r="K91" s="99"/>
    </row>
    <row r="92" spans="1:11" ht="22.5" customHeight="1" x14ac:dyDescent="0.15">
      <c r="C92" s="162"/>
      <c r="D92" s="161" t="str">
        <f t="shared" ref="D92:E94" si="17">D91</f>
        <v>Fri</v>
      </c>
      <c r="E92" s="140">
        <f t="shared" si="17"/>
        <v>44463</v>
      </c>
      <c r="F92" s="141"/>
      <c r="G92" s="142"/>
      <c r="H92" s="156"/>
      <c r="I92" s="189"/>
      <c r="J92" s="182"/>
      <c r="K92" s="99"/>
    </row>
    <row r="93" spans="1:11" ht="22.5" customHeight="1" x14ac:dyDescent="0.15">
      <c r="C93" s="162"/>
      <c r="D93" s="161" t="str">
        <f t="shared" si="17"/>
        <v>Fri</v>
      </c>
      <c r="E93" s="140">
        <f t="shared" si="17"/>
        <v>44463</v>
      </c>
      <c r="F93" s="141"/>
      <c r="G93" s="142"/>
      <c r="H93" s="156"/>
      <c r="I93" s="189"/>
      <c r="J93" s="182"/>
      <c r="K93" s="99"/>
    </row>
    <row r="94" spans="1:11" ht="22.5" customHeight="1" x14ac:dyDescent="0.15">
      <c r="C94" s="162"/>
      <c r="D94" s="161" t="str">
        <f t="shared" si="17"/>
        <v>Fri</v>
      </c>
      <c r="E94" s="140">
        <f t="shared" si="17"/>
        <v>44463</v>
      </c>
      <c r="F94" s="141"/>
      <c r="G94" s="142"/>
      <c r="H94" s="156"/>
      <c r="I94" s="189"/>
      <c r="J94" s="182"/>
      <c r="K94" s="99"/>
    </row>
    <row r="95" spans="1:11" ht="22.5" customHeight="1" x14ac:dyDescent="0.15">
      <c r="A95" s="119" t="str">
        <f t="shared" si="0"/>
        <v/>
      </c>
      <c r="B95" s="119">
        <f t="shared" si="1"/>
        <v>6</v>
      </c>
      <c r="C95" s="162"/>
      <c r="D95" s="163" t="str">
        <f>IF(B95=1,"Mo",IF(B95=2,"Tue",IF(B95=3,"Wed",IF(B95=4,"Thu",IF(B95=5,"Fri",IF(B95=6,"Sat",IF(B95=7,"Sun","")))))))</f>
        <v>Sat</v>
      </c>
      <c r="E95" s="148">
        <f t="shared" ref="E95" si="18">+E90+1</f>
        <v>44464</v>
      </c>
      <c r="F95" s="149"/>
      <c r="G95" s="142">
        <v>9006</v>
      </c>
      <c r="H95" s="205" t="s">
        <v>129</v>
      </c>
      <c r="I95" s="189" t="s">
        <v>97</v>
      </c>
      <c r="J95" s="183">
        <v>6</v>
      </c>
      <c r="K95" s="102"/>
    </row>
    <row r="96" spans="1:11" s="164" customFormat="1" ht="22.5" customHeight="1" x14ac:dyDescent="0.15">
      <c r="A96" s="164" t="str">
        <f t="shared" si="0"/>
        <v/>
      </c>
      <c r="B96" s="164">
        <f t="shared" si="1"/>
        <v>7</v>
      </c>
      <c r="C96" s="165"/>
      <c r="D96" s="163" t="str">
        <f>IF(B96=1,"Mo",IF(B96=2,"Tue",IF(B96=3,"Wed",IF(B96=4,"Thu",IF(B96=5,"Fri",IF(B96=6,"Sat",IF(B96=7,"Sun","")))))))</f>
        <v>Sun</v>
      </c>
      <c r="E96" s="148">
        <f>+E95+1</f>
        <v>44465</v>
      </c>
      <c r="F96" s="149"/>
      <c r="G96" s="142">
        <v>9006</v>
      </c>
      <c r="H96" s="151" t="s">
        <v>123</v>
      </c>
      <c r="I96" s="189" t="s">
        <v>97</v>
      </c>
      <c r="J96" s="183">
        <v>8</v>
      </c>
      <c r="K96" s="102"/>
    </row>
    <row r="97" spans="1:11" ht="22.5" customHeight="1" x14ac:dyDescent="0.15">
      <c r="A97" s="119">
        <f t="shared" si="0"/>
        <v>1</v>
      </c>
      <c r="B97" s="119">
        <f t="shared" si="1"/>
        <v>1</v>
      </c>
      <c r="C97" s="162"/>
      <c r="D97" s="221" t="str">
        <f>IF(B97=1,"Mo",IF(B97=2,"Tue",IF(B97=3,"Wed",IF(B97=4,"Thu",IF(B97=5,"Fri",IF(B97=6,"Sat",IF(B97=7,"Sun","")))))))</f>
        <v>Mo</v>
      </c>
      <c r="E97" s="202">
        <f>+E96+1</f>
        <v>44466</v>
      </c>
      <c r="F97" s="203"/>
      <c r="G97" s="142">
        <v>9006</v>
      </c>
      <c r="H97" s="151" t="s">
        <v>123</v>
      </c>
      <c r="I97" s="189" t="s">
        <v>97</v>
      </c>
      <c r="J97" s="222">
        <v>3</v>
      </c>
      <c r="K97" s="105"/>
    </row>
    <row r="98" spans="1:11" ht="22.5" customHeight="1" x14ac:dyDescent="0.15">
      <c r="C98" s="162"/>
      <c r="D98" s="221" t="str">
        <f>D97</f>
        <v>Mo</v>
      </c>
      <c r="E98" s="202">
        <f>E97</f>
        <v>44466</v>
      </c>
      <c r="F98" s="203"/>
      <c r="G98" s="142"/>
      <c r="I98" s="189"/>
      <c r="J98" s="222"/>
      <c r="K98" s="105"/>
    </row>
    <row r="99" spans="1:11" ht="22.5" customHeight="1" x14ac:dyDescent="0.15">
      <c r="C99" s="162"/>
      <c r="D99" s="221" t="str">
        <f t="shared" ref="D99:E101" si="19">D98</f>
        <v>Mo</v>
      </c>
      <c r="E99" s="202">
        <f t="shared" si="19"/>
        <v>44466</v>
      </c>
      <c r="F99" s="203"/>
      <c r="G99" s="142"/>
      <c r="H99" s="205"/>
      <c r="I99" s="189"/>
      <c r="J99" s="222"/>
      <c r="K99" s="105"/>
    </row>
    <row r="100" spans="1:11" ht="22.5" customHeight="1" x14ac:dyDescent="0.15">
      <c r="C100" s="162"/>
      <c r="D100" s="221" t="str">
        <f t="shared" si="19"/>
        <v>Mo</v>
      </c>
      <c r="E100" s="202">
        <f t="shared" si="19"/>
        <v>44466</v>
      </c>
      <c r="F100" s="203"/>
      <c r="G100" s="142"/>
      <c r="H100" s="205"/>
      <c r="I100" s="189"/>
      <c r="J100" s="222"/>
      <c r="K100" s="105"/>
    </row>
    <row r="101" spans="1:11" ht="22.5" customHeight="1" x14ac:dyDescent="0.15">
      <c r="C101" s="162"/>
      <c r="D101" s="161" t="str">
        <f t="shared" si="19"/>
        <v>Mo</v>
      </c>
      <c r="E101" s="140">
        <f t="shared" si="19"/>
        <v>44466</v>
      </c>
      <c r="F101" s="141"/>
      <c r="G101" s="142"/>
      <c r="H101" s="156"/>
      <c r="I101" s="189"/>
      <c r="J101" s="182"/>
      <c r="K101" s="99"/>
    </row>
    <row r="102" spans="1:11" ht="22.5" customHeight="1" x14ac:dyDescent="0.15">
      <c r="A102" s="119">
        <f t="shared" si="0"/>
        <v>1</v>
      </c>
      <c r="B102" s="119">
        <f t="shared" si="1"/>
        <v>2</v>
      </c>
      <c r="C102" s="162"/>
      <c r="D102" s="163" t="str">
        <f>IF(B102=1,"Mo",IF(B102=2,"Tue",IF(B102=3,"Wed",IF(B102=4,"Thu",IF(B102=5,"Fri",IF(B102=6,"Sat",IF(B102=7,"Sun","")))))))</f>
        <v>Tue</v>
      </c>
      <c r="E102" s="148">
        <f>+E97+1</f>
        <v>44467</v>
      </c>
      <c r="F102" s="149"/>
      <c r="G102" s="142">
        <v>9006</v>
      </c>
      <c r="H102" s="205" t="s">
        <v>128</v>
      </c>
      <c r="I102" s="189" t="s">
        <v>97</v>
      </c>
      <c r="J102" s="183">
        <v>4</v>
      </c>
      <c r="K102" s="102"/>
    </row>
    <row r="103" spans="1:11" ht="22.5" customHeight="1" x14ac:dyDescent="0.15">
      <c r="C103" s="162"/>
      <c r="D103" s="163" t="str">
        <f>D102</f>
        <v>Tue</v>
      </c>
      <c r="E103" s="148">
        <f>E102</f>
        <v>44467</v>
      </c>
      <c r="F103" s="149"/>
      <c r="G103" s="142">
        <v>9006</v>
      </c>
      <c r="H103" s="205" t="s">
        <v>131</v>
      </c>
      <c r="I103" s="189" t="s">
        <v>97</v>
      </c>
      <c r="J103" s="183">
        <v>5</v>
      </c>
      <c r="K103" s="102"/>
    </row>
    <row r="104" spans="1:11" ht="22.5" customHeight="1" x14ac:dyDescent="0.15">
      <c r="C104" s="162"/>
      <c r="D104" s="163" t="str">
        <f t="shared" ref="D104:E106" si="20">D103</f>
        <v>Tue</v>
      </c>
      <c r="E104" s="148">
        <f t="shared" si="20"/>
        <v>44467</v>
      </c>
      <c r="F104" s="149"/>
      <c r="G104" s="142"/>
      <c r="H104" s="157"/>
      <c r="I104" s="189"/>
      <c r="J104" s="183"/>
      <c r="K104" s="102"/>
    </row>
    <row r="105" spans="1:11" ht="22.5" customHeight="1" x14ac:dyDescent="0.15">
      <c r="C105" s="162"/>
      <c r="D105" s="163" t="str">
        <f t="shared" si="20"/>
        <v>Tue</v>
      </c>
      <c r="E105" s="148">
        <f t="shared" si="20"/>
        <v>44467</v>
      </c>
      <c r="F105" s="149"/>
      <c r="G105" s="142"/>
      <c r="H105" s="157"/>
      <c r="I105" s="189"/>
      <c r="J105" s="183"/>
      <c r="K105" s="102"/>
    </row>
    <row r="106" spans="1:11" ht="22.5" customHeight="1" x14ac:dyDescent="0.15">
      <c r="C106" s="162"/>
      <c r="D106" s="163" t="str">
        <f t="shared" si="20"/>
        <v>Tue</v>
      </c>
      <c r="E106" s="148">
        <f t="shared" si="20"/>
        <v>44467</v>
      </c>
      <c r="F106" s="149"/>
      <c r="G106" s="142"/>
      <c r="H106" s="157"/>
      <c r="I106" s="189"/>
      <c r="J106" s="183"/>
      <c r="K106" s="102"/>
    </row>
    <row r="107" spans="1:11" ht="22.5" customHeight="1" x14ac:dyDescent="0.15">
      <c r="A107" s="119">
        <f t="shared" si="0"/>
        <v>1</v>
      </c>
      <c r="B107" s="119">
        <f>WEEKDAY(E102+1,2)</f>
        <v>3</v>
      </c>
      <c r="C107" s="162"/>
      <c r="D107" s="161" t="str">
        <f>IF(B107=1,"Mo",IF(B107=2,"Tue",IF(B107=3,"Wed",IF(B107=4,"Thu",IF(B107=5,"Fri",IF(B107=6,"Sat",IF(B107=7,"Sun","")))))))</f>
        <v>Wed</v>
      </c>
      <c r="E107" s="140">
        <f>IF(MONTH(E102+1)&gt;MONTH(E102),"",E102+1)</f>
        <v>44468</v>
      </c>
      <c r="F107" s="141"/>
      <c r="G107" s="142">
        <v>9006</v>
      </c>
      <c r="H107" s="205" t="s">
        <v>128</v>
      </c>
      <c r="I107" s="189" t="s">
        <v>97</v>
      </c>
      <c r="J107" s="182">
        <v>3</v>
      </c>
      <c r="K107" s="99"/>
    </row>
    <row r="108" spans="1:11" ht="22.5" customHeight="1" x14ac:dyDescent="0.15">
      <c r="C108" s="162"/>
      <c r="D108" s="161" t="str">
        <f>D107</f>
        <v>Wed</v>
      </c>
      <c r="E108" s="140">
        <f>E107</f>
        <v>44468</v>
      </c>
      <c r="F108" s="141"/>
      <c r="G108" s="142">
        <v>9006</v>
      </c>
      <c r="H108" s="205" t="s">
        <v>131</v>
      </c>
      <c r="I108" s="189" t="s">
        <v>97</v>
      </c>
      <c r="J108" s="182">
        <v>6</v>
      </c>
      <c r="K108" s="99"/>
    </row>
    <row r="109" spans="1:11" ht="22.5" customHeight="1" x14ac:dyDescent="0.15">
      <c r="C109" s="162"/>
      <c r="D109" s="161" t="str">
        <f t="shared" ref="D109:E111" si="21">D108</f>
        <v>Wed</v>
      </c>
      <c r="E109" s="140">
        <f t="shared" si="21"/>
        <v>44468</v>
      </c>
      <c r="F109" s="141"/>
      <c r="G109" s="142">
        <v>9006</v>
      </c>
      <c r="H109" s="156" t="s">
        <v>130</v>
      </c>
      <c r="I109" s="189" t="s">
        <v>97</v>
      </c>
      <c r="J109" s="182">
        <v>4</v>
      </c>
      <c r="K109" s="99"/>
    </row>
    <row r="110" spans="1:11" ht="22.5" customHeight="1" x14ac:dyDescent="0.15">
      <c r="C110" s="162"/>
      <c r="D110" s="161" t="str">
        <f t="shared" si="21"/>
        <v>Wed</v>
      </c>
      <c r="E110" s="140">
        <f t="shared" si="21"/>
        <v>44468</v>
      </c>
      <c r="F110" s="141"/>
      <c r="G110" s="142"/>
      <c r="H110" s="156"/>
      <c r="I110" s="189"/>
      <c r="J110" s="182"/>
      <c r="K110" s="99"/>
    </row>
    <row r="111" spans="1:11" ht="22.5" customHeight="1" x14ac:dyDescent="0.15">
      <c r="C111" s="162"/>
      <c r="D111" s="161" t="str">
        <f t="shared" si="21"/>
        <v>Wed</v>
      </c>
      <c r="E111" s="140">
        <f t="shared" si="21"/>
        <v>44468</v>
      </c>
      <c r="F111" s="141"/>
      <c r="G111" s="142"/>
      <c r="H111" s="156"/>
      <c r="I111" s="189"/>
      <c r="J111" s="182"/>
      <c r="K111" s="99"/>
    </row>
    <row r="112" spans="1:11" ht="22.5" customHeight="1" x14ac:dyDescent="0.15">
      <c r="A112" s="119">
        <f t="shared" si="0"/>
        <v>1</v>
      </c>
      <c r="B112" s="119">
        <v>3</v>
      </c>
      <c r="C112" s="162"/>
      <c r="D112" s="163" t="str">
        <f>IF(B85=1,"Mo",IF(B85=2,"Tue",IF(B85=3,"Wed",IF(B85=4,"Thu",IF(B85=5,"Fri",IF(B85=6,"Sat",IF(B85=7,"Sun","")))))))</f>
        <v>Thu</v>
      </c>
      <c r="E112" s="148">
        <f>IF(MONTH(E107+1)&gt;MONTH(E107),"",E107+1)</f>
        <v>44469</v>
      </c>
      <c r="F112" s="149"/>
      <c r="G112" s="142">
        <v>9006</v>
      </c>
      <c r="H112" s="205" t="s">
        <v>128</v>
      </c>
      <c r="I112" s="189" t="s">
        <v>97</v>
      </c>
      <c r="J112" s="183">
        <v>2</v>
      </c>
      <c r="K112" s="102"/>
    </row>
    <row r="113" spans="3:11" ht="22.5" customHeight="1" x14ac:dyDescent="0.15">
      <c r="C113" s="162"/>
      <c r="D113" s="168" t="str">
        <f>D112</f>
        <v>Thu</v>
      </c>
      <c r="E113" s="169">
        <f>E112</f>
        <v>44469</v>
      </c>
      <c r="F113" s="170"/>
      <c r="G113" s="142">
        <v>9006</v>
      </c>
      <c r="H113" s="205" t="s">
        <v>131</v>
      </c>
      <c r="I113" s="189" t="s">
        <v>97</v>
      </c>
      <c r="J113" s="184">
        <v>6</v>
      </c>
      <c r="K113" s="102"/>
    </row>
    <row r="114" spans="3:11" ht="22.5" customHeight="1" x14ac:dyDescent="0.15">
      <c r="C114" s="162"/>
      <c r="D114" s="168" t="str">
        <f t="shared" ref="D114:E116" si="22">D113</f>
        <v>Thu</v>
      </c>
      <c r="E114" s="169">
        <f t="shared" si="22"/>
        <v>44469</v>
      </c>
      <c r="F114" s="170"/>
      <c r="G114" s="142"/>
      <c r="H114" s="172"/>
      <c r="I114" s="189"/>
      <c r="J114" s="184"/>
      <c r="K114" s="102"/>
    </row>
    <row r="115" spans="3:11" ht="21.75" customHeight="1" x14ac:dyDescent="0.15">
      <c r="C115" s="162"/>
      <c r="D115" s="168" t="str">
        <f t="shared" si="22"/>
        <v>Thu</v>
      </c>
      <c r="E115" s="169">
        <f t="shared" si="22"/>
        <v>44469</v>
      </c>
      <c r="F115" s="170"/>
      <c r="G115" s="142"/>
      <c r="H115" s="172"/>
      <c r="I115" s="189"/>
      <c r="J115" s="184"/>
      <c r="K115" s="102"/>
    </row>
    <row r="116" spans="3:11" ht="21.75" customHeight="1" thickBot="1" x14ac:dyDescent="0.2">
      <c r="C116" s="180"/>
      <c r="D116" s="179" t="str">
        <f t="shared" si="22"/>
        <v>Thu</v>
      </c>
      <c r="E116" s="174">
        <f t="shared" si="22"/>
        <v>44469</v>
      </c>
      <c r="F116" s="175"/>
      <c r="G116" s="142"/>
      <c r="H116" s="177"/>
      <c r="I116" s="189"/>
      <c r="J116" s="185"/>
      <c r="K116" s="103"/>
    </row>
    <row r="117" spans="3:11" ht="30" customHeight="1" x14ac:dyDescent="0.15"/>
    <row r="118" spans="3:11" ht="30" customHeight="1" x14ac:dyDescent="0.15"/>
    <row r="119" spans="3:11" ht="30" customHeight="1" x14ac:dyDescent="0.15"/>
    <row r="120" spans="3:11" ht="30" customHeight="1" x14ac:dyDescent="0.15"/>
    <row r="121" spans="3:11" ht="30" customHeight="1" x14ac:dyDescent="0.15"/>
    <row r="122" spans="3:11" ht="30" customHeight="1" x14ac:dyDescent="0.15"/>
    <row r="123" spans="3:11" ht="30" customHeight="1" x14ac:dyDescent="0.15"/>
    <row r="124" spans="3:11" ht="30" customHeight="1" x14ac:dyDescent="0.15"/>
    <row r="125" spans="3:11" ht="30" customHeight="1" x14ac:dyDescent="0.15"/>
    <row r="126" spans="3:11" ht="30" customHeight="1" x14ac:dyDescent="0.15"/>
    <row r="127" spans="3:11" ht="30" customHeight="1" x14ac:dyDescent="0.15"/>
    <row r="128" spans="3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9" customHeight="1" x14ac:dyDescent="0.15"/>
    <row r="251" ht="39" customHeight="1" x14ac:dyDescent="0.15"/>
    <row r="252" ht="39" customHeight="1" x14ac:dyDescent="0.15"/>
    <row r="253" ht="39" customHeight="1" x14ac:dyDescent="0.15"/>
    <row r="254" ht="39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</sheetData>
  <mergeCells count="2">
    <mergeCell ref="D4:E4"/>
    <mergeCell ref="D1:K1"/>
  </mergeCells>
  <conditionalFormatting sqref="C11:C111">
    <cfRule type="expression" dxfId="115" priority="33" stopIfTrue="1">
      <formula>IF($A11=1,B11,)</formula>
    </cfRule>
    <cfRule type="expression" dxfId="114" priority="34" stopIfTrue="1">
      <formula>IF($A11="",B11,)</formula>
    </cfRule>
  </conditionalFormatting>
  <conditionalFormatting sqref="E11:E15">
    <cfRule type="expression" dxfId="113" priority="35" stopIfTrue="1">
      <formula>IF($A11="",B11,"")</formula>
    </cfRule>
  </conditionalFormatting>
  <conditionalFormatting sqref="E16:E111">
    <cfRule type="expression" dxfId="112" priority="36" stopIfTrue="1">
      <formula>IF($A16&lt;&gt;1,B16,"")</formula>
    </cfRule>
  </conditionalFormatting>
  <conditionalFormatting sqref="D11:D111">
    <cfRule type="expression" dxfId="111" priority="37" stopIfTrue="1">
      <formula>IF($A11="",B11,)</formula>
    </cfRule>
  </conditionalFormatting>
  <conditionalFormatting sqref="G23:G24 G67">
    <cfRule type="expression" dxfId="110" priority="38" stopIfTrue="1">
      <formula>#REF!="Freelancer"</formula>
    </cfRule>
    <cfRule type="expression" dxfId="109" priority="39" stopIfTrue="1">
      <formula>#REF!="DTC Int. Staff"</formula>
    </cfRule>
  </conditionalFormatting>
  <conditionalFormatting sqref="G23 G67">
    <cfRule type="expression" dxfId="108" priority="31" stopIfTrue="1">
      <formula>$F$5="Freelancer"</formula>
    </cfRule>
    <cfRule type="expression" dxfId="107" priority="32" stopIfTrue="1">
      <formula>$F$5="DTC Int. Staff"</formula>
    </cfRule>
  </conditionalFormatting>
  <conditionalFormatting sqref="C112:C116">
    <cfRule type="expression" dxfId="106" priority="20" stopIfTrue="1">
      <formula>IF($A112=1,B112,)</formula>
    </cfRule>
    <cfRule type="expression" dxfId="105" priority="21" stopIfTrue="1">
      <formula>IF($A112="",B112,)</formula>
    </cfRule>
  </conditionalFormatting>
  <conditionalFormatting sqref="D112:D116">
    <cfRule type="expression" dxfId="104" priority="22" stopIfTrue="1">
      <formula>IF($A112="",B112,)</formula>
    </cfRule>
  </conditionalFormatting>
  <conditionalFormatting sqref="E112:E116">
    <cfRule type="expression" dxfId="103" priority="19" stopIfTrue="1">
      <formula>IF($A112&lt;&gt;1,B112,"")</formula>
    </cfRule>
  </conditionalFormatting>
  <conditionalFormatting sqref="G68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68">
    <cfRule type="expression" dxfId="100" priority="15" stopIfTrue="1">
      <formula>#REF!="Freelancer"</formula>
    </cfRule>
    <cfRule type="expression" dxfId="99" priority="16" stopIfTrue="1">
      <formula>#REF!="DTC Int. Staff"</formula>
    </cfRule>
  </conditionalFormatting>
  <conditionalFormatting sqref="G11:G22 G25:G66">
    <cfRule type="expression" dxfId="98" priority="11" stopIfTrue="1">
      <formula>#REF!="Freelancer"</formula>
    </cfRule>
    <cfRule type="expression" dxfId="97" priority="12" stopIfTrue="1">
      <formula>#REF!="DTC Int. Staff"</formula>
    </cfRule>
  </conditionalFormatting>
  <conditionalFormatting sqref="G69:G94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97:G116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96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95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198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2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1" t="str">
        <f t="shared" ref="D18:D126" si="4">IF(B18=1,"Mo",IF(B18=2,"Tue",IF(B18=3,"Wed",IF(B18=4,"Thu",IF(B18=5,"Fri",IF(B18=6,"Sat",IF(B18=7,"Sun","")))))))</f>
        <v>Mo</v>
      </c>
      <c r="E18" s="202">
        <f t="shared" si="3"/>
        <v>44473</v>
      </c>
      <c r="F18" s="203"/>
      <c r="G18" s="204"/>
      <c r="H18" s="223"/>
      <c r="I18" s="204"/>
      <c r="J18" s="206"/>
      <c r="K18" s="105"/>
    </row>
    <row r="19" spans="1:11" ht="22.5" customHeight="1" x14ac:dyDescent="0.15">
      <c r="C19" s="146"/>
      <c r="D19" s="201" t="str">
        <f>D18</f>
        <v>Mo</v>
      </c>
      <c r="E19" s="202">
        <f>E18</f>
        <v>44473</v>
      </c>
      <c r="F19" s="203"/>
      <c r="G19" s="204"/>
      <c r="H19" s="223"/>
      <c r="I19" s="204"/>
      <c r="J19" s="206"/>
      <c r="K19" s="105"/>
    </row>
    <row r="20" spans="1:11" ht="22.5" customHeight="1" x14ac:dyDescent="0.15">
      <c r="C20" s="146"/>
      <c r="D20" s="201" t="str">
        <f t="shared" ref="D20:E22" si="5">D19</f>
        <v>Mo</v>
      </c>
      <c r="E20" s="202">
        <f t="shared" si="5"/>
        <v>44473</v>
      </c>
      <c r="F20" s="203"/>
      <c r="G20" s="204"/>
      <c r="H20" s="223"/>
      <c r="I20" s="204"/>
      <c r="J20" s="206"/>
      <c r="K20" s="105"/>
    </row>
    <row r="21" spans="1:11" ht="22.5" customHeight="1" x14ac:dyDescent="0.15">
      <c r="C21" s="146"/>
      <c r="D21" s="201" t="str">
        <f t="shared" si="5"/>
        <v>Mo</v>
      </c>
      <c r="E21" s="202">
        <f t="shared" si="5"/>
        <v>44473</v>
      </c>
      <c r="F21" s="203"/>
      <c r="G21" s="204"/>
      <c r="H21" s="223"/>
      <c r="I21" s="204"/>
      <c r="J21" s="206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1" t="str">
        <f t="shared" si="4"/>
        <v>Wed</v>
      </c>
      <c r="E28" s="202">
        <f>+E23+1</f>
        <v>44475</v>
      </c>
      <c r="F28" s="203"/>
      <c r="G28" s="204"/>
      <c r="H28" s="224"/>
      <c r="I28" s="204"/>
      <c r="J28" s="206"/>
      <c r="K28" s="105"/>
    </row>
    <row r="29" spans="1:11" ht="22.5" customHeight="1" x14ac:dyDescent="0.15">
      <c r="C29" s="146"/>
      <c r="D29" s="201" t="str">
        <f>D28</f>
        <v>Wed</v>
      </c>
      <c r="E29" s="202">
        <f>E28</f>
        <v>44475</v>
      </c>
      <c r="F29" s="203"/>
      <c r="G29" s="204"/>
      <c r="H29" s="224"/>
      <c r="I29" s="204"/>
      <c r="J29" s="206"/>
      <c r="K29" s="105"/>
    </row>
    <row r="30" spans="1:11" ht="22.5" customHeight="1" x14ac:dyDescent="0.15">
      <c r="C30" s="146"/>
      <c r="D30" s="201" t="str">
        <f t="shared" ref="D30:E32" si="7">D29</f>
        <v>Wed</v>
      </c>
      <c r="E30" s="202">
        <f t="shared" si="7"/>
        <v>44475</v>
      </c>
      <c r="F30" s="203"/>
      <c r="G30" s="204"/>
      <c r="H30" s="224"/>
      <c r="I30" s="204"/>
      <c r="J30" s="206"/>
      <c r="K30" s="105"/>
    </row>
    <row r="31" spans="1:11" ht="22.5" customHeight="1" x14ac:dyDescent="0.15">
      <c r="C31" s="146"/>
      <c r="D31" s="201" t="str">
        <f t="shared" si="7"/>
        <v>Wed</v>
      </c>
      <c r="E31" s="202">
        <f t="shared" si="7"/>
        <v>44475</v>
      </c>
      <c r="F31" s="203"/>
      <c r="G31" s="204"/>
      <c r="H31" s="224"/>
      <c r="I31" s="204"/>
      <c r="J31" s="206"/>
      <c r="K31" s="105"/>
    </row>
    <row r="32" spans="1:11" ht="22.5" customHeight="1" x14ac:dyDescent="0.15">
      <c r="C32" s="146"/>
      <c r="D32" s="201" t="str">
        <f t="shared" si="7"/>
        <v>Wed</v>
      </c>
      <c r="E32" s="202">
        <f t="shared" si="7"/>
        <v>44475</v>
      </c>
      <c r="F32" s="203"/>
      <c r="G32" s="204"/>
      <c r="H32" s="224"/>
      <c r="I32" s="204"/>
      <c r="J32" s="206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1" t="str">
        <f t="shared" si="4"/>
        <v>Mo</v>
      </c>
      <c r="E45" s="202">
        <f t="shared" si="3"/>
        <v>44480</v>
      </c>
      <c r="F45" s="203"/>
      <c r="G45" s="204"/>
      <c r="H45" s="205"/>
      <c r="I45" s="204"/>
      <c r="J45" s="206"/>
      <c r="K45" s="105"/>
    </row>
    <row r="46" spans="1:11" ht="22.5" customHeight="1" x14ac:dyDescent="0.15">
      <c r="C46" s="146"/>
      <c r="D46" s="201" t="str">
        <f>D45</f>
        <v>Mo</v>
      </c>
      <c r="E46" s="202">
        <f>E45</f>
        <v>44480</v>
      </c>
      <c r="F46" s="203"/>
      <c r="G46" s="204"/>
      <c r="H46" s="205"/>
      <c r="I46" s="204"/>
      <c r="J46" s="206"/>
      <c r="K46" s="105"/>
    </row>
    <row r="47" spans="1:11" ht="22.5" customHeight="1" x14ac:dyDescent="0.15">
      <c r="C47" s="146"/>
      <c r="D47" s="201" t="str">
        <f t="shared" ref="D47:E49" si="10">D46</f>
        <v>Mo</v>
      </c>
      <c r="E47" s="202">
        <f t="shared" si="10"/>
        <v>44480</v>
      </c>
      <c r="F47" s="203"/>
      <c r="G47" s="204"/>
      <c r="H47" s="205"/>
      <c r="I47" s="204"/>
      <c r="J47" s="206"/>
      <c r="K47" s="105"/>
    </row>
    <row r="48" spans="1:11" ht="22.5" customHeight="1" x14ac:dyDescent="0.15">
      <c r="C48" s="146"/>
      <c r="D48" s="201" t="str">
        <f t="shared" si="10"/>
        <v>Mo</v>
      </c>
      <c r="E48" s="202">
        <f t="shared" si="10"/>
        <v>44480</v>
      </c>
      <c r="F48" s="203"/>
      <c r="G48" s="204"/>
      <c r="H48" s="205"/>
      <c r="I48" s="204"/>
      <c r="J48" s="206"/>
      <c r="K48" s="105"/>
    </row>
    <row r="49" spans="1:11" ht="22.5" customHeight="1" x14ac:dyDescent="0.15">
      <c r="C49" s="146"/>
      <c r="D49" s="201" t="str">
        <f t="shared" si="10"/>
        <v>Mo</v>
      </c>
      <c r="E49" s="202">
        <f t="shared" si="10"/>
        <v>44480</v>
      </c>
      <c r="F49" s="203"/>
      <c r="G49" s="204"/>
      <c r="H49" s="205"/>
      <c r="I49" s="204"/>
      <c r="J49" s="206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1" t="str">
        <f t="shared" si="4"/>
        <v>Wed</v>
      </c>
      <c r="E55" s="202">
        <f>+E50+1</f>
        <v>44482</v>
      </c>
      <c r="F55" s="203"/>
      <c r="G55" s="204"/>
      <c r="H55" s="205"/>
      <c r="I55" s="204"/>
      <c r="J55" s="206"/>
      <c r="K55" s="105"/>
    </row>
    <row r="56" spans="1:11" ht="22.5" customHeight="1" x14ac:dyDescent="0.15">
      <c r="C56" s="146"/>
      <c r="D56" s="201" t="str">
        <f>D55</f>
        <v>Wed</v>
      </c>
      <c r="E56" s="202">
        <f>E55</f>
        <v>44482</v>
      </c>
      <c r="F56" s="203"/>
      <c r="G56" s="204"/>
      <c r="H56" s="205"/>
      <c r="I56" s="204"/>
      <c r="J56" s="206"/>
      <c r="K56" s="105"/>
    </row>
    <row r="57" spans="1:11" ht="22.5" customHeight="1" x14ac:dyDescent="0.15">
      <c r="C57" s="146"/>
      <c r="D57" s="201" t="str">
        <f t="shared" ref="D57:E59" si="12">D56</f>
        <v>Wed</v>
      </c>
      <c r="E57" s="202">
        <f t="shared" si="12"/>
        <v>44482</v>
      </c>
      <c r="F57" s="203"/>
      <c r="G57" s="204"/>
      <c r="H57" s="205"/>
      <c r="I57" s="204"/>
      <c r="J57" s="206"/>
      <c r="K57" s="105"/>
    </row>
    <row r="58" spans="1:11" ht="22.5" customHeight="1" x14ac:dyDescent="0.15">
      <c r="C58" s="146"/>
      <c r="D58" s="201" t="str">
        <f t="shared" si="12"/>
        <v>Wed</v>
      </c>
      <c r="E58" s="202">
        <f t="shared" si="12"/>
        <v>44482</v>
      </c>
      <c r="F58" s="203"/>
      <c r="G58" s="204"/>
      <c r="H58" s="205"/>
      <c r="I58" s="204"/>
      <c r="J58" s="206"/>
      <c r="K58" s="105"/>
    </row>
    <row r="59" spans="1:11" ht="22.5" customHeight="1" x14ac:dyDescent="0.15">
      <c r="C59" s="146"/>
      <c r="D59" s="201" t="str">
        <f t="shared" si="12"/>
        <v>Wed</v>
      </c>
      <c r="E59" s="202">
        <f t="shared" si="12"/>
        <v>44482</v>
      </c>
      <c r="F59" s="203"/>
      <c r="G59" s="204"/>
      <c r="H59" s="205"/>
      <c r="I59" s="204"/>
      <c r="J59" s="206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1" t="str">
        <f t="shared" si="4"/>
        <v>Mo</v>
      </c>
      <c r="E72" s="202">
        <f t="shared" si="3"/>
        <v>44487</v>
      </c>
      <c r="F72" s="203"/>
      <c r="G72" s="204"/>
      <c r="H72" s="205"/>
      <c r="I72" s="204"/>
      <c r="J72" s="206"/>
      <c r="K72" s="105"/>
    </row>
    <row r="73" spans="1:11" ht="22.5" customHeight="1" x14ac:dyDescent="0.15">
      <c r="C73" s="146"/>
      <c r="D73" s="201" t="str">
        <f>D72</f>
        <v>Mo</v>
      </c>
      <c r="E73" s="202">
        <f>E72</f>
        <v>44487</v>
      </c>
      <c r="F73" s="203"/>
      <c r="G73" s="204"/>
      <c r="H73" s="205"/>
      <c r="I73" s="204"/>
      <c r="J73" s="206"/>
      <c r="K73" s="105"/>
    </row>
    <row r="74" spans="1:11" ht="22.5" customHeight="1" x14ac:dyDescent="0.15">
      <c r="C74" s="146"/>
      <c r="D74" s="201" t="str">
        <f t="shared" ref="D74:E76" si="15">D73</f>
        <v>Mo</v>
      </c>
      <c r="E74" s="202">
        <f t="shared" si="15"/>
        <v>44487</v>
      </c>
      <c r="F74" s="203"/>
      <c r="G74" s="204"/>
      <c r="H74" s="205"/>
      <c r="I74" s="204"/>
      <c r="J74" s="206"/>
      <c r="K74" s="105"/>
    </row>
    <row r="75" spans="1:11" ht="22.5" customHeight="1" x14ac:dyDescent="0.15">
      <c r="C75" s="146"/>
      <c r="D75" s="201" t="str">
        <f t="shared" si="15"/>
        <v>Mo</v>
      </c>
      <c r="E75" s="202">
        <f t="shared" si="15"/>
        <v>44487</v>
      </c>
      <c r="F75" s="203"/>
      <c r="G75" s="204"/>
      <c r="H75" s="205"/>
      <c r="I75" s="204"/>
      <c r="J75" s="206"/>
      <c r="K75" s="105"/>
    </row>
    <row r="76" spans="1:11" ht="22.5" customHeight="1" x14ac:dyDescent="0.15">
      <c r="C76" s="146"/>
      <c r="D76" s="201" t="str">
        <f t="shared" si="15"/>
        <v>Mo</v>
      </c>
      <c r="E76" s="202">
        <f t="shared" si="15"/>
        <v>44487</v>
      </c>
      <c r="F76" s="203"/>
      <c r="G76" s="204"/>
      <c r="H76" s="205"/>
      <c r="I76" s="204"/>
      <c r="J76" s="206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1" t="str">
        <f t="shared" si="4"/>
        <v>Wed</v>
      </c>
      <c r="E82" s="202">
        <f>+E77+1</f>
        <v>44489</v>
      </c>
      <c r="F82" s="203"/>
      <c r="G82" s="204"/>
      <c r="H82" s="205"/>
      <c r="I82" s="204"/>
      <c r="J82" s="206"/>
      <c r="K82" s="105"/>
    </row>
    <row r="83" spans="1:11" ht="22.5" customHeight="1" x14ac:dyDescent="0.15">
      <c r="C83" s="146"/>
      <c r="D83" s="201" t="str">
        <f>D82</f>
        <v>Wed</v>
      </c>
      <c r="E83" s="202">
        <f>E82</f>
        <v>44489</v>
      </c>
      <c r="F83" s="203"/>
      <c r="G83" s="204"/>
      <c r="H83" s="205"/>
      <c r="I83" s="204"/>
      <c r="J83" s="206"/>
      <c r="K83" s="105"/>
    </row>
    <row r="84" spans="1:11" ht="22.5" customHeight="1" x14ac:dyDescent="0.15">
      <c r="C84" s="146"/>
      <c r="D84" s="201" t="str">
        <f t="shared" ref="D84:E86" si="17">D83</f>
        <v>Wed</v>
      </c>
      <c r="E84" s="202">
        <f t="shared" si="17"/>
        <v>44489</v>
      </c>
      <c r="F84" s="203"/>
      <c r="G84" s="204"/>
      <c r="H84" s="205"/>
      <c r="I84" s="204"/>
      <c r="J84" s="206"/>
      <c r="K84" s="105"/>
    </row>
    <row r="85" spans="1:11" ht="22.5" customHeight="1" x14ac:dyDescent="0.15">
      <c r="C85" s="146"/>
      <c r="D85" s="201" t="str">
        <f t="shared" si="17"/>
        <v>Wed</v>
      </c>
      <c r="E85" s="202">
        <f t="shared" si="17"/>
        <v>44489</v>
      </c>
      <c r="F85" s="203"/>
      <c r="G85" s="204"/>
      <c r="H85" s="205"/>
      <c r="I85" s="204"/>
      <c r="J85" s="206"/>
      <c r="K85" s="105"/>
    </row>
    <row r="86" spans="1:11" ht="22.5" customHeight="1" x14ac:dyDescent="0.15">
      <c r="C86" s="146"/>
      <c r="D86" s="201" t="str">
        <f t="shared" si="17"/>
        <v>Wed</v>
      </c>
      <c r="E86" s="202">
        <f t="shared" si="17"/>
        <v>44489</v>
      </c>
      <c r="F86" s="203"/>
      <c r="G86" s="204"/>
      <c r="H86" s="205"/>
      <c r="I86" s="204"/>
      <c r="J86" s="206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1" t="str">
        <f t="shared" si="4"/>
        <v>Mo</v>
      </c>
      <c r="E100" s="202">
        <f t="shared" si="20"/>
        <v>44494</v>
      </c>
      <c r="F100" s="203"/>
      <c r="G100" s="204"/>
      <c r="H100" s="205"/>
      <c r="I100" s="204"/>
      <c r="J100" s="206"/>
      <c r="K100" s="105"/>
    </row>
    <row r="101" spans="1:11" ht="22.5" customHeight="1" x14ac:dyDescent="0.15">
      <c r="C101" s="146"/>
      <c r="D101" s="201" t="str">
        <f>D100</f>
        <v>Mo</v>
      </c>
      <c r="E101" s="202">
        <f>E100</f>
        <v>44494</v>
      </c>
      <c r="F101" s="203"/>
      <c r="G101" s="204"/>
      <c r="H101" s="205"/>
      <c r="I101" s="204"/>
      <c r="J101" s="206"/>
      <c r="K101" s="105"/>
    </row>
    <row r="102" spans="1:11" ht="22.5" customHeight="1" x14ac:dyDescent="0.15">
      <c r="C102" s="146"/>
      <c r="D102" s="201" t="str">
        <f t="shared" ref="D102:E104" si="21">D101</f>
        <v>Mo</v>
      </c>
      <c r="E102" s="202">
        <f t="shared" si="21"/>
        <v>44494</v>
      </c>
      <c r="F102" s="203"/>
      <c r="G102" s="204"/>
      <c r="H102" s="205"/>
      <c r="I102" s="204"/>
      <c r="J102" s="206"/>
      <c r="K102" s="105"/>
    </row>
    <row r="103" spans="1:11" ht="22.5" customHeight="1" x14ac:dyDescent="0.15">
      <c r="C103" s="146"/>
      <c r="D103" s="201" t="str">
        <f t="shared" si="21"/>
        <v>Mo</v>
      </c>
      <c r="E103" s="202">
        <f t="shared" si="21"/>
        <v>44494</v>
      </c>
      <c r="F103" s="203"/>
      <c r="G103" s="204"/>
      <c r="H103" s="205"/>
      <c r="I103" s="204"/>
      <c r="J103" s="206"/>
      <c r="K103" s="105"/>
    </row>
    <row r="104" spans="1:11" ht="22.5" customHeight="1" x14ac:dyDescent="0.15">
      <c r="C104" s="146"/>
      <c r="D104" s="201" t="str">
        <f t="shared" si="21"/>
        <v>Mo</v>
      </c>
      <c r="E104" s="202">
        <f t="shared" si="21"/>
        <v>44494</v>
      </c>
      <c r="F104" s="203"/>
      <c r="G104" s="204"/>
      <c r="H104" s="205"/>
      <c r="I104" s="204"/>
      <c r="J104" s="206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1" t="str">
        <f t="shared" si="4"/>
        <v>Wed</v>
      </c>
      <c r="E110" s="202">
        <f>+E105+1</f>
        <v>44496</v>
      </c>
      <c r="F110" s="203"/>
      <c r="G110" s="204"/>
      <c r="H110" s="205"/>
      <c r="I110" s="204"/>
      <c r="J110" s="206"/>
      <c r="K110" s="105"/>
    </row>
    <row r="111" spans="1:11" ht="22.5" customHeight="1" x14ac:dyDescent="0.15">
      <c r="C111" s="146"/>
      <c r="D111" s="201" t="str">
        <f>D110</f>
        <v>Wed</v>
      </c>
      <c r="E111" s="202">
        <f>E110</f>
        <v>44496</v>
      </c>
      <c r="F111" s="203"/>
      <c r="G111" s="204"/>
      <c r="H111" s="205"/>
      <c r="I111" s="204"/>
      <c r="J111" s="206"/>
      <c r="K111" s="105"/>
    </row>
    <row r="112" spans="1:11" ht="22.5" customHeight="1" x14ac:dyDescent="0.15">
      <c r="C112" s="146"/>
      <c r="D112" s="201" t="str">
        <f t="shared" ref="D112:E114" si="23">D111</f>
        <v>Wed</v>
      </c>
      <c r="E112" s="202">
        <f t="shared" si="23"/>
        <v>44496</v>
      </c>
      <c r="F112" s="203"/>
      <c r="G112" s="204"/>
      <c r="H112" s="205"/>
      <c r="I112" s="204"/>
      <c r="J112" s="206"/>
      <c r="K112" s="105"/>
    </row>
    <row r="113" spans="1:11" ht="22.5" customHeight="1" x14ac:dyDescent="0.15">
      <c r="C113" s="146"/>
      <c r="D113" s="201" t="str">
        <f t="shared" si="23"/>
        <v>Wed</v>
      </c>
      <c r="E113" s="202">
        <f t="shared" si="23"/>
        <v>44496</v>
      </c>
      <c r="F113" s="203"/>
      <c r="G113" s="204"/>
      <c r="H113" s="205"/>
      <c r="I113" s="204"/>
      <c r="J113" s="206"/>
      <c r="K113" s="105"/>
    </row>
    <row r="114" spans="1:11" ht="22.5" customHeight="1" x14ac:dyDescent="0.15">
      <c r="C114" s="146"/>
      <c r="D114" s="201" t="str">
        <f t="shared" si="23"/>
        <v>Wed</v>
      </c>
      <c r="E114" s="202">
        <f t="shared" si="23"/>
        <v>44496</v>
      </c>
      <c r="F114" s="203"/>
      <c r="G114" s="204"/>
      <c r="H114" s="205"/>
      <c r="I114" s="204"/>
      <c r="J114" s="206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25" t="str">
        <f t="shared" si="4"/>
        <v>Sun</v>
      </c>
      <c r="E126" s="174">
        <f>IF(MONTH(E125+1)&gt;MONTH(E125),"",E125+1)</f>
        <v>44500</v>
      </c>
      <c r="F126" s="175"/>
      <c r="G126" s="176"/>
      <c r="H126" s="177"/>
      <c r="I126" s="176"/>
      <c r="J126" s="226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3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1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3"/>
      <c r="K11" s="219"/>
    </row>
    <row r="12" spans="1:11" ht="22.5" customHeight="1" x14ac:dyDescent="0.15">
      <c r="C12" s="178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3"/>
      <c r="K12" s="102"/>
    </row>
    <row r="13" spans="1:11" ht="22.5" customHeight="1" x14ac:dyDescent="0.15">
      <c r="C13" s="178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3"/>
      <c r="K13" s="102"/>
    </row>
    <row r="14" spans="1:11" ht="22.5" customHeight="1" x14ac:dyDescent="0.15">
      <c r="C14" s="178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3"/>
      <c r="K14" s="102"/>
    </row>
    <row r="15" spans="1:11" ht="22.5" customHeight="1" x14ac:dyDescent="0.15">
      <c r="C15" s="178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3"/>
      <c r="K15" s="102"/>
    </row>
    <row r="16" spans="1:11" ht="22.5" customHeight="1" x14ac:dyDescent="0.15">
      <c r="B16" s="119">
        <f t="shared" si="1"/>
        <v>2</v>
      </c>
      <c r="C16" s="162"/>
      <c r="D16" s="221" t="str">
        <f>IF(B16=1,"Mo",IF(B16=2,"Tue",IF(B16=3,"Wed",IF(B16=4,"Thu",IF(B16=5,"Fri",IF(B16=6,"Sat",IF(B16=7,"Sun","")))))))</f>
        <v>Tue</v>
      </c>
      <c r="E16" s="202">
        <f>+E11+1</f>
        <v>44502</v>
      </c>
      <c r="F16" s="203"/>
      <c r="G16" s="204"/>
      <c r="H16" s="205"/>
      <c r="I16" s="204"/>
      <c r="J16" s="222"/>
      <c r="K16" s="105"/>
    </row>
    <row r="17" spans="1:11" ht="22.5" customHeight="1" x14ac:dyDescent="0.15">
      <c r="C17" s="162"/>
      <c r="D17" s="221" t="str">
        <f>D16</f>
        <v>Tue</v>
      </c>
      <c r="E17" s="202">
        <f>E16</f>
        <v>44502</v>
      </c>
      <c r="F17" s="203"/>
      <c r="G17" s="204"/>
      <c r="H17" s="205"/>
      <c r="I17" s="204"/>
      <c r="J17" s="222"/>
      <c r="K17" s="105"/>
    </row>
    <row r="18" spans="1:11" ht="22.5" customHeight="1" x14ac:dyDescent="0.15">
      <c r="C18" s="162"/>
      <c r="D18" s="221" t="str">
        <f t="shared" ref="D18:E20" si="3">D17</f>
        <v>Tue</v>
      </c>
      <c r="E18" s="202">
        <f t="shared" si="3"/>
        <v>44502</v>
      </c>
      <c r="F18" s="203"/>
      <c r="G18" s="204"/>
      <c r="H18" s="205"/>
      <c r="I18" s="204"/>
      <c r="J18" s="222"/>
      <c r="K18" s="105"/>
    </row>
    <row r="19" spans="1:11" ht="22.5" customHeight="1" x14ac:dyDescent="0.15">
      <c r="C19" s="162"/>
      <c r="D19" s="221" t="str">
        <f t="shared" si="3"/>
        <v>Tue</v>
      </c>
      <c r="E19" s="202">
        <f t="shared" si="3"/>
        <v>44502</v>
      </c>
      <c r="F19" s="203"/>
      <c r="G19" s="204"/>
      <c r="H19" s="205"/>
      <c r="I19" s="204"/>
      <c r="J19" s="222"/>
      <c r="K19" s="105"/>
    </row>
    <row r="20" spans="1:11" ht="22.5" customHeight="1" x14ac:dyDescent="0.15">
      <c r="C20" s="162"/>
      <c r="D20" s="221" t="str">
        <f t="shared" si="3"/>
        <v>Tue</v>
      </c>
      <c r="E20" s="202">
        <f t="shared" si="3"/>
        <v>44502</v>
      </c>
      <c r="F20" s="203"/>
      <c r="G20" s="204"/>
      <c r="H20" s="205"/>
      <c r="I20" s="204"/>
      <c r="J20" s="222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3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3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3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3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3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1" t="str">
        <f t="shared" ref="D26:D119" si="5">IF(B26=1,"Mo",IF(B26=2,"Tue",IF(B26=3,"Wed",IF(B26=4,"Thu",IF(B26=5,"Fri",IF(B26=6,"Sat",IF(B26=7,"Sun","")))))))</f>
        <v>Thu</v>
      </c>
      <c r="E26" s="202">
        <f t="shared" ref="E26" si="6">+E21+1</f>
        <v>44504</v>
      </c>
      <c r="F26" s="203"/>
      <c r="G26" s="204"/>
      <c r="H26" s="223"/>
      <c r="I26" s="204"/>
      <c r="J26" s="222"/>
      <c r="K26" s="105"/>
    </row>
    <row r="27" spans="1:11" ht="22.5" customHeight="1" x14ac:dyDescent="0.15">
      <c r="C27" s="162"/>
      <c r="D27" s="221" t="str">
        <f>D26</f>
        <v>Thu</v>
      </c>
      <c r="E27" s="202">
        <f>E26</f>
        <v>44504</v>
      </c>
      <c r="F27" s="203"/>
      <c r="G27" s="204"/>
      <c r="H27" s="223"/>
      <c r="I27" s="204"/>
      <c r="J27" s="222"/>
      <c r="K27" s="105"/>
    </row>
    <row r="28" spans="1:11" ht="22.5" customHeight="1" x14ac:dyDescent="0.15">
      <c r="C28" s="162"/>
      <c r="D28" s="221" t="str">
        <f t="shared" ref="D28:E30" si="7">D27</f>
        <v>Thu</v>
      </c>
      <c r="E28" s="202">
        <f t="shared" si="7"/>
        <v>44504</v>
      </c>
      <c r="F28" s="203"/>
      <c r="G28" s="204"/>
      <c r="H28" s="223"/>
      <c r="I28" s="204"/>
      <c r="J28" s="222"/>
      <c r="K28" s="105"/>
    </row>
    <row r="29" spans="1:11" ht="22.5" customHeight="1" x14ac:dyDescent="0.15">
      <c r="C29" s="162"/>
      <c r="D29" s="221" t="str">
        <f t="shared" si="7"/>
        <v>Thu</v>
      </c>
      <c r="E29" s="202">
        <f t="shared" si="7"/>
        <v>44504</v>
      </c>
      <c r="F29" s="203"/>
      <c r="G29" s="204"/>
      <c r="H29" s="223"/>
      <c r="I29" s="204"/>
      <c r="J29" s="222"/>
      <c r="K29" s="105"/>
    </row>
    <row r="30" spans="1:11" ht="22.5" customHeight="1" x14ac:dyDescent="0.15">
      <c r="C30" s="162"/>
      <c r="D30" s="221" t="str">
        <f t="shared" si="7"/>
        <v>Thu</v>
      </c>
      <c r="E30" s="202">
        <f t="shared" si="7"/>
        <v>44504</v>
      </c>
      <c r="F30" s="203"/>
      <c r="G30" s="204"/>
      <c r="H30" s="223"/>
      <c r="I30" s="204"/>
      <c r="J30" s="222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3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3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3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3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3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1" t="str">
        <f t="shared" si="5"/>
        <v>Sat</v>
      </c>
      <c r="E36" s="202">
        <f>+E31+1</f>
        <v>44506</v>
      </c>
      <c r="F36" s="203"/>
      <c r="G36" s="204"/>
      <c r="H36" s="224"/>
      <c r="I36" s="204"/>
      <c r="J36" s="222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1" t="str">
        <f t="shared" si="5"/>
        <v>Sun</v>
      </c>
      <c r="E37" s="202">
        <f>+E36+1</f>
        <v>44507</v>
      </c>
      <c r="F37" s="203"/>
      <c r="G37" s="204"/>
      <c r="H37" s="205"/>
      <c r="I37" s="204"/>
      <c r="J37" s="222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3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3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3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3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3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1" t="str">
        <f>IF(B43=1,"Mo",IF(B43=2,"Tue",IF(B43=3,"Wed",IF(B43=4,"Thu",IF(B43=5,"Fri",IF(B43=6,"Sat",IF(B43=7,"Sun","")))))))</f>
        <v>Tue</v>
      </c>
      <c r="E43" s="202">
        <f>+E38+1</f>
        <v>44509</v>
      </c>
      <c r="F43" s="203"/>
      <c r="G43" s="204"/>
      <c r="H43" s="205"/>
      <c r="I43" s="204"/>
      <c r="J43" s="222"/>
      <c r="K43" s="105"/>
    </row>
    <row r="44" spans="1:11" ht="22.5" customHeight="1" x14ac:dyDescent="0.15">
      <c r="C44" s="162"/>
      <c r="D44" s="221" t="str">
        <f>D43</f>
        <v>Tue</v>
      </c>
      <c r="E44" s="202">
        <f>E43</f>
        <v>44509</v>
      </c>
      <c r="F44" s="203"/>
      <c r="G44" s="204"/>
      <c r="H44" s="205"/>
      <c r="I44" s="204"/>
      <c r="J44" s="222"/>
      <c r="K44" s="105"/>
    </row>
    <row r="45" spans="1:11" ht="22.5" customHeight="1" x14ac:dyDescent="0.15">
      <c r="C45" s="162"/>
      <c r="D45" s="221" t="str">
        <f t="shared" ref="D45:E47" si="10">D44</f>
        <v>Tue</v>
      </c>
      <c r="E45" s="202">
        <f t="shared" si="10"/>
        <v>44509</v>
      </c>
      <c r="F45" s="203"/>
      <c r="G45" s="204"/>
      <c r="H45" s="205"/>
      <c r="I45" s="204"/>
      <c r="J45" s="222"/>
      <c r="K45" s="105"/>
    </row>
    <row r="46" spans="1:11" ht="22.5" customHeight="1" x14ac:dyDescent="0.15">
      <c r="C46" s="162"/>
      <c r="D46" s="221" t="str">
        <f t="shared" si="10"/>
        <v>Tue</v>
      </c>
      <c r="E46" s="202">
        <f t="shared" si="10"/>
        <v>44509</v>
      </c>
      <c r="F46" s="203"/>
      <c r="G46" s="204"/>
      <c r="H46" s="205"/>
      <c r="I46" s="204"/>
      <c r="J46" s="222"/>
      <c r="K46" s="105"/>
    </row>
    <row r="47" spans="1:11" ht="22.5" customHeight="1" x14ac:dyDescent="0.15">
      <c r="C47" s="162"/>
      <c r="D47" s="221" t="str">
        <f t="shared" si="10"/>
        <v>Tue</v>
      </c>
      <c r="E47" s="202">
        <f t="shared" si="10"/>
        <v>44509</v>
      </c>
      <c r="F47" s="203"/>
      <c r="G47" s="204"/>
      <c r="H47" s="205"/>
      <c r="I47" s="204"/>
      <c r="J47" s="222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3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3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3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3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3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1" t="str">
        <f t="shared" si="5"/>
        <v>Thu</v>
      </c>
      <c r="E53" s="202">
        <f>+E48+1</f>
        <v>44511</v>
      </c>
      <c r="F53" s="203"/>
      <c r="G53" s="204"/>
      <c r="H53" s="205"/>
      <c r="I53" s="204"/>
      <c r="J53" s="222"/>
      <c r="K53" s="105"/>
    </row>
    <row r="54" spans="1:11" ht="22.5" customHeight="1" x14ac:dyDescent="0.15">
      <c r="C54" s="166"/>
      <c r="D54" s="221" t="str">
        <f>D53</f>
        <v>Thu</v>
      </c>
      <c r="E54" s="202">
        <f>E53</f>
        <v>44511</v>
      </c>
      <c r="F54" s="203"/>
      <c r="G54" s="204"/>
      <c r="H54" s="205"/>
      <c r="I54" s="204"/>
      <c r="J54" s="222"/>
      <c r="K54" s="105"/>
    </row>
    <row r="55" spans="1:11" ht="22.5" customHeight="1" x14ac:dyDescent="0.15">
      <c r="C55" s="166"/>
      <c r="D55" s="221" t="str">
        <f t="shared" ref="D55:E57" si="12">D54</f>
        <v>Thu</v>
      </c>
      <c r="E55" s="202">
        <f t="shared" si="12"/>
        <v>44511</v>
      </c>
      <c r="F55" s="203"/>
      <c r="G55" s="204"/>
      <c r="H55" s="205"/>
      <c r="I55" s="204"/>
      <c r="J55" s="222"/>
      <c r="K55" s="105"/>
    </row>
    <row r="56" spans="1:11" ht="22.5" customHeight="1" x14ac:dyDescent="0.15">
      <c r="C56" s="166"/>
      <c r="D56" s="221" t="str">
        <f t="shared" si="12"/>
        <v>Thu</v>
      </c>
      <c r="E56" s="202">
        <f t="shared" si="12"/>
        <v>44511</v>
      </c>
      <c r="F56" s="203"/>
      <c r="G56" s="204"/>
      <c r="H56" s="205"/>
      <c r="I56" s="204"/>
      <c r="J56" s="222"/>
      <c r="K56" s="105"/>
    </row>
    <row r="57" spans="1:11" ht="22.5" customHeight="1" x14ac:dyDescent="0.15">
      <c r="C57" s="166"/>
      <c r="D57" s="221" t="str">
        <f t="shared" si="12"/>
        <v>Thu</v>
      </c>
      <c r="E57" s="202">
        <f t="shared" si="12"/>
        <v>44511</v>
      </c>
      <c r="F57" s="203"/>
      <c r="G57" s="204"/>
      <c r="H57" s="205"/>
      <c r="I57" s="204"/>
      <c r="J57" s="222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3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3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3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3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3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1" t="str">
        <f t="shared" si="5"/>
        <v>Sat</v>
      </c>
      <c r="E63" s="202">
        <f>+E58+1</f>
        <v>44513</v>
      </c>
      <c r="F63" s="203"/>
      <c r="G63" s="204"/>
      <c r="H63" s="205"/>
      <c r="I63" s="204"/>
      <c r="J63" s="222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1" t="str">
        <f t="shared" si="5"/>
        <v>Sun</v>
      </c>
      <c r="E64" s="202">
        <f>+E63+1</f>
        <v>44514</v>
      </c>
      <c r="F64" s="203"/>
      <c r="G64" s="204"/>
      <c r="H64" s="205"/>
      <c r="I64" s="204"/>
      <c r="J64" s="222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3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3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3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3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3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1" t="str">
        <f t="shared" si="5"/>
        <v>Tue</v>
      </c>
      <c r="E70" s="202">
        <f>+E65+1</f>
        <v>44516</v>
      </c>
      <c r="F70" s="203"/>
      <c r="G70" s="204"/>
      <c r="H70" s="205"/>
      <c r="I70" s="204"/>
      <c r="J70" s="222"/>
      <c r="K70" s="105"/>
    </row>
    <row r="71" spans="1:11" ht="22.5" customHeight="1" x14ac:dyDescent="0.15">
      <c r="C71" s="162"/>
      <c r="D71" s="221" t="str">
        <f>D70</f>
        <v>Tue</v>
      </c>
      <c r="E71" s="202">
        <f>E70</f>
        <v>44516</v>
      </c>
      <c r="F71" s="203"/>
      <c r="G71" s="204"/>
      <c r="H71" s="205"/>
      <c r="I71" s="204"/>
      <c r="J71" s="222"/>
      <c r="K71" s="105"/>
    </row>
    <row r="72" spans="1:11" ht="22.5" customHeight="1" x14ac:dyDescent="0.15">
      <c r="C72" s="162"/>
      <c r="D72" s="221" t="str">
        <f t="shared" ref="D72:E74" si="15">D71</f>
        <v>Tue</v>
      </c>
      <c r="E72" s="202">
        <f t="shared" si="15"/>
        <v>44516</v>
      </c>
      <c r="F72" s="203"/>
      <c r="G72" s="204"/>
      <c r="H72" s="205"/>
      <c r="I72" s="204"/>
      <c r="J72" s="222"/>
      <c r="K72" s="105"/>
    </row>
    <row r="73" spans="1:11" ht="22.5" customHeight="1" x14ac:dyDescent="0.15">
      <c r="C73" s="162"/>
      <c r="D73" s="221" t="str">
        <f t="shared" si="15"/>
        <v>Tue</v>
      </c>
      <c r="E73" s="202">
        <f t="shared" si="15"/>
        <v>44516</v>
      </c>
      <c r="F73" s="203"/>
      <c r="G73" s="204"/>
      <c r="H73" s="205"/>
      <c r="I73" s="204"/>
      <c r="J73" s="222"/>
      <c r="K73" s="105"/>
    </row>
    <row r="74" spans="1:11" ht="22.5" customHeight="1" x14ac:dyDescent="0.15">
      <c r="C74" s="162"/>
      <c r="D74" s="221" t="str">
        <f t="shared" si="15"/>
        <v>Tue</v>
      </c>
      <c r="E74" s="202">
        <f t="shared" si="15"/>
        <v>44516</v>
      </c>
      <c r="F74" s="203"/>
      <c r="G74" s="204"/>
      <c r="H74" s="205"/>
      <c r="I74" s="204"/>
      <c r="J74" s="222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3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3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3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3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3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1" t="str">
        <f t="shared" si="5"/>
        <v>Thu</v>
      </c>
      <c r="E80" s="202">
        <f>+E75+1</f>
        <v>44518</v>
      </c>
      <c r="F80" s="203"/>
      <c r="G80" s="204"/>
      <c r="H80" s="205"/>
      <c r="I80" s="204"/>
      <c r="J80" s="222"/>
      <c r="K80" s="105"/>
    </row>
    <row r="81" spans="1:11" ht="22.5" customHeight="1" x14ac:dyDescent="0.15">
      <c r="C81" s="162"/>
      <c r="D81" s="221" t="str">
        <f>D80</f>
        <v>Thu</v>
      </c>
      <c r="E81" s="202">
        <f>E80</f>
        <v>44518</v>
      </c>
      <c r="F81" s="203"/>
      <c r="G81" s="204"/>
      <c r="H81" s="205"/>
      <c r="I81" s="204"/>
      <c r="J81" s="222"/>
      <c r="K81" s="105"/>
    </row>
    <row r="82" spans="1:11" ht="22.5" customHeight="1" x14ac:dyDescent="0.15">
      <c r="C82" s="162"/>
      <c r="D82" s="221" t="str">
        <f t="shared" ref="D82:E84" si="17">D81</f>
        <v>Thu</v>
      </c>
      <c r="E82" s="202">
        <f t="shared" si="17"/>
        <v>44518</v>
      </c>
      <c r="F82" s="203"/>
      <c r="G82" s="204"/>
      <c r="H82" s="205"/>
      <c r="I82" s="204"/>
      <c r="J82" s="222"/>
      <c r="K82" s="105"/>
    </row>
    <row r="83" spans="1:11" ht="22.5" customHeight="1" x14ac:dyDescent="0.15">
      <c r="C83" s="162"/>
      <c r="D83" s="221" t="str">
        <f t="shared" si="17"/>
        <v>Thu</v>
      </c>
      <c r="E83" s="202">
        <f t="shared" si="17"/>
        <v>44518</v>
      </c>
      <c r="F83" s="203"/>
      <c r="G83" s="204"/>
      <c r="H83" s="205"/>
      <c r="I83" s="204"/>
      <c r="J83" s="222"/>
      <c r="K83" s="105"/>
    </row>
    <row r="84" spans="1:11" ht="22.5" customHeight="1" x14ac:dyDescent="0.15">
      <c r="C84" s="162"/>
      <c r="D84" s="221" t="str">
        <f t="shared" si="17"/>
        <v>Thu</v>
      </c>
      <c r="E84" s="202">
        <f t="shared" si="17"/>
        <v>44518</v>
      </c>
      <c r="F84" s="203"/>
      <c r="G84" s="204"/>
      <c r="H84" s="205"/>
      <c r="I84" s="204"/>
      <c r="J84" s="222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3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3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3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3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3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1" t="str">
        <f t="shared" si="5"/>
        <v>Sat</v>
      </c>
      <c r="E90" s="202">
        <f>+E85+1</f>
        <v>44520</v>
      </c>
      <c r="F90" s="203"/>
      <c r="G90" s="204"/>
      <c r="H90" s="205"/>
      <c r="I90" s="204"/>
      <c r="J90" s="222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1" t="str">
        <f t="shared" si="5"/>
        <v>Sun</v>
      </c>
      <c r="E91" s="202">
        <f>+E90+1</f>
        <v>44521</v>
      </c>
      <c r="F91" s="203"/>
      <c r="G91" s="204"/>
      <c r="H91" s="205"/>
      <c r="I91" s="204"/>
      <c r="J91" s="222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3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3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3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3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3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3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1" t="str">
        <f t="shared" si="5"/>
        <v>Tue</v>
      </c>
      <c r="E98" s="202">
        <f>+E92+1</f>
        <v>44523</v>
      </c>
      <c r="F98" s="203"/>
      <c r="G98" s="204"/>
      <c r="H98" s="223"/>
      <c r="I98" s="204"/>
      <c r="J98" s="222"/>
      <c r="K98" s="105"/>
    </row>
    <row r="99" spans="1:11" ht="22.5" customHeight="1" x14ac:dyDescent="0.15">
      <c r="C99" s="162"/>
      <c r="D99" s="221" t="str">
        <f>D98</f>
        <v>Tue</v>
      </c>
      <c r="E99" s="202">
        <f>E98</f>
        <v>44523</v>
      </c>
      <c r="F99" s="203"/>
      <c r="G99" s="204"/>
      <c r="H99" s="223"/>
      <c r="I99" s="204"/>
      <c r="J99" s="222"/>
      <c r="K99" s="105"/>
    </row>
    <row r="100" spans="1:11" ht="22.5" customHeight="1" x14ac:dyDescent="0.15">
      <c r="C100" s="162"/>
      <c r="D100" s="221" t="str">
        <f t="shared" ref="D100:E102" si="20">D99</f>
        <v>Tue</v>
      </c>
      <c r="E100" s="202">
        <f t="shared" si="20"/>
        <v>44523</v>
      </c>
      <c r="F100" s="203"/>
      <c r="G100" s="204"/>
      <c r="H100" s="223"/>
      <c r="I100" s="204"/>
      <c r="J100" s="222"/>
      <c r="K100" s="105"/>
    </row>
    <row r="101" spans="1:11" ht="22.5" customHeight="1" x14ac:dyDescent="0.15">
      <c r="C101" s="162"/>
      <c r="D101" s="221" t="str">
        <f t="shared" si="20"/>
        <v>Tue</v>
      </c>
      <c r="E101" s="202">
        <f t="shared" si="20"/>
        <v>44523</v>
      </c>
      <c r="F101" s="203"/>
      <c r="G101" s="204"/>
      <c r="H101" s="223"/>
      <c r="I101" s="204"/>
      <c r="J101" s="222"/>
      <c r="K101" s="105"/>
    </row>
    <row r="102" spans="1:11" ht="22.5" customHeight="1" x14ac:dyDescent="0.15">
      <c r="C102" s="162"/>
      <c r="D102" s="221" t="str">
        <f t="shared" si="20"/>
        <v>Tue</v>
      </c>
      <c r="E102" s="202">
        <f t="shared" si="20"/>
        <v>44523</v>
      </c>
      <c r="F102" s="203"/>
      <c r="G102" s="204"/>
      <c r="H102" s="223"/>
      <c r="I102" s="204"/>
      <c r="J102" s="222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3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3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3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3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3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1" t="str">
        <f t="shared" si="5"/>
        <v>Thu</v>
      </c>
      <c r="E108" s="202">
        <f>+E103+1</f>
        <v>44525</v>
      </c>
      <c r="F108" s="203"/>
      <c r="G108" s="204"/>
      <c r="H108" s="205"/>
      <c r="I108" s="204"/>
      <c r="J108" s="222"/>
      <c r="K108" s="105"/>
    </row>
    <row r="109" spans="1:11" ht="22.5" customHeight="1" x14ac:dyDescent="0.15">
      <c r="C109" s="162"/>
      <c r="D109" s="221" t="str">
        <f>D108</f>
        <v>Thu</v>
      </c>
      <c r="E109" s="202">
        <f>E108</f>
        <v>44525</v>
      </c>
      <c r="F109" s="203"/>
      <c r="G109" s="204"/>
      <c r="H109" s="205"/>
      <c r="I109" s="204"/>
      <c r="J109" s="222"/>
      <c r="K109" s="105"/>
    </row>
    <row r="110" spans="1:11" ht="22.5" customHeight="1" x14ac:dyDescent="0.15">
      <c r="C110" s="162"/>
      <c r="D110" s="221" t="str">
        <f t="shared" ref="D110:E112" si="22">D109</f>
        <v>Thu</v>
      </c>
      <c r="E110" s="202">
        <f t="shared" si="22"/>
        <v>44525</v>
      </c>
      <c r="F110" s="203"/>
      <c r="G110" s="204"/>
      <c r="H110" s="205"/>
      <c r="I110" s="204"/>
      <c r="J110" s="222"/>
      <c r="K110" s="105"/>
    </row>
    <row r="111" spans="1:11" ht="22.5" customHeight="1" x14ac:dyDescent="0.15">
      <c r="C111" s="162"/>
      <c r="D111" s="221" t="str">
        <f t="shared" si="22"/>
        <v>Thu</v>
      </c>
      <c r="E111" s="202">
        <f t="shared" si="22"/>
        <v>44525</v>
      </c>
      <c r="F111" s="203"/>
      <c r="G111" s="204"/>
      <c r="H111" s="205"/>
      <c r="I111" s="204"/>
      <c r="J111" s="222"/>
      <c r="K111" s="105"/>
    </row>
    <row r="112" spans="1:11" ht="22.5" customHeight="1" x14ac:dyDescent="0.15">
      <c r="C112" s="162"/>
      <c r="D112" s="221" t="str">
        <f t="shared" si="22"/>
        <v>Thu</v>
      </c>
      <c r="E112" s="202">
        <f t="shared" si="22"/>
        <v>44525</v>
      </c>
      <c r="F112" s="203"/>
      <c r="G112" s="204"/>
      <c r="H112" s="205"/>
      <c r="I112" s="204"/>
      <c r="J112" s="222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3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3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3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3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3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1" t="str">
        <f t="shared" si="5"/>
        <v>Sat</v>
      </c>
      <c r="E118" s="202">
        <f>+E113+1</f>
        <v>44527</v>
      </c>
      <c r="F118" s="203"/>
      <c r="G118" s="204"/>
      <c r="H118" s="205"/>
      <c r="I118" s="204"/>
      <c r="J118" s="222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1" t="str">
        <f t="shared" si="5"/>
        <v>Sun</v>
      </c>
      <c r="E119" s="202">
        <f>+E118+1</f>
        <v>44528</v>
      </c>
      <c r="F119" s="203"/>
      <c r="G119" s="204"/>
      <c r="H119" s="227"/>
      <c r="I119" s="204"/>
      <c r="J119" s="222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3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3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3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3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3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1" t="str">
        <f>IF(B125=1,"Mo",IF(B125=2,"Tue",IF(B125=3,"Wed",IF(B125=4,"Thu",IF(B125=5,"Fri",IF(B125=6,"Sat",IF(B125=7,"Sun","")))))))</f>
        <v>Tue</v>
      </c>
      <c r="E125" s="202">
        <f>IF(MONTH(E120+1)&gt;MONTH(E120),"",E120+1)</f>
        <v>44530</v>
      </c>
      <c r="F125" s="203"/>
      <c r="G125" s="204"/>
      <c r="H125" s="223"/>
      <c r="I125" s="204"/>
      <c r="J125" s="222"/>
      <c r="K125" s="105"/>
    </row>
    <row r="126" spans="1:11" ht="22.5" customHeight="1" x14ac:dyDescent="0.15">
      <c r="C126" s="162"/>
      <c r="D126" s="228" t="str">
        <f>D125</f>
        <v>Tue</v>
      </c>
      <c r="E126" s="229">
        <f>E125</f>
        <v>44530</v>
      </c>
      <c r="F126" s="230"/>
      <c r="G126" s="231"/>
      <c r="H126" s="232"/>
      <c r="I126" s="231"/>
      <c r="J126" s="233"/>
      <c r="K126" s="105"/>
    </row>
    <row r="127" spans="1:11" ht="22.5" customHeight="1" x14ac:dyDescent="0.15">
      <c r="C127" s="162"/>
      <c r="D127" s="228" t="str">
        <f t="shared" ref="D127:E129" si="25">D126</f>
        <v>Tue</v>
      </c>
      <c r="E127" s="229">
        <f t="shared" si="25"/>
        <v>44530</v>
      </c>
      <c r="F127" s="230"/>
      <c r="G127" s="231"/>
      <c r="H127" s="232"/>
      <c r="I127" s="231"/>
      <c r="J127" s="233"/>
      <c r="K127" s="105"/>
    </row>
    <row r="128" spans="1:11" ht="22.5" customHeight="1" x14ac:dyDescent="0.15">
      <c r="C128" s="162"/>
      <c r="D128" s="228" t="str">
        <f t="shared" si="25"/>
        <v>Tue</v>
      </c>
      <c r="E128" s="229">
        <f t="shared" si="25"/>
        <v>44530</v>
      </c>
      <c r="F128" s="230"/>
      <c r="G128" s="231"/>
      <c r="H128" s="232"/>
      <c r="I128" s="231"/>
      <c r="J128" s="233"/>
      <c r="K128" s="105"/>
    </row>
    <row r="129" spans="1:11" ht="22.5" customHeight="1" thickBot="1" x14ac:dyDescent="0.2">
      <c r="C129" s="162"/>
      <c r="D129" s="234" t="str">
        <f t="shared" si="25"/>
        <v>Tue</v>
      </c>
      <c r="E129" s="208">
        <f t="shared" si="25"/>
        <v>44530</v>
      </c>
      <c r="F129" s="209"/>
      <c r="G129" s="210"/>
      <c r="H129" s="235"/>
      <c r="I129" s="210"/>
      <c r="J129" s="236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0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1" t="s">
        <v>2</v>
      </c>
      <c r="K10" s="198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2"/>
      <c r="K11" s="192"/>
    </row>
    <row r="12" spans="1:11" ht="22.5" customHeight="1" x14ac:dyDescent="0.15">
      <c r="C12" s="178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2"/>
      <c r="K12" s="99"/>
    </row>
    <row r="13" spans="1:11" ht="22.5" customHeight="1" x14ac:dyDescent="0.15">
      <c r="C13" s="178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2"/>
      <c r="K13" s="99"/>
    </row>
    <row r="14" spans="1:11" ht="22.5" customHeight="1" x14ac:dyDescent="0.15">
      <c r="C14" s="178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2"/>
      <c r="K14" s="99"/>
    </row>
    <row r="15" spans="1:11" ht="22.5" customHeight="1" x14ac:dyDescent="0.15">
      <c r="C15" s="178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2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3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3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3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3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3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2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2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2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2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2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3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3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1" t="str">
        <f t="shared" si="5"/>
        <v>Mo</v>
      </c>
      <c r="E28" s="202">
        <f>+E27+1</f>
        <v>44536</v>
      </c>
      <c r="F28" s="203"/>
      <c r="G28" s="204"/>
      <c r="H28" s="224"/>
      <c r="I28" s="204"/>
      <c r="J28" s="222"/>
      <c r="K28" s="105"/>
    </row>
    <row r="29" spans="1:11" ht="22.5" customHeight="1" x14ac:dyDescent="0.15">
      <c r="C29" s="162"/>
      <c r="D29" s="221" t="str">
        <f>D28</f>
        <v>Mo</v>
      </c>
      <c r="E29" s="202">
        <f>E28</f>
        <v>44536</v>
      </c>
      <c r="F29" s="203"/>
      <c r="G29" s="204"/>
      <c r="H29" s="224"/>
      <c r="I29" s="204"/>
      <c r="J29" s="222"/>
      <c r="K29" s="105"/>
    </row>
    <row r="30" spans="1:11" ht="22.5" customHeight="1" x14ac:dyDescent="0.15">
      <c r="C30" s="162"/>
      <c r="D30" s="221" t="str">
        <f t="shared" ref="D30:E32" si="6">D29</f>
        <v>Mo</v>
      </c>
      <c r="E30" s="202">
        <f t="shared" si="6"/>
        <v>44536</v>
      </c>
      <c r="F30" s="203"/>
      <c r="G30" s="204"/>
      <c r="H30" s="224"/>
      <c r="I30" s="204"/>
      <c r="J30" s="222"/>
      <c r="K30" s="105"/>
    </row>
    <row r="31" spans="1:11" ht="22.5" customHeight="1" x14ac:dyDescent="0.15">
      <c r="C31" s="162"/>
      <c r="D31" s="221" t="str">
        <f t="shared" si="6"/>
        <v>Mo</v>
      </c>
      <c r="E31" s="202">
        <f t="shared" si="6"/>
        <v>44536</v>
      </c>
      <c r="F31" s="203"/>
      <c r="G31" s="204"/>
      <c r="H31" s="224"/>
      <c r="I31" s="204"/>
      <c r="J31" s="222"/>
      <c r="K31" s="105"/>
    </row>
    <row r="32" spans="1:11" ht="22.5" customHeight="1" x14ac:dyDescent="0.15">
      <c r="C32" s="162"/>
      <c r="D32" s="221" t="str">
        <f t="shared" si="6"/>
        <v>Mo</v>
      </c>
      <c r="E32" s="202">
        <f t="shared" si="6"/>
        <v>44536</v>
      </c>
      <c r="F32" s="203"/>
      <c r="G32" s="204"/>
      <c r="H32" s="224"/>
      <c r="I32" s="204"/>
      <c r="J32" s="222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3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3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3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3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3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2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2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2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2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2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3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3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3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3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3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2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2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2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2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2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3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3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1" t="str">
        <f t="shared" si="5"/>
        <v>Mo</v>
      </c>
      <c r="E55" s="202">
        <f>+E54+1</f>
        <v>44543</v>
      </c>
      <c r="F55" s="203"/>
      <c r="G55" s="204"/>
      <c r="H55" s="205"/>
      <c r="I55" s="204"/>
      <c r="J55" s="222"/>
      <c r="K55" s="105"/>
    </row>
    <row r="56" spans="1:11" ht="22.5" customHeight="1" x14ac:dyDescent="0.15">
      <c r="C56" s="162"/>
      <c r="D56" s="221" t="str">
        <f>D55</f>
        <v>Mo</v>
      </c>
      <c r="E56" s="202">
        <f>E55</f>
        <v>44543</v>
      </c>
      <c r="F56" s="203"/>
      <c r="G56" s="204"/>
      <c r="H56" s="205"/>
      <c r="I56" s="204"/>
      <c r="J56" s="222"/>
      <c r="K56" s="105"/>
    </row>
    <row r="57" spans="1:11" ht="22.5" customHeight="1" x14ac:dyDescent="0.15">
      <c r="C57" s="162"/>
      <c r="D57" s="221" t="str">
        <f t="shared" ref="D57:E59" si="11">D56</f>
        <v>Mo</v>
      </c>
      <c r="E57" s="202">
        <f t="shared" si="11"/>
        <v>44543</v>
      </c>
      <c r="F57" s="203"/>
      <c r="G57" s="204"/>
      <c r="H57" s="205"/>
      <c r="I57" s="204"/>
      <c r="J57" s="222"/>
      <c r="K57" s="105"/>
    </row>
    <row r="58" spans="1:11" ht="22.5" customHeight="1" x14ac:dyDescent="0.15">
      <c r="C58" s="162"/>
      <c r="D58" s="221" t="str">
        <f t="shared" si="11"/>
        <v>Mo</v>
      </c>
      <c r="E58" s="202">
        <f t="shared" si="11"/>
        <v>44543</v>
      </c>
      <c r="F58" s="203"/>
      <c r="G58" s="204"/>
      <c r="H58" s="205"/>
      <c r="I58" s="204"/>
      <c r="J58" s="222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2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3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3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3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3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3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2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2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2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2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2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3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3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3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3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3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2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2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2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2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2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3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3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1" t="str">
        <f t="shared" si="5"/>
        <v>Mo</v>
      </c>
      <c r="E82" s="202">
        <f>+E81+1</f>
        <v>44550</v>
      </c>
      <c r="F82" s="203"/>
      <c r="G82" s="204"/>
      <c r="H82" s="205"/>
      <c r="I82" s="204"/>
      <c r="J82" s="222"/>
      <c r="K82" s="105"/>
    </row>
    <row r="83" spans="1:11" ht="22.5" customHeight="1" x14ac:dyDescent="0.15">
      <c r="C83" s="162"/>
      <c r="D83" s="221" t="str">
        <f>D82</f>
        <v>Mo</v>
      </c>
      <c r="E83" s="202">
        <f>E82</f>
        <v>44550</v>
      </c>
      <c r="F83" s="203"/>
      <c r="G83" s="204"/>
      <c r="H83" s="205"/>
      <c r="I83" s="204"/>
      <c r="J83" s="222"/>
      <c r="K83" s="105"/>
    </row>
    <row r="84" spans="1:11" ht="22.5" customHeight="1" x14ac:dyDescent="0.15">
      <c r="C84" s="162"/>
      <c r="D84" s="221" t="str">
        <f t="shared" ref="D84:E86" si="17">D83</f>
        <v>Mo</v>
      </c>
      <c r="E84" s="202">
        <f t="shared" si="17"/>
        <v>44550</v>
      </c>
      <c r="F84" s="203"/>
      <c r="G84" s="204"/>
      <c r="H84" s="205"/>
      <c r="I84" s="204"/>
      <c r="J84" s="222"/>
      <c r="K84" s="105"/>
    </row>
    <row r="85" spans="1:11" ht="22.5" customHeight="1" x14ac:dyDescent="0.15">
      <c r="C85" s="162"/>
      <c r="D85" s="221" t="str">
        <f t="shared" si="17"/>
        <v>Mo</v>
      </c>
      <c r="E85" s="202">
        <f t="shared" si="17"/>
        <v>44550</v>
      </c>
      <c r="F85" s="203"/>
      <c r="G85" s="204"/>
      <c r="H85" s="205"/>
      <c r="I85" s="204"/>
      <c r="J85" s="222"/>
      <c r="K85" s="105"/>
    </row>
    <row r="86" spans="1:11" ht="22.5" customHeight="1" x14ac:dyDescent="0.15">
      <c r="C86" s="162"/>
      <c r="D86" s="221" t="str">
        <f t="shared" si="17"/>
        <v>Mo</v>
      </c>
      <c r="E86" s="202">
        <f t="shared" si="17"/>
        <v>44550</v>
      </c>
      <c r="F86" s="203"/>
      <c r="G86" s="204"/>
      <c r="H86" s="205"/>
      <c r="I86" s="204"/>
      <c r="J86" s="222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3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3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3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3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3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2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2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2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2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2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2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3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3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3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3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3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2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2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2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2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2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3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3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1" t="str">
        <f t="shared" si="5"/>
        <v>Mo</v>
      </c>
      <c r="E110" s="202">
        <f>+E109+1</f>
        <v>44557</v>
      </c>
      <c r="F110" s="203"/>
      <c r="G110" s="204"/>
      <c r="H110" s="205"/>
      <c r="I110" s="204"/>
      <c r="J110" s="222"/>
      <c r="K110" s="105"/>
    </row>
    <row r="111" spans="1:11" ht="22.5" customHeight="1" x14ac:dyDescent="0.15">
      <c r="C111" s="162"/>
      <c r="D111" s="221" t="str">
        <f>D110</f>
        <v>Mo</v>
      </c>
      <c r="E111" s="202">
        <f>E110</f>
        <v>44557</v>
      </c>
      <c r="F111" s="203"/>
      <c r="G111" s="204"/>
      <c r="H111" s="205"/>
      <c r="I111" s="204"/>
      <c r="J111" s="222"/>
      <c r="K111" s="105"/>
    </row>
    <row r="112" spans="1:11" ht="22.5" customHeight="1" x14ac:dyDescent="0.15">
      <c r="C112" s="162"/>
      <c r="D112" s="221" t="str">
        <f t="shared" ref="D112:E114" si="23">D111</f>
        <v>Mo</v>
      </c>
      <c r="E112" s="202">
        <f t="shared" si="23"/>
        <v>44557</v>
      </c>
      <c r="F112" s="203"/>
      <c r="G112" s="204"/>
      <c r="H112" s="205"/>
      <c r="I112" s="204"/>
      <c r="J112" s="222"/>
      <c r="K112" s="105"/>
    </row>
    <row r="113" spans="1:11" ht="22.5" customHeight="1" x14ac:dyDescent="0.15">
      <c r="C113" s="162"/>
      <c r="D113" s="221" t="str">
        <f t="shared" si="23"/>
        <v>Mo</v>
      </c>
      <c r="E113" s="202">
        <f t="shared" si="23"/>
        <v>44557</v>
      </c>
      <c r="F113" s="203"/>
      <c r="G113" s="204"/>
      <c r="H113" s="205"/>
      <c r="I113" s="204"/>
      <c r="J113" s="222"/>
      <c r="K113" s="105"/>
    </row>
    <row r="114" spans="1:11" ht="22.5" customHeight="1" x14ac:dyDescent="0.15">
      <c r="C114" s="162"/>
      <c r="D114" s="221" t="str">
        <f t="shared" si="23"/>
        <v>Mo</v>
      </c>
      <c r="E114" s="202">
        <f t="shared" si="23"/>
        <v>44557</v>
      </c>
      <c r="F114" s="203"/>
      <c r="G114" s="204"/>
      <c r="H114" s="205"/>
      <c r="I114" s="204"/>
      <c r="J114" s="22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3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3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3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3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3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2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2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2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2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2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3"/>
      <c r="K125" s="102"/>
    </row>
    <row r="126" spans="1:11" ht="22.5" customHeight="1" x14ac:dyDescent="0.15">
      <c r="C126" s="162"/>
      <c r="D126" s="168" t="str">
        <f>D125</f>
        <v>Thu</v>
      </c>
      <c r="E126" s="169">
        <f>E125</f>
        <v>44560</v>
      </c>
      <c r="F126" s="170"/>
      <c r="G126" s="171"/>
      <c r="H126" s="172"/>
      <c r="I126" s="171"/>
      <c r="J126" s="184"/>
      <c r="K126" s="102"/>
    </row>
    <row r="127" spans="1:11" ht="22.5" customHeight="1" x14ac:dyDescent="0.15">
      <c r="C127" s="162"/>
      <c r="D127" s="168" t="str">
        <f t="shared" ref="D127:E129" si="26">D126</f>
        <v>Thu</v>
      </c>
      <c r="E127" s="169">
        <f t="shared" si="26"/>
        <v>44560</v>
      </c>
      <c r="F127" s="170"/>
      <c r="G127" s="171"/>
      <c r="H127" s="172"/>
      <c r="I127" s="171"/>
      <c r="J127" s="184"/>
      <c r="K127" s="102"/>
    </row>
    <row r="128" spans="1:11" ht="21.75" customHeight="1" x14ac:dyDescent="0.15">
      <c r="C128" s="162"/>
      <c r="D128" s="168" t="str">
        <f t="shared" si="26"/>
        <v>Thu</v>
      </c>
      <c r="E128" s="169">
        <f t="shared" si="26"/>
        <v>44560</v>
      </c>
      <c r="F128" s="170"/>
      <c r="G128" s="171"/>
      <c r="H128" s="172"/>
      <c r="I128" s="171"/>
      <c r="J128" s="184"/>
      <c r="K128" s="102"/>
    </row>
    <row r="129" spans="3:11" ht="21.75" customHeight="1" x14ac:dyDescent="0.15">
      <c r="C129" s="167"/>
      <c r="D129" s="168" t="str">
        <f t="shared" si="26"/>
        <v>Thu</v>
      </c>
      <c r="E129" s="169">
        <f t="shared" si="26"/>
        <v>44560</v>
      </c>
      <c r="F129" s="170"/>
      <c r="G129" s="171"/>
      <c r="H129" s="172"/>
      <c r="I129" s="171"/>
      <c r="J129" s="184"/>
      <c r="K129" s="102"/>
    </row>
    <row r="130" spans="3:11" ht="21.75" customHeight="1" x14ac:dyDescent="0.15">
      <c r="C130" s="167"/>
      <c r="D130" s="228" t="str">
        <f>IF(B103=1,"Mo",IF(B103=2,"Tue",IF(B103=3,"Wed",IF(B103=4,"Thu",IF(B103=5,"Fri",IF(B103=6,"Sat",IF(B103=7,"Sun","")))))))</f>
        <v>Fri</v>
      </c>
      <c r="E130" s="229">
        <f>IF(MONTH(E125+1)&gt;MONTH(E125),"",E125+1)</f>
        <v>44561</v>
      </c>
      <c r="F130" s="230"/>
      <c r="G130" s="231"/>
      <c r="H130" s="232"/>
      <c r="I130" s="231"/>
      <c r="J130" s="233"/>
      <c r="K130" s="105"/>
    </row>
    <row r="131" spans="3:11" ht="21.75" customHeight="1" x14ac:dyDescent="0.15">
      <c r="C131" s="167"/>
      <c r="D131" s="228" t="str">
        <f>D130</f>
        <v>Fri</v>
      </c>
      <c r="E131" s="229">
        <f>E130</f>
        <v>44561</v>
      </c>
      <c r="F131" s="230"/>
      <c r="G131" s="231"/>
      <c r="H131" s="232"/>
      <c r="I131" s="231"/>
      <c r="J131" s="233"/>
      <c r="K131" s="105"/>
    </row>
    <row r="132" spans="3:11" ht="21.75" customHeight="1" x14ac:dyDescent="0.15">
      <c r="C132" s="167"/>
      <c r="D132" s="228" t="str">
        <f t="shared" ref="D132:E134" si="27">D131</f>
        <v>Fri</v>
      </c>
      <c r="E132" s="229">
        <f t="shared" si="27"/>
        <v>44561</v>
      </c>
      <c r="F132" s="230"/>
      <c r="G132" s="231"/>
      <c r="H132" s="232"/>
      <c r="I132" s="231"/>
      <c r="J132" s="233"/>
      <c r="K132" s="105"/>
    </row>
    <row r="133" spans="3:11" ht="21.75" customHeight="1" x14ac:dyDescent="0.15">
      <c r="C133" s="167"/>
      <c r="D133" s="228" t="str">
        <f t="shared" si="27"/>
        <v>Fri</v>
      </c>
      <c r="E133" s="229">
        <f t="shared" si="27"/>
        <v>44561</v>
      </c>
      <c r="F133" s="230"/>
      <c r="G133" s="231"/>
      <c r="H133" s="232"/>
      <c r="I133" s="231"/>
      <c r="J133" s="233"/>
      <c r="K133" s="105"/>
    </row>
    <row r="134" spans="3:11" ht="21.75" customHeight="1" thickBot="1" x14ac:dyDescent="0.2">
      <c r="C134" s="173"/>
      <c r="D134" s="234" t="str">
        <f t="shared" si="27"/>
        <v>Fri</v>
      </c>
      <c r="E134" s="208">
        <f t="shared" si="27"/>
        <v>44561</v>
      </c>
      <c r="F134" s="209"/>
      <c r="G134" s="210"/>
      <c r="H134" s="235"/>
      <c r="I134" s="210"/>
      <c r="J134" s="236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41" priority="29" stopIfTrue="1">
      <formula>IF($A11=1,B11,)</formula>
    </cfRule>
    <cfRule type="expression" dxfId="340" priority="30" stopIfTrue="1">
      <formula>IF($A11="",B11,)</formula>
    </cfRule>
  </conditionalFormatting>
  <conditionalFormatting sqref="E11:E15">
    <cfRule type="expression" dxfId="339" priority="31" stopIfTrue="1">
      <formula>IF($A11="",B11,"")</formula>
    </cfRule>
  </conditionalFormatting>
  <conditionalFormatting sqref="E16:E124">
    <cfRule type="expression" dxfId="338" priority="32" stopIfTrue="1">
      <formula>IF($A16&lt;&gt;1,B16,"")</formula>
    </cfRule>
  </conditionalFormatting>
  <conditionalFormatting sqref="D11:D124">
    <cfRule type="expression" dxfId="337" priority="33" stopIfTrue="1">
      <formula>IF($A11="",B11,)</formula>
    </cfRule>
  </conditionalFormatting>
  <conditionalFormatting sqref="G11:G16 G82:G119 G18:G76">
    <cfRule type="expression" dxfId="336" priority="34" stopIfTrue="1">
      <formula>#REF!="Freelancer"</formula>
    </cfRule>
    <cfRule type="expression" dxfId="335" priority="35" stopIfTrue="1">
      <formula>#REF!="DTC Int. Staff"</formula>
    </cfRule>
  </conditionalFormatting>
  <conditionalFormatting sqref="G115:G119 G87:G104 G18:G22 G33:G49 G60:G76">
    <cfRule type="expression" dxfId="334" priority="27" stopIfTrue="1">
      <formula>$F$5="Freelancer"</formula>
    </cfRule>
    <cfRule type="expression" dxfId="333" priority="28" stopIfTrue="1">
      <formula>$F$5="DTC Int. Staff"</formula>
    </cfRule>
  </conditionalFormatting>
  <conditionalFormatting sqref="G16">
    <cfRule type="expression" dxfId="332" priority="25" stopIfTrue="1">
      <formula>#REF!="Freelancer"</formula>
    </cfRule>
    <cfRule type="expression" dxfId="331" priority="26" stopIfTrue="1">
      <formula>#REF!="DTC Int. Staff"</formula>
    </cfRule>
  </conditionalFormatting>
  <conditionalFormatting sqref="G16">
    <cfRule type="expression" dxfId="330" priority="23" stopIfTrue="1">
      <formula>$F$5="Freelancer"</formula>
    </cfRule>
    <cfRule type="expression" dxfId="329" priority="24" stopIfTrue="1">
      <formula>$F$5="DTC Int. Staff"</formula>
    </cfRule>
  </conditionalFormatting>
  <conditionalFormatting sqref="G17">
    <cfRule type="expression" dxfId="328" priority="21" stopIfTrue="1">
      <formula>#REF!="Freelancer"</formula>
    </cfRule>
    <cfRule type="expression" dxfId="327" priority="22" stopIfTrue="1">
      <formula>#REF!="DTC Int. Staff"</formula>
    </cfRule>
  </conditionalFormatting>
  <conditionalFormatting sqref="G17">
    <cfRule type="expression" dxfId="326" priority="19" stopIfTrue="1">
      <formula>$F$5="Freelancer"</formula>
    </cfRule>
    <cfRule type="expression" dxfId="325" priority="20" stopIfTrue="1">
      <formula>$F$5="DTC Int. Staff"</formula>
    </cfRule>
  </conditionalFormatting>
  <conditionalFormatting sqref="C126">
    <cfRule type="expression" dxfId="324" priority="16" stopIfTrue="1">
      <formula>IF($A126=1,B126,)</formula>
    </cfRule>
    <cfRule type="expression" dxfId="323" priority="17" stopIfTrue="1">
      <formula>IF($A126="",B126,)</formula>
    </cfRule>
  </conditionalFormatting>
  <conditionalFormatting sqref="D126">
    <cfRule type="expression" dxfId="322" priority="18" stopIfTrue="1">
      <formula>IF($A126="",B126,)</formula>
    </cfRule>
  </conditionalFormatting>
  <conditionalFormatting sqref="C125">
    <cfRule type="expression" dxfId="321" priority="13" stopIfTrue="1">
      <formula>IF($A125=1,B125,)</formula>
    </cfRule>
    <cfRule type="expression" dxfId="320" priority="14" stopIfTrue="1">
      <formula>IF($A125="",B125,)</formula>
    </cfRule>
  </conditionalFormatting>
  <conditionalFormatting sqref="D125">
    <cfRule type="expression" dxfId="319" priority="15" stopIfTrue="1">
      <formula>IF($A125="",B125,)</formula>
    </cfRule>
  </conditionalFormatting>
  <conditionalFormatting sqref="E125">
    <cfRule type="expression" dxfId="318" priority="12" stopIfTrue="1">
      <formula>IF($A125&lt;&gt;1,B125,"")</formula>
    </cfRule>
  </conditionalFormatting>
  <conditionalFormatting sqref="E126">
    <cfRule type="expression" dxfId="317" priority="11" stopIfTrue="1">
      <formula>IF($A126&lt;&gt;1,B126,"")</formula>
    </cfRule>
  </conditionalFormatting>
  <conditionalFormatting sqref="G55:G59">
    <cfRule type="expression" dxfId="316" priority="9" stopIfTrue="1">
      <formula>$F$5="Freelancer"</formula>
    </cfRule>
    <cfRule type="expression" dxfId="315" priority="10" stopIfTrue="1">
      <formula>$F$5="DTC Int. Staff"</formula>
    </cfRule>
  </conditionalFormatting>
  <conditionalFormatting sqref="G77:G81">
    <cfRule type="expression" dxfId="314" priority="7" stopIfTrue="1">
      <formula>#REF!="Freelancer"</formula>
    </cfRule>
    <cfRule type="expression" dxfId="313" priority="8" stopIfTrue="1">
      <formula>#REF!="DTC Int. Staff"</formula>
    </cfRule>
  </conditionalFormatting>
  <conditionalFormatting sqref="G77:G81">
    <cfRule type="expression" dxfId="312" priority="5" stopIfTrue="1">
      <formula>$F$5="Freelancer"</formula>
    </cfRule>
    <cfRule type="expression" dxfId="31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10" priority="25" stopIfTrue="1">
      <formula>IF($A11=1,B11,)</formula>
    </cfRule>
    <cfRule type="expression" dxfId="309" priority="26" stopIfTrue="1">
      <formula>IF($A11="",B11,)</formula>
    </cfRule>
  </conditionalFormatting>
  <conditionalFormatting sqref="E11:E15">
    <cfRule type="expression" dxfId="308" priority="27" stopIfTrue="1">
      <formula>IF($A11="",B11,"")</formula>
    </cfRule>
  </conditionalFormatting>
  <conditionalFormatting sqref="E16:E111">
    <cfRule type="expression" dxfId="307" priority="28" stopIfTrue="1">
      <formula>IF($A16&lt;&gt;1,B16,"")</formula>
    </cfRule>
  </conditionalFormatting>
  <conditionalFormatting sqref="D11:D111">
    <cfRule type="expression" dxfId="306" priority="29" stopIfTrue="1">
      <formula>IF($A11="",B11,)</formula>
    </cfRule>
  </conditionalFormatting>
  <conditionalFormatting sqref="G11:G16 G18:G76 G82:G111">
    <cfRule type="expression" dxfId="305" priority="30" stopIfTrue="1">
      <formula>#REF!="Freelancer"</formula>
    </cfRule>
    <cfRule type="expression" dxfId="304" priority="31" stopIfTrue="1">
      <formula>#REF!="DTC Int. Staff"</formula>
    </cfRule>
  </conditionalFormatting>
  <conditionalFormatting sqref="G111 G87:G104 G18:G22 G33:G49 G60:G76">
    <cfRule type="expression" dxfId="303" priority="23" stopIfTrue="1">
      <formula>$F$5="Freelancer"</formula>
    </cfRule>
    <cfRule type="expression" dxfId="302" priority="24" stopIfTrue="1">
      <formula>$F$5="DTC Int. Staff"</formula>
    </cfRule>
  </conditionalFormatting>
  <conditionalFormatting sqref="G16">
    <cfRule type="expression" dxfId="301" priority="21" stopIfTrue="1">
      <formula>#REF!="Freelancer"</formula>
    </cfRule>
    <cfRule type="expression" dxfId="300" priority="22" stopIfTrue="1">
      <formula>#REF!="DTC Int. Staff"</formula>
    </cfRule>
  </conditionalFormatting>
  <conditionalFormatting sqref="G16">
    <cfRule type="expression" dxfId="299" priority="19" stopIfTrue="1">
      <formula>$F$5="Freelancer"</formula>
    </cfRule>
    <cfRule type="expression" dxfId="298" priority="20" stopIfTrue="1">
      <formula>$F$5="DTC Int. Staff"</formula>
    </cfRule>
  </conditionalFormatting>
  <conditionalFormatting sqref="G17">
    <cfRule type="expression" dxfId="297" priority="17" stopIfTrue="1">
      <formula>#REF!="Freelancer"</formula>
    </cfRule>
    <cfRule type="expression" dxfId="296" priority="18" stopIfTrue="1">
      <formula>#REF!="DTC Int. Staff"</formula>
    </cfRule>
  </conditionalFormatting>
  <conditionalFormatting sqref="G17">
    <cfRule type="expression" dxfId="295" priority="15" stopIfTrue="1">
      <formula>$F$5="Freelancer"</formula>
    </cfRule>
    <cfRule type="expression" dxfId="294" priority="16" stopIfTrue="1">
      <formula>$F$5="DTC Int. Staff"</formula>
    </cfRule>
  </conditionalFormatting>
  <conditionalFormatting sqref="G55:G59">
    <cfRule type="expression" dxfId="293" priority="5" stopIfTrue="1">
      <formula>$F$5="Freelancer"</formula>
    </cfRule>
    <cfRule type="expression" dxfId="292" priority="6" stopIfTrue="1">
      <formula>$F$5="DTC Int. Staff"</formula>
    </cfRule>
  </conditionalFormatting>
  <conditionalFormatting sqref="G77:G81">
    <cfRule type="expression" dxfId="291" priority="3" stopIfTrue="1">
      <formula>#REF!="Freelancer"</formula>
    </cfRule>
    <cfRule type="expression" dxfId="290" priority="4" stopIfTrue="1">
      <formula>#REF!="DTC Int. Staff"</formula>
    </cfRule>
  </conditionalFormatting>
  <conditionalFormatting sqref="G77:G81">
    <cfRule type="expression" dxfId="289" priority="1" stopIfTrue="1">
      <formula>$F$5="Freelancer"</formula>
    </cfRule>
    <cfRule type="expression" dxfId="28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287" priority="25" stopIfTrue="1">
      <formula>IF($A11=1,B11,)</formula>
    </cfRule>
    <cfRule type="expression" dxfId="286" priority="26" stopIfTrue="1">
      <formula>IF($A11="",B11,)</formula>
    </cfRule>
  </conditionalFormatting>
  <conditionalFormatting sqref="E11:E15">
    <cfRule type="expression" dxfId="285" priority="27" stopIfTrue="1">
      <formula>IF($A11="",B11,"")</formula>
    </cfRule>
  </conditionalFormatting>
  <conditionalFormatting sqref="E122:E126 E16:E116">
    <cfRule type="expression" dxfId="284" priority="28" stopIfTrue="1">
      <formula>IF($A16&lt;&gt;1,B16,"")</formula>
    </cfRule>
  </conditionalFormatting>
  <conditionalFormatting sqref="D122:D126 D11:D116">
    <cfRule type="expression" dxfId="283" priority="29" stopIfTrue="1">
      <formula>IF($A11="",B11,)</formula>
    </cfRule>
  </conditionalFormatting>
  <conditionalFormatting sqref="G11:G16 G18:G76 G82:G111">
    <cfRule type="expression" dxfId="282" priority="30" stopIfTrue="1">
      <formula>#REF!="Freelancer"</formula>
    </cfRule>
    <cfRule type="expression" dxfId="281" priority="31" stopIfTrue="1">
      <formula>#REF!="DTC Int. Staff"</formula>
    </cfRule>
  </conditionalFormatting>
  <conditionalFormatting sqref="G111 G18:G22 G29:G49 G56:G76 G83:G104">
    <cfRule type="expression" dxfId="280" priority="23" stopIfTrue="1">
      <formula>$F$5="Freelancer"</formula>
    </cfRule>
    <cfRule type="expression" dxfId="279" priority="24" stopIfTrue="1">
      <formula>$F$5="DTC Int. Staff"</formula>
    </cfRule>
  </conditionalFormatting>
  <conditionalFormatting sqref="G16">
    <cfRule type="expression" dxfId="278" priority="21" stopIfTrue="1">
      <formula>#REF!="Freelancer"</formula>
    </cfRule>
    <cfRule type="expression" dxfId="277" priority="22" stopIfTrue="1">
      <formula>#REF!="DTC Int. Staff"</formula>
    </cfRule>
  </conditionalFormatting>
  <conditionalFormatting sqref="G16">
    <cfRule type="expression" dxfId="276" priority="19" stopIfTrue="1">
      <formula>$F$5="Freelancer"</formula>
    </cfRule>
    <cfRule type="expression" dxfId="275" priority="20" stopIfTrue="1">
      <formula>$F$5="DTC Int. Staff"</formula>
    </cfRule>
  </conditionalFormatting>
  <conditionalFormatting sqref="G17">
    <cfRule type="expression" dxfId="274" priority="17" stopIfTrue="1">
      <formula>#REF!="Freelancer"</formula>
    </cfRule>
    <cfRule type="expression" dxfId="273" priority="18" stopIfTrue="1">
      <formula>#REF!="DTC Int. Staff"</formula>
    </cfRule>
  </conditionalFormatting>
  <conditionalFormatting sqref="G17">
    <cfRule type="expression" dxfId="272" priority="15" stopIfTrue="1">
      <formula>$F$5="Freelancer"</formula>
    </cfRule>
    <cfRule type="expression" dxfId="271" priority="16" stopIfTrue="1">
      <formula>$F$5="DTC Int. Staff"</formula>
    </cfRule>
  </conditionalFormatting>
  <conditionalFormatting sqref="C117:C121">
    <cfRule type="expression" dxfId="270" priority="9" stopIfTrue="1">
      <formula>IF($A117=1,B117,)</formula>
    </cfRule>
    <cfRule type="expression" dxfId="269" priority="10" stopIfTrue="1">
      <formula>IF($A117="",B117,)</formula>
    </cfRule>
  </conditionalFormatting>
  <conditionalFormatting sqref="D117:D121">
    <cfRule type="expression" dxfId="268" priority="11" stopIfTrue="1">
      <formula>IF($A117="",B117,)</formula>
    </cfRule>
  </conditionalFormatting>
  <conditionalFormatting sqref="E117:E121">
    <cfRule type="expression" dxfId="267" priority="8" stopIfTrue="1">
      <formula>IF($A117&lt;&gt;1,B117,"")</formula>
    </cfRule>
  </conditionalFormatting>
  <conditionalFormatting sqref="G55">
    <cfRule type="expression" dxfId="266" priority="5" stopIfTrue="1">
      <formula>$F$5="Freelancer"</formula>
    </cfRule>
    <cfRule type="expression" dxfId="265" priority="6" stopIfTrue="1">
      <formula>$F$5="DTC Int. Staff"</formula>
    </cfRule>
  </conditionalFormatting>
  <conditionalFormatting sqref="G77:G81">
    <cfRule type="expression" dxfId="264" priority="3" stopIfTrue="1">
      <formula>#REF!="Freelancer"</formula>
    </cfRule>
    <cfRule type="expression" dxfId="263" priority="4" stopIfTrue="1">
      <formula>#REF!="DTC Int. Staff"</formula>
    </cfRule>
  </conditionalFormatting>
  <conditionalFormatting sqref="G77:G81">
    <cfRule type="expression" dxfId="262" priority="1" stopIfTrue="1">
      <formula>$F$5="Freelancer"</formula>
    </cfRule>
    <cfRule type="expression" dxfId="2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60" priority="25" stopIfTrue="1">
      <formula>IF($A11=1,B11,)</formula>
    </cfRule>
    <cfRule type="expression" dxfId="259" priority="26" stopIfTrue="1">
      <formula>IF($A11="",B11,)</formula>
    </cfRule>
  </conditionalFormatting>
  <conditionalFormatting sqref="E11:E15">
    <cfRule type="expression" dxfId="258" priority="27" stopIfTrue="1">
      <formula>IF($A11="",B11,"")</formula>
    </cfRule>
  </conditionalFormatting>
  <conditionalFormatting sqref="E16:E128">
    <cfRule type="expression" dxfId="257" priority="28" stopIfTrue="1">
      <formula>IF($A16&lt;&gt;1,B16,"")</formula>
    </cfRule>
  </conditionalFormatting>
  <conditionalFormatting sqref="D11:D128">
    <cfRule type="expression" dxfId="256" priority="29" stopIfTrue="1">
      <formula>IF($A11="",B11,)</formula>
    </cfRule>
  </conditionalFormatting>
  <conditionalFormatting sqref="G11:G20 G82:G123 G22:G76">
    <cfRule type="expression" dxfId="255" priority="30" stopIfTrue="1">
      <formula>#REF!="Freelancer"</formula>
    </cfRule>
    <cfRule type="expression" dxfId="254" priority="31" stopIfTrue="1">
      <formula>#REF!="DTC Int. Staff"</formula>
    </cfRule>
  </conditionalFormatting>
  <conditionalFormatting sqref="G119:G123 G87:G108 G22 G33:G49 G60:G76">
    <cfRule type="expression" dxfId="253" priority="23" stopIfTrue="1">
      <formula>$F$5="Freelancer"</formula>
    </cfRule>
    <cfRule type="expression" dxfId="252" priority="24" stopIfTrue="1">
      <formula>$F$5="DTC Int. Staff"</formula>
    </cfRule>
  </conditionalFormatting>
  <conditionalFormatting sqref="G16:G20">
    <cfRule type="expression" dxfId="251" priority="21" stopIfTrue="1">
      <formula>#REF!="Freelancer"</formula>
    </cfRule>
    <cfRule type="expression" dxfId="250" priority="22" stopIfTrue="1">
      <formula>#REF!="DTC Int. Staff"</formula>
    </cfRule>
  </conditionalFormatting>
  <conditionalFormatting sqref="G16:G20">
    <cfRule type="expression" dxfId="249" priority="19" stopIfTrue="1">
      <formula>$F$5="Freelancer"</formula>
    </cfRule>
    <cfRule type="expression" dxfId="248" priority="20" stopIfTrue="1">
      <formula>$F$5="DTC Int. Staff"</formula>
    </cfRule>
  </conditionalFormatting>
  <conditionalFormatting sqref="G21">
    <cfRule type="expression" dxfId="247" priority="17" stopIfTrue="1">
      <formula>#REF!="Freelancer"</formula>
    </cfRule>
    <cfRule type="expression" dxfId="246" priority="18" stopIfTrue="1">
      <formula>#REF!="DTC Int. Staff"</formula>
    </cfRule>
  </conditionalFormatting>
  <conditionalFormatting sqref="G21">
    <cfRule type="expression" dxfId="245" priority="15" stopIfTrue="1">
      <formula>$F$5="Freelancer"</formula>
    </cfRule>
    <cfRule type="expression" dxfId="244" priority="16" stopIfTrue="1">
      <formula>$F$5="DTC Int. Staff"</formula>
    </cfRule>
  </conditionalFormatting>
  <conditionalFormatting sqref="C129:C133">
    <cfRule type="expression" dxfId="243" priority="9" stopIfTrue="1">
      <formula>IF($A129=1,B129,)</formula>
    </cfRule>
    <cfRule type="expression" dxfId="242" priority="10" stopIfTrue="1">
      <formula>IF($A129="",B129,)</formula>
    </cfRule>
  </conditionalFormatting>
  <conditionalFormatting sqref="D129:D133">
    <cfRule type="expression" dxfId="241" priority="11" stopIfTrue="1">
      <formula>IF($A129="",B129,)</formula>
    </cfRule>
  </conditionalFormatting>
  <conditionalFormatting sqref="E129:E133">
    <cfRule type="expression" dxfId="240" priority="8" stopIfTrue="1">
      <formula>IF($A129&lt;&gt;1,B129,"")</formula>
    </cfRule>
  </conditionalFormatting>
  <conditionalFormatting sqref="G55:G59">
    <cfRule type="expression" dxfId="239" priority="5" stopIfTrue="1">
      <formula>$F$5="Freelancer"</formula>
    </cfRule>
    <cfRule type="expression" dxfId="238" priority="6" stopIfTrue="1">
      <formula>$F$5="DTC Int. Staff"</formula>
    </cfRule>
  </conditionalFormatting>
  <conditionalFormatting sqref="G77:G81">
    <cfRule type="expression" dxfId="237" priority="3" stopIfTrue="1">
      <formula>#REF!="Freelancer"</formula>
    </cfRule>
    <cfRule type="expression" dxfId="236" priority="4" stopIfTrue="1">
      <formula>#REF!="DTC Int. Staff"</formula>
    </cfRule>
  </conditionalFormatting>
  <conditionalFormatting sqref="G77:G81">
    <cfRule type="expression" dxfId="235" priority="1" stopIfTrue="1">
      <formula>$F$5="Freelancer"</formula>
    </cfRule>
    <cfRule type="expression" dxfId="2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33" priority="25" stopIfTrue="1">
      <formula>IF($A11=1,B11,)</formula>
    </cfRule>
    <cfRule type="expression" dxfId="232" priority="26" stopIfTrue="1">
      <formula>IF($A11="",B11,)</formula>
    </cfRule>
  </conditionalFormatting>
  <conditionalFormatting sqref="E11">
    <cfRule type="expression" dxfId="231" priority="27" stopIfTrue="1">
      <formula>IF($A11="",B11,"")</formula>
    </cfRule>
  </conditionalFormatting>
  <conditionalFormatting sqref="E12:E119">
    <cfRule type="expression" dxfId="230" priority="28" stopIfTrue="1">
      <formula>IF($A12&lt;&gt;1,B12,"")</formula>
    </cfRule>
  </conditionalFormatting>
  <conditionalFormatting sqref="D11:D119">
    <cfRule type="expression" dxfId="229" priority="29" stopIfTrue="1">
      <formula>IF($A11="",B11,)</formula>
    </cfRule>
  </conditionalFormatting>
  <conditionalFormatting sqref="G11:G12 G18:G76 G82:G118">
    <cfRule type="expression" dxfId="228" priority="30" stopIfTrue="1">
      <formula>#REF!="Freelancer"</formula>
    </cfRule>
    <cfRule type="expression" dxfId="227" priority="31" stopIfTrue="1">
      <formula>#REF!="DTC Int. Staff"</formula>
    </cfRule>
  </conditionalFormatting>
  <conditionalFormatting sqref="G114:G118 G18:G22 G33:G49 G60:G76 G87:G103">
    <cfRule type="expression" dxfId="226" priority="23" stopIfTrue="1">
      <formula>$F$5="Freelancer"</formula>
    </cfRule>
    <cfRule type="expression" dxfId="225" priority="24" stopIfTrue="1">
      <formula>$F$5="DTC Int. Staff"</formula>
    </cfRule>
  </conditionalFormatting>
  <conditionalFormatting sqref="G12">
    <cfRule type="expression" dxfId="224" priority="21" stopIfTrue="1">
      <formula>#REF!="Freelancer"</formula>
    </cfRule>
    <cfRule type="expression" dxfId="223" priority="22" stopIfTrue="1">
      <formula>#REF!="DTC Int. Staff"</formula>
    </cfRule>
  </conditionalFormatting>
  <conditionalFormatting sqref="G12">
    <cfRule type="expression" dxfId="222" priority="19" stopIfTrue="1">
      <formula>$F$5="Freelancer"</formula>
    </cfRule>
    <cfRule type="expression" dxfId="221" priority="20" stopIfTrue="1">
      <formula>$F$5="DTC Int. Staff"</formula>
    </cfRule>
  </conditionalFormatting>
  <conditionalFormatting sqref="G13:G17">
    <cfRule type="expression" dxfId="220" priority="17" stopIfTrue="1">
      <formula>#REF!="Freelancer"</formula>
    </cfRule>
    <cfRule type="expression" dxfId="219" priority="18" stopIfTrue="1">
      <formula>#REF!="DTC Int. Staff"</formula>
    </cfRule>
  </conditionalFormatting>
  <conditionalFormatting sqref="G13:G17">
    <cfRule type="expression" dxfId="218" priority="15" stopIfTrue="1">
      <formula>$F$5="Freelancer"</formula>
    </cfRule>
    <cfRule type="expression" dxfId="217" priority="16" stopIfTrue="1">
      <formula>$F$5="DTC Int. Staff"</formula>
    </cfRule>
  </conditionalFormatting>
  <conditionalFormatting sqref="C121:C125">
    <cfRule type="expression" dxfId="216" priority="12" stopIfTrue="1">
      <formula>IF($A121=1,B121,)</formula>
    </cfRule>
    <cfRule type="expression" dxfId="215" priority="13" stopIfTrue="1">
      <formula>IF($A121="",B121,)</formula>
    </cfRule>
  </conditionalFormatting>
  <conditionalFormatting sqref="D121:D125">
    <cfRule type="expression" dxfId="214" priority="14" stopIfTrue="1">
      <formula>IF($A121="",B121,)</formula>
    </cfRule>
  </conditionalFormatting>
  <conditionalFormatting sqref="C120">
    <cfRule type="expression" dxfId="213" priority="9" stopIfTrue="1">
      <formula>IF($A120=1,B120,)</formula>
    </cfRule>
    <cfRule type="expression" dxfId="212" priority="10" stopIfTrue="1">
      <formula>IF($A120="",B120,)</formula>
    </cfRule>
  </conditionalFormatting>
  <conditionalFormatting sqref="D120">
    <cfRule type="expression" dxfId="211" priority="11" stopIfTrue="1">
      <formula>IF($A120="",B120,)</formula>
    </cfRule>
  </conditionalFormatting>
  <conditionalFormatting sqref="E120">
    <cfRule type="expression" dxfId="210" priority="8" stopIfTrue="1">
      <formula>IF($A120&lt;&gt;1,B120,"")</formula>
    </cfRule>
  </conditionalFormatting>
  <conditionalFormatting sqref="E121:E125">
    <cfRule type="expression" dxfId="209" priority="7" stopIfTrue="1">
      <formula>IF($A121&lt;&gt;1,B121,"")</formula>
    </cfRule>
  </conditionalFormatting>
  <conditionalFormatting sqref="G55:G59">
    <cfRule type="expression" dxfId="208" priority="5" stopIfTrue="1">
      <formula>$F$5="Freelancer"</formula>
    </cfRule>
    <cfRule type="expression" dxfId="207" priority="6" stopIfTrue="1">
      <formula>$F$5="DTC Int. Staff"</formula>
    </cfRule>
  </conditionalFormatting>
  <conditionalFormatting sqref="G77:G81">
    <cfRule type="expression" dxfId="206" priority="3" stopIfTrue="1">
      <formula>#REF!="Freelancer"</formula>
    </cfRule>
    <cfRule type="expression" dxfId="205" priority="4" stopIfTrue="1">
      <formula>#REF!="DTC Int. Staff"</formula>
    </cfRule>
  </conditionalFormatting>
  <conditionalFormatting sqref="G77:G81">
    <cfRule type="expression" dxfId="204" priority="1" stopIfTrue="1">
      <formula>$F$5="Freelancer"</formula>
    </cfRule>
    <cfRule type="expression" dxfId="2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83203125" style="8" bestFit="1" customWidth="1"/>
    <col min="7" max="7" width="16.1640625" style="8" customWidth="1"/>
    <col min="8" max="8" width="85.1640625" style="8" customWidth="1"/>
    <col min="9" max="10" width="13.83203125" style="8" customWidth="1"/>
    <col min="11" max="11" width="11.83203125" style="8" bestFit="1" customWidth="1"/>
    <col min="12" max="16384" width="11.5" style="8"/>
  </cols>
  <sheetData>
    <row r="1" spans="1:11" ht="51.75" customHeight="1" thickBot="1" x14ac:dyDescent="0.2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84" t="s">
        <v>8</v>
      </c>
      <c r="E4" s="28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02" priority="25" stopIfTrue="1">
      <formula>IF($A11=1,B11,)</formula>
    </cfRule>
    <cfRule type="expression" dxfId="201" priority="26" stopIfTrue="1">
      <formula>IF($A11="",B11,)</formula>
    </cfRule>
  </conditionalFormatting>
  <conditionalFormatting sqref="E11:E15">
    <cfRule type="expression" dxfId="200" priority="27" stopIfTrue="1">
      <formula>IF($A11="",B11,"")</formula>
    </cfRule>
  </conditionalFormatting>
  <conditionalFormatting sqref="E16:E124">
    <cfRule type="expression" dxfId="199" priority="28" stopIfTrue="1">
      <formula>IF($A16&lt;&gt;1,B16,"")</formula>
    </cfRule>
  </conditionalFormatting>
  <conditionalFormatting sqref="D11:D124">
    <cfRule type="expression" dxfId="198" priority="29" stopIfTrue="1">
      <formula>IF($A11="",B11,)</formula>
    </cfRule>
  </conditionalFormatting>
  <conditionalFormatting sqref="G11:G20 G26:G84 G86:G119">
    <cfRule type="expression" dxfId="197" priority="30" stopIfTrue="1">
      <formula>#REF!="Freelancer"</formula>
    </cfRule>
    <cfRule type="expression" dxfId="196" priority="31" stopIfTrue="1">
      <formula>#REF!="DTC Int. Staff"</formula>
    </cfRule>
  </conditionalFormatting>
  <conditionalFormatting sqref="G115:G119 G87:G112 G26:G30 G33:G57 G60:G84">
    <cfRule type="expression" dxfId="195" priority="23" stopIfTrue="1">
      <formula>$F$5="Freelancer"</formula>
    </cfRule>
    <cfRule type="expression" dxfId="194" priority="24" stopIfTrue="1">
      <formula>$F$5="DTC Int. Staff"</formula>
    </cfRule>
  </conditionalFormatting>
  <conditionalFormatting sqref="G16:G20">
    <cfRule type="expression" dxfId="193" priority="21" stopIfTrue="1">
      <formula>#REF!="Freelancer"</formula>
    </cfRule>
    <cfRule type="expression" dxfId="192" priority="22" stopIfTrue="1">
      <formula>#REF!="DTC Int. Staff"</formula>
    </cfRule>
  </conditionalFormatting>
  <conditionalFormatting sqref="G16:G20">
    <cfRule type="expression" dxfId="191" priority="19" stopIfTrue="1">
      <formula>$F$5="Freelancer"</formula>
    </cfRule>
    <cfRule type="expression" dxfId="190" priority="20" stopIfTrue="1">
      <formula>$F$5="DTC Int. Staff"</formula>
    </cfRule>
  </conditionalFormatting>
  <conditionalFormatting sqref="G21:G25">
    <cfRule type="expression" dxfId="189" priority="17" stopIfTrue="1">
      <formula>#REF!="Freelancer"</formula>
    </cfRule>
    <cfRule type="expression" dxfId="188" priority="18" stopIfTrue="1">
      <formula>#REF!="DTC Int. Staff"</formula>
    </cfRule>
  </conditionalFormatting>
  <conditionalFormatting sqref="G21:G25">
    <cfRule type="expression" dxfId="187" priority="15" stopIfTrue="1">
      <formula>$F$5="Freelancer"</formula>
    </cfRule>
    <cfRule type="expression" dxfId="186" priority="16" stopIfTrue="1">
      <formula>$F$5="DTC Int. Staff"</formula>
    </cfRule>
  </conditionalFormatting>
  <conditionalFormatting sqref="C125:C129">
    <cfRule type="expression" dxfId="185" priority="9" stopIfTrue="1">
      <formula>IF($A125=1,B125,)</formula>
    </cfRule>
    <cfRule type="expression" dxfId="184" priority="10" stopIfTrue="1">
      <formula>IF($A125="",B125,)</formula>
    </cfRule>
  </conditionalFormatting>
  <conditionalFormatting sqref="D125:D129">
    <cfRule type="expression" dxfId="183" priority="11" stopIfTrue="1">
      <formula>IF($A125="",B125,)</formula>
    </cfRule>
  </conditionalFormatting>
  <conditionalFormatting sqref="E125:E129">
    <cfRule type="expression" dxfId="182" priority="8" stopIfTrue="1">
      <formula>IF($A125&lt;&gt;1,B125,"")</formula>
    </cfRule>
  </conditionalFormatting>
  <conditionalFormatting sqref="G59">
    <cfRule type="expression" dxfId="181" priority="5" stopIfTrue="1">
      <formula>$F$5="Freelancer"</formula>
    </cfRule>
    <cfRule type="expression" dxfId="180" priority="6" stopIfTrue="1">
      <formula>$F$5="DTC Int. Staff"</formula>
    </cfRule>
  </conditionalFormatting>
  <conditionalFormatting sqref="G85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85">
    <cfRule type="expression" dxfId="177" priority="1" stopIfTrue="1">
      <formula>$F$5="Freelancer"</formula>
    </cfRule>
    <cfRule type="expression" dxfId="1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D1" zoomScale="90" zoomScaleNormal="90" workbookViewId="0">
      <selection activeCell="H11" sqref="H1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3.83203125" style="119" customWidth="1"/>
    <col min="6" max="6" width="21.83203125" style="119" bestFit="1" customWidth="1"/>
    <col min="7" max="7" width="16.1640625" style="119" customWidth="1"/>
    <col min="8" max="8" width="85.1640625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199" customFormat="1" ht="22.5" customHeight="1" thickBot="1" x14ac:dyDescent="0.2">
      <c r="A130" s="199" t="str">
        <f t="shared" ref="A130" si="28">IF(OR(C130="f",C130="u",C130="F",C130="U"),"",IF(OR(B130=1,B130=2,B130=3,B130=4,B130=5),1,""))</f>
        <v/>
      </c>
      <c r="B130" s="199">
        <f t="shared" ref="B130" si="29">WEEKDAY(E130,2)</f>
        <v>6</v>
      </c>
      <c r="C130" s="200"/>
      <c r="D130" s="207" t="str">
        <f t="shared" ref="D130" si="30">IF(B130=1,"Mo",IF(B130=2,"Tue",IF(B130=3,"Wed",IF(B130=4,"Thu",IF(B130=5,"Fri",IF(B130=6,"Sat",IF(B130=7,"Sun","")))))))</f>
        <v>Sat</v>
      </c>
      <c r="E130" s="208">
        <f>+E125+1</f>
        <v>44408</v>
      </c>
      <c r="F130" s="209"/>
      <c r="G130" s="210"/>
      <c r="H130" s="211"/>
      <c r="I130" s="210"/>
      <c r="J130" s="212"/>
      <c r="K130" s="106"/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75" priority="29" stopIfTrue="1">
      <formula>IF($A11=1,B11,)</formula>
    </cfRule>
    <cfRule type="expression" dxfId="174" priority="30" stopIfTrue="1">
      <formula>IF($A11="",B11,)</formula>
    </cfRule>
  </conditionalFormatting>
  <conditionalFormatting sqref="E11:E15">
    <cfRule type="expression" dxfId="173" priority="31" stopIfTrue="1">
      <formula>IF($A11="",B11,"")</formula>
    </cfRule>
  </conditionalFormatting>
  <conditionalFormatting sqref="E16:E124">
    <cfRule type="expression" dxfId="172" priority="32" stopIfTrue="1">
      <formula>IF($A16&lt;&gt;1,B16,"")</formula>
    </cfRule>
  </conditionalFormatting>
  <conditionalFormatting sqref="D11:D124">
    <cfRule type="expression" dxfId="171" priority="33" stopIfTrue="1">
      <formula>IF($A11="",B11,)</formula>
    </cfRule>
  </conditionalFormatting>
  <conditionalFormatting sqref="G11:G20 G22:G76 G82:G119">
    <cfRule type="expression" dxfId="170" priority="34" stopIfTrue="1">
      <formula>#REF!="Freelancer"</formula>
    </cfRule>
    <cfRule type="expression" dxfId="169" priority="35" stopIfTrue="1">
      <formula>#REF!="DTC Int. Staff"</formula>
    </cfRule>
  </conditionalFormatting>
  <conditionalFormatting sqref="G115:G119 G87:G104 G22 G33:G49 G60:G76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16:G20">
    <cfRule type="expression" dxfId="166" priority="25" stopIfTrue="1">
      <formula>#REF!="Freelancer"</formula>
    </cfRule>
    <cfRule type="expression" dxfId="165" priority="26" stopIfTrue="1">
      <formula>#REF!="DTC Int. Staff"</formula>
    </cfRule>
  </conditionalFormatting>
  <conditionalFormatting sqref="G16:G20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21">
    <cfRule type="expression" dxfId="162" priority="21" stopIfTrue="1">
      <formula>#REF!="Freelancer"</formula>
    </cfRule>
    <cfRule type="expression" dxfId="161" priority="22" stopIfTrue="1">
      <formula>#REF!="DTC Int. Staff"</formula>
    </cfRule>
  </conditionalFormatting>
  <conditionalFormatting sqref="G21">
    <cfRule type="expression" dxfId="160" priority="19" stopIfTrue="1">
      <formula>$F$5="Freelancer"</formula>
    </cfRule>
    <cfRule type="expression" dxfId="159" priority="20" stopIfTrue="1">
      <formula>$F$5="DTC Int. Staff"</formula>
    </cfRule>
  </conditionalFormatting>
  <conditionalFormatting sqref="C125:C129">
    <cfRule type="expression" dxfId="158" priority="16" stopIfTrue="1">
      <formula>IF($A125=1,B125,)</formula>
    </cfRule>
    <cfRule type="expression" dxfId="157" priority="17" stopIfTrue="1">
      <formula>IF($A125="",B125,)</formula>
    </cfRule>
  </conditionalFormatting>
  <conditionalFormatting sqref="D125:D129">
    <cfRule type="expression" dxfId="156" priority="18" stopIfTrue="1">
      <formula>IF($A125="",B125,)</formula>
    </cfRule>
  </conditionalFormatting>
  <conditionalFormatting sqref="E125:E129">
    <cfRule type="expression" dxfId="155" priority="15" stopIfTrue="1">
      <formula>IF($A125&lt;&gt;1,B125,"")</formula>
    </cfRule>
  </conditionalFormatting>
  <conditionalFormatting sqref="G55:G59">
    <cfRule type="expression" dxfId="154" priority="13" stopIfTrue="1">
      <formula>$F$5="Freelancer"</formula>
    </cfRule>
    <cfRule type="expression" dxfId="153" priority="14" stopIfTrue="1">
      <formula>$F$5="DTC Int. Staff"</formula>
    </cfRule>
  </conditionalFormatting>
  <conditionalFormatting sqref="G77:G81">
    <cfRule type="expression" dxfId="152" priority="11" stopIfTrue="1">
      <formula>#REF!="Freelancer"</formula>
    </cfRule>
    <cfRule type="expression" dxfId="151" priority="12" stopIfTrue="1">
      <formula>#REF!="DTC Int. Staff"</formula>
    </cfRule>
  </conditionalFormatting>
  <conditionalFormatting sqref="G77:G81">
    <cfRule type="expression" dxfId="150" priority="9" stopIfTrue="1">
      <formula>$F$5="Freelancer"</formula>
    </cfRule>
    <cfRule type="expression" dxfId="149" priority="10" stopIfTrue="1">
      <formula>$F$5="DTC Int. Staff"</formula>
    </cfRule>
  </conditionalFormatting>
  <conditionalFormatting sqref="G130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conditionalFormatting sqref="C130">
    <cfRule type="expression" dxfId="146" priority="3" stopIfTrue="1">
      <formula>IF($A130=1,B130,)</formula>
    </cfRule>
    <cfRule type="expression" dxfId="145" priority="4" stopIfTrue="1">
      <formula>IF($A130="",B130,)</formula>
    </cfRule>
  </conditionalFormatting>
  <conditionalFormatting sqref="E130">
    <cfRule type="expression" dxfId="144" priority="5" stopIfTrue="1">
      <formula>IF($A130&lt;&gt;1,B130,"")</formula>
    </cfRule>
  </conditionalFormatting>
  <conditionalFormatting sqref="D130">
    <cfRule type="expression" dxfId="143" priority="6" stopIfTrue="1">
      <formula>IF($A130="",B130,)</formula>
    </cfRule>
  </conditionalFormatting>
  <conditionalFormatting sqref="G130">
    <cfRule type="expression" dxfId="142" priority="7" stopIfTrue="1">
      <formula>#REF!="Freelancer"</formula>
    </cfRule>
    <cfRule type="expression" dxfId="14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186"/>
  <sheetViews>
    <sheetView showGridLines="0" topLeftCell="D4" zoomScale="90" zoomScaleNormal="90" workbookViewId="0">
      <selection activeCell="G12" sqref="G12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5.1640625" style="119" customWidth="1"/>
    <col min="6" max="6" width="21.83203125" style="119" bestFit="1" customWidth="1"/>
    <col min="7" max="7" width="16.1640625" style="119" customWidth="1"/>
    <col min="8" max="8" width="94" style="119" customWidth="1"/>
    <col min="9" max="10" width="13.83203125" style="119" customWidth="1"/>
    <col min="11" max="11" width="11.83203125" style="8" bestFit="1" customWidth="1"/>
    <col min="12" max="16384" width="11.5" style="119"/>
  </cols>
  <sheetData>
    <row r="1" spans="1:11" ht="51.75" customHeight="1" thickBot="1" x14ac:dyDescent="0.2">
      <c r="D1" s="291" t="s">
        <v>5</v>
      </c>
      <c r="E1" s="292"/>
      <c r="F1" s="292"/>
      <c r="G1" s="292"/>
      <c r="H1" s="292"/>
      <c r="I1" s="292"/>
      <c r="J1" s="292"/>
      <c r="K1" s="293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94</v>
      </c>
      <c r="G3" s="125"/>
      <c r="I3" s="126"/>
      <c r="J3" s="126"/>
    </row>
    <row r="4" spans="1:11" ht="20.25" customHeight="1" x14ac:dyDescent="0.15">
      <c r="D4" s="289" t="s">
        <v>8</v>
      </c>
      <c r="E4" s="290"/>
      <c r="F4" s="124" t="s">
        <v>95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96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SUM(J10:J52)</f>
        <v>267</v>
      </c>
      <c r="J8" s="131">
        <f>I8/8</f>
        <v>33.375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3">
        <v>44409</v>
      </c>
      <c r="E10" s="193" t="s">
        <v>33</v>
      </c>
      <c r="F10" s="194" t="s">
        <v>4</v>
      </c>
      <c r="G10" s="195" t="s">
        <v>6</v>
      </c>
      <c r="H10" s="196" t="s">
        <v>3</v>
      </c>
      <c r="I10" s="196" t="s">
        <v>1</v>
      </c>
      <c r="J10" s="197" t="s">
        <v>2</v>
      </c>
      <c r="K10" s="198" t="s">
        <v>50</v>
      </c>
    </row>
    <row r="11" spans="1:11" ht="22.5" customHeight="1" x14ac:dyDescent="0.15">
      <c r="A11" s="119" t="str">
        <f t="shared" ref="A11:A40" si="0">IF(OR(C11="f",C11="u",C11="F",C11="U"),"",IF(OR(B11=1,B11=2,B11=3,B11=4,B11=5),1,""))</f>
        <v/>
      </c>
      <c r="B11" s="119">
        <f t="shared" ref="B11:B38" si="1">WEEKDAY(E11,2)</f>
        <v>7</v>
      </c>
      <c r="C11" s="160"/>
      <c r="D11" s="213" t="str">
        <f>IF(B11=1,"Mo",IF(B11=2,"Tue",IF(B11=3,"Wed",IF(B11=4,"Thu",IF(B11=5,"Fri",IF(B11=6,"Sat",IF(B11=7,"Sun","")))))))</f>
        <v>Sun</v>
      </c>
      <c r="E11" s="214">
        <f>+D10</f>
        <v>44409</v>
      </c>
      <c r="F11" s="215"/>
      <c r="G11" s="216"/>
      <c r="H11" s="217"/>
      <c r="I11" s="216"/>
      <c r="J11" s="218"/>
      <c r="K11" s="219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 t="shared" ref="E12:E38" si="2">+E11+1</f>
        <v>44410</v>
      </c>
      <c r="F12" s="141"/>
      <c r="G12" s="142">
        <v>9006</v>
      </c>
      <c r="H12" s="156" t="s">
        <v>93</v>
      </c>
      <c r="I12" s="142" t="s">
        <v>81</v>
      </c>
      <c r="J12" s="182">
        <v>8</v>
      </c>
      <c r="K12" s="99"/>
    </row>
    <row r="13" spans="1:11" ht="22.5" customHeight="1" x14ac:dyDescent="0.15">
      <c r="A13" s="119">
        <f t="shared" si="0"/>
        <v>1</v>
      </c>
      <c r="B13" s="119">
        <f t="shared" si="1"/>
        <v>2</v>
      </c>
      <c r="C13" s="162"/>
      <c r="D13" s="163" t="str">
        <f>IF(B13=1,"Mo",IF(B13=2,"Tue",IF(B13=3,"Wed",IF(B13=4,"Thu",IF(B13=5,"Fri",IF(B13=6,"Sat",IF(B13=7,"Sun","")))))))</f>
        <v>Tue</v>
      </c>
      <c r="E13" s="148">
        <f t="shared" si="2"/>
        <v>44411</v>
      </c>
      <c r="F13" s="149"/>
      <c r="G13" s="142">
        <v>9006</v>
      </c>
      <c r="H13" s="238" t="s">
        <v>82</v>
      </c>
      <c r="I13" s="142" t="s">
        <v>81</v>
      </c>
      <c r="J13" s="183">
        <v>8</v>
      </c>
      <c r="K13" s="102"/>
    </row>
    <row r="14" spans="1:11" ht="22.5" customHeight="1" x14ac:dyDescent="0.15">
      <c r="A14" s="119">
        <f t="shared" si="0"/>
        <v>1</v>
      </c>
      <c r="B14" s="119">
        <f t="shared" si="1"/>
        <v>3</v>
      </c>
      <c r="C14" s="162"/>
      <c r="D14" s="161" t="str">
        <f t="shared" ref="D14:D38" si="3">IF(B14=1,"Mo",IF(B14=2,"Tue",IF(B14=3,"Wed",IF(B14=4,"Thu",IF(B14=5,"Fri",IF(B14=6,"Sat",IF(B14=7,"Sun","")))))))</f>
        <v>Wed</v>
      </c>
      <c r="E14" s="140">
        <f t="shared" si="2"/>
        <v>44412</v>
      </c>
      <c r="F14" s="141"/>
      <c r="G14" s="142">
        <v>9006</v>
      </c>
      <c r="H14" s="156" t="s">
        <v>84</v>
      </c>
      <c r="I14" s="142" t="s">
        <v>81</v>
      </c>
      <c r="J14" s="182">
        <v>8</v>
      </c>
      <c r="K14" s="99"/>
    </row>
    <row r="15" spans="1:11" ht="22.5" customHeight="1" x14ac:dyDescent="0.15">
      <c r="A15" s="119">
        <f t="shared" si="0"/>
        <v>1</v>
      </c>
      <c r="B15" s="119">
        <f t="shared" si="1"/>
        <v>4</v>
      </c>
      <c r="C15" s="162"/>
      <c r="D15" s="163" t="str">
        <f t="shared" si="3"/>
        <v>Thu</v>
      </c>
      <c r="E15" s="148">
        <f t="shared" si="2"/>
        <v>44413</v>
      </c>
      <c r="F15" s="149"/>
      <c r="G15" s="142">
        <v>9006</v>
      </c>
      <c r="H15" s="151" t="s">
        <v>85</v>
      </c>
      <c r="I15" s="142" t="s">
        <v>81</v>
      </c>
      <c r="J15" s="183">
        <v>8</v>
      </c>
      <c r="K15" s="102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62"/>
      <c r="D16" s="221" t="str">
        <f t="shared" si="3"/>
        <v>Fri</v>
      </c>
      <c r="E16" s="202">
        <f t="shared" si="2"/>
        <v>44414</v>
      </c>
      <c r="F16" s="203"/>
      <c r="G16" s="142">
        <v>9006</v>
      </c>
      <c r="H16" s="224" t="s">
        <v>85</v>
      </c>
      <c r="I16" s="142" t="s">
        <v>81</v>
      </c>
      <c r="J16" s="222">
        <v>8</v>
      </c>
      <c r="K16" s="105"/>
    </row>
    <row r="17" spans="1:11" ht="22.5" customHeight="1" x14ac:dyDescent="0.15">
      <c r="A17" s="119" t="str">
        <f t="shared" si="0"/>
        <v/>
      </c>
      <c r="B17" s="119">
        <f t="shared" si="1"/>
        <v>6</v>
      </c>
      <c r="C17" s="162"/>
      <c r="D17" s="163" t="str">
        <f t="shared" si="3"/>
        <v>Sat</v>
      </c>
      <c r="E17" s="148">
        <f t="shared" si="2"/>
        <v>44415</v>
      </c>
      <c r="F17" s="149"/>
      <c r="G17" s="150"/>
      <c r="H17" s="151"/>
      <c r="I17" s="150"/>
      <c r="J17" s="183"/>
      <c r="K17" s="102"/>
    </row>
    <row r="18" spans="1:11" s="199" customFormat="1" ht="22.5" customHeight="1" x14ac:dyDescent="0.15">
      <c r="A18" s="199" t="str">
        <f t="shared" si="0"/>
        <v/>
      </c>
      <c r="B18" s="199">
        <f t="shared" si="1"/>
        <v>7</v>
      </c>
      <c r="C18" s="220"/>
      <c r="D18" s="163" t="str">
        <f>IF(B18=1,"Mo",IF(B18=2,"Tue",IF(B18=3,"Wed",IF(B18=4,"Thu",IF(B18=5,"Fri",IF(B18=6,"Sat",IF(B18=7,"Sun","")))))))</f>
        <v>Sun</v>
      </c>
      <c r="E18" s="148">
        <f t="shared" si="2"/>
        <v>44416</v>
      </c>
      <c r="F18" s="149"/>
      <c r="G18" s="150"/>
      <c r="H18" s="151"/>
      <c r="I18" s="150"/>
      <c r="J18" s="183"/>
      <c r="K18" s="102"/>
    </row>
    <row r="19" spans="1:11" ht="22.5" customHeight="1" x14ac:dyDescent="0.15">
      <c r="A19" s="119">
        <f t="shared" si="0"/>
        <v>1</v>
      </c>
      <c r="B19" s="119">
        <f t="shared" si="1"/>
        <v>1</v>
      </c>
      <c r="C19" s="162"/>
      <c r="D19" s="221" t="str">
        <f>IF(B19=1,"Mo",IF(B19=2,"Tue",IF(B19=3,"Wed",IF(B19=4,"Thu",IF(B19=5,"Fri",IF(B19=6,"Sat",IF(B19=7,"Sun","")))))))</f>
        <v>Mo</v>
      </c>
      <c r="E19" s="202">
        <f t="shared" si="2"/>
        <v>44417</v>
      </c>
      <c r="F19" s="203"/>
      <c r="G19" s="142">
        <v>9006</v>
      </c>
      <c r="H19" s="224" t="s">
        <v>85</v>
      </c>
      <c r="I19" s="204" t="s">
        <v>81</v>
      </c>
      <c r="J19" s="222">
        <v>8</v>
      </c>
      <c r="K19" s="105"/>
    </row>
    <row r="20" spans="1:11" ht="22.5" customHeight="1" x14ac:dyDescent="0.15">
      <c r="A20" s="119">
        <f t="shared" si="0"/>
        <v>1</v>
      </c>
      <c r="B20" s="119">
        <f t="shared" si="1"/>
        <v>2</v>
      </c>
      <c r="C20" s="162"/>
      <c r="D20" s="163" t="str">
        <f>IF(B20=1,"Mo",IF(B20=2,"Tue",IF(B20=3,"Wed",IF(B20=4,"Thu",IF(B20=5,"Fri",IF(B20=6,"Sat",IF(B20=7,"Sun","")))))))</f>
        <v>Tue</v>
      </c>
      <c r="E20" s="148">
        <f t="shared" si="2"/>
        <v>44418</v>
      </c>
      <c r="F20" s="149"/>
      <c r="G20" s="142">
        <v>9006</v>
      </c>
      <c r="H20" s="224" t="s">
        <v>85</v>
      </c>
      <c r="I20" s="204" t="s">
        <v>81</v>
      </c>
      <c r="J20" s="183">
        <v>8</v>
      </c>
      <c r="K20" s="102"/>
    </row>
    <row r="21" spans="1:11" ht="22.5" customHeight="1" x14ac:dyDescent="0.15">
      <c r="A21" s="119">
        <f t="shared" si="0"/>
        <v>1</v>
      </c>
      <c r="B21" s="119">
        <f t="shared" si="1"/>
        <v>3</v>
      </c>
      <c r="C21" s="162"/>
      <c r="D21" s="161" t="str">
        <f t="shared" si="3"/>
        <v>Wed</v>
      </c>
      <c r="E21" s="140">
        <f t="shared" si="2"/>
        <v>44419</v>
      </c>
      <c r="F21" s="141"/>
      <c r="G21" s="142">
        <v>9006</v>
      </c>
      <c r="H21" s="224" t="s">
        <v>85</v>
      </c>
      <c r="I21" s="204" t="s">
        <v>81</v>
      </c>
      <c r="J21" s="182">
        <v>8</v>
      </c>
      <c r="K21" s="99"/>
    </row>
    <row r="22" spans="1:11" ht="22.5" customHeight="1" x14ac:dyDescent="0.15">
      <c r="A22" s="119">
        <f t="shared" si="0"/>
        <v>1</v>
      </c>
      <c r="B22" s="119">
        <f t="shared" si="1"/>
        <v>4</v>
      </c>
      <c r="C22" s="162"/>
      <c r="D22" s="163" t="str">
        <f t="shared" si="3"/>
        <v>Thu</v>
      </c>
      <c r="E22" s="148">
        <f t="shared" si="2"/>
        <v>44420</v>
      </c>
      <c r="F22" s="149"/>
      <c r="G22" s="142">
        <v>9006</v>
      </c>
      <c r="H22" s="224" t="s">
        <v>85</v>
      </c>
      <c r="I22" s="204" t="s">
        <v>81</v>
      </c>
      <c r="J22" s="183">
        <v>8</v>
      </c>
      <c r="K22" s="102"/>
    </row>
    <row r="23" spans="1:11" ht="22.5" customHeight="1" x14ac:dyDescent="0.15">
      <c r="A23" s="119">
        <f t="shared" si="0"/>
        <v>1</v>
      </c>
      <c r="B23" s="119">
        <f t="shared" si="1"/>
        <v>5</v>
      </c>
      <c r="C23" s="162"/>
      <c r="D23" s="221" t="str">
        <f t="shared" si="3"/>
        <v>Fri</v>
      </c>
      <c r="E23" s="202">
        <f t="shared" si="2"/>
        <v>44421</v>
      </c>
      <c r="F23" s="203"/>
      <c r="G23" s="142">
        <v>9006</v>
      </c>
      <c r="H23" s="224" t="s">
        <v>90</v>
      </c>
      <c r="I23" s="204" t="s">
        <v>81</v>
      </c>
      <c r="J23" s="222">
        <v>8</v>
      </c>
      <c r="K23" s="105"/>
    </row>
    <row r="24" spans="1:11" ht="22.5" customHeight="1" x14ac:dyDescent="0.15">
      <c r="A24" s="119" t="str">
        <f t="shared" si="0"/>
        <v/>
      </c>
      <c r="B24" s="119">
        <f t="shared" si="1"/>
        <v>6</v>
      </c>
      <c r="C24" s="162"/>
      <c r="D24" s="163" t="str">
        <f t="shared" si="3"/>
        <v>Sat</v>
      </c>
      <c r="E24" s="148">
        <f t="shared" si="2"/>
        <v>44422</v>
      </c>
      <c r="F24" s="149"/>
      <c r="G24" s="150"/>
      <c r="H24" s="151"/>
      <c r="I24" s="150"/>
      <c r="J24" s="183"/>
      <c r="K24" s="102"/>
    </row>
    <row r="25" spans="1:11" ht="22.5" customHeight="1" x14ac:dyDescent="0.15">
      <c r="A25" s="119" t="str">
        <f t="shared" si="0"/>
        <v/>
      </c>
      <c r="B25" s="119">
        <f t="shared" si="1"/>
        <v>7</v>
      </c>
      <c r="C25" s="162"/>
      <c r="D25" s="163" t="str">
        <f t="shared" si="3"/>
        <v>Sun</v>
      </c>
      <c r="E25" s="148">
        <f t="shared" si="2"/>
        <v>44423</v>
      </c>
      <c r="F25" s="149"/>
      <c r="G25" s="150"/>
      <c r="H25" s="151"/>
      <c r="I25" s="150"/>
      <c r="J25" s="183"/>
      <c r="K25" s="102"/>
    </row>
    <row r="26" spans="1:11" ht="22.5" customHeight="1" x14ac:dyDescent="0.15">
      <c r="A26" s="119">
        <f t="shared" si="0"/>
        <v>1</v>
      </c>
      <c r="B26" s="119">
        <f t="shared" si="1"/>
        <v>1</v>
      </c>
      <c r="C26" s="162"/>
      <c r="D26" s="161" t="str">
        <f t="shared" si="3"/>
        <v>Mo</v>
      </c>
      <c r="E26" s="140">
        <f t="shared" si="2"/>
        <v>44424</v>
      </c>
      <c r="F26" s="141"/>
      <c r="G26" s="142">
        <v>9006</v>
      </c>
      <c r="H26" s="156" t="s">
        <v>86</v>
      </c>
      <c r="I26" s="142" t="s">
        <v>81</v>
      </c>
      <c r="J26" s="182">
        <v>12</v>
      </c>
      <c r="K26" s="99"/>
    </row>
    <row r="27" spans="1:11" ht="22.5" customHeight="1" x14ac:dyDescent="0.15">
      <c r="A27" s="119">
        <f t="shared" si="0"/>
        <v>1</v>
      </c>
      <c r="B27" s="119">
        <f t="shared" si="1"/>
        <v>2</v>
      </c>
      <c r="C27" s="162"/>
      <c r="D27" s="163" t="str">
        <f t="shared" si="3"/>
        <v>Tue</v>
      </c>
      <c r="E27" s="148">
        <f t="shared" si="2"/>
        <v>44425</v>
      </c>
      <c r="F27" s="149"/>
      <c r="G27" s="142">
        <v>9006</v>
      </c>
      <c r="H27" s="151" t="s">
        <v>89</v>
      </c>
      <c r="I27" s="142" t="s">
        <v>81</v>
      </c>
      <c r="J27" s="183">
        <v>8</v>
      </c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62"/>
      <c r="D28" s="221" t="str">
        <f t="shared" si="3"/>
        <v>Wed</v>
      </c>
      <c r="E28" s="202">
        <f t="shared" si="2"/>
        <v>44426</v>
      </c>
      <c r="F28" s="203"/>
      <c r="G28" s="142">
        <v>9006</v>
      </c>
      <c r="H28" s="205" t="s">
        <v>87</v>
      </c>
      <c r="I28" s="142" t="s">
        <v>81</v>
      </c>
      <c r="J28" s="222">
        <v>8</v>
      </c>
      <c r="K28" s="105"/>
    </row>
    <row r="29" spans="1:11" ht="22.5" customHeight="1" x14ac:dyDescent="0.15">
      <c r="A29" s="119">
        <f t="shared" si="0"/>
        <v>1</v>
      </c>
      <c r="B29" s="119">
        <f t="shared" si="1"/>
        <v>4</v>
      </c>
      <c r="C29" s="162"/>
      <c r="D29" s="163" t="str">
        <f t="shared" si="3"/>
        <v>Thu</v>
      </c>
      <c r="E29" s="148">
        <f t="shared" si="2"/>
        <v>44427</v>
      </c>
      <c r="F29" s="149"/>
      <c r="G29" s="142">
        <v>9006</v>
      </c>
      <c r="H29" s="151" t="s">
        <v>87</v>
      </c>
      <c r="I29" s="142" t="s">
        <v>81</v>
      </c>
      <c r="J29" s="183">
        <v>8</v>
      </c>
      <c r="K29" s="102"/>
    </row>
    <row r="30" spans="1:11" ht="22.5" customHeight="1" x14ac:dyDescent="0.15">
      <c r="A30" s="119">
        <f t="shared" si="0"/>
        <v>1</v>
      </c>
      <c r="B30" s="119">
        <f t="shared" si="1"/>
        <v>5</v>
      </c>
      <c r="C30" s="162"/>
      <c r="D30" s="221" t="str">
        <f t="shared" si="3"/>
        <v>Fri</v>
      </c>
      <c r="E30" s="202">
        <f t="shared" si="2"/>
        <v>44428</v>
      </c>
      <c r="F30" s="203"/>
      <c r="G30" s="142">
        <v>9006</v>
      </c>
      <c r="H30" s="205" t="s">
        <v>87</v>
      </c>
      <c r="I30" s="142" t="s">
        <v>81</v>
      </c>
      <c r="J30" s="222">
        <v>8</v>
      </c>
      <c r="K30" s="105"/>
    </row>
    <row r="31" spans="1:11" ht="22.5" customHeight="1" x14ac:dyDescent="0.15">
      <c r="A31" s="119" t="str">
        <f t="shared" si="0"/>
        <v/>
      </c>
      <c r="B31" s="119">
        <f t="shared" si="1"/>
        <v>6</v>
      </c>
      <c r="C31" s="162"/>
      <c r="D31" s="163" t="str">
        <f t="shared" si="3"/>
        <v>Sat</v>
      </c>
      <c r="E31" s="148">
        <f t="shared" si="2"/>
        <v>44429</v>
      </c>
      <c r="F31" s="149"/>
      <c r="G31" s="150"/>
      <c r="H31" s="151"/>
      <c r="I31" s="150"/>
      <c r="J31" s="183"/>
      <c r="K31" s="102"/>
    </row>
    <row r="32" spans="1:11" s="164" customFormat="1" ht="22.5" customHeight="1" x14ac:dyDescent="0.15">
      <c r="A32" s="164" t="str">
        <f t="shared" si="0"/>
        <v/>
      </c>
      <c r="B32" s="164">
        <f t="shared" si="1"/>
        <v>7</v>
      </c>
      <c r="C32" s="165"/>
      <c r="D32" s="163" t="str">
        <f t="shared" si="3"/>
        <v>Sun</v>
      </c>
      <c r="E32" s="148">
        <f t="shared" si="2"/>
        <v>44430</v>
      </c>
      <c r="F32" s="149"/>
      <c r="G32" s="150"/>
      <c r="H32" s="151"/>
      <c r="I32" s="150"/>
      <c r="J32" s="183"/>
      <c r="K32" s="102"/>
    </row>
    <row r="33" spans="1:11" ht="22.5" customHeight="1" x14ac:dyDescent="0.15">
      <c r="A33" s="119">
        <f t="shared" si="0"/>
        <v>1</v>
      </c>
      <c r="B33" s="119">
        <f t="shared" si="1"/>
        <v>1</v>
      </c>
      <c r="C33" s="162"/>
      <c r="D33" s="161" t="str">
        <f>IF(B33=1,"Mo",IF(B33=2,"Tue",IF(B33=3,"Wed",IF(B33=4,"Thu",IF(B33=5,"Fri",IF(B33=6,"Sat",IF(B33=7,"Sun","")))))))</f>
        <v>Mo</v>
      </c>
      <c r="E33" s="140">
        <f t="shared" si="2"/>
        <v>44431</v>
      </c>
      <c r="F33" s="141"/>
      <c r="G33" s="142">
        <v>9006</v>
      </c>
      <c r="H33" s="205" t="s">
        <v>91</v>
      </c>
      <c r="I33" s="142" t="s">
        <v>81</v>
      </c>
      <c r="J33" s="183">
        <v>12</v>
      </c>
      <c r="K33" s="99"/>
    </row>
    <row r="34" spans="1:11" ht="22.5" customHeight="1" x14ac:dyDescent="0.15">
      <c r="A34" s="119">
        <f t="shared" si="0"/>
        <v>1</v>
      </c>
      <c r="B34" s="119">
        <f t="shared" si="1"/>
        <v>2</v>
      </c>
      <c r="C34" s="162"/>
      <c r="D34" s="163" t="str">
        <f>IF(B34=1,"Mo",IF(B34=2,"Tue",IF(B34=3,"Wed",IF(B34=4,"Thu",IF(B34=5,"Fri",IF(B34=6,"Sat",IF(B34=7,"Sun","")))))))</f>
        <v>Tue</v>
      </c>
      <c r="E34" s="148">
        <f t="shared" si="2"/>
        <v>44432</v>
      </c>
      <c r="F34" s="149"/>
      <c r="G34" s="142">
        <v>9006</v>
      </c>
      <c r="H34" s="205" t="s">
        <v>91</v>
      </c>
      <c r="I34" s="142" t="s">
        <v>81</v>
      </c>
      <c r="J34" s="183">
        <v>12</v>
      </c>
      <c r="K34" s="102"/>
    </row>
    <row r="35" spans="1:11" ht="22.5" customHeight="1" x14ac:dyDescent="0.15">
      <c r="A35" s="119">
        <f t="shared" si="0"/>
        <v>1</v>
      </c>
      <c r="B35" s="119">
        <f t="shared" si="1"/>
        <v>3</v>
      </c>
      <c r="C35" s="162"/>
      <c r="D35" s="161" t="str">
        <f t="shared" si="3"/>
        <v>Wed</v>
      </c>
      <c r="E35" s="140">
        <f t="shared" si="2"/>
        <v>44433</v>
      </c>
      <c r="F35" s="141"/>
      <c r="G35" s="142">
        <v>9006</v>
      </c>
      <c r="H35" s="205" t="s">
        <v>92</v>
      </c>
      <c r="I35" s="142" t="s">
        <v>81</v>
      </c>
      <c r="J35" s="183">
        <v>12</v>
      </c>
      <c r="K35" s="99"/>
    </row>
    <row r="36" spans="1:11" ht="22.5" customHeight="1" x14ac:dyDescent="0.15">
      <c r="A36" s="119">
        <f t="shared" si="0"/>
        <v>1</v>
      </c>
      <c r="B36" s="119">
        <f t="shared" si="1"/>
        <v>4</v>
      </c>
      <c r="C36" s="162"/>
      <c r="D36" s="163" t="str">
        <f t="shared" si="3"/>
        <v>Thu</v>
      </c>
      <c r="E36" s="148">
        <f t="shared" si="2"/>
        <v>44434</v>
      </c>
      <c r="F36" s="149"/>
      <c r="G36" s="142">
        <v>9006</v>
      </c>
      <c r="H36" s="151" t="s">
        <v>83</v>
      </c>
      <c r="I36" s="142" t="s">
        <v>81</v>
      </c>
      <c r="J36" s="183">
        <v>12</v>
      </c>
      <c r="K36" s="102"/>
    </row>
    <row r="37" spans="1:11" ht="22.5" customHeight="1" x14ac:dyDescent="0.15">
      <c r="A37" s="119">
        <f t="shared" si="0"/>
        <v>1</v>
      </c>
      <c r="B37" s="119">
        <f t="shared" si="1"/>
        <v>5</v>
      </c>
      <c r="C37" s="162"/>
      <c r="D37" s="221" t="str">
        <f t="shared" si="3"/>
        <v>Fri</v>
      </c>
      <c r="E37" s="202">
        <f t="shared" si="2"/>
        <v>44435</v>
      </c>
      <c r="F37" s="203"/>
      <c r="G37" s="142">
        <v>9006</v>
      </c>
      <c r="H37" s="151" t="s">
        <v>83</v>
      </c>
      <c r="I37" s="142" t="s">
        <v>81</v>
      </c>
      <c r="J37" s="222">
        <v>20</v>
      </c>
      <c r="K37" s="105"/>
    </row>
    <row r="38" spans="1:11" ht="22.5" customHeight="1" x14ac:dyDescent="0.15">
      <c r="A38" s="119" t="str">
        <f t="shared" si="0"/>
        <v/>
      </c>
      <c r="B38" s="119">
        <f t="shared" si="1"/>
        <v>6</v>
      </c>
      <c r="C38" s="162"/>
      <c r="D38" s="163" t="str">
        <f t="shared" si="3"/>
        <v>Sat</v>
      </c>
      <c r="E38" s="148">
        <f t="shared" si="2"/>
        <v>44436</v>
      </c>
      <c r="F38" s="149"/>
      <c r="G38" s="142">
        <v>9006</v>
      </c>
      <c r="H38" s="151" t="s">
        <v>83</v>
      </c>
      <c r="I38" s="142" t="s">
        <v>81</v>
      </c>
      <c r="J38" s="222">
        <v>20</v>
      </c>
      <c r="K38" s="102"/>
    </row>
    <row r="39" spans="1:11" ht="22.5" customHeight="1" x14ac:dyDescent="0.15">
      <c r="A39" s="119" t="str">
        <f t="shared" si="0"/>
        <v/>
      </c>
      <c r="B39" s="119">
        <f>WEEKDAY(E38+1,2)</f>
        <v>7</v>
      </c>
      <c r="C39" s="162"/>
      <c r="D39" s="161" t="str">
        <f>IF(B39=1,"Mo",IF(B39=2,"Tue",IF(B39=3,"Wed",IF(B39=4,"Thu",IF(B39=5,"Fri",IF(B39=6,"Sat",IF(B39=7,"Sun","")))))))</f>
        <v>Sun</v>
      </c>
      <c r="E39" s="140">
        <f>IF(MONTH(E38+1)&gt;MONTH(E38),"",E38+1)</f>
        <v>44437</v>
      </c>
      <c r="F39" s="149"/>
      <c r="G39" s="142">
        <v>9006</v>
      </c>
      <c r="H39" s="151" t="s">
        <v>83</v>
      </c>
      <c r="I39" s="142" t="s">
        <v>81</v>
      </c>
      <c r="J39" s="222">
        <v>20</v>
      </c>
      <c r="K39" s="102"/>
    </row>
    <row r="40" spans="1:11" ht="22.5" customHeight="1" x14ac:dyDescent="0.15">
      <c r="A40" s="119">
        <f t="shared" si="0"/>
        <v>1</v>
      </c>
      <c r="B40" s="119">
        <v>3</v>
      </c>
      <c r="C40" s="162"/>
      <c r="D40" s="161" t="str">
        <f>IF(B33=1,"Mo",IF(B33=2,"Tue",IF(B33=3,"Wed",IF(B33=4,"Thu",IF(B33=5,"Fri",IF(B33=6,"Sat",IF(B33=7,"Sun","")))))))</f>
        <v>Mo</v>
      </c>
      <c r="E40" s="140">
        <f>IF(MONTH(E39+1)&gt;MONTH(E39),"",E39+1)</f>
        <v>44438</v>
      </c>
      <c r="F40" s="141"/>
      <c r="G40" s="142">
        <v>9006</v>
      </c>
      <c r="H40" s="151" t="s">
        <v>88</v>
      </c>
      <c r="I40" s="142" t="s">
        <v>81</v>
      </c>
      <c r="J40" s="222">
        <v>18</v>
      </c>
      <c r="K40" s="99"/>
    </row>
    <row r="41" spans="1:11" ht="21.75" customHeight="1" x14ac:dyDescent="0.15">
      <c r="C41" s="167"/>
      <c r="D41" s="161" t="str">
        <f>IF(B34=1,"Mo",IF(B34=2,"Tue",IF(B34=3,"Wed",IF(B34=4,"Thu",IF(B34=5,"Fri",IF(B34=6,"Sat",IF(B34=7,"Sun","")))))))</f>
        <v>Tue</v>
      </c>
      <c r="E41" s="140">
        <f>IF(MONTH(E40+1)&gt;MONTH(E40),"",E40+1)</f>
        <v>44439</v>
      </c>
      <c r="F41" s="237"/>
      <c r="G41" s="142">
        <v>9006</v>
      </c>
      <c r="H41" s="151" t="s">
        <v>88</v>
      </c>
      <c r="I41" s="142" t="s">
        <v>81</v>
      </c>
      <c r="J41" s="222">
        <v>17</v>
      </c>
      <c r="K41" s="102"/>
    </row>
    <row r="42" spans="1:11" ht="30" customHeight="1" x14ac:dyDescent="0.15"/>
    <row r="43" spans="1:11" ht="30" customHeight="1" x14ac:dyDescent="0.15"/>
    <row r="44" spans="1:11" ht="30" customHeight="1" x14ac:dyDescent="0.15"/>
    <row r="45" spans="1:11" ht="30" customHeight="1" x14ac:dyDescent="0.15"/>
    <row r="46" spans="1:11" ht="30" customHeight="1" x14ac:dyDescent="0.15"/>
    <row r="47" spans="1:11" ht="30" customHeight="1" x14ac:dyDescent="0.15"/>
    <row r="48" spans="1:11" ht="30" customHeight="1" x14ac:dyDescent="0.15"/>
    <row r="49" ht="30" customHeight="1" x14ac:dyDescent="0.15"/>
    <row r="50" ht="30" customHeight="1" x14ac:dyDescent="0.15"/>
    <row r="51" ht="30" customHeight="1" x14ac:dyDescent="0.15"/>
    <row r="52" ht="30" customHeight="1" x14ac:dyDescent="0.15"/>
    <row r="53" ht="30" customHeight="1" x14ac:dyDescent="0.15"/>
    <row r="54" ht="30" customHeight="1" x14ac:dyDescent="0.15"/>
    <row r="55" ht="30" customHeight="1" x14ac:dyDescent="0.15"/>
    <row r="56" ht="30" customHeight="1" x14ac:dyDescent="0.15"/>
    <row r="57" ht="30" customHeight="1" x14ac:dyDescent="0.15"/>
    <row r="58" ht="30" customHeight="1" x14ac:dyDescent="0.15"/>
    <row r="59" ht="30" customHeight="1" x14ac:dyDescent="0.15"/>
    <row r="60" ht="30" customHeight="1" x14ac:dyDescent="0.15"/>
    <row r="61" ht="30" customHeight="1" x14ac:dyDescent="0.15"/>
    <row r="62" ht="30" customHeight="1" x14ac:dyDescent="0.15"/>
    <row r="63" ht="30" customHeight="1" x14ac:dyDescent="0.15"/>
    <row r="64" ht="30" customHeight="1" x14ac:dyDescent="0.15"/>
    <row r="65" ht="30" customHeight="1" x14ac:dyDescent="0.15"/>
    <row r="66" ht="30" customHeight="1" x14ac:dyDescent="0.15"/>
    <row r="67" ht="30" customHeight="1" x14ac:dyDescent="0.15"/>
    <row r="68" ht="30" customHeight="1" x14ac:dyDescent="0.15"/>
    <row r="69" ht="30" customHeight="1" x14ac:dyDescent="0.15"/>
    <row r="70" ht="30" customHeight="1" x14ac:dyDescent="0.15"/>
    <row r="71" ht="30" customHeight="1" x14ac:dyDescent="0.15"/>
    <row r="72" ht="30" customHeight="1" x14ac:dyDescent="0.15"/>
    <row r="73" ht="30" customHeight="1" x14ac:dyDescent="0.15"/>
    <row r="74" ht="30" customHeight="1" x14ac:dyDescent="0.15"/>
    <row r="75" ht="30" customHeight="1" x14ac:dyDescent="0.15"/>
    <row r="76" ht="30" customHeight="1" x14ac:dyDescent="0.15"/>
    <row r="77" ht="30" customHeight="1" x14ac:dyDescent="0.15"/>
    <row r="78" ht="30" customHeight="1" x14ac:dyDescent="0.15"/>
    <row r="79" ht="30" customHeight="1" x14ac:dyDescent="0.15"/>
    <row r="80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  <row r="103" ht="30" customHeight="1" x14ac:dyDescent="0.15"/>
    <row r="104" ht="30" customHeight="1" x14ac:dyDescent="0.15"/>
    <row r="105" ht="30" customHeight="1" x14ac:dyDescent="0.15"/>
    <row r="106" ht="30" customHeight="1" x14ac:dyDescent="0.15"/>
    <row r="107" ht="30" customHeight="1" x14ac:dyDescent="0.15"/>
    <row r="108" ht="30" customHeight="1" x14ac:dyDescent="0.15"/>
    <row r="109" ht="30" customHeight="1" x14ac:dyDescent="0.15"/>
    <row r="110" ht="30" customHeight="1" x14ac:dyDescent="0.15"/>
    <row r="111" ht="30" customHeight="1" x14ac:dyDescent="0.15"/>
    <row r="112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9" customHeight="1" x14ac:dyDescent="0.15"/>
    <row r="176" ht="39" customHeight="1" x14ac:dyDescent="0.15"/>
    <row r="177" ht="39" customHeight="1" x14ac:dyDescent="0.15"/>
    <row r="178" ht="39" customHeight="1" x14ac:dyDescent="0.15"/>
    <row r="179" ht="39" customHeight="1" x14ac:dyDescent="0.15"/>
    <row r="180" ht="39" customHeight="1" x14ac:dyDescent="0.15"/>
    <row r="181" ht="39" customHeight="1" x14ac:dyDescent="0.15"/>
    <row r="182" ht="39" customHeight="1" x14ac:dyDescent="0.15"/>
    <row r="183" ht="39" customHeight="1" x14ac:dyDescent="0.15"/>
    <row r="184" ht="39" customHeight="1" x14ac:dyDescent="0.15"/>
    <row r="185" ht="39" customHeight="1" x14ac:dyDescent="0.15"/>
    <row r="186" ht="39" customHeight="1" x14ac:dyDescent="0.15"/>
  </sheetData>
  <mergeCells count="2">
    <mergeCell ref="D4:E4"/>
    <mergeCell ref="D1:K1"/>
  </mergeCells>
  <conditionalFormatting sqref="C11:C41">
    <cfRule type="expression" dxfId="140" priority="37" stopIfTrue="1">
      <formula>IF($A11=1,B11,)</formula>
    </cfRule>
    <cfRule type="expression" dxfId="139" priority="38" stopIfTrue="1">
      <formula>IF($A11="",B11,)</formula>
    </cfRule>
  </conditionalFormatting>
  <conditionalFormatting sqref="E11">
    <cfRule type="expression" dxfId="138" priority="39" stopIfTrue="1">
      <formula>IF($A11="",B11,"")</formula>
    </cfRule>
  </conditionalFormatting>
  <conditionalFormatting sqref="E12:E41">
    <cfRule type="expression" dxfId="137" priority="40" stopIfTrue="1">
      <formula>IF($A12&lt;&gt;1,B12,"")</formula>
    </cfRule>
  </conditionalFormatting>
  <conditionalFormatting sqref="D11:D41">
    <cfRule type="expression" dxfId="136" priority="41" stopIfTrue="1">
      <formula>IF($A11="",B11,)</formula>
    </cfRule>
  </conditionalFormatting>
  <conditionalFormatting sqref="G11 G17:G18 G31:G32 G24:G25">
    <cfRule type="expression" dxfId="135" priority="42" stopIfTrue="1">
      <formula>#REF!="Freelancer"</formula>
    </cfRule>
    <cfRule type="expression" dxfId="134" priority="43" stopIfTrue="1">
      <formula>#REF!="DTC Int. Staff"</formula>
    </cfRule>
  </conditionalFormatting>
  <conditionalFormatting sqref="G17:G18 G24:G25 G31:G32">
    <cfRule type="expression" dxfId="133" priority="35" stopIfTrue="1">
      <formula>$F$5="Freelancer"</formula>
    </cfRule>
    <cfRule type="expression" dxfId="132" priority="36" stopIfTrue="1">
      <formula>$F$5="DTC Int. Staff"</formula>
    </cfRule>
  </conditionalFormatting>
  <conditionalFormatting sqref="G12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3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4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1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16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19:G23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26:G30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3:G41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2021-10-10T17:07:08Z</dcterms:modified>
</cp:coreProperties>
</file>