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xr:revisionPtr revIDLastSave="0" documentId="13_ncr:1_{72EEDFF3-93BC-49B5-B63E-B04D48CE08C2}" xr6:coauthVersionLast="47" xr6:coauthVersionMax="47" xr10:uidLastSave="{00000000-0000-0000-0000-000000000000}"/>
  <bookViews>
    <workbookView xWindow="-28910" yWindow="-110" windowWidth="29020" windowHeight="15970" tabRatio="766" activeTab="10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_xlnm._FilterDatabase" localSheetId="7" hidden="1">'07_July'!$D$10:$K$130</definedName>
    <definedName name="_xlnm._FilterDatabase" localSheetId="8" hidden="1">'08_Aug'!$D$10:$K$129</definedName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46" l="1"/>
  <c r="D11" i="44"/>
  <c r="F5" i="45"/>
  <c r="F5" i="44"/>
  <c r="F4" i="44"/>
  <c r="F3" i="44"/>
  <c r="I8" i="43"/>
  <c r="J8" i="43" s="1"/>
  <c r="F5" i="43"/>
  <c r="F4" i="43"/>
  <c r="F3" i="43"/>
  <c r="A125" i="48"/>
  <c r="E17" i="48"/>
  <c r="E18" i="48" s="1"/>
  <c r="E19" i="48" s="1"/>
  <c r="E20" i="48" s="1"/>
  <c r="E15" i="48"/>
  <c r="E12" i="48"/>
  <c r="E13" i="48" s="1"/>
  <c r="E14" i="48" s="1"/>
  <c r="E11" i="48"/>
  <c r="E16" i="48" s="1"/>
  <c r="B10" i="48"/>
  <c r="J8" i="48"/>
  <c r="I8" i="48"/>
  <c r="A130" i="47"/>
  <c r="D125" i="47"/>
  <c r="D126" i="47" s="1"/>
  <c r="D127" i="47" s="1"/>
  <c r="D128" i="47" s="1"/>
  <c r="D129" i="47" s="1"/>
  <c r="A125" i="47"/>
  <c r="E16" i="47"/>
  <c r="E15" i="47"/>
  <c r="E13" i="47"/>
  <c r="E14" i="47" s="1"/>
  <c r="E12" i="47"/>
  <c r="E11" i="47"/>
  <c r="B11" i="47"/>
  <c r="B10" i="47"/>
  <c r="I8" i="47"/>
  <c r="J8" i="47" s="1"/>
  <c r="D126" i="46"/>
  <c r="A126" i="46"/>
  <c r="D125" i="46"/>
  <c r="A125" i="46"/>
  <c r="E16" i="46"/>
  <c r="E11" i="46"/>
  <c r="B10" i="46" s="1"/>
  <c r="B11" i="46"/>
  <c r="D11" i="46" s="1"/>
  <c r="D12" i="46" s="1"/>
  <c r="D13" i="46" s="1"/>
  <c r="D14" i="46" s="1"/>
  <c r="D15" i="46" s="1"/>
  <c r="A11" i="46"/>
  <c r="I8" i="46"/>
  <c r="J8" i="46" s="1"/>
  <c r="A125" i="45"/>
  <c r="E27" i="45"/>
  <c r="E28" i="45" s="1"/>
  <c r="B27" i="45"/>
  <c r="A27" i="45" s="1"/>
  <c r="B26" i="45"/>
  <c r="D26" i="45" s="1"/>
  <c r="A26" i="45"/>
  <c r="E22" i="45"/>
  <c r="E23" i="45" s="1"/>
  <c r="E24" i="45" s="1"/>
  <c r="E25" i="45" s="1"/>
  <c r="D22" i="45"/>
  <c r="D23" i="45" s="1"/>
  <c r="D24" i="45" s="1"/>
  <c r="D25" i="45" s="1"/>
  <c r="D21" i="45"/>
  <c r="B21" i="45"/>
  <c r="A21" i="45" s="1"/>
  <c r="B16" i="45"/>
  <c r="D16" i="45" s="1"/>
  <c r="D17" i="45" s="1"/>
  <c r="D18" i="45" s="1"/>
  <c r="D19" i="45" s="1"/>
  <c r="D20" i="45" s="1"/>
  <c r="A16" i="45"/>
  <c r="E12" i="45"/>
  <c r="E13" i="45" s="1"/>
  <c r="E14" i="45" s="1"/>
  <c r="E15" i="45" s="1"/>
  <c r="E11" i="45"/>
  <c r="E16" i="45" s="1"/>
  <c r="E21" i="45" s="1"/>
  <c r="E26" i="45" s="1"/>
  <c r="B11" i="45"/>
  <c r="D11" i="45" s="1"/>
  <c r="D12" i="45" s="1"/>
  <c r="D13" i="45" s="1"/>
  <c r="D14" i="45" s="1"/>
  <c r="D15" i="45" s="1"/>
  <c r="A11" i="45"/>
  <c r="B10" i="45"/>
  <c r="I8" i="45"/>
  <c r="J8" i="45" s="1"/>
  <c r="A120" i="44"/>
  <c r="E11" i="44"/>
  <c r="B10" i="44" s="1"/>
  <c r="I8" i="44"/>
  <c r="J8" i="44" s="1"/>
  <c r="D125" i="43"/>
  <c r="D126" i="43" s="1"/>
  <c r="D127" i="43" s="1"/>
  <c r="D128" i="43" s="1"/>
  <c r="D129" i="43" s="1"/>
  <c r="A125" i="43"/>
  <c r="E11" i="43"/>
  <c r="E16" i="43" s="1"/>
  <c r="D23" i="39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7" i="47" l="1"/>
  <c r="E18" i="47" s="1"/>
  <c r="E19" i="47" s="1"/>
  <c r="E20" i="47" s="1"/>
  <c r="B16" i="47"/>
  <c r="D16" i="47" s="1"/>
  <c r="D17" i="47" s="1"/>
  <c r="D18" i="47" s="1"/>
  <c r="D19" i="47" s="1"/>
  <c r="D20" i="47" s="1"/>
  <c r="E21" i="47"/>
  <c r="B16" i="43"/>
  <c r="E17" i="43"/>
  <c r="E18" i="43" s="1"/>
  <c r="E19" i="43" s="1"/>
  <c r="E20" i="43" s="1"/>
  <c r="E12" i="44"/>
  <c r="B11" i="43"/>
  <c r="E12" i="43"/>
  <c r="E13" i="43" s="1"/>
  <c r="E14" i="43" s="1"/>
  <c r="E15" i="43" s="1"/>
  <c r="B10" i="43"/>
  <c r="B28" i="45"/>
  <c r="E33" i="45"/>
  <c r="D11" i="47"/>
  <c r="D12" i="47" s="1"/>
  <c r="D13" i="47" s="1"/>
  <c r="D14" i="47" s="1"/>
  <c r="D15" i="47" s="1"/>
  <c r="A11" i="47"/>
  <c r="E29" i="45"/>
  <c r="E30" i="45" s="1"/>
  <c r="E31" i="45" s="1"/>
  <c r="E32" i="45" s="1"/>
  <c r="D27" i="45"/>
  <c r="E21" i="43"/>
  <c r="B11" i="44"/>
  <c r="B16" i="46"/>
  <c r="E17" i="46"/>
  <c r="E17" i="45"/>
  <c r="E18" i="45" s="1"/>
  <c r="E19" i="45" s="1"/>
  <c r="E20" i="45" s="1"/>
  <c r="E12" i="46"/>
  <c r="E13" i="46" s="1"/>
  <c r="E14" i="46" s="1"/>
  <c r="E15" i="46" s="1"/>
  <c r="E21" i="48"/>
  <c r="B16" i="48"/>
  <c r="B11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D11" i="48" l="1"/>
  <c r="D12" i="48" s="1"/>
  <c r="D13" i="48" s="1"/>
  <c r="D14" i="48" s="1"/>
  <c r="D15" i="48" s="1"/>
  <c r="A11" i="48"/>
  <c r="A16" i="46"/>
  <c r="D16" i="46"/>
  <c r="B12" i="44"/>
  <c r="E13" i="44"/>
  <c r="E14" i="44" s="1"/>
  <c r="E15" i="44" s="1"/>
  <c r="E16" i="44" s="1"/>
  <c r="E17" i="44"/>
  <c r="D16" i="48"/>
  <c r="D17" i="48" s="1"/>
  <c r="D18" i="48" s="1"/>
  <c r="D19" i="48" s="1"/>
  <c r="D20" i="48" s="1"/>
  <c r="A16" i="48"/>
  <c r="A11" i="44"/>
  <c r="B33" i="45"/>
  <c r="E34" i="45"/>
  <c r="E35" i="45" s="1"/>
  <c r="E36" i="45" s="1"/>
  <c r="E37" i="45" s="1"/>
  <c r="E38" i="45"/>
  <c r="E26" i="48"/>
  <c r="B21" i="48"/>
  <c r="E22" i="48"/>
  <c r="E23" i="48" s="1"/>
  <c r="E24" i="48" s="1"/>
  <c r="E25" i="48" s="1"/>
  <c r="E22" i="43"/>
  <c r="B21" i="43"/>
  <c r="D28" i="45"/>
  <c r="D29" i="45" s="1"/>
  <c r="D30" i="45" s="1"/>
  <c r="D31" i="45" s="1"/>
  <c r="D32" i="45" s="1"/>
  <c r="A28" i="45"/>
  <c r="A16" i="43"/>
  <c r="D16" i="43"/>
  <c r="D17" i="43" s="1"/>
  <c r="D18" i="43" s="1"/>
  <c r="D19" i="43" s="1"/>
  <c r="D20" i="43" s="1"/>
  <c r="E22" i="47"/>
  <c r="E23" i="47" s="1"/>
  <c r="E24" i="47" s="1"/>
  <c r="E25" i="47" s="1"/>
  <c r="E26" i="47"/>
  <c r="B21" i="47"/>
  <c r="D21" i="47" s="1"/>
  <c r="D22" i="47" s="1"/>
  <c r="D23" i="47" s="1"/>
  <c r="D24" i="47" s="1"/>
  <c r="D25" i="47" s="1"/>
  <c r="E18" i="46"/>
  <c r="B17" i="46"/>
  <c r="A11" i="43"/>
  <c r="D11" i="43"/>
  <c r="D12" i="43" s="1"/>
  <c r="D13" i="43" s="1"/>
  <c r="D14" i="43" s="1"/>
  <c r="D15" i="43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D33" i="45" l="1"/>
  <c r="D34" i="45" s="1"/>
  <c r="D35" i="45" s="1"/>
  <c r="D36" i="45" s="1"/>
  <c r="D37" i="45" s="1"/>
  <c r="A33" i="45"/>
  <c r="D21" i="48"/>
  <c r="D22" i="48" s="1"/>
  <c r="D23" i="48" s="1"/>
  <c r="D24" i="48" s="1"/>
  <c r="D25" i="48" s="1"/>
  <c r="A21" i="48"/>
  <c r="E23" i="46"/>
  <c r="E19" i="46"/>
  <c r="E20" i="46" s="1"/>
  <c r="E21" i="46" s="1"/>
  <c r="E22" i="46" s="1"/>
  <c r="B18" i="46"/>
  <c r="E27" i="48"/>
  <c r="B26" i="48"/>
  <c r="A17" i="46"/>
  <c r="D17" i="46"/>
  <c r="B38" i="45"/>
  <c r="E39" i="45"/>
  <c r="E40" i="45" s="1"/>
  <c r="E41" i="45" s="1"/>
  <c r="E42" i="45" s="1"/>
  <c r="E43" i="45"/>
  <c r="E23" i="43"/>
  <c r="B22" i="43"/>
  <c r="D12" i="44"/>
  <c r="D13" i="44" s="1"/>
  <c r="D14" i="44" s="1"/>
  <c r="D15" i="44" s="1"/>
  <c r="D16" i="44" s="1"/>
  <c r="A12" i="44"/>
  <c r="E27" i="47"/>
  <c r="E28" i="47" s="1"/>
  <c r="E29" i="47" s="1"/>
  <c r="E30" i="47" s="1"/>
  <c r="E31" i="47"/>
  <c r="B26" i="47"/>
  <c r="A21" i="43"/>
  <c r="D21" i="43"/>
  <c r="E18" i="44"/>
  <c r="E19" i="44" s="1"/>
  <c r="E20" i="44" s="1"/>
  <c r="E21" i="44" s="1"/>
  <c r="B17" i="44"/>
  <c r="E22" i="44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47" l="1"/>
  <c r="D26" i="47"/>
  <c r="D27" i="47" s="1"/>
  <c r="D28" i="47" s="1"/>
  <c r="D29" i="47" s="1"/>
  <c r="D30" i="47" s="1"/>
  <c r="E24" i="43"/>
  <c r="E25" i="43" s="1"/>
  <c r="E26" i="43" s="1"/>
  <c r="E27" i="43" s="1"/>
  <c r="E28" i="43"/>
  <c r="B23" i="43"/>
  <c r="D26" i="48"/>
  <c r="A26" i="48"/>
  <c r="B22" i="44"/>
  <c r="E23" i="44"/>
  <c r="E24" i="44" s="1"/>
  <c r="E25" i="44" s="1"/>
  <c r="E26" i="44" s="1"/>
  <c r="E27" i="44"/>
  <c r="E32" i="47"/>
  <c r="E33" i="47" s="1"/>
  <c r="E34" i="47" s="1"/>
  <c r="E35" i="47" s="1"/>
  <c r="E36" i="47"/>
  <c r="B31" i="47"/>
  <c r="B43" i="45"/>
  <c r="E48" i="45"/>
  <c r="E44" i="45"/>
  <c r="E45" i="45" s="1"/>
  <c r="E46" i="45" s="1"/>
  <c r="E47" i="45" s="1"/>
  <c r="B27" i="48"/>
  <c r="E28" i="48"/>
  <c r="A38" i="45"/>
  <c r="D38" i="45"/>
  <c r="D39" i="45" s="1"/>
  <c r="D40" i="45" s="1"/>
  <c r="D41" i="45" s="1"/>
  <c r="D42" i="45" s="1"/>
  <c r="B23" i="46"/>
  <c r="E24" i="46"/>
  <c r="E25" i="46" s="1"/>
  <c r="E26" i="46" s="1"/>
  <c r="E27" i="46" s="1"/>
  <c r="E28" i="46"/>
  <c r="D22" i="43"/>
  <c r="A22" i="43"/>
  <c r="D17" i="44"/>
  <c r="D18" i="44" s="1"/>
  <c r="D19" i="44" s="1"/>
  <c r="D20" i="44" s="1"/>
  <c r="D21" i="44" s="1"/>
  <c r="A17" i="44"/>
  <c r="D18" i="46"/>
  <c r="D19" i="46" s="1"/>
  <c r="D20" i="46" s="1"/>
  <c r="D21" i="46" s="1"/>
  <c r="D22" i="46" s="1"/>
  <c r="A18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B28" i="46" l="1"/>
  <c r="E29" i="46"/>
  <c r="E30" i="46" s="1"/>
  <c r="E31" i="46" s="1"/>
  <c r="E32" i="46" s="1"/>
  <c r="E33" i="46"/>
  <c r="B27" i="44"/>
  <c r="E28" i="44"/>
  <c r="E29" i="44" s="1"/>
  <c r="E30" i="44" s="1"/>
  <c r="E31" i="44" s="1"/>
  <c r="E32" i="44"/>
  <c r="E29" i="43"/>
  <c r="E30" i="43" s="1"/>
  <c r="E31" i="43" s="1"/>
  <c r="E32" i="43" s="1"/>
  <c r="E33" i="43"/>
  <c r="B28" i="43"/>
  <c r="D31" i="47"/>
  <c r="D32" i="47" s="1"/>
  <c r="D33" i="47" s="1"/>
  <c r="D34" i="47" s="1"/>
  <c r="D35" i="47" s="1"/>
  <c r="A31" i="47"/>
  <c r="B28" i="48"/>
  <c r="E29" i="48"/>
  <c r="E30" i="48" s="1"/>
  <c r="E31" i="48" s="1"/>
  <c r="E32" i="48" s="1"/>
  <c r="E33" i="48"/>
  <c r="B36" i="47"/>
  <c r="E37" i="47"/>
  <c r="A27" i="48"/>
  <c r="D27" i="48"/>
  <c r="D23" i="43"/>
  <c r="D24" i="43" s="1"/>
  <c r="D25" i="43" s="1"/>
  <c r="D26" i="43" s="1"/>
  <c r="D27" i="43" s="1"/>
  <c r="A23" i="43"/>
  <c r="D23" i="46"/>
  <c r="D24" i="46" s="1"/>
  <c r="D25" i="46" s="1"/>
  <c r="D26" i="46" s="1"/>
  <c r="D27" i="46" s="1"/>
  <c r="A23" i="46"/>
  <c r="B48" i="45"/>
  <c r="E53" i="45"/>
  <c r="E49" i="45"/>
  <c r="E50" i="45" s="1"/>
  <c r="E51" i="45" s="1"/>
  <c r="E52" i="45" s="1"/>
  <c r="A43" i="45"/>
  <c r="D43" i="45"/>
  <c r="D44" i="45" s="1"/>
  <c r="D45" i="45" s="1"/>
  <c r="D46" i="45" s="1"/>
  <c r="D47" i="45" s="1"/>
  <c r="D22" i="44"/>
  <c r="D23" i="44" s="1"/>
  <c r="D24" i="44" s="1"/>
  <c r="D25" i="44" s="1"/>
  <c r="D26" i="44" s="1"/>
  <c r="A22" i="44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33" i="44" l="1"/>
  <c r="E34" i="44" s="1"/>
  <c r="E35" i="44" s="1"/>
  <c r="E36" i="44" s="1"/>
  <c r="B32" i="44"/>
  <c r="E37" i="44"/>
  <c r="E38" i="47"/>
  <c r="B37" i="47"/>
  <c r="D36" i="47"/>
  <c r="A36" i="47"/>
  <c r="E38" i="46"/>
  <c r="E34" i="46"/>
  <c r="E35" i="46" s="1"/>
  <c r="E36" i="46" s="1"/>
  <c r="E37" i="46" s="1"/>
  <c r="B33" i="46"/>
  <c r="B33" i="48"/>
  <c r="E34" i="48"/>
  <c r="E35" i="48" s="1"/>
  <c r="E36" i="48" s="1"/>
  <c r="E37" i="48" s="1"/>
  <c r="E38" i="48"/>
  <c r="E34" i="43"/>
  <c r="E35" i="43" s="1"/>
  <c r="E36" i="43" s="1"/>
  <c r="E37" i="43" s="1"/>
  <c r="E38" i="43"/>
  <c r="B33" i="43"/>
  <c r="E54" i="45"/>
  <c r="B53" i="45"/>
  <c r="D28" i="48"/>
  <c r="D29" i="48" s="1"/>
  <c r="D30" i="48" s="1"/>
  <c r="D31" i="48" s="1"/>
  <c r="D32" i="48" s="1"/>
  <c r="A28" i="48"/>
  <c r="A48" i="45"/>
  <c r="D48" i="45"/>
  <c r="D49" i="45" s="1"/>
  <c r="D50" i="45" s="1"/>
  <c r="D51" i="45" s="1"/>
  <c r="D52" i="45" s="1"/>
  <c r="D27" i="44"/>
  <c r="D28" i="44" s="1"/>
  <c r="D29" i="44" s="1"/>
  <c r="D30" i="44" s="1"/>
  <c r="D31" i="44" s="1"/>
  <c r="A27" i="44"/>
  <c r="A28" i="43"/>
  <c r="D28" i="43"/>
  <c r="D29" i="43" s="1"/>
  <c r="D30" i="43" s="1"/>
  <c r="D31" i="43" s="1"/>
  <c r="D32" i="43" s="1"/>
  <c r="D28" i="46"/>
  <c r="D29" i="46" s="1"/>
  <c r="D30" i="46" s="1"/>
  <c r="D31" i="46" s="1"/>
  <c r="D32" i="46" s="1"/>
  <c r="A28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48" l="1"/>
  <c r="D34" i="48" s="1"/>
  <c r="D35" i="48" s="1"/>
  <c r="D36" i="48" s="1"/>
  <c r="D37" i="48" s="1"/>
  <c r="A33" i="48"/>
  <c r="A53" i="45"/>
  <c r="D53" i="45"/>
  <c r="B54" i="45"/>
  <c r="E55" i="45"/>
  <c r="D37" i="47"/>
  <c r="A37" i="47"/>
  <c r="D33" i="43"/>
  <c r="D34" i="43" s="1"/>
  <c r="D35" i="43" s="1"/>
  <c r="D36" i="43" s="1"/>
  <c r="D37" i="43" s="1"/>
  <c r="A33" i="43"/>
  <c r="D33" i="46"/>
  <c r="D34" i="46" s="1"/>
  <c r="D35" i="46" s="1"/>
  <c r="D36" i="46" s="1"/>
  <c r="D37" i="46" s="1"/>
  <c r="A33" i="46"/>
  <c r="E43" i="47"/>
  <c r="E39" i="47"/>
  <c r="E40" i="47" s="1"/>
  <c r="E41" i="47" s="1"/>
  <c r="E42" i="47" s="1"/>
  <c r="B38" i="47"/>
  <c r="E39" i="43"/>
  <c r="E40" i="43" s="1"/>
  <c r="E41" i="43" s="1"/>
  <c r="E42" i="43" s="1"/>
  <c r="E43" i="43"/>
  <c r="B38" i="43"/>
  <c r="E38" i="44"/>
  <c r="B37" i="44"/>
  <c r="B38" i="46"/>
  <c r="E39" i="46"/>
  <c r="E40" i="46" s="1"/>
  <c r="E41" i="46" s="1"/>
  <c r="E42" i="46" s="1"/>
  <c r="E43" i="46"/>
  <c r="D32" i="44"/>
  <c r="D33" i="44" s="1"/>
  <c r="D34" i="44" s="1"/>
  <c r="D35" i="44" s="1"/>
  <c r="D36" i="44" s="1"/>
  <c r="A32" i="44"/>
  <c r="B38" i="48"/>
  <c r="E39" i="48"/>
  <c r="E40" i="48" s="1"/>
  <c r="E41" i="48" s="1"/>
  <c r="E42" i="48" s="1"/>
  <c r="E43" i="48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3" l="1"/>
  <c r="D39" i="43" s="1"/>
  <c r="D40" i="43" s="1"/>
  <c r="D41" i="43" s="1"/>
  <c r="D42" i="43" s="1"/>
  <c r="A38" i="43"/>
  <c r="E56" i="45"/>
  <c r="E57" i="45" s="1"/>
  <c r="E58" i="45" s="1"/>
  <c r="E59" i="45" s="1"/>
  <c r="B55" i="45"/>
  <c r="E60" i="45"/>
  <c r="B43" i="46"/>
  <c r="E44" i="46"/>
  <c r="E44" i="43"/>
  <c r="E45" i="43" s="1"/>
  <c r="E46" i="43" s="1"/>
  <c r="E47" i="43" s="1"/>
  <c r="E48" i="43"/>
  <c r="B43" i="43"/>
  <c r="D54" i="45"/>
  <c r="A54" i="45"/>
  <c r="B43" i="48"/>
  <c r="E44" i="48"/>
  <c r="E45" i="48" s="1"/>
  <c r="E46" i="48" s="1"/>
  <c r="E47" i="48" s="1"/>
  <c r="E48" i="48"/>
  <c r="D38" i="46"/>
  <c r="D39" i="46" s="1"/>
  <c r="D40" i="46" s="1"/>
  <c r="D41" i="46" s="1"/>
  <c r="D42" i="46" s="1"/>
  <c r="A38" i="46"/>
  <c r="A38" i="47"/>
  <c r="D38" i="47"/>
  <c r="D39" i="47" s="1"/>
  <c r="D40" i="47" s="1"/>
  <c r="D41" i="47" s="1"/>
  <c r="D42" i="47" s="1"/>
  <c r="D38" i="48"/>
  <c r="D39" i="48" s="1"/>
  <c r="D40" i="48" s="1"/>
  <c r="D41" i="48" s="1"/>
  <c r="D42" i="48" s="1"/>
  <c r="A38" i="48"/>
  <c r="D37" i="44"/>
  <c r="A37" i="44"/>
  <c r="B38" i="44"/>
  <c r="E39" i="44"/>
  <c r="E48" i="47"/>
  <c r="E44" i="47"/>
  <c r="E45" i="47" s="1"/>
  <c r="E46" i="47" s="1"/>
  <c r="E47" i="47" s="1"/>
  <c r="B43" i="4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44" l="1"/>
  <c r="A38" i="44"/>
  <c r="E61" i="45"/>
  <c r="E62" i="45" s="1"/>
  <c r="E63" i="45" s="1"/>
  <c r="E64" i="45" s="1"/>
  <c r="E65" i="45"/>
  <c r="B60" i="45"/>
  <c r="D43" i="47"/>
  <c r="D44" i="47" s="1"/>
  <c r="D45" i="47" s="1"/>
  <c r="D46" i="47" s="1"/>
  <c r="D47" i="47" s="1"/>
  <c r="A43" i="47"/>
  <c r="D55" i="45"/>
  <c r="D56" i="45" s="1"/>
  <c r="D57" i="45" s="1"/>
  <c r="D58" i="45" s="1"/>
  <c r="D59" i="45" s="1"/>
  <c r="A55" i="45"/>
  <c r="E49" i="47"/>
  <c r="E50" i="47" s="1"/>
  <c r="E51" i="47" s="1"/>
  <c r="E52" i="47" s="1"/>
  <c r="E53" i="47"/>
  <c r="B48" i="47"/>
  <c r="D43" i="46"/>
  <c r="A43" i="46"/>
  <c r="A43" i="43"/>
  <c r="D43" i="43"/>
  <c r="D44" i="43" s="1"/>
  <c r="D45" i="43" s="1"/>
  <c r="D46" i="43" s="1"/>
  <c r="D47" i="43" s="1"/>
  <c r="B48" i="48"/>
  <c r="E49" i="48"/>
  <c r="E50" i="48" s="1"/>
  <c r="E51" i="48" s="1"/>
  <c r="E52" i="48" s="1"/>
  <c r="E53" i="48"/>
  <c r="B48" i="43"/>
  <c r="E49" i="43"/>
  <c r="E44" i="44"/>
  <c r="E40" i="44"/>
  <c r="E41" i="44" s="1"/>
  <c r="E42" i="44" s="1"/>
  <c r="E43" i="44" s="1"/>
  <c r="B39" i="44"/>
  <c r="D43" i="48"/>
  <c r="D44" i="48" s="1"/>
  <c r="D45" i="48" s="1"/>
  <c r="D46" i="48" s="1"/>
  <c r="D47" i="48" s="1"/>
  <c r="A43" i="48"/>
  <c r="E45" i="46"/>
  <c r="B44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A39" i="44" l="1"/>
  <c r="D39" i="44"/>
  <c r="D40" i="44" s="1"/>
  <c r="D41" i="44" s="1"/>
  <c r="D42" i="44" s="1"/>
  <c r="D43" i="44" s="1"/>
  <c r="D48" i="47"/>
  <c r="D49" i="47" s="1"/>
  <c r="D50" i="47" s="1"/>
  <c r="D51" i="47" s="1"/>
  <c r="D52" i="47" s="1"/>
  <c r="A48" i="47"/>
  <c r="A60" i="45"/>
  <c r="D60" i="45"/>
  <c r="D61" i="45" s="1"/>
  <c r="D62" i="45" s="1"/>
  <c r="D63" i="45" s="1"/>
  <c r="D64" i="45" s="1"/>
  <c r="E66" i="45"/>
  <c r="E67" i="45" s="1"/>
  <c r="E68" i="45" s="1"/>
  <c r="E69" i="45" s="1"/>
  <c r="B65" i="45"/>
  <c r="E70" i="45"/>
  <c r="E50" i="43"/>
  <c r="B49" i="43"/>
  <c r="A48" i="43"/>
  <c r="D48" i="43"/>
  <c r="D48" i="48"/>
  <c r="D49" i="48" s="1"/>
  <c r="D50" i="48" s="1"/>
  <c r="D51" i="48" s="1"/>
  <c r="D52" i="48" s="1"/>
  <c r="A48" i="48"/>
  <c r="E54" i="47"/>
  <c r="E55" i="47" s="1"/>
  <c r="E56" i="47" s="1"/>
  <c r="E57" i="47" s="1"/>
  <c r="E58" i="47"/>
  <c r="B53" i="47"/>
  <c r="D44" i="46"/>
  <c r="A44" i="46"/>
  <c r="E45" i="44"/>
  <c r="E46" i="44" s="1"/>
  <c r="E47" i="44" s="1"/>
  <c r="E48" i="44" s="1"/>
  <c r="E49" i="44"/>
  <c r="B44" i="44"/>
  <c r="E50" i="46"/>
  <c r="B45" i="46"/>
  <c r="E46" i="46"/>
  <c r="E47" i="46" s="1"/>
  <c r="E48" i="46" s="1"/>
  <c r="E49" i="46" s="1"/>
  <c r="E54" i="48"/>
  <c r="B53" i="48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E59" i="47" l="1"/>
  <c r="E60" i="47" s="1"/>
  <c r="E61" i="47" s="1"/>
  <c r="E62" i="47" s="1"/>
  <c r="E63" i="47"/>
  <c r="B58" i="47"/>
  <c r="A49" i="43"/>
  <c r="D49" i="43"/>
  <c r="D53" i="48"/>
  <c r="A53" i="48"/>
  <c r="E50" i="44"/>
  <c r="E51" i="44" s="1"/>
  <c r="E52" i="44" s="1"/>
  <c r="E53" i="44" s="1"/>
  <c r="E54" i="44"/>
  <c r="B49" i="44"/>
  <c r="E71" i="45"/>
  <c r="E72" i="45" s="1"/>
  <c r="E73" i="45" s="1"/>
  <c r="E74" i="45" s="1"/>
  <c r="B70" i="45"/>
  <c r="E75" i="45"/>
  <c r="D65" i="45"/>
  <c r="D66" i="45" s="1"/>
  <c r="D67" i="45" s="1"/>
  <c r="D68" i="45" s="1"/>
  <c r="D69" i="45" s="1"/>
  <c r="A65" i="45"/>
  <c r="E55" i="46"/>
  <c r="B50" i="46"/>
  <c r="E51" i="46"/>
  <c r="E52" i="46" s="1"/>
  <c r="E53" i="46" s="1"/>
  <c r="E54" i="46" s="1"/>
  <c r="D53" i="47"/>
  <c r="D54" i="47" s="1"/>
  <c r="D55" i="47" s="1"/>
  <c r="D56" i="47" s="1"/>
  <c r="D57" i="47" s="1"/>
  <c r="A53" i="47"/>
  <c r="A44" i="44"/>
  <c r="D44" i="44"/>
  <c r="D45" i="44" s="1"/>
  <c r="D46" i="44" s="1"/>
  <c r="D47" i="44" s="1"/>
  <c r="D48" i="44" s="1"/>
  <c r="E55" i="43"/>
  <c r="B50" i="43"/>
  <c r="E51" i="43"/>
  <c r="E52" i="43" s="1"/>
  <c r="E53" i="43" s="1"/>
  <c r="E54" i="43" s="1"/>
  <c r="E55" i="48"/>
  <c r="B54" i="48"/>
  <c r="A45" i="46"/>
  <c r="D45" i="46"/>
  <c r="D46" i="46" s="1"/>
  <c r="D47" i="46" s="1"/>
  <c r="D48" i="46" s="1"/>
  <c r="D49" i="46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0" i="46" l="1"/>
  <c r="D50" i="46"/>
  <c r="D51" i="46" s="1"/>
  <c r="D52" i="46" s="1"/>
  <c r="D53" i="46" s="1"/>
  <c r="D54" i="46" s="1"/>
  <c r="E60" i="46"/>
  <c r="B55" i="46"/>
  <c r="E56" i="46"/>
  <c r="E57" i="46" s="1"/>
  <c r="E58" i="46" s="1"/>
  <c r="E59" i="46" s="1"/>
  <c r="E59" i="44"/>
  <c r="E55" i="44"/>
  <c r="E56" i="44" s="1"/>
  <c r="E57" i="44" s="1"/>
  <c r="E58" i="44" s="1"/>
  <c r="B54" i="44"/>
  <c r="A58" i="47"/>
  <c r="D58" i="47"/>
  <c r="D59" i="47" s="1"/>
  <c r="D60" i="47" s="1"/>
  <c r="D61" i="47" s="1"/>
  <c r="D62" i="47" s="1"/>
  <c r="E56" i="48"/>
  <c r="E57" i="48" s="1"/>
  <c r="E58" i="48" s="1"/>
  <c r="E59" i="48" s="1"/>
  <c r="E60" i="48"/>
  <c r="B55" i="48"/>
  <c r="E64" i="47"/>
  <c r="B63" i="47"/>
  <c r="D50" i="43"/>
  <c r="D51" i="43" s="1"/>
  <c r="D52" i="43" s="1"/>
  <c r="D53" i="43" s="1"/>
  <c r="D54" i="43" s="1"/>
  <c r="A50" i="43"/>
  <c r="D70" i="45"/>
  <c r="D71" i="45" s="1"/>
  <c r="D72" i="45" s="1"/>
  <c r="D73" i="45" s="1"/>
  <c r="D74" i="45" s="1"/>
  <c r="A70" i="45"/>
  <c r="E60" i="43"/>
  <c r="B55" i="43"/>
  <c r="E56" i="43"/>
  <c r="E57" i="43" s="1"/>
  <c r="E58" i="43" s="1"/>
  <c r="E59" i="43" s="1"/>
  <c r="A49" i="44"/>
  <c r="D49" i="44"/>
  <c r="D50" i="44" s="1"/>
  <c r="D51" i="44" s="1"/>
  <c r="D52" i="44" s="1"/>
  <c r="D53" i="44" s="1"/>
  <c r="D54" i="48"/>
  <c r="A54" i="48"/>
  <c r="E76" i="45"/>
  <c r="E77" i="45" s="1"/>
  <c r="E78" i="45" s="1"/>
  <c r="E79" i="45" s="1"/>
  <c r="E80" i="45"/>
  <c r="B75" i="45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1" i="48" l="1"/>
  <c r="E62" i="48" s="1"/>
  <c r="E63" i="48" s="1"/>
  <c r="E64" i="48" s="1"/>
  <c r="E65" i="48"/>
  <c r="B60" i="48"/>
  <c r="E64" i="44"/>
  <c r="E60" i="44"/>
  <c r="E61" i="44" s="1"/>
  <c r="E62" i="44" s="1"/>
  <c r="E63" i="44" s="1"/>
  <c r="B59" i="44"/>
  <c r="A75" i="45"/>
  <c r="D75" i="45"/>
  <c r="D76" i="45" s="1"/>
  <c r="D77" i="45" s="1"/>
  <c r="D78" i="45" s="1"/>
  <c r="D79" i="45" s="1"/>
  <c r="E81" i="45"/>
  <c r="B80" i="45"/>
  <c r="D55" i="46"/>
  <c r="D56" i="46" s="1"/>
  <c r="D57" i="46" s="1"/>
  <c r="D58" i="46" s="1"/>
  <c r="D59" i="46" s="1"/>
  <c r="A55" i="46"/>
  <c r="D55" i="43"/>
  <c r="D56" i="43" s="1"/>
  <c r="D57" i="43" s="1"/>
  <c r="D58" i="43" s="1"/>
  <c r="D59" i="43" s="1"/>
  <c r="A55" i="43"/>
  <c r="A63" i="47"/>
  <c r="D63" i="47"/>
  <c r="E65" i="46"/>
  <c r="E61" i="46"/>
  <c r="E62" i="46" s="1"/>
  <c r="E63" i="46" s="1"/>
  <c r="E64" i="46" s="1"/>
  <c r="B60" i="46"/>
  <c r="E65" i="43"/>
  <c r="B60" i="43"/>
  <c r="E61" i="43"/>
  <c r="E62" i="43" s="1"/>
  <c r="E63" i="43" s="1"/>
  <c r="E64" i="43" s="1"/>
  <c r="E65" i="47"/>
  <c r="B64" i="47"/>
  <c r="A54" i="44"/>
  <c r="D54" i="44"/>
  <c r="D55" i="44" s="1"/>
  <c r="D56" i="44" s="1"/>
  <c r="D57" i="44" s="1"/>
  <c r="D58" i="44" s="1"/>
  <c r="A55" i="48"/>
  <c r="D55" i="48"/>
  <c r="D56" i="48" s="1"/>
  <c r="D57" i="48" s="1"/>
  <c r="D58" i="48" s="1"/>
  <c r="D59" i="48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4" i="47" l="1"/>
  <c r="A64" i="47"/>
  <c r="A59" i="44"/>
  <c r="D59" i="44"/>
  <c r="D60" i="44" s="1"/>
  <c r="D61" i="44" s="1"/>
  <c r="D62" i="44" s="1"/>
  <c r="D63" i="44" s="1"/>
  <c r="E70" i="47"/>
  <c r="B65" i="47"/>
  <c r="E66" i="47"/>
  <c r="E67" i="47" s="1"/>
  <c r="E68" i="47" s="1"/>
  <c r="E69" i="47" s="1"/>
  <c r="E70" i="46"/>
  <c r="B65" i="46"/>
  <c r="E66" i="46"/>
  <c r="E67" i="46" s="1"/>
  <c r="E68" i="46" s="1"/>
  <c r="E69" i="46" s="1"/>
  <c r="A80" i="45"/>
  <c r="D80" i="45"/>
  <c r="E65" i="44"/>
  <c r="B64" i="44"/>
  <c r="D60" i="43"/>
  <c r="D61" i="43" s="1"/>
  <c r="D62" i="43" s="1"/>
  <c r="D63" i="43" s="1"/>
  <c r="D64" i="43" s="1"/>
  <c r="A60" i="43"/>
  <c r="E82" i="45"/>
  <c r="B81" i="45"/>
  <c r="A60" i="48"/>
  <c r="D60" i="48"/>
  <c r="D61" i="48" s="1"/>
  <c r="D62" i="48" s="1"/>
  <c r="D63" i="48" s="1"/>
  <c r="D64" i="48" s="1"/>
  <c r="E70" i="43"/>
  <c r="B65" i="43"/>
  <c r="E66" i="43"/>
  <c r="E67" i="43" s="1"/>
  <c r="E68" i="43" s="1"/>
  <c r="E69" i="43" s="1"/>
  <c r="E66" i="48"/>
  <c r="E67" i="48" s="1"/>
  <c r="E68" i="48" s="1"/>
  <c r="E69" i="48" s="1"/>
  <c r="E70" i="48"/>
  <c r="B6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81" i="45" l="1"/>
  <c r="A81" i="45"/>
  <c r="A65" i="47"/>
  <c r="D65" i="47"/>
  <c r="D66" i="47" s="1"/>
  <c r="D67" i="47" s="1"/>
  <c r="D68" i="47" s="1"/>
  <c r="D69" i="47" s="1"/>
  <c r="E87" i="45"/>
  <c r="B82" i="45"/>
  <c r="E83" i="45"/>
  <c r="E84" i="45" s="1"/>
  <c r="E85" i="45" s="1"/>
  <c r="E86" i="45" s="1"/>
  <c r="E75" i="47"/>
  <c r="B70" i="47"/>
  <c r="E71" i="47"/>
  <c r="E72" i="47" s="1"/>
  <c r="E73" i="47" s="1"/>
  <c r="E74" i="47" s="1"/>
  <c r="D65" i="43"/>
  <c r="D66" i="43" s="1"/>
  <c r="D67" i="43" s="1"/>
  <c r="D68" i="43" s="1"/>
  <c r="D69" i="43" s="1"/>
  <c r="A65" i="43"/>
  <c r="E75" i="43"/>
  <c r="B70" i="43"/>
  <c r="E71" i="43"/>
  <c r="E72" i="43" s="1"/>
  <c r="E73" i="43" s="1"/>
  <c r="E74" i="43" s="1"/>
  <c r="A65" i="48"/>
  <c r="D65" i="48"/>
  <c r="D66" i="48" s="1"/>
  <c r="D67" i="48" s="1"/>
  <c r="D68" i="48" s="1"/>
  <c r="D69" i="48" s="1"/>
  <c r="A64" i="44"/>
  <c r="D64" i="44"/>
  <c r="B70" i="46"/>
  <c r="E71" i="46"/>
  <c r="A65" i="46"/>
  <c r="D65" i="46"/>
  <c r="D66" i="46" s="1"/>
  <c r="D67" i="46" s="1"/>
  <c r="D68" i="46" s="1"/>
  <c r="D69" i="46" s="1"/>
  <c r="E71" i="48"/>
  <c r="E72" i="48" s="1"/>
  <c r="E73" i="48" s="1"/>
  <c r="E74" i="48" s="1"/>
  <c r="E75" i="48"/>
  <c r="B70" i="48"/>
  <c r="E66" i="44"/>
  <c r="B65" i="44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65" i="44" l="1"/>
  <c r="A65" i="44"/>
  <c r="B66" i="44"/>
  <c r="E71" i="44"/>
  <c r="E67" i="44"/>
  <c r="E68" i="44" s="1"/>
  <c r="E69" i="44" s="1"/>
  <c r="E70" i="44" s="1"/>
  <c r="A70" i="47"/>
  <c r="D70" i="47"/>
  <c r="D71" i="47" s="1"/>
  <c r="D72" i="47" s="1"/>
  <c r="D73" i="47" s="1"/>
  <c r="D74" i="47" s="1"/>
  <c r="A70" i="48"/>
  <c r="D70" i="48"/>
  <c r="D71" i="48" s="1"/>
  <c r="D72" i="48" s="1"/>
  <c r="D73" i="48" s="1"/>
  <c r="D74" i="48" s="1"/>
  <c r="D70" i="46"/>
  <c r="A70" i="46"/>
  <c r="D70" i="43"/>
  <c r="D71" i="43" s="1"/>
  <c r="D72" i="43" s="1"/>
  <c r="D73" i="43" s="1"/>
  <c r="D74" i="43" s="1"/>
  <c r="A70" i="43"/>
  <c r="E80" i="47"/>
  <c r="B75" i="47"/>
  <c r="E76" i="47"/>
  <c r="E77" i="47" s="1"/>
  <c r="E78" i="47" s="1"/>
  <c r="E79" i="47" s="1"/>
  <c r="D82" i="45"/>
  <c r="D83" i="45" s="1"/>
  <c r="D84" i="45" s="1"/>
  <c r="D85" i="45" s="1"/>
  <c r="D86" i="45" s="1"/>
  <c r="A82" i="45"/>
  <c r="E92" i="45"/>
  <c r="B87" i="45"/>
  <c r="E88" i="45"/>
  <c r="E89" i="45" s="1"/>
  <c r="E90" i="45" s="1"/>
  <c r="E91" i="45" s="1"/>
  <c r="E72" i="46"/>
  <c r="B71" i="46"/>
  <c r="E76" i="48"/>
  <c r="E77" i="48" s="1"/>
  <c r="E78" i="48" s="1"/>
  <c r="E79" i="48" s="1"/>
  <c r="E80" i="48"/>
  <c r="B75" i="48"/>
  <c r="E76" i="43"/>
  <c r="B75" i="43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43" l="1"/>
  <c r="A75" i="43"/>
  <c r="B72" i="46"/>
  <c r="E77" i="46"/>
  <c r="E73" i="46"/>
  <c r="E74" i="46" s="1"/>
  <c r="E75" i="46" s="1"/>
  <c r="E76" i="46" s="1"/>
  <c r="B71" i="44"/>
  <c r="E76" i="44"/>
  <c r="E72" i="44"/>
  <c r="E73" i="44" s="1"/>
  <c r="E74" i="44" s="1"/>
  <c r="E75" i="44" s="1"/>
  <c r="B76" i="43"/>
  <c r="E77" i="43"/>
  <c r="D75" i="47"/>
  <c r="D76" i="47" s="1"/>
  <c r="D77" i="47" s="1"/>
  <c r="D78" i="47" s="1"/>
  <c r="D79" i="47" s="1"/>
  <c r="A75" i="47"/>
  <c r="D66" i="44"/>
  <c r="D67" i="44" s="1"/>
  <c r="D68" i="44" s="1"/>
  <c r="D69" i="44" s="1"/>
  <c r="D70" i="44" s="1"/>
  <c r="A66" i="44"/>
  <c r="A75" i="48"/>
  <c r="D75" i="48"/>
  <c r="D76" i="48" s="1"/>
  <c r="D77" i="48" s="1"/>
  <c r="D78" i="48" s="1"/>
  <c r="D79" i="48" s="1"/>
  <c r="D87" i="45"/>
  <c r="D88" i="45" s="1"/>
  <c r="D89" i="45" s="1"/>
  <c r="D90" i="45" s="1"/>
  <c r="D91" i="45" s="1"/>
  <c r="A87" i="45"/>
  <c r="E85" i="47"/>
  <c r="B80" i="47"/>
  <c r="E81" i="47"/>
  <c r="E82" i="47" s="1"/>
  <c r="E83" i="47" s="1"/>
  <c r="E84" i="47" s="1"/>
  <c r="A71" i="46"/>
  <c r="D71" i="46"/>
  <c r="E81" i="48"/>
  <c r="B80" i="48"/>
  <c r="B92" i="45"/>
  <c r="E98" i="45"/>
  <c r="E93" i="45"/>
  <c r="E94" i="45" s="1"/>
  <c r="E95" i="45" s="1"/>
  <c r="E96" i="45" s="1"/>
  <c r="E97" i="45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71" i="44" l="1"/>
  <c r="D72" i="44" s="1"/>
  <c r="D73" i="44" s="1"/>
  <c r="D74" i="44" s="1"/>
  <c r="D75" i="44" s="1"/>
  <c r="A71" i="44"/>
  <c r="B77" i="43"/>
  <c r="E78" i="43"/>
  <c r="E79" i="43" s="1"/>
  <c r="E80" i="43" s="1"/>
  <c r="E81" i="43" s="1"/>
  <c r="E82" i="43"/>
  <c r="D76" i="43"/>
  <c r="A76" i="43"/>
  <c r="D92" i="45"/>
  <c r="D93" i="45" s="1"/>
  <c r="D94" i="45" s="1"/>
  <c r="D95" i="45" s="1"/>
  <c r="D96" i="45" s="1"/>
  <c r="D97" i="45" s="1"/>
  <c r="A92" i="45"/>
  <c r="D80" i="47"/>
  <c r="D81" i="47" s="1"/>
  <c r="D82" i="47" s="1"/>
  <c r="D83" i="47" s="1"/>
  <c r="D84" i="47" s="1"/>
  <c r="A80" i="47"/>
  <c r="E82" i="48"/>
  <c r="B81" i="48"/>
  <c r="B77" i="46"/>
  <c r="E78" i="46"/>
  <c r="E79" i="46" s="1"/>
  <c r="E80" i="46" s="1"/>
  <c r="E81" i="46" s="1"/>
  <c r="E82" i="46"/>
  <c r="B98" i="45"/>
  <c r="E99" i="45"/>
  <c r="E100" i="45" s="1"/>
  <c r="E101" i="45" s="1"/>
  <c r="E102" i="45" s="1"/>
  <c r="E103" i="45"/>
  <c r="A72" i="46"/>
  <c r="D72" i="46"/>
  <c r="D73" i="46" s="1"/>
  <c r="D74" i="46" s="1"/>
  <c r="D75" i="46" s="1"/>
  <c r="D76" i="46" s="1"/>
  <c r="A80" i="48"/>
  <c r="D80" i="48"/>
  <c r="E90" i="47"/>
  <c r="B85" i="47"/>
  <c r="E86" i="47"/>
  <c r="E87" i="47" s="1"/>
  <c r="E88" i="47" s="1"/>
  <c r="E89" i="47" s="1"/>
  <c r="E81" i="44"/>
  <c r="B76" i="44"/>
  <c r="E77" i="44"/>
  <c r="E78" i="44" s="1"/>
  <c r="E79" i="44" s="1"/>
  <c r="E80" i="44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125" i="45" l="1"/>
  <c r="D126" i="45" s="1"/>
  <c r="D127" i="45" s="1"/>
  <c r="D128" i="45" s="1"/>
  <c r="D129" i="45" s="1"/>
  <c r="D98" i="45"/>
  <c r="D99" i="45" s="1"/>
  <c r="D100" i="45" s="1"/>
  <c r="D101" i="45" s="1"/>
  <c r="D102" i="45" s="1"/>
  <c r="A98" i="45"/>
  <c r="B82" i="43"/>
  <c r="E83" i="43"/>
  <c r="E84" i="43" s="1"/>
  <c r="E85" i="43" s="1"/>
  <c r="E86" i="43" s="1"/>
  <c r="E87" i="43"/>
  <c r="B82" i="46"/>
  <c r="E87" i="46"/>
  <c r="E83" i="46"/>
  <c r="E84" i="46" s="1"/>
  <c r="E85" i="46" s="1"/>
  <c r="E86" i="46" s="1"/>
  <c r="D77" i="46"/>
  <c r="D78" i="46" s="1"/>
  <c r="D79" i="46" s="1"/>
  <c r="D80" i="46" s="1"/>
  <c r="D81" i="46" s="1"/>
  <c r="A77" i="46"/>
  <c r="E91" i="47"/>
  <c r="B90" i="47"/>
  <c r="E87" i="48"/>
  <c r="B82" i="48"/>
  <c r="E83" i="48"/>
  <c r="E84" i="48" s="1"/>
  <c r="E85" i="48" s="1"/>
  <c r="E86" i="48" s="1"/>
  <c r="D76" i="44"/>
  <c r="D77" i="44" s="1"/>
  <c r="D78" i="44" s="1"/>
  <c r="D79" i="44" s="1"/>
  <c r="D80" i="44" s="1"/>
  <c r="A76" i="44"/>
  <c r="E86" i="44"/>
  <c r="B81" i="44"/>
  <c r="E82" i="44"/>
  <c r="E83" i="44" s="1"/>
  <c r="E84" i="44" s="1"/>
  <c r="E85" i="44" s="1"/>
  <c r="A77" i="43"/>
  <c r="D77" i="43"/>
  <c r="D78" i="43" s="1"/>
  <c r="D79" i="43" s="1"/>
  <c r="D80" i="43" s="1"/>
  <c r="D81" i="43" s="1"/>
  <c r="D85" i="47"/>
  <c r="D86" i="47" s="1"/>
  <c r="D87" i="47" s="1"/>
  <c r="D88" i="47" s="1"/>
  <c r="D89" i="47" s="1"/>
  <c r="A85" i="47"/>
  <c r="B103" i="45"/>
  <c r="E104" i="45"/>
  <c r="E105" i="45" s="1"/>
  <c r="E106" i="45" s="1"/>
  <c r="E107" i="45" s="1"/>
  <c r="E108" i="45"/>
  <c r="D81" i="48"/>
  <c r="A81" i="48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E109" i="45" l="1"/>
  <c r="B108" i="45"/>
  <c r="A82" i="43"/>
  <c r="D82" i="43"/>
  <c r="D83" i="43" s="1"/>
  <c r="D84" i="43" s="1"/>
  <c r="D85" i="43" s="1"/>
  <c r="D86" i="43" s="1"/>
  <c r="B87" i="43"/>
  <c r="E88" i="43"/>
  <c r="E89" i="43" s="1"/>
  <c r="E90" i="43" s="1"/>
  <c r="E91" i="43" s="1"/>
  <c r="E92" i="43"/>
  <c r="D82" i="48"/>
  <c r="D83" i="48" s="1"/>
  <c r="D84" i="48" s="1"/>
  <c r="D85" i="48" s="1"/>
  <c r="D86" i="48" s="1"/>
  <c r="A82" i="48"/>
  <c r="D103" i="45"/>
  <c r="D104" i="45" s="1"/>
  <c r="D105" i="45" s="1"/>
  <c r="D106" i="45" s="1"/>
  <c r="D107" i="45" s="1"/>
  <c r="A103" i="45"/>
  <c r="D81" i="44"/>
  <c r="D82" i="44" s="1"/>
  <c r="D83" i="44" s="1"/>
  <c r="D84" i="44" s="1"/>
  <c r="D85" i="44" s="1"/>
  <c r="A81" i="44"/>
  <c r="E92" i="48"/>
  <c r="B87" i="48"/>
  <c r="E88" i="48"/>
  <c r="E89" i="48" s="1"/>
  <c r="E90" i="48" s="1"/>
  <c r="E91" i="48" s="1"/>
  <c r="B87" i="46"/>
  <c r="E92" i="46"/>
  <c r="E88" i="46"/>
  <c r="E89" i="46" s="1"/>
  <c r="E90" i="46" s="1"/>
  <c r="E91" i="46" s="1"/>
  <c r="E92" i="47"/>
  <c r="B91" i="47"/>
  <c r="B86" i="44"/>
  <c r="E91" i="44"/>
  <c r="E87" i="44"/>
  <c r="E88" i="44" s="1"/>
  <c r="E89" i="44" s="1"/>
  <c r="E90" i="44" s="1"/>
  <c r="D90" i="47"/>
  <c r="A90" i="47"/>
  <c r="A82" i="46"/>
  <c r="D82" i="46"/>
  <c r="D83" i="46" s="1"/>
  <c r="D84" i="46" s="1"/>
  <c r="D85" i="46" s="1"/>
  <c r="D86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46" l="1"/>
  <c r="E93" i="46"/>
  <c r="E94" i="46" s="1"/>
  <c r="E95" i="46" s="1"/>
  <c r="E96" i="46" s="1"/>
  <c r="E97" i="46" s="1"/>
  <c r="E98" i="46"/>
  <c r="E92" i="44"/>
  <c r="B91" i="44"/>
  <c r="A87" i="46"/>
  <c r="D87" i="46"/>
  <c r="D88" i="46" s="1"/>
  <c r="D89" i="46" s="1"/>
  <c r="D90" i="46" s="1"/>
  <c r="D91" i="46" s="1"/>
  <c r="A87" i="43"/>
  <c r="D87" i="43"/>
  <c r="D88" i="43" s="1"/>
  <c r="D89" i="43" s="1"/>
  <c r="D90" i="43" s="1"/>
  <c r="D91" i="43" s="1"/>
  <c r="D86" i="44"/>
  <c r="D87" i="44" s="1"/>
  <c r="D88" i="44" s="1"/>
  <c r="D89" i="44" s="1"/>
  <c r="D90" i="44" s="1"/>
  <c r="A86" i="44"/>
  <c r="D87" i="48"/>
  <c r="D88" i="48" s="1"/>
  <c r="D89" i="48" s="1"/>
  <c r="D90" i="48" s="1"/>
  <c r="D91" i="48" s="1"/>
  <c r="A87" i="48"/>
  <c r="D108" i="45"/>
  <c r="A108" i="45"/>
  <c r="D91" i="47"/>
  <c r="A91" i="47"/>
  <c r="B92" i="47"/>
  <c r="E98" i="47"/>
  <c r="E93" i="47"/>
  <c r="E94" i="47" s="1"/>
  <c r="E95" i="47" s="1"/>
  <c r="E96" i="47" s="1"/>
  <c r="E97" i="47" s="1"/>
  <c r="B92" i="48"/>
  <c r="E98" i="48"/>
  <c r="E93" i="48"/>
  <c r="E94" i="48" s="1"/>
  <c r="E95" i="48" s="1"/>
  <c r="E96" i="48" s="1"/>
  <c r="E97" i="48" s="1"/>
  <c r="B92" i="43"/>
  <c r="E98" i="43"/>
  <c r="E93" i="43"/>
  <c r="E94" i="43" s="1"/>
  <c r="E95" i="43" s="1"/>
  <c r="E96" i="43" s="1"/>
  <c r="E97" i="43" s="1"/>
  <c r="E110" i="45"/>
  <c r="B109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D91" i="44" l="1"/>
  <c r="A91" i="44"/>
  <c r="A92" i="43"/>
  <c r="D92" i="43"/>
  <c r="D93" i="43" s="1"/>
  <c r="D94" i="43" s="1"/>
  <c r="D95" i="43" s="1"/>
  <c r="D96" i="43" s="1"/>
  <c r="D97" i="43" s="1"/>
  <c r="D109" i="45"/>
  <c r="A109" i="45"/>
  <c r="B98" i="48"/>
  <c r="E99" i="48"/>
  <c r="E100" i="48" s="1"/>
  <c r="E101" i="48" s="1"/>
  <c r="E102" i="48" s="1"/>
  <c r="E103" i="48"/>
  <c r="E93" i="44"/>
  <c r="B92" i="44"/>
  <c r="B98" i="46"/>
  <c r="E99" i="46"/>
  <c r="D92" i="47"/>
  <c r="D93" i="47" s="1"/>
  <c r="D94" i="47" s="1"/>
  <c r="D95" i="47" s="1"/>
  <c r="D96" i="47" s="1"/>
  <c r="D97" i="47" s="1"/>
  <c r="A92" i="47"/>
  <c r="E111" i="45"/>
  <c r="E112" i="45" s="1"/>
  <c r="E113" i="45" s="1"/>
  <c r="E114" i="45" s="1"/>
  <c r="E115" i="45"/>
  <c r="B110" i="45"/>
  <c r="D92" i="48"/>
  <c r="D93" i="48" s="1"/>
  <c r="D94" i="48" s="1"/>
  <c r="D95" i="48" s="1"/>
  <c r="D96" i="48" s="1"/>
  <c r="D97" i="48" s="1"/>
  <c r="A92" i="48"/>
  <c r="E99" i="43"/>
  <c r="E100" i="43" s="1"/>
  <c r="E101" i="43" s="1"/>
  <c r="E102" i="43" s="1"/>
  <c r="E103" i="43"/>
  <c r="B98" i="43"/>
  <c r="E99" i="47"/>
  <c r="E100" i="47" s="1"/>
  <c r="E101" i="47" s="1"/>
  <c r="E102" i="47" s="1"/>
  <c r="E103" i="47"/>
  <c r="B98" i="47"/>
  <c r="D92" i="46"/>
  <c r="D93" i="46" s="1"/>
  <c r="D94" i="46" s="1"/>
  <c r="D95" i="46" s="1"/>
  <c r="D96" i="46" s="1"/>
  <c r="D97" i="46" s="1"/>
  <c r="A92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A110" i="45" l="1"/>
  <c r="D110" i="45"/>
  <c r="D111" i="45" s="1"/>
  <c r="D112" i="45" s="1"/>
  <c r="D113" i="45" s="1"/>
  <c r="D114" i="45" s="1"/>
  <c r="A98" i="46"/>
  <c r="D98" i="46"/>
  <c r="D98" i="43"/>
  <c r="D99" i="43" s="1"/>
  <c r="D100" i="43" s="1"/>
  <c r="D101" i="43" s="1"/>
  <c r="D102" i="43" s="1"/>
  <c r="A98" i="43"/>
  <c r="E116" i="45"/>
  <c r="E117" i="45" s="1"/>
  <c r="E118" i="45" s="1"/>
  <c r="E119" i="45" s="1"/>
  <c r="E120" i="45"/>
  <c r="B120" i="45"/>
  <c r="B115" i="45"/>
  <c r="A92" i="44"/>
  <c r="D92" i="44"/>
  <c r="E104" i="43"/>
  <c r="B103" i="43"/>
  <c r="B93" i="44"/>
  <c r="E94" i="44"/>
  <c r="E95" i="44" s="1"/>
  <c r="E96" i="44" s="1"/>
  <c r="E97" i="44" s="1"/>
  <c r="E98" i="44"/>
  <c r="B103" i="48"/>
  <c r="E104" i="48"/>
  <c r="E105" i="48" s="1"/>
  <c r="E106" i="48" s="1"/>
  <c r="E107" i="48" s="1"/>
  <c r="E108" i="48"/>
  <c r="D98" i="47"/>
  <c r="D99" i="47" s="1"/>
  <c r="D100" i="47" s="1"/>
  <c r="D101" i="47" s="1"/>
  <c r="D102" i="47" s="1"/>
  <c r="A98" i="47"/>
  <c r="E104" i="47"/>
  <c r="E105" i="47" s="1"/>
  <c r="E106" i="47" s="1"/>
  <c r="E107" i="47" s="1"/>
  <c r="E108" i="47"/>
  <c r="B103" i="47"/>
  <c r="E100" i="46"/>
  <c r="B99" i="46"/>
  <c r="D98" i="48"/>
  <c r="D99" i="48" s="1"/>
  <c r="D100" i="48" s="1"/>
  <c r="D101" i="48" s="1"/>
  <c r="D102" i="48" s="1"/>
  <c r="A98" i="48"/>
  <c r="D125" i="48"/>
  <c r="D126" i="48" s="1"/>
  <c r="D127" i="48" s="1"/>
  <c r="D128" i="48" s="1"/>
  <c r="D129" i="48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98" i="44" l="1"/>
  <c r="E99" i="44"/>
  <c r="E100" i="44" s="1"/>
  <c r="E101" i="44" s="1"/>
  <c r="E102" i="44" s="1"/>
  <c r="E103" i="44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A103" i="48"/>
  <c r="A115" i="45"/>
  <c r="D115" i="45"/>
  <c r="D116" i="45" s="1"/>
  <c r="D117" i="45" s="1"/>
  <c r="D118" i="45" s="1"/>
  <c r="D119" i="45" s="1"/>
  <c r="D99" i="46"/>
  <c r="A99" i="46"/>
  <c r="D93" i="44"/>
  <c r="D94" i="44" s="1"/>
  <c r="D95" i="44" s="1"/>
  <c r="D96" i="44" s="1"/>
  <c r="D97" i="44" s="1"/>
  <c r="D120" i="44"/>
  <c r="D121" i="44" s="1"/>
  <c r="D122" i="44" s="1"/>
  <c r="D123" i="44" s="1"/>
  <c r="D124" i="44" s="1"/>
  <c r="A93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E109" i="47"/>
  <c r="E110" i="47" s="1"/>
  <c r="E111" i="47" s="1"/>
  <c r="E112" i="47" s="1"/>
  <c r="E113" i="47"/>
  <c r="B108" i="47"/>
  <c r="E105" i="46"/>
  <c r="E101" i="46"/>
  <c r="E102" i="46" s="1"/>
  <c r="E103" i="46" s="1"/>
  <c r="E104" i="46" s="1"/>
  <c r="B100" i="46"/>
  <c r="E109" i="48"/>
  <c r="B108" i="48"/>
  <c r="A103" i="43"/>
  <c r="D103" i="43"/>
  <c r="D103" i="47"/>
  <c r="D104" i="47" s="1"/>
  <c r="D105" i="47" s="1"/>
  <c r="D106" i="47" s="1"/>
  <c r="D107" i="47" s="1"/>
  <c r="A103" i="47"/>
  <c r="E105" i="43"/>
  <c r="B104" i="43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D100" i="46" l="1"/>
  <c r="D101" i="46" s="1"/>
  <c r="D102" i="46" s="1"/>
  <c r="D103" i="46" s="1"/>
  <c r="D104" i="46" s="1"/>
  <c r="A100" i="46"/>
  <c r="E110" i="43"/>
  <c r="B105" i="43"/>
  <c r="E106" i="43"/>
  <c r="E107" i="43" s="1"/>
  <c r="E108" i="43" s="1"/>
  <c r="E109" i="43" s="1"/>
  <c r="B103" i="44"/>
  <c r="E104" i="44"/>
  <c r="E105" i="44" s="1"/>
  <c r="E106" i="44" s="1"/>
  <c r="E107" i="44" s="1"/>
  <c r="E108" i="44"/>
  <c r="E110" i="48"/>
  <c r="B109" i="48"/>
  <c r="A108" i="47"/>
  <c r="D108" i="47"/>
  <c r="D109" i="47" s="1"/>
  <c r="D110" i="47" s="1"/>
  <c r="D111" i="47" s="1"/>
  <c r="D112" i="47" s="1"/>
  <c r="E110" i="46"/>
  <c r="E106" i="46"/>
  <c r="E107" i="46" s="1"/>
  <c r="E108" i="46" s="1"/>
  <c r="E109" i="46" s="1"/>
  <c r="B105" i="46"/>
  <c r="A104" i="43"/>
  <c r="D104" i="43"/>
  <c r="D108" i="48"/>
  <c r="A108" i="48"/>
  <c r="E114" i="47"/>
  <c r="E115" i="47" s="1"/>
  <c r="E116" i="47" s="1"/>
  <c r="E117" i="47" s="1"/>
  <c r="E118" i="47"/>
  <c r="B113" i="47"/>
  <c r="D125" i="44"/>
  <c r="D98" i="44"/>
  <c r="D99" i="44" s="1"/>
  <c r="D100" i="44" s="1"/>
  <c r="D101" i="44" s="1"/>
  <c r="D102" i="44" s="1"/>
  <c r="A98" i="44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29" i="44" l="1"/>
  <c r="D126" i="44"/>
  <c r="D127" i="44" s="1"/>
  <c r="D128" i="44" s="1"/>
  <c r="D109" i="48"/>
  <c r="A109" i="48"/>
  <c r="D105" i="43"/>
  <c r="D106" i="43" s="1"/>
  <c r="D107" i="43" s="1"/>
  <c r="D108" i="43" s="1"/>
  <c r="D109" i="43" s="1"/>
  <c r="A105" i="43"/>
  <c r="D113" i="47"/>
  <c r="D114" i="47" s="1"/>
  <c r="D115" i="47" s="1"/>
  <c r="D116" i="47" s="1"/>
  <c r="D117" i="47" s="1"/>
  <c r="A113" i="47"/>
  <c r="E119" i="47"/>
  <c r="B118" i="47"/>
  <c r="A105" i="46"/>
  <c r="D105" i="46"/>
  <c r="D106" i="46" s="1"/>
  <c r="D107" i="46" s="1"/>
  <c r="D108" i="46" s="1"/>
  <c r="D109" i="46" s="1"/>
  <c r="E111" i="48"/>
  <c r="E112" i="48" s="1"/>
  <c r="E113" i="48" s="1"/>
  <c r="E114" i="48" s="1"/>
  <c r="E115" i="48"/>
  <c r="B110" i="48"/>
  <c r="E115" i="43"/>
  <c r="B110" i="43"/>
  <c r="E111" i="43"/>
  <c r="E112" i="43" s="1"/>
  <c r="E113" i="43" s="1"/>
  <c r="E114" i="43" s="1"/>
  <c r="E113" i="44"/>
  <c r="B108" i="44"/>
  <c r="E109" i="44"/>
  <c r="E110" i="44" s="1"/>
  <c r="E111" i="44" s="1"/>
  <c r="E112" i="44" s="1"/>
  <c r="D103" i="44"/>
  <c r="D104" i="44" s="1"/>
  <c r="D105" i="44" s="1"/>
  <c r="D106" i="44" s="1"/>
  <c r="D107" i="44" s="1"/>
  <c r="A103" i="44"/>
  <c r="E115" i="46"/>
  <c r="B110" i="46"/>
  <c r="E111" i="46"/>
  <c r="E112" i="46" s="1"/>
  <c r="E113" i="46" s="1"/>
  <c r="E114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E120" i="46" l="1"/>
  <c r="E116" i="46"/>
  <c r="E117" i="46" s="1"/>
  <c r="E118" i="46" s="1"/>
  <c r="E119" i="46" s="1"/>
  <c r="B120" i="46"/>
  <c r="B115" i="46"/>
  <c r="E120" i="43"/>
  <c r="B120" i="43"/>
  <c r="B115" i="43"/>
  <c r="E116" i="43"/>
  <c r="E117" i="43" s="1"/>
  <c r="E118" i="43" s="1"/>
  <c r="E119" i="43" s="1"/>
  <c r="D118" i="47"/>
  <c r="A118" i="47"/>
  <c r="A110" i="48"/>
  <c r="D110" i="48"/>
  <c r="D111" i="48" s="1"/>
  <c r="D112" i="48" s="1"/>
  <c r="D113" i="48" s="1"/>
  <c r="D114" i="48" s="1"/>
  <c r="E120" i="47"/>
  <c r="B119" i="47"/>
  <c r="B120" i="47"/>
  <c r="D108" i="44"/>
  <c r="D109" i="44" s="1"/>
  <c r="D110" i="44" s="1"/>
  <c r="D111" i="44" s="1"/>
  <c r="D112" i="44" s="1"/>
  <c r="A108" i="44"/>
  <c r="D110" i="43"/>
  <c r="D111" i="43" s="1"/>
  <c r="D112" i="43" s="1"/>
  <c r="D113" i="43" s="1"/>
  <c r="D114" i="43" s="1"/>
  <c r="A110" i="43"/>
  <c r="E116" i="48"/>
  <c r="E117" i="48" s="1"/>
  <c r="E118" i="48" s="1"/>
  <c r="E119" i="48" s="1"/>
  <c r="E120" i="48"/>
  <c r="B120" i="48"/>
  <c r="B115" i="48"/>
  <c r="D110" i="46"/>
  <c r="D111" i="46" s="1"/>
  <c r="D112" i="46" s="1"/>
  <c r="D113" i="46" s="1"/>
  <c r="D114" i="46" s="1"/>
  <c r="A110" i="46"/>
  <c r="B113" i="44"/>
  <c r="E118" i="44"/>
  <c r="E114" i="44"/>
  <c r="E115" i="44" s="1"/>
  <c r="E116" i="44" s="1"/>
  <c r="E117" i="44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A115" i="48" l="1"/>
  <c r="D115" i="48"/>
  <c r="D116" i="48" s="1"/>
  <c r="D117" i="48" s="1"/>
  <c r="D118" i="48" s="1"/>
  <c r="D119" i="48" s="1"/>
  <c r="A120" i="48"/>
  <c r="D120" i="48"/>
  <c r="D121" i="48" s="1"/>
  <c r="D122" i="48" s="1"/>
  <c r="D123" i="48" s="1"/>
  <c r="D124" i="48" s="1"/>
  <c r="D115" i="46"/>
  <c r="D116" i="46" s="1"/>
  <c r="D117" i="46" s="1"/>
  <c r="D118" i="46" s="1"/>
  <c r="D119" i="46" s="1"/>
  <c r="A115" i="46"/>
  <c r="D120" i="43"/>
  <c r="D121" i="43" s="1"/>
  <c r="D122" i="43" s="1"/>
  <c r="D123" i="43" s="1"/>
  <c r="D124" i="43" s="1"/>
  <c r="A120" i="43"/>
  <c r="B119" i="44"/>
  <c r="B118" i="44"/>
  <c r="E119" i="44"/>
  <c r="E120" i="44" s="1"/>
  <c r="E121" i="44" s="1"/>
  <c r="E122" i="44" s="1"/>
  <c r="E123" i="44" s="1"/>
  <c r="E124" i="44" s="1"/>
  <c r="E125" i="44" s="1"/>
  <c r="E121" i="48"/>
  <c r="E122" i="48" s="1"/>
  <c r="E123" i="48" s="1"/>
  <c r="E124" i="48" s="1"/>
  <c r="E125" i="48"/>
  <c r="A120" i="47"/>
  <c r="D120" i="47"/>
  <c r="D121" i="47" s="1"/>
  <c r="D122" i="47" s="1"/>
  <c r="D123" i="47" s="1"/>
  <c r="D124" i="47" s="1"/>
  <c r="A120" i="46"/>
  <c r="D120" i="46"/>
  <c r="D121" i="46" s="1"/>
  <c r="D122" i="46" s="1"/>
  <c r="D123" i="46" s="1"/>
  <c r="D124" i="46" s="1"/>
  <c r="A119" i="47"/>
  <c r="D119" i="47"/>
  <c r="E125" i="43"/>
  <c r="E130" i="43" s="1"/>
  <c r="B130" i="43" s="1"/>
  <c r="E121" i="43"/>
  <c r="D113" i="44"/>
  <c r="D114" i="44" s="1"/>
  <c r="D115" i="44" s="1"/>
  <c r="D116" i="44" s="1"/>
  <c r="D117" i="44" s="1"/>
  <c r="A113" i="44"/>
  <c r="E125" i="47"/>
  <c r="E126" i="47" s="1"/>
  <c r="E127" i="47" s="1"/>
  <c r="E128" i="47" s="1"/>
  <c r="E129" i="47" s="1"/>
  <c r="E121" i="47"/>
  <c r="E122" i="47" s="1"/>
  <c r="E123" i="47" s="1"/>
  <c r="E124" i="47" s="1"/>
  <c r="D115" i="43"/>
  <c r="D116" i="43" s="1"/>
  <c r="D117" i="43" s="1"/>
  <c r="D118" i="43" s="1"/>
  <c r="D119" i="43" s="1"/>
  <c r="A115" i="43"/>
  <c r="E125" i="46"/>
  <c r="E126" i="46" s="1"/>
  <c r="E121" i="46"/>
  <c r="E122" i="46" s="1"/>
  <c r="E123" i="46" s="1"/>
  <c r="E124" i="4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E129" i="44" l="1"/>
  <c r="E126" i="44"/>
  <c r="E127" i="44" s="1"/>
  <c r="E128" i="44" s="1"/>
  <c r="D118" i="44"/>
  <c r="A118" i="44"/>
  <c r="E122" i="43"/>
  <c r="E126" i="43"/>
  <c r="D119" i="44"/>
  <c r="A119" i="44"/>
  <c r="D130" i="43"/>
  <c r="A130" i="43"/>
  <c r="E130" i="48"/>
  <c r="E131" i="48" s="1"/>
  <c r="E132" i="48" s="1"/>
  <c r="E133" i="48" s="1"/>
  <c r="E134" i="48" s="1"/>
  <c r="E126" i="48"/>
  <c r="E127" i="48" s="1"/>
  <c r="E128" i="48" s="1"/>
  <c r="E129" i="48" s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3" i="43" l="1"/>
  <c r="E127" i="43"/>
  <c r="E128" i="43" l="1"/>
  <c r="E124" i="43"/>
  <c r="E129" i="43" s="1"/>
</calcChain>
</file>

<file path=xl/sharedStrings.xml><?xml version="1.0" encoding="utf-8"?>
<sst xmlns="http://schemas.openxmlformats.org/spreadsheetml/2006/main" count="835" uniqueCount="301">
  <si>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</si>
  <si>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</si>
  <si>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</si>
  <si>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</si>
  <si>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</si>
  <si>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</si>
  <si>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</si>
  <si>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</si>
  <si>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</si>
  <si>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</si>
  <si>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</si>
  <si>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</si>
  <si>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</si>
  <si>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</si>
  <si>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</si>
  <si>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</si>
  <si>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</si>
  <si>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</si>
  <si>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</si>
  <si>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</si>
  <si>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</si>
  <si>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</si>
  <si>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</si>
  <si>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</si>
  <si>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</si>
  <si>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</si>
  <si>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</si>
  <si>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</si>
  <si>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</si>
  <si>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</si>
  <si>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</si>
  <si>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</si>
  <si>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</si>
  <si>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</si>
  <si>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</si>
  <si>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</si>
  <si>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</si>
  <si>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</si>
  <si>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</si>
  <si>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</si>
  <si>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</si>
  <si>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</si>
  <si>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</si>
  <si>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</si>
  <si>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</si>
  <si>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</si>
  <si>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</si>
  <si>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</si>
  <si>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</si>
  <si>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</si>
  <si>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</si>
  <si>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</si>
  <si>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</si>
  <si>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</si>
  <si>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</si>
  <si>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</si>
  <si>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</si>
  <si>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</si>
  <si>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</si>
  <si>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</si>
  <si>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</si>
  <si>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</si>
  <si>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</si>
  <si>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</si>
  <si>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</si>
  <si>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</si>
  <si>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</si>
  <si>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</si>
  <si>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</si>
  <si>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</si>
  <si>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</si>
  <si>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</si>
  <si>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</si>
  <si>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</si>
  <si>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</si>
  <si>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</si>
  <si>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</si>
  <si>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</si>
  <si>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Panida</t>
  </si>
  <si>
    <t>Khatikarn</t>
  </si>
  <si>
    <t>TIME165</t>
  </si>
  <si>
    <t>Orientation</t>
  </si>
  <si>
    <t>TIME Office</t>
  </si>
  <si>
    <t>CD Meeting: Quarterly Reward</t>
  </si>
  <si>
    <t>Review Timesheet (BD)</t>
  </si>
  <si>
    <t>WFH</t>
  </si>
  <si>
    <t>TCPP L&amp;D Program - Data Collection Technique</t>
  </si>
  <si>
    <t>Slide Electrolux</t>
  </si>
  <si>
    <t>Meeting with BD about Electrolux Project and Ad-hoc work from P'Dome</t>
  </si>
  <si>
    <t>หาใบเสนอราคารางวัล Quarterly Reward</t>
  </si>
  <si>
    <t>E-learning</t>
  </si>
  <si>
    <t>Create Probation Assessment Form</t>
  </si>
  <si>
    <t>CD Meeting</t>
  </si>
  <si>
    <t xml:space="preserve">FTE L&amp;D Program - Consulting&amp;Culture </t>
  </si>
  <si>
    <t>แก้ Probation Assessment Form</t>
  </si>
  <si>
    <t>Create TPCC Assessment</t>
  </si>
  <si>
    <t>Interview K.Natnaree</t>
  </si>
  <si>
    <t>FTE L&amp;D Program - Consulting Slide</t>
  </si>
  <si>
    <t>Interview K.Methawee</t>
  </si>
  <si>
    <t>หาข้อมูลคอร์สเรียนจิตวิทยาการบริหาร สำหรับหัวหน้างาน</t>
  </si>
  <si>
    <t>Homecoming Party Meeting</t>
  </si>
  <si>
    <t>ช่วยจัดงาน Homecoming Party</t>
  </si>
  <si>
    <t>รวมรายชื่อ Team Lead และสอบถามความสนใจคอร์สเรียนจิตวิทยาการบริหาร สำหรับหัวหน้างาน</t>
  </si>
  <si>
    <t>E-learning (Data Collection+ทำสรุป)</t>
  </si>
  <si>
    <t>คิด Hands-on exercise</t>
  </si>
  <si>
    <t>ทำ Slide เป็น Format บริษัท (13 Slides) เพื่อให้พี่โดมใช้สอน</t>
  </si>
  <si>
    <t>TIME-202082</t>
  </si>
  <si>
    <t>ช่วยโทร Follow ลูกค้าภาคเหนือเรื่องการจัดประชุมเชิงวิชาการ</t>
  </si>
  <si>
    <t>ประชุมบรีฟงาน TAT</t>
  </si>
  <si>
    <t>ช่วยโทร Follow ลูกค้าภาคอีสานเรื่องการจัดประชุมเชิงวิชาการ</t>
  </si>
  <si>
    <t>FTE L&amp;D Program - Consulting Culture</t>
  </si>
  <si>
    <t>ช่วย Follow ลูกค้า TAT ให้ทำแบบประเมิน</t>
  </si>
  <si>
    <t>Create internal vaccine COVID-19 survey</t>
  </si>
  <si>
    <t>สมัครคอร์สเรียนจิตวิทยาการบริหาร สำหรับหัวหน้างาน</t>
  </si>
  <si>
    <t>ประสานงานคอร์ส 5G กับวิทยากรและ Team Lead</t>
  </si>
  <si>
    <t xml:space="preserve">หาข้อมูล New Business </t>
  </si>
  <si>
    <t>Electrolux Meeting</t>
  </si>
  <si>
    <t>แก้ Slide Electrolux</t>
  </si>
  <si>
    <t>TIME-202015</t>
  </si>
  <si>
    <t>TIME-202067</t>
  </si>
  <si>
    <t>Review Timesheet (BD&amp;MarTech)</t>
  </si>
  <si>
    <t>TAT Meeting (แบ่งงานทำ Report)</t>
  </si>
  <si>
    <t>TAT Meeting, ทำ Report</t>
  </si>
  <si>
    <t>FTE L&amp;D Program - Data Collection Technique</t>
  </si>
  <si>
    <t>BD Meeting about Electrolux</t>
  </si>
  <si>
    <t>Facilitate Electrolux</t>
  </si>
  <si>
    <t>TAT Meeting</t>
  </si>
  <si>
    <t>Report TAT</t>
  </si>
  <si>
    <t>TCPP L&amp;D Program - Data Analysis</t>
  </si>
  <si>
    <t>ประสานงาน Internal Training (5G), จัดการแบบประเมิน L&amp;D</t>
  </si>
  <si>
    <t>ประสานงาน Internal Training (5G) - โทร Confirm วัน, ยิงนัด</t>
  </si>
  <si>
    <t xml:space="preserve">CD Slide: Summary L&amp;D Feedback, เตรียมแบบประเมิน </t>
  </si>
  <si>
    <t>TAT Meeting, วางแผน Report</t>
  </si>
  <si>
    <t>Electrolux: BD+วิทยากร Meeting, แก้ Slide</t>
  </si>
  <si>
    <t>ประสานงาน Internal Training (5G), ประกาศและอธิบาย Probation Assessment กับ Team Lead</t>
  </si>
  <si>
    <t>Update Internal Training (5G) + CD Meeting</t>
  </si>
  <si>
    <t xml:space="preserve">แก้+ทำ Slide L&amp;D Feedback </t>
  </si>
  <si>
    <t>E-learning ทบทวนการทำสไลด์ดูอีกครั้ง</t>
  </si>
  <si>
    <t>Update TAT Assessment + Make To do list</t>
  </si>
  <si>
    <t>ตรวจเช็ค Slide Electrolux + ศึกษาข้อมูลเพิ่มเติมเพื่อตอบคำถาม</t>
  </si>
  <si>
    <t>Review Report TAT</t>
  </si>
  <si>
    <t>ประสานงาน External Training (การโอนเงินคืน)</t>
  </si>
  <si>
    <t>โทรสัมภาษณ์ลูกค้า TAT + Meeting</t>
  </si>
  <si>
    <t>Brief Workshop Business Model Canvas (SCGP 29 July) + แก้ Slide</t>
  </si>
  <si>
    <t>ประชาสัมพันธ์คอร์สเรียน Online Data Analytics (ICT), Internal Training (5G)</t>
  </si>
  <si>
    <t>แก้ Slide SCGP (29 July) + ซ้อม Mural เพื่อเป็น Facilitator</t>
  </si>
  <si>
    <t>SCGP (29 July) Meeting with P'Tong (วิทยากร) + วางแผนงาน</t>
  </si>
  <si>
    <t>ทำ Slide SCGP (29 July)</t>
  </si>
  <si>
    <t>SCGP (29 July) Meeting</t>
  </si>
  <si>
    <t>Support และเป็น Facilitator SCGP (29 July)</t>
  </si>
  <si>
    <t>FTE L&amp;D Program - Data Analysis</t>
  </si>
  <si>
    <t>Summary Training 2021 Contents</t>
  </si>
  <si>
    <t>Brief : SCGP Digital Optimization (All 5 days: 4,5,6,9,10 Aug)</t>
  </si>
  <si>
    <t>ประกาศ + ลงทะเบียนพนักงานเข้า Training</t>
  </si>
  <si>
    <t>Brief Workshop SCGP (4 Aug)</t>
  </si>
  <si>
    <t>Summary Training - August 2021 + Draft Announcement</t>
  </si>
  <si>
    <t>ปรับ Slide SCGP (5 Aug บ่าย) จากอาจารย์ให้เป็น Template TIME 120 หน้า</t>
  </si>
  <si>
    <t>ปรับ Slide SCGP (5 Aug เช้า) ให้เป็น Template ที่ถูกต้อง</t>
  </si>
  <si>
    <t>เป็น Facilitator SCGP Digital Mindset Day 1 (4 Aug)</t>
  </si>
  <si>
    <t>ทำ Slide Key Takeaways SCGP (5 Aug บ่าย) ตรวจเช็ความเรียบร้อย และส่งให้อาจารย์</t>
  </si>
  <si>
    <t>ทำ Slide Key Takeaways SCGP (5 Aug เช้า) หา case เพิ่ม และตรวจเช็คความเรียบร้อย</t>
  </si>
  <si>
    <t>ศึกษา TOR สดช. + Meeting แบ่งงาน + ส่งสรุปของเจ้าเดิม 8 เล่มให้พี่ก๋วย</t>
  </si>
  <si>
    <t>Research digital skills and digital curriculum certification in other countries for ONDE proposal</t>
  </si>
  <si>
    <t>สรุปหัวข้อ digital skills and digital curriculum certification in other countries ของเจ้าเดิมให้พี่ก๋วย</t>
  </si>
  <si>
    <t>ประสานงานและสรุปรายชื่อคนลงทะเบียน Training + ประกาศ Training</t>
  </si>
  <si>
    <t>TD-202103</t>
  </si>
  <si>
    <t>SCGP Digital Optimization (5 วัน) Meeting</t>
  </si>
  <si>
    <t>Brief Workshop Business Optimization Scrum,Kanban (SCGP 5 Aug บ่าย)</t>
  </si>
  <si>
    <t>ทำ Slide SCGP (5 Aug เช้า) หา Use Case</t>
  </si>
  <si>
    <t>Meeting ONDE Proposal + เขียน Proposal แผนงานที่ 2 จากสไลด์พี่ก๋วย</t>
  </si>
  <si>
    <t>ประสานงานเรื่อง Training กับพี่เฟิร์ส เกม นัท พรีม ป๊อป และเมย์ + หาข้อมูลและประกาศ Training</t>
  </si>
  <si>
    <t>เป็น Facilitator SCGP Digital Optimization Day 4 (9 Aug)</t>
  </si>
  <si>
    <t>เป็น Facilitator SCGP Digital Optimization Day 5 (10 Aug)</t>
  </si>
  <si>
    <t>Brief SCGP Digital Optimization Day 1 (4 Aug) กับวิทยากร + เตรียมตัว ลองเล่น Quizz</t>
  </si>
  <si>
    <t>Brief Workshop SCGP Business Optimization - Agile (5 Aug เช้า)</t>
  </si>
  <si>
    <t>SCGP Digital Optimization Day 1 (4 Aug) Feedback Meeting</t>
  </si>
  <si>
    <t xml:space="preserve">Brief Content SCGP Digital Optimization - Agile Organization Day 2 (5 Aug เช้า) </t>
  </si>
  <si>
    <t>เป็น Facilitator SCGP Digital Optimization - Agile Organization Day 2 (5 Aug เช้า)</t>
  </si>
  <si>
    <t>Brief Workshop SCGP Digital Optimization Day 4 (9 Aug)</t>
  </si>
  <si>
    <t>Brief Workshop SCGP Digital Optimization Day 5 (10 Aug) - ดูย้อนหลัง</t>
  </si>
  <si>
    <t>สมัคร ประสานงาน และทำเรื่องจ่ายเงินค่าคอร์สเรียนให้เกมและเมย์</t>
  </si>
  <si>
    <t>เตรียมข้อมูล Training เดือนกันยายน + ประสานงานกับ MarTech เรื่อง Internal Training Platform</t>
  </si>
  <si>
    <t>Summary Traning</t>
  </si>
  <si>
    <t>Sick Leave (เช้า)</t>
  </si>
  <si>
    <t>เลื่อน+ประกาศ+ประสานงานคอร์สเรียน Internal Training: 5G, เตรียมเรื่องคนผ่านโปร</t>
  </si>
  <si>
    <t>ปรึกษาพี่ปุ้ม สมัคร และส่งเอกสารจ่ายเงินค่า External Training PDPA และ Internal Training พี่อาร์ต</t>
  </si>
  <si>
    <t>โทรหาพี่ปิ๊ง พี่พีท และพี่ปริณ + สรุปที่คุยกันเตรียมรายงาน</t>
  </si>
  <si>
    <t>ส่งแบบฟอร์มประเมิน New Timer สำหรับคนที่เข้าทำงานเดือนมิถุนายนให้ครบ</t>
  </si>
  <si>
    <t>สร้างห้องและทดลอง Record Zoom เพื่อคอร์ส Intro. To 5G 2 วัน</t>
  </si>
  <si>
    <t>ศึกษา Video จาก MarTech สำหรับวิธีการเป็น Host</t>
  </si>
  <si>
    <t>คิดคำถาม นัดเวลากับพี่ๆ Team Leader เพื่อโทรหา และให้ประเมิน New Timer</t>
  </si>
  <si>
    <t>ส่งหลักฐานการชำระเงินและรายละเอียดการออกใบเสร็จคอร์ส PDPA (เบลล์,พี่ต้น), DATA (เกม,เมย์)</t>
  </si>
  <si>
    <t>ทำแบบฟอร์มประเมิน New Timer Pre-Probation + ประสานงานกับพี่อาร์ตเรื่องเลื่อนวันอบรม</t>
  </si>
  <si>
    <t>ทำเอกสารเตรียมจ่ายเงินค่า External Training 2 คอร์ส</t>
  </si>
  <si>
    <t>แก้ Agenda ประกาศ และส่ง Link Zoom สำหรับ Intro. To 5G ให้พนักงานและพี่อาร์ตวิทยากร</t>
  </si>
  <si>
    <t>ช่วยปั๊ม ดูเอกสารที่ปริ้นท์เสร็จแล้ว และเข้าเล่ม ONDE Proposal 8 เล่ม</t>
  </si>
  <si>
    <t>Upload Record Training และส่งให้พี่ๆ ที่ไม่สะดวกเข้าวันนี้</t>
  </si>
  <si>
    <t>โทรหาพี่ไมค์ + ทำสรุป</t>
  </si>
  <si>
    <t>ประกาศและประสานงานคอร์สของ Iverson Training Center + ขอรายละเอียดเพิ่มเติม</t>
  </si>
  <si>
    <t>ทำแบบประเมินหลังเรียนสำหรับ External and Internal Training (เพิ่มด้านเนื้อหา) + ส่งให้พนักงานทำ</t>
  </si>
  <si>
    <t>ดูแล Internal Training: Intro. to 5G Day1</t>
  </si>
  <si>
    <t>ประสานงานคอร์สของ Iverson Training Center + ส่งรายละเอียดให้พนักงาน</t>
  </si>
  <si>
    <t>ดูแล Internal Training: Intro. to 5G Day2 + Upload Record + ส่งแบบประเมินหลังเรียนให้พนักงานทำ</t>
  </si>
  <si>
    <t>Upload Timesheet BO BD CD MarTech เข้า Folder + ทำสรุปของเดือน July BO CD MarTech</t>
  </si>
  <si>
    <t>ทำสไลด์ Agenda Training เดือนกันยายน + สรุป External Training Feedback เตรียมประชุม</t>
  </si>
  <si>
    <t>ทำ Training and Development Form ให้พี่โดมเซ็นและให้พี่ปุ้ม</t>
  </si>
  <si>
    <t>สรุปการคุยกับ Team Lead, ผลประเมิน Pre-probation, พนักงานที่สนใจคอร์สเรียน, สไลด์ผลประเมินคอร์ส External Training ของเกมกับเมย์ เพื่อเตรียมประชุม</t>
  </si>
  <si>
    <t>FTE L&amp;D Program-Data Collection (Week4)</t>
  </si>
  <si>
    <t>Feedback พรีมและประสานงานการประเมินผ่านโปร</t>
  </si>
  <si>
    <t>ประสานงานการประเมินผ่านโปรของพี่ทาย</t>
  </si>
  <si>
    <t>FTE L&amp;D Program-Data Analysis (Week5)</t>
  </si>
  <si>
    <t>FTE L&amp;D Program- Result Presentation&amp;Communication (Week 6)</t>
  </si>
  <si>
    <t>ทำสไลด์ Agenda Training เดือนกันยายน คอร์ส TDGA + ส่งให้พี่เมย์ช่วย Final</t>
  </si>
  <si>
    <t>นัดวันคุยกับพี่ใหม่, ตามทุกคนที่เข้าร่วมคอร์สเรียนทำประเมินคอร์สเรียนทุกคอร์สเพื่อทำสรุป</t>
  </si>
  <si>
    <t>สรุป Timesheet BD BO CD MarTech ประจำเดือนกรกฎาคม</t>
  </si>
  <si>
    <t>สรุป Timesheet BD CD เดือนกรกฎาคมของปริมกับพี่ฟ้าที่ยังไม่เรียบร้อยให้เสร็จ</t>
  </si>
  <si>
    <t>แก้ไข Agenda Training เดือนกันยายน + เพิ่มคอร์ส NBTC ที่ได้จากมีน + Draft ประกาศ + ส่งให้พี่เมย์และพี่โดม Final + ประกาศ</t>
  </si>
  <si>
    <t>คุยกับพี่ใหม่และทำสรุป, นัดพี่เมย์</t>
  </si>
  <si>
    <t>ทำ Slide สรุปผล FTE L&amp;D Feedback ที่สอนไปในวีคนี้ (23,24,25 Aug)</t>
  </si>
  <si>
    <t>Request L&amp;D Platform ในระบบ BO, สอบถามใบเสร็จคอร์ส PDPA</t>
  </si>
  <si>
    <t>ทำ Slide สรุปผล Intro. to 5G Feedback (18,19 Aug) + จัดการไฟล์ต่างๆ ที่เกี่ยวข้องให้เรียบร้อย</t>
  </si>
  <si>
    <t>ช่วยพี่ฟ้า Proof ประโยคให้ Project พี่ปริณ, สรุปที่คุยกับ Team Lead + Slide ประเมิน FTE + Intro. to 5G เพื่อเตรียมประชุม, Draft ประกาศคอร์สเรียนให้ Team Lead</t>
  </si>
  <si>
    <t>TIME-202134</t>
  </si>
  <si>
    <t>หยุดวันแม่</t>
  </si>
  <si>
    <t>ประสานงานคนที่จะเข้า Sit-in Watson, คุยกับพี่เมย์เรื่องรีครูทและทำสรุป</t>
  </si>
  <si>
    <t>สรุปคนที่จะเข้า Sit-in Watson ให้พี่บิวและส่ง Link Zoom ให้พนักงานที่สนใจ</t>
  </si>
  <si>
    <t>ประสานงานหลักสูตร Mini MBA โดยโทรสอบถามรายละเอียดการสมัครและจ่ายเงิน</t>
  </si>
  <si>
    <t>ประสานงานค่าจ้างวิทยากรของพี่อาร์ต, ตามใบเสร็จคอร์สเกมกับเมย์, ส่งใบเสร็จคอร์ส PDPA ให้พี่ปุ้ม</t>
  </si>
  <si>
    <t>ศึกษาและทำประกาศคอร์สเรียนให้พนักงาน/พี่ Team Lead, สร้างและให้เกมทำประเมินคอร์สเรียน Data</t>
  </si>
  <si>
    <t>ทำ Slide Provident Fund</t>
  </si>
  <si>
    <t>PDPA Training</t>
  </si>
  <si>
    <t>ปรับ Slide Provident Fund</t>
  </si>
  <si>
    <t>ทำ Slide สรุปประเมินคอร์สเกม (DSDA Ecosystems), สรุปที่คุยกับพี่เมย์, สรุป Sit-in Watson + ขอ Feedback คร่าวๆ, list หัวข้อประชุมและสิ่งที่จะถามพี่โดม เพื่อเตรียมประชุมฝ่ายพรุ่งนี้</t>
  </si>
  <si>
    <t>เตรียมข้อมูลเพื่อสมัครคอร์สเรียนให้พี่เมย์, ทำใบอนุมัติหลักสูตรส่งให้พี่โดมเซ็น, ปรับ Folder L&amp;D ใหม่, สร้างแบบฟอร์มและขอให้พนักงานที่ Sit-in Watsons ทำประเมิน, คุยกับพี่ต้นเพื่อวางแผน Session PDPA</t>
  </si>
  <si>
    <t>สมัครคอร์สเรียนให้พี่เมย์, ประสานงานกับผู้จัดคอร์สให้ออกใบเสนอราคา, รวบรวมเอกสารทั้งหมดส่งให้พี่ปุ้มเพื่อให้จ่ายเงินภายในวันที่ 9 กันยายน</t>
  </si>
  <si>
    <t>คุย Feedback กับปริม อธิบายใบประเมินผ่านโปรให้ปริมและพี่เมย์</t>
  </si>
  <si>
    <t>สรุป Timesheet ของฝ่าย BO, บอกพนักงานที่อัพโหลดผิดให้แก้ไข</t>
  </si>
  <si>
    <t>คุย Feedback กับพีร์ อธิบายใบประเมินผ่านโปรให้พีร์และพี่บี</t>
  </si>
  <si>
    <t>สรุป Timesheet ของฝ่าย MarTech, บอกพนักงานที่อัพโหลดผิดให้แก้ไข</t>
  </si>
  <si>
    <t>สรุป Timesheet ของฝ่าย MarTech, บอกพนักงานฝ่าย BD ให้ส่ง Timesheet ตรงเวลา</t>
  </si>
  <si>
    <t>ทำ Slide Review Session</t>
  </si>
  <si>
    <t>Personal Leave (เช้า)</t>
  </si>
  <si>
    <t>Landing Program@TIME Office</t>
  </si>
  <si>
    <t>หาคอร์สเรียน</t>
  </si>
  <si>
    <t>ทำ Agenda Town Hall, Slide Review Session ให้เสร็จ</t>
  </si>
  <si>
    <t>ปรับ Summary H1/H2 Timesheet ของฝ่าย BD</t>
  </si>
  <si>
    <t>คุยกับพี่จูนและพี่โดมเรื่องลาออก, เซ็นใบลาออกกับพี่ปุ้ม</t>
  </si>
  <si>
    <t>คุยกับพี่ต้นเรื่อง PDPA แบ่งงานเพื่อพูดใน Town Hall</t>
  </si>
  <si>
    <t>สรุป Timesheet ของฝ่าย BD</t>
  </si>
  <si>
    <t>ประชุมกับพี่จอย, ประชุมฝ่าย</t>
  </si>
  <si>
    <t>สรุป Timesheet ของฝ่าย BD, MarTech, CD ส่งให้พี่จูน</t>
  </si>
  <si>
    <t>CD Meeting เรื่องทำระบบ</t>
  </si>
  <si>
    <t>FTE Feedback</t>
  </si>
  <si>
    <t>เตรียม PDPA คร่าวๆ</t>
  </si>
  <si>
    <t>Personal Leave (เช้า): ฉีดวัคซีนพิษสุนัขบ้าเข็มสุดท้าย</t>
  </si>
  <si>
    <t>Personal Leave (เช้า): ทำ Passport</t>
  </si>
  <si>
    <t>Personal Leave (เช้า): ฉีดวัคซีน AZ</t>
  </si>
  <si>
    <t>ทำสรุปประเมินคอร์สเรียน เตรียม PDPA เพิ่มเติม</t>
  </si>
  <si>
    <t>FutureSkill: ติดต่อหาข้อมูลรายละเอียดคอร์ส วิธีการสมัคร และประกาศคอร์สให้พนักงาน + รวบรวมรายชื่อ</t>
  </si>
  <si>
    <t>ทำไฟล์คนที่จะต้องประเมินผ่านโปรให้เรียบร้อย + ส่งลิ้งค์ให้พี่ทีมหลีดประเมินครึ่งเดือน</t>
  </si>
  <si>
    <t>หาข้อมูล + คิดบท PDPA + ซ้อมพูด + นัดพี่ต้นประชุม</t>
  </si>
  <si>
    <t>TCPP L&amp;D Program-Data Collection (Day2)</t>
  </si>
  <si>
    <t>ประชุมกับพี่ต้นเพื่อซ้อมบทครั้งสุดท้ายและตกลง Timeline + ซ้อมบทไปเรื่อยๆ</t>
  </si>
  <si>
    <t>FTE L&amp;D Program-Data Collection(Week4)</t>
  </si>
  <si>
    <t>ทำ Feedback ของ TCPP L&amp;D Program-Data Collection (Day2) ส่งพี่โดม</t>
  </si>
  <si>
    <t>จัด Floder L&amp;D</t>
  </si>
  <si>
    <t>Transfer งาน Probation ให้พี่ฟ้า + นัดตองและพี่เบสคุย feedback</t>
  </si>
  <si>
    <t>ทำ Training Feedback Summary ทั้งหมดส่งพี่โดม + Update ทุกไฟล์ใน Folder</t>
  </si>
  <si>
    <t>Follow พี่ไมค์ พี่บี ประเมิน Pre-probation ของแอ้มและเมย์, นัดเมย์คุย Feedback</t>
  </si>
  <si>
    <t>FTE L&amp;D Program-Consulting Slide(Week2)</t>
  </si>
  <si>
    <t>Meeting: BO System Requirement</t>
  </si>
  <si>
    <t>อ่านเว็บไซด์ ปรึกษานักกฎหมาย และโทรสอบถามข้อมูลเกี่ยวกับการจดเครื่องหมายการค้ากับกรมทรัพย์สินทางปัญญา และสรุปข้อมูล</t>
  </si>
  <si>
    <t>ทำ Feedback ของ External Training: Watsons, Data Gov. for Bus Lead, PDPA เตรียมประชุมวันศุกร์</t>
  </si>
  <si>
    <t>คิดวางแผนงานทั้งหมดที่รับผิดชอบอยู่ จัดไฟล์ต่างๆที่สำคัญและจะส่งต่อ เพื่อเตรียมทำไฟล์ Transfer ให้น้องคนใหม่และจะต้องอธิบายอะไรน้องบ้าง</t>
  </si>
  <si>
    <t>Sick Leave: AZ Side Effects</t>
  </si>
  <si>
    <t>รวบรวมหลักสูตร UX/UI Design ทำเป็นไฟล์ ส่งให้พี่โดม</t>
  </si>
  <si>
    <t>คุย Feedback (Pre-probation) และอธิบายวิธีประเมินผ่านโปรกับพี่เบสและตอง</t>
  </si>
  <si>
    <t>รวบรวมรายชื่อคนที่สนใจเรียนคอร์สเรียน 3 คอร์ส ทำเป็นไฟล์ให้เรียบร้อย, ทำ Feedback ของ FTE L&amp;D 21,22 Sep เตรียมส่งพี่โดม</t>
  </si>
  <si>
    <t>สอบถามพี่เมย์พี่ใหม่เรื่องการอัพเดท CV ของพนักงานในบริษัท สรุปเป็น word เตรียมนำไปคุยกับทีม</t>
  </si>
  <si>
    <t>หาข้อมูล อ่านเว็บไซด์ และคุยสอบถามข้อมูลเกี่ยวกับการจดเครื่องหมายการค้าจากนักกฎหมายที่รู้จักคร่าวๆ</t>
  </si>
  <si>
    <t>เข้าร่วมและพูด PDPA ใน Town Hall</t>
  </si>
  <si>
    <t>คุย Feedback (Pre-probation) และอธิบายวิธีประเมินผ่านโปรกับเมย์และแอ้ม</t>
  </si>
  <si>
    <t>CD Internal Meeting</t>
  </si>
  <si>
    <t>ศึกษาและสรุปข้อมูลงานที่ได้รับทุกอย่างเพื่อเตรียมประชุมทีมและประชุมกับพี่โดม</t>
  </si>
  <si>
    <t>FTE L&amp;D Program-Review Session1(Week7)</t>
  </si>
  <si>
    <t>FTE L&amp;D Program-Review Session2 (Week8)</t>
  </si>
  <si>
    <t>ประสานงานคอร์ส UX/UI</t>
  </si>
  <si>
    <t>จัด Floder และเคลียร์ไฟล์ทุกอย่างให้เรียบร้อย</t>
  </si>
  <si>
    <t>FTE&amp;TCPP L&amp;D Program- Data Analysis</t>
  </si>
  <si>
    <t>หยุดชดเชยกรณีพิเศษ</t>
  </si>
  <si>
    <t>นัดพี่เมย์พี่ใหม่ประชุมเรื่อง CV</t>
  </si>
  <si>
    <t>ซื้อของ Happy Friday</t>
  </si>
  <si>
    <t>ทำ Training Feedback คอร์ส External Training ทั้งหมดส่งให้พี่โดม</t>
  </si>
  <si>
    <t>สรุปและวางแผนทำงานที่ได้จากการประชุม</t>
  </si>
  <si>
    <t>ทำ Monthly Training เดือนตุลาคม ส่งให้พี่เมย์ เตรียมประกาศ</t>
  </si>
  <si>
    <t>Draft ประกาศ Training เดือนตุลาคมส่งพี่เมย์ พี่โดม และประกาศ</t>
  </si>
  <si>
    <t>ประสานงาน ขอเอกสาร ทำเรื่องอนุมัติคอร์สเรียน ทำเรื่องจ่ายเงิน 3 คอร์ส, รับเรื่องพนักงานสนใจเรียน UX/UI หาข้อมูลและแจ้งพี่โดม</t>
  </si>
  <si>
    <t>ทำ External Training Rate Summary</t>
  </si>
  <si>
    <t>สอบถาม Team Lead เรื่อง BO system requirement - Timesheet และทำสรุป</t>
  </si>
  <si>
    <t>ทำไฟล์ทุกไฟล์ให้เรียบร้าย ใส่รายละเอียด ทำไฟล์ Excel เพื่อเตรียม Transfer งานทั้งหมด</t>
  </si>
  <si>
    <t>ทำจ่ายคอร์ส UX/UI, Transfer งานให้เนย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</si>
</sst>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3" fillId="0" borderId="0" applyFont="0" applyFill="0" applyBorder="0" applyAlignment="0" applyProtection="0"/>
    <xf numFmtId="0" fontId="13" fillId="0" borderId="0"/>
  </cellStyleXfs>
  <cellXfs count="294">
    <xf numFmtId="0" fontId="0" fillId="0" borderId="0" xfId="0"/>
    <xf numFmtId="0" fontId="17" fillId="0" borderId="0" xfId="0" applyFont="1"/>
    <xf numFmtId="0" fontId="17" fillId="0" borderId="0" xfId="0" applyFont="1" applyFill="1" applyBorder="1" applyAlignment="1">
      <alignment vertical="center" wrapText="1"/>
    </xf>
    <xf numFmtId="0" fontId="17" fillId="0" borderId="0" xfId="0" applyFont="1" applyFill="1" applyAlignment="1">
      <alignment wrapText="1"/>
    </xf>
    <xf numFmtId="0" fontId="17" fillId="0" borderId="0" xfId="0" applyFont="1" applyBorder="1" applyAlignment="1">
      <alignment wrapText="1"/>
    </xf>
    <xf numFmtId="0" fontId="17" fillId="0" borderId="0" xfId="0" applyFont="1" applyAlignment="1">
      <alignment wrapText="1"/>
    </xf>
    <xf numFmtId="0" fontId="19" fillId="7" borderId="10" xfId="0" applyFont="1" applyFill="1" applyBorder="1" applyAlignment="1">
      <alignment horizontal="left"/>
    </xf>
    <xf numFmtId="0" fontId="19" fillId="7" borderId="21" xfId="0" applyFont="1" applyFill="1" applyBorder="1" applyAlignment="1">
      <alignment horizontal="left"/>
    </xf>
    <xf numFmtId="0" fontId="17" fillId="0" borderId="0" xfId="0" applyFont="1" applyAlignment="1" applyProtection="1">
      <alignment vertical="center"/>
      <protection locked="0"/>
    </xf>
    <xf numFmtId="0" fontId="19" fillId="0" borderId="0" xfId="0" applyFont="1" applyAlignment="1" applyProtection="1">
      <alignment horizontal="center" vertical="center"/>
    </xf>
    <xf numFmtId="0" fontId="17" fillId="0" borderId="0" xfId="0" applyFont="1" applyAlignment="1" applyProtection="1">
      <alignment vertical="center"/>
    </xf>
    <xf numFmtId="0" fontId="19" fillId="0" borderId="8" xfId="0" applyFont="1" applyBorder="1" applyAlignment="1" applyProtection="1">
      <alignment vertical="center"/>
    </xf>
    <xf numFmtId="0" fontId="19" fillId="0" borderId="4" xfId="0" applyFont="1" applyBorder="1" applyAlignment="1" applyProtection="1">
      <alignment vertical="center"/>
    </xf>
    <xf numFmtId="0" fontId="17" fillId="0" borderId="10" xfId="0" applyFont="1" applyBorder="1" applyAlignment="1" applyProtection="1">
      <alignment horizontal="left" vertical="center"/>
    </xf>
    <xf numFmtId="0" fontId="19" fillId="0" borderId="0" xfId="0" applyFont="1" applyBorder="1" applyAlignment="1" applyProtection="1">
      <alignment horizontal="left" vertical="center"/>
    </xf>
    <xf numFmtId="0" fontId="19" fillId="0" borderId="0" xfId="0" applyFont="1" applyAlignment="1" applyProtection="1">
      <alignment vertical="center"/>
    </xf>
    <xf numFmtId="0" fontId="19" fillId="0" borderId="11" xfId="0" applyFont="1" applyBorder="1" applyAlignment="1" applyProtection="1">
      <alignment vertical="center"/>
    </xf>
    <xf numFmtId="0" fontId="19" fillId="0" borderId="0" xfId="0" applyFont="1" applyAlignment="1" applyProtection="1">
      <alignment horizontal="left" vertical="center"/>
    </xf>
    <xf numFmtId="0" fontId="19" fillId="0" borderId="0" xfId="0" applyFont="1" applyBorder="1" applyAlignment="1" applyProtection="1">
      <alignment vertical="center"/>
    </xf>
    <xf numFmtId="43" fontId="19" fillId="0" borderId="0" xfId="1" applyFont="1" applyBorder="1" applyAlignment="1" applyProtection="1">
      <alignment vertical="center"/>
    </xf>
    <xf numFmtId="0" fontId="19" fillId="0" borderId="0" xfId="0" applyFont="1" applyAlignment="1" applyProtection="1">
      <alignment horizontal="left" vertical="top"/>
    </xf>
    <xf numFmtId="0" fontId="17" fillId="0" borderId="0" xfId="0" applyFont="1" applyAlignment="1" applyProtection="1">
      <alignment horizontal="center" vertical="top" wrapText="1"/>
      <protection locked="0"/>
    </xf>
    <xf numFmtId="0" fontId="17" fillId="0" borderId="0" xfId="0" applyFont="1" applyAlignment="1" applyProtection="1">
      <alignment horizontal="center" vertical="top" wrapText="1"/>
    </xf>
    <xf numFmtId="0" fontId="17" fillId="0" borderId="0" xfId="0" applyFont="1" applyBorder="1" applyAlignment="1" applyProtection="1">
      <alignment vertical="center"/>
      <protection locked="0"/>
    </xf>
    <xf numFmtId="43" fontId="17" fillId="0" borderId="14" xfId="1" applyFont="1" applyBorder="1" applyAlignment="1" applyProtection="1">
      <alignment vertical="center"/>
    </xf>
    <xf numFmtId="43" fontId="17" fillId="0" borderId="14" xfId="0" applyNumberFormat="1" applyFont="1" applyBorder="1" applyAlignment="1" applyProtection="1">
      <alignment vertical="center"/>
    </xf>
    <xf numFmtId="0" fontId="1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4" fillId="4" borderId="22" xfId="0" applyFont="1" applyFill="1" applyBorder="1" applyAlignment="1" applyProtection="1">
      <alignment horizontal="center" vertical="center"/>
    </xf>
    <xf numFmtId="0" fontId="17" fillId="0" borderId="0" xfId="0" applyNumberFormat="1" applyFont="1" applyFill="1" applyBorder="1" applyAlignment="1" applyProtection="1">
      <alignment vertical="center"/>
      <protection locked="0"/>
    </xf>
    <xf numFmtId="20" fontId="17" fillId="2" borderId="1" xfId="0" applyNumberFormat="1" applyFont="1" applyFill="1" applyBorder="1" applyAlignment="1" applyProtection="1">
      <alignment horizontal="center" vertical="center"/>
      <protection locked="0"/>
    </xf>
    <xf numFmtId="20" fontId="17" fillId="0" borderId="30" xfId="0" applyNumberFormat="1" applyFont="1" applyFill="1" applyBorder="1" applyAlignment="1" applyProtection="1">
      <alignment horizontal="center" vertical="center"/>
    </xf>
    <xf numFmtId="14" fontId="17" fillId="0" borderId="33" xfId="0" applyNumberFormat="1" applyFont="1" applyFill="1" applyBorder="1" applyAlignment="1" applyProtection="1">
      <alignment horizontal="center" vertical="center"/>
    </xf>
    <xf numFmtId="0" fontId="17" fillId="0" borderId="11" xfId="0" applyFont="1" applyBorder="1" applyAlignment="1" applyProtection="1">
      <alignment horizontal="center" vertical="center"/>
      <protection locked="0"/>
    </xf>
    <xf numFmtId="0" fontId="17" fillId="0" borderId="10" xfId="0" applyFont="1" applyBorder="1" applyAlignment="1" applyProtection="1">
      <alignment horizontal="center" vertical="center"/>
      <protection locked="0"/>
    </xf>
    <xf numFmtId="0" fontId="19" fillId="0" borderId="10" xfId="0" applyFont="1" applyBorder="1" applyAlignment="1" applyProtection="1">
      <alignment vertical="center" wrapText="1"/>
      <protection locked="0"/>
    </xf>
    <xf numFmtId="2" fontId="17" fillId="0" borderId="10" xfId="0" applyNumberFormat="1" applyFont="1" applyBorder="1" applyAlignment="1" applyProtection="1">
      <alignment horizontal="center" vertical="center"/>
      <protection locked="0"/>
    </xf>
    <xf numFmtId="20" fontId="17" fillId="2" borderId="35" xfId="0" applyNumberFormat="1" applyFont="1" applyFill="1" applyBorder="1" applyAlignment="1" applyProtection="1">
      <alignment horizontal="center" vertical="center"/>
      <protection locked="0"/>
    </xf>
    <xf numFmtId="20" fontId="17" fillId="2" borderId="2" xfId="0" applyNumberFormat="1" applyFont="1" applyFill="1" applyBorder="1" applyAlignment="1" applyProtection="1">
      <alignment horizontal="center" vertical="center"/>
      <protection locked="0"/>
    </xf>
    <xf numFmtId="20" fontId="17" fillId="5" borderId="30" xfId="0" applyNumberFormat="1" applyFont="1" applyFill="1" applyBorder="1" applyAlignment="1" applyProtection="1">
      <alignment horizontal="center" vertical="center"/>
    </xf>
    <xf numFmtId="14" fontId="17" fillId="5" borderId="33" xfId="0" applyNumberFormat="1" applyFont="1" applyFill="1" applyBorder="1" applyAlignment="1" applyProtection="1">
      <alignment horizontal="center" vertical="center"/>
    </xf>
    <xf numFmtId="0" fontId="17" fillId="0" borderId="10" xfId="0" applyFont="1" applyBorder="1" applyAlignment="1" applyProtection="1">
      <alignment vertical="center" wrapText="1"/>
      <protection locked="0"/>
    </xf>
    <xf numFmtId="20" fontId="17" fillId="9" borderId="30" xfId="0" applyNumberFormat="1" applyFont="1" applyFill="1" applyBorder="1" applyAlignment="1" applyProtection="1">
      <alignment horizontal="center" vertical="center"/>
    </xf>
    <xf numFmtId="14" fontId="17" fillId="9" borderId="33" xfId="0" applyNumberFormat="1" applyFont="1" applyFill="1" applyBorder="1" applyAlignment="1" applyProtection="1">
      <alignment horizontal="center" vertical="center"/>
    </xf>
    <xf numFmtId="0" fontId="17" fillId="9" borderId="11" xfId="0" applyFont="1" applyFill="1" applyBorder="1" applyAlignment="1" applyProtection="1">
      <alignment horizontal="center" vertical="center"/>
      <protection locked="0"/>
    </xf>
    <xf numFmtId="0" fontId="17" fillId="9" borderId="10" xfId="0" applyFont="1" applyFill="1" applyBorder="1" applyAlignment="1" applyProtection="1">
      <alignment horizontal="center" vertical="center"/>
      <protection locked="0"/>
    </xf>
    <xf numFmtId="0" fontId="17" fillId="9" borderId="10" xfId="0" applyFont="1" applyFill="1" applyBorder="1" applyAlignment="1" applyProtection="1">
      <alignment vertical="center" wrapText="1"/>
      <protection locked="0"/>
    </xf>
    <xf numFmtId="2" fontId="17" fillId="9" borderId="10" xfId="0" applyNumberFormat="1" applyFont="1" applyFill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left" vertical="center" wrapText="1"/>
      <protection locked="0"/>
    </xf>
    <xf numFmtId="0" fontId="21" fillId="9" borderId="10" xfId="0" applyFont="1" applyFill="1" applyBorder="1" applyAlignment="1" applyProtection="1">
      <alignment horizontal="left" vertical="center" wrapText="1"/>
      <protection locked="0"/>
    </xf>
    <xf numFmtId="20" fontId="17" fillId="0" borderId="31" xfId="0" applyNumberFormat="1" applyFont="1" applyFill="1" applyBorder="1" applyAlignment="1" applyProtection="1">
      <alignment horizontal="center" vertical="center"/>
    </xf>
    <xf numFmtId="14" fontId="17" fillId="0" borderId="34" xfId="0" applyNumberFormat="1" applyFont="1" applyFill="1" applyBorder="1" applyAlignment="1" applyProtection="1">
      <alignment horizontal="center" vertical="center"/>
    </xf>
    <xf numFmtId="0" fontId="17" fillId="0" borderId="27" xfId="0" applyFont="1" applyBorder="1" applyAlignment="1" applyProtection="1">
      <alignment horizontal="center" vertical="center"/>
      <protection locked="0"/>
    </xf>
    <xf numFmtId="0" fontId="17" fillId="0" borderId="24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vertical="center" wrapText="1"/>
      <protection locked="0"/>
    </xf>
    <xf numFmtId="2" fontId="17" fillId="0" borderId="24" xfId="0" applyNumberFormat="1" applyFont="1" applyBorder="1" applyAlignment="1" applyProtection="1">
      <alignment horizontal="center" vertical="center"/>
      <protection locked="0"/>
    </xf>
    <xf numFmtId="0" fontId="14" fillId="10" borderId="9" xfId="0" applyFont="1" applyFill="1" applyBorder="1" applyAlignment="1">
      <alignment horizontal="center" vertical="center" wrapText="1"/>
    </xf>
    <xf numFmtId="17" fontId="14" fillId="11" borderId="22" xfId="0" applyNumberFormat="1" applyFont="1" applyFill="1" applyBorder="1" applyAlignment="1" applyProtection="1">
      <alignment horizontal="center" vertical="center"/>
      <protection locked="0"/>
    </xf>
    <xf numFmtId="0" fontId="19" fillId="7" borderId="20" xfId="0" applyFont="1" applyFill="1" applyBorder="1" applyAlignment="1">
      <alignment horizontal="left"/>
    </xf>
    <xf numFmtId="0" fontId="19" fillId="7" borderId="28" xfId="0" applyFont="1" applyFill="1" applyBorder="1" applyAlignment="1">
      <alignment horizontal="left"/>
    </xf>
    <xf numFmtId="0" fontId="19" fillId="7" borderId="20" xfId="0" applyFont="1" applyFill="1" applyBorder="1" applyAlignment="1">
      <alignment horizontal="left" vertical="center"/>
    </xf>
    <xf numFmtId="0" fontId="19" fillId="7" borderId="21" xfId="0" applyFont="1" applyFill="1" applyBorder="1" applyAlignment="1">
      <alignment horizontal="left" vertical="center"/>
    </xf>
    <xf numFmtId="0" fontId="19" fillId="7" borderId="21" xfId="0" applyFont="1" applyFill="1" applyBorder="1"/>
    <xf numFmtId="0" fontId="17" fillId="0" borderId="11" xfId="0" applyFont="1" applyFill="1" applyBorder="1" applyAlignment="1" applyProtection="1">
      <alignment horizontal="center" vertical="center"/>
      <protection locked="0"/>
    </xf>
    <xf numFmtId="0" fontId="17" fillId="0" borderId="10" xfId="0" applyFont="1" applyFill="1" applyBorder="1" applyAlignment="1" applyProtection="1">
      <alignment horizontal="center" vertical="center"/>
      <protection locked="0"/>
    </xf>
    <xf numFmtId="0" fontId="17" fillId="0" borderId="10" xfId="0" applyFont="1" applyFill="1" applyBorder="1" applyAlignment="1" applyProtection="1">
      <alignment vertical="center" wrapText="1"/>
      <protection locked="0"/>
    </xf>
    <xf numFmtId="0" fontId="21" fillId="0" borderId="10" xfId="0" applyFont="1" applyFill="1" applyBorder="1" applyAlignment="1" applyProtection="1">
      <alignment horizontal="left" vertical="center" wrapText="1"/>
      <protection locked="0"/>
    </xf>
    <xf numFmtId="0" fontId="17" fillId="0" borderId="0" xfId="0" applyFont="1" applyFill="1" applyAlignment="1" applyProtection="1">
      <alignment vertical="center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19" fillId="9" borderId="10" xfId="0" applyFont="1" applyFill="1" applyBorder="1" applyAlignment="1" applyProtection="1">
      <alignment vertical="center" wrapText="1"/>
      <protection locked="0"/>
    </xf>
    <xf numFmtId="0" fontId="1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7" fillId="2" borderId="29" xfId="0" applyNumberFormat="1" applyFont="1" applyFill="1" applyBorder="1" applyAlignment="1" applyProtection="1">
      <alignment horizontal="center" vertical="center"/>
      <protection locked="0"/>
    </xf>
    <xf numFmtId="20" fontId="17" fillId="0" borderId="33" xfId="0" applyNumberFormat="1" applyFont="1" applyFill="1" applyBorder="1" applyAlignment="1" applyProtection="1">
      <alignment horizontal="center" vertical="center"/>
    </xf>
    <xf numFmtId="20" fontId="17" fillId="2" borderId="38" xfId="0" applyNumberFormat="1" applyFont="1" applyFill="1" applyBorder="1" applyAlignment="1" applyProtection="1">
      <alignment horizontal="center" vertical="center"/>
      <protection locked="0"/>
    </xf>
    <xf numFmtId="20" fontId="17" fillId="2" borderId="30" xfId="0" applyNumberFormat="1" applyFont="1" applyFill="1" applyBorder="1" applyAlignment="1" applyProtection="1">
      <alignment horizontal="center" vertical="center"/>
      <protection locked="0"/>
    </xf>
    <xf numFmtId="20" fontId="17" fillId="5" borderId="33" xfId="0" applyNumberFormat="1" applyFont="1" applyFill="1" applyBorder="1" applyAlignment="1" applyProtection="1">
      <alignment horizontal="center" vertical="center"/>
    </xf>
    <xf numFmtId="20" fontId="17" fillId="9" borderId="33" xfId="0" applyNumberFormat="1" applyFont="1" applyFill="1" applyBorder="1" applyAlignment="1" applyProtection="1">
      <alignment horizontal="center" vertical="center"/>
    </xf>
    <xf numFmtId="20" fontId="17" fillId="0" borderId="30" xfId="0" applyNumberFormat="1" applyFont="1" applyFill="1" applyBorder="1" applyAlignment="1" applyProtection="1">
      <alignment horizontal="center" vertical="center"/>
      <protection locked="0"/>
    </xf>
    <xf numFmtId="20" fontId="17" fillId="2" borderId="31" xfId="0" applyNumberFormat="1" applyFont="1" applyFill="1" applyBorder="1" applyAlignment="1" applyProtection="1">
      <alignment horizontal="center" vertical="center"/>
      <protection locked="0"/>
    </xf>
    <xf numFmtId="20" fontId="17" fillId="0" borderId="34" xfId="0" applyNumberFormat="1" applyFont="1" applyFill="1" applyBorder="1" applyAlignment="1" applyProtection="1">
      <alignment horizontal="center" vertical="center"/>
    </xf>
    <xf numFmtId="0" fontId="11" fillId="9" borderId="10" xfId="0" applyFont="1" applyFill="1" applyBorder="1" applyAlignment="1" applyProtection="1">
      <alignment horizontal="left" vertical="center" wrapText="1"/>
      <protection locked="0"/>
    </xf>
    <xf numFmtId="20" fontId="17" fillId="9" borderId="36" xfId="0" applyNumberFormat="1" applyFont="1" applyFill="1" applyBorder="1" applyAlignment="1" applyProtection="1">
      <alignment horizontal="center" vertical="center"/>
    </xf>
    <xf numFmtId="14" fontId="17" fillId="9" borderId="36" xfId="0" applyNumberFormat="1" applyFont="1" applyFill="1" applyBorder="1" applyAlignment="1" applyProtection="1">
      <alignment horizontal="center" vertical="center"/>
    </xf>
    <xf numFmtId="0" fontId="17" fillId="9" borderId="15" xfId="0" applyFont="1" applyFill="1" applyBorder="1" applyAlignment="1" applyProtection="1">
      <alignment horizontal="center" vertical="center"/>
      <protection locked="0"/>
    </xf>
    <xf numFmtId="0" fontId="17" fillId="9" borderId="20" xfId="0" applyFont="1" applyFill="1" applyBorder="1" applyAlignment="1" applyProtection="1">
      <alignment horizontal="center" vertical="center"/>
      <protection locked="0"/>
    </xf>
    <xf numFmtId="0" fontId="19" fillId="9" borderId="20" xfId="0" applyFont="1" applyFill="1" applyBorder="1" applyAlignment="1" applyProtection="1">
      <alignment vertical="center" wrapText="1"/>
      <protection locked="0"/>
    </xf>
    <xf numFmtId="14" fontId="17" fillId="9" borderId="34" xfId="0" applyNumberFormat="1" applyFont="1" applyFill="1" applyBorder="1" applyAlignment="1" applyProtection="1">
      <alignment horizontal="center" vertical="center"/>
    </xf>
    <xf numFmtId="0" fontId="17" fillId="9" borderId="27" xfId="0" applyFont="1" applyFill="1" applyBorder="1" applyAlignment="1" applyProtection="1">
      <alignment horizontal="center" vertical="center"/>
      <protection locked="0"/>
    </xf>
    <xf numFmtId="0" fontId="17" fillId="9" borderId="24" xfId="0" applyFont="1" applyFill="1" applyBorder="1" applyAlignment="1" applyProtection="1">
      <alignment horizontal="center" vertical="center"/>
      <protection locked="0"/>
    </xf>
    <xf numFmtId="0" fontId="19" fillId="9" borderId="24" xfId="0" applyFont="1" applyFill="1" applyBorder="1" applyAlignment="1" applyProtection="1">
      <alignment vertical="center" wrapText="1"/>
      <protection locked="0"/>
    </xf>
    <xf numFmtId="0" fontId="14" fillId="11" borderId="23" xfId="0" applyFont="1" applyFill="1" applyBorder="1" applyAlignment="1">
      <alignment horizontal="center" vertical="center"/>
    </xf>
    <xf numFmtId="2" fontId="17" fillId="0" borderId="10" xfId="0" applyNumberFormat="1" applyFont="1" applyFill="1" applyBorder="1" applyAlignment="1" applyProtection="1">
      <alignment horizontal="center" vertical="center"/>
      <protection locked="0"/>
    </xf>
    <xf numFmtId="0" fontId="17" fillId="0" borderId="3" xfId="0" applyFont="1" applyBorder="1" applyAlignment="1" applyProtection="1">
      <alignment vertical="center"/>
      <protection locked="0"/>
    </xf>
    <xf numFmtId="20" fontId="17" fillId="9" borderId="34" xfId="0" applyNumberFormat="1" applyFont="1" applyFill="1" applyBorder="1" applyAlignment="1" applyProtection="1">
      <alignment horizontal="center" vertical="center"/>
    </xf>
    <xf numFmtId="2" fontId="17" fillId="9" borderId="24" xfId="0" applyNumberFormat="1" applyFont="1" applyFill="1" applyBorder="1" applyAlignment="1" applyProtection="1">
      <alignment horizontal="center" vertical="center"/>
      <protection locked="0"/>
    </xf>
    <xf numFmtId="0" fontId="17" fillId="9" borderId="3" xfId="0" applyFont="1" applyFill="1" applyBorder="1" applyAlignment="1" applyProtection="1">
      <alignment vertical="center"/>
      <protection locked="0"/>
    </xf>
    <xf numFmtId="0" fontId="17" fillId="9" borderId="25" xfId="0" applyFont="1" applyFill="1" applyBorder="1" applyAlignment="1" applyProtection="1">
      <alignment vertical="center"/>
      <protection locked="0"/>
    </xf>
    <xf numFmtId="0" fontId="17" fillId="0" borderId="29" xfId="0" applyFont="1" applyFill="1" applyBorder="1" applyAlignment="1" applyProtection="1">
      <alignment horizontal="center" vertical="center" textRotation="90" wrapText="1"/>
      <protection locked="0"/>
    </xf>
    <xf numFmtId="0" fontId="17" fillId="0" borderId="3" xfId="0" applyFont="1" applyFill="1" applyBorder="1" applyAlignment="1" applyProtection="1">
      <alignment vertical="center"/>
      <protection locked="0"/>
    </xf>
    <xf numFmtId="0" fontId="17" fillId="0" borderId="25" xfId="0" applyFont="1" applyFill="1" applyBorder="1" applyAlignment="1" applyProtection="1">
      <alignment vertical="center"/>
      <protection locked="0"/>
    </xf>
    <xf numFmtId="20" fontId="17" fillId="9" borderId="31" xfId="0" applyNumberFormat="1" applyFont="1" applyFill="1" applyBorder="1" applyAlignment="1" applyProtection="1">
      <alignment horizontal="center" vertical="center"/>
    </xf>
    <xf numFmtId="0" fontId="17" fillId="0" borderId="27" xfId="0" applyFont="1" applyFill="1" applyBorder="1" applyAlignment="1" applyProtection="1">
      <alignment horizontal="center" vertical="center"/>
      <protection locked="0"/>
    </xf>
    <xf numFmtId="0" fontId="17" fillId="0" borderId="24" xfId="0" applyFont="1" applyFill="1" applyBorder="1" applyAlignment="1" applyProtection="1">
      <alignment horizontal="center" vertical="center"/>
      <protection locked="0"/>
    </xf>
    <xf numFmtId="0" fontId="21" fillId="0" borderId="24" xfId="0" applyFont="1" applyFill="1" applyBorder="1" applyAlignment="1" applyProtection="1">
      <alignment horizontal="left" vertical="center" wrapText="1"/>
      <protection locked="0"/>
    </xf>
    <xf numFmtId="2" fontId="17" fillId="0" borderId="24" xfId="0" applyNumberFormat="1" applyFont="1" applyFill="1" applyBorder="1" applyAlignment="1" applyProtection="1">
      <alignment horizontal="center" vertical="center"/>
      <protection locked="0"/>
    </xf>
    <xf numFmtId="0" fontId="14" fillId="4" borderId="39" xfId="0" applyFont="1" applyFill="1" applyBorder="1" applyAlignment="1" applyProtection="1">
      <alignment horizontal="center" vertical="center"/>
    </xf>
    <xf numFmtId="0" fontId="17" fillId="0" borderId="8" xfId="0" applyFont="1" applyBorder="1" applyAlignment="1" applyProtection="1">
      <alignment horizontal="center" vertical="center"/>
      <protection locked="0"/>
    </xf>
    <xf numFmtId="0" fontId="17" fillId="9" borderId="8" xfId="0" applyFont="1" applyFill="1" applyBorder="1" applyAlignment="1" applyProtection="1">
      <alignment horizontal="center" vertical="center"/>
      <protection locked="0"/>
    </xf>
    <xf numFmtId="0" fontId="17" fillId="0" borderId="40" xfId="0" applyFont="1" applyBorder="1" applyAlignment="1" applyProtection="1">
      <alignment horizontal="center" vertical="center"/>
      <protection locked="0"/>
    </xf>
    <xf numFmtId="0" fontId="17" fillId="0" borderId="0" xfId="2" applyFont="1" applyAlignment="1" applyProtection="1">
      <alignment vertical="center"/>
      <protection locked="0"/>
    </xf>
    <xf numFmtId="0" fontId="19" fillId="0" borderId="0" xfId="2" applyFont="1" applyAlignment="1">
      <alignment horizontal="center" vertical="center"/>
    </xf>
    <xf numFmtId="0" fontId="17" fillId="0" borderId="0" xfId="2" applyFont="1" applyAlignment="1">
      <alignment vertical="center"/>
    </xf>
    <xf numFmtId="0" fontId="19" fillId="0" borderId="8" xfId="2" applyFont="1" applyBorder="1" applyAlignment="1">
      <alignment vertical="center"/>
    </xf>
    <xf numFmtId="0" fontId="19" fillId="0" borderId="4" xfId="2" applyFont="1" applyBorder="1" applyAlignment="1">
      <alignment vertical="center"/>
    </xf>
    <xf numFmtId="0" fontId="17" fillId="0" borderId="10" xfId="2" applyFont="1" applyBorder="1" applyAlignment="1">
      <alignment horizontal="left" vertical="center"/>
    </xf>
    <xf numFmtId="0" fontId="19" fillId="0" borderId="0" xfId="2" applyFont="1" applyAlignment="1">
      <alignment horizontal="left" vertical="center"/>
    </xf>
    <xf numFmtId="0" fontId="19" fillId="0" borderId="0" xfId="2" applyFont="1" applyAlignment="1">
      <alignment vertical="center"/>
    </xf>
    <xf numFmtId="0" fontId="19" fillId="0" borderId="11" xfId="2" applyFont="1" applyBorder="1" applyAlignment="1">
      <alignment vertical="center"/>
    </xf>
    <xf numFmtId="0" fontId="19" fillId="0" borderId="0" xfId="2" applyFont="1" applyAlignment="1">
      <alignment horizontal="left" vertical="top"/>
    </xf>
    <xf numFmtId="0" fontId="17" fillId="0" borderId="0" xfId="2" applyFont="1" applyAlignment="1" applyProtection="1">
      <alignment horizontal="center" vertical="top" wrapText="1"/>
      <protection locked="0"/>
    </xf>
    <xf numFmtId="0" fontId="17" fillId="0" borderId="0" xfId="2" applyFont="1" applyAlignment="1">
      <alignment horizontal="center" vertical="top" wrapText="1"/>
    </xf>
    <xf numFmtId="43" fontId="17" fillId="0" borderId="14" xfId="2" applyNumberFormat="1" applyFont="1" applyBorder="1" applyAlignment="1">
      <alignment vertical="center"/>
    </xf>
    <xf numFmtId="0" fontId="17" fillId="0" borderId="12" xfId="2" applyFont="1" applyBorder="1" applyAlignment="1" applyProtection="1">
      <alignment horizontal="center" vertical="center" textRotation="90" wrapText="1"/>
      <protection locked="0"/>
    </xf>
    <xf numFmtId="17" fontId="14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14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14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14" fillId="11" borderId="22" xfId="2" applyNumberFormat="1" applyFont="1" applyFill="1" applyBorder="1" applyAlignment="1" applyProtection="1">
      <alignment horizontal="center" vertical="center"/>
      <protection locked="0"/>
    </xf>
    <xf numFmtId="0" fontId="14" fillId="4" borderId="22" xfId="2" applyFont="1" applyFill="1" applyBorder="1" applyAlignment="1">
      <alignment horizontal="center" vertical="center"/>
    </xf>
    <xf numFmtId="0" fontId="14" fillId="11" borderId="23" xfId="2" applyFont="1" applyFill="1" applyBorder="1" applyAlignment="1">
      <alignment horizontal="center" vertical="center"/>
    </xf>
    <xf numFmtId="20" fontId="17" fillId="2" borderId="1" xfId="2" applyNumberFormat="1" applyFont="1" applyFill="1" applyBorder="1" applyAlignment="1" applyProtection="1">
      <alignment horizontal="center" vertical="center"/>
      <protection locked="0"/>
    </xf>
    <xf numFmtId="20" fontId="17" fillId="0" borderId="30" xfId="2" applyNumberFormat="1" applyFont="1" applyBorder="1" applyAlignment="1">
      <alignment horizontal="center" vertical="center"/>
    </xf>
    <xf numFmtId="14" fontId="17" fillId="0" borderId="33" xfId="2" applyNumberFormat="1" applyFont="1" applyBorder="1" applyAlignment="1">
      <alignment horizontal="center" vertical="center"/>
    </xf>
    <xf numFmtId="0" fontId="17" fillId="0" borderId="11" xfId="2" applyFont="1" applyBorder="1" applyAlignment="1" applyProtection="1">
      <alignment horizontal="center" vertical="center"/>
      <protection locked="0"/>
    </xf>
    <xf numFmtId="0" fontId="17" fillId="0" borderId="10" xfId="2" applyFont="1" applyBorder="1" applyAlignment="1" applyProtection="1">
      <alignment horizontal="center" vertical="center"/>
      <protection locked="0"/>
    </xf>
    <xf numFmtId="0" fontId="19" fillId="0" borderId="10" xfId="2" applyFont="1" applyBorder="1" applyAlignment="1" applyProtection="1">
      <alignment vertical="center" wrapText="1"/>
      <protection locked="0"/>
    </xf>
    <xf numFmtId="2" fontId="17" fillId="0" borderId="10" xfId="2" applyNumberFormat="1" applyFont="1" applyBorder="1" applyAlignment="1" applyProtection="1">
      <alignment horizontal="center" vertical="center"/>
      <protection locked="0"/>
    </xf>
    <xf numFmtId="0" fontId="17" fillId="0" borderId="3" xfId="2" applyFont="1" applyBorder="1" applyAlignment="1" applyProtection="1">
      <alignment vertical="center"/>
      <protection locked="0"/>
    </xf>
    <xf numFmtId="20" fontId="17" fillId="2" borderId="35" xfId="2" applyNumberFormat="1" applyFont="1" applyFill="1" applyBorder="1" applyAlignment="1" applyProtection="1">
      <alignment horizontal="center" vertical="center"/>
      <protection locked="0"/>
    </xf>
    <xf numFmtId="20" fontId="17" fillId="2" borderId="2" xfId="2" applyNumberFormat="1" applyFont="1" applyFill="1" applyBorder="1" applyAlignment="1" applyProtection="1">
      <alignment horizontal="center" vertical="center"/>
      <protection locked="0"/>
    </xf>
    <xf numFmtId="20" fontId="17" fillId="9" borderId="30" xfId="2" applyNumberFormat="1" applyFont="1" applyFill="1" applyBorder="1" applyAlignment="1">
      <alignment horizontal="center" vertical="center"/>
    </xf>
    <xf numFmtId="14" fontId="17" fillId="9" borderId="33" xfId="2" applyNumberFormat="1" applyFont="1" applyFill="1" applyBorder="1" applyAlignment="1">
      <alignment horizontal="center" vertical="center"/>
    </xf>
    <xf numFmtId="0" fontId="17" fillId="9" borderId="11" xfId="2" applyFont="1" applyFill="1" applyBorder="1" applyAlignment="1" applyProtection="1">
      <alignment horizontal="center" vertical="center"/>
      <protection locked="0"/>
    </xf>
    <xf numFmtId="0" fontId="17" fillId="9" borderId="10" xfId="2" applyFont="1" applyFill="1" applyBorder="1" applyAlignment="1" applyProtection="1">
      <alignment horizontal="center" vertical="center"/>
      <protection locked="0"/>
    </xf>
    <xf numFmtId="0" fontId="17" fillId="9" borderId="10" xfId="2" applyFont="1" applyFill="1" applyBorder="1" applyAlignment="1" applyProtection="1">
      <alignment vertical="center" wrapText="1"/>
      <protection locked="0"/>
    </xf>
    <xf numFmtId="2" fontId="17" fillId="9" borderId="10" xfId="2" applyNumberFormat="1" applyFont="1" applyFill="1" applyBorder="1" applyAlignment="1" applyProtection="1">
      <alignment horizontal="center" vertical="center"/>
      <protection locked="0"/>
    </xf>
    <xf numFmtId="0" fontId="17" fillId="9" borderId="3" xfId="2" applyFont="1" applyFill="1" applyBorder="1" applyAlignment="1" applyProtection="1">
      <alignment vertical="center"/>
      <protection locked="0"/>
    </xf>
    <xf numFmtId="20" fontId="17" fillId="5" borderId="30" xfId="2" applyNumberFormat="1" applyFont="1" applyFill="1" applyBorder="1" applyAlignment="1">
      <alignment horizontal="center" vertical="center"/>
    </xf>
    <xf numFmtId="14" fontId="17" fillId="5" borderId="33" xfId="2" applyNumberFormat="1" applyFont="1" applyFill="1" applyBorder="1" applyAlignment="1">
      <alignment horizontal="center" vertical="center"/>
    </xf>
    <xf numFmtId="0" fontId="10" fillId="0" borderId="10" xfId="2" applyFont="1" applyBorder="1" applyAlignment="1" applyProtection="1">
      <alignment horizontal="left" vertical="center" wrapText="1"/>
      <protection locked="0"/>
    </xf>
    <xf numFmtId="0" fontId="17" fillId="0" borderId="10" xfId="2" applyFont="1" applyBorder="1" applyAlignment="1" applyProtection="1">
      <alignment vertical="center" wrapText="1"/>
      <protection locked="0"/>
    </xf>
    <xf numFmtId="0" fontId="21" fillId="9" borderId="10" xfId="2" applyFont="1" applyFill="1" applyBorder="1" applyAlignment="1" applyProtection="1">
      <alignment horizontal="left" vertical="center" wrapText="1"/>
      <protection locked="0"/>
    </xf>
    <xf numFmtId="0" fontId="19" fillId="9" borderId="10" xfId="2" applyFont="1" applyFill="1" applyBorder="1" applyAlignment="1" applyProtection="1">
      <alignment vertical="center" wrapText="1"/>
      <protection locked="0"/>
    </xf>
    <xf numFmtId="20" fontId="17" fillId="0" borderId="2" xfId="2" applyNumberFormat="1" applyFont="1" applyBorder="1" applyAlignment="1" applyProtection="1">
      <alignment horizontal="center" vertical="center"/>
      <protection locked="0"/>
    </xf>
    <xf numFmtId="20" fontId="17" fillId="0" borderId="31" xfId="2" applyNumberFormat="1" applyFont="1" applyBorder="1" applyAlignment="1">
      <alignment horizontal="center" vertical="center"/>
    </xf>
    <xf numFmtId="14" fontId="17" fillId="0" borderId="34" xfId="2" applyNumberFormat="1" applyFont="1" applyBorder="1" applyAlignment="1">
      <alignment horizontal="center" vertical="center"/>
    </xf>
    <xf numFmtId="0" fontId="17" fillId="0" borderId="27" xfId="2" applyFont="1" applyBorder="1" applyAlignment="1" applyProtection="1">
      <alignment horizontal="center" vertical="center"/>
      <protection locked="0"/>
    </xf>
    <xf numFmtId="0" fontId="17" fillId="0" borderId="24" xfId="2" applyFont="1" applyBorder="1" applyAlignment="1" applyProtection="1">
      <alignment horizontal="center" vertical="center"/>
      <protection locked="0"/>
    </xf>
    <xf numFmtId="0" fontId="17" fillId="0" borderId="24" xfId="2" applyFont="1" applyBorder="1" applyAlignment="1" applyProtection="1">
      <alignment vertical="center" wrapText="1"/>
      <protection locked="0"/>
    </xf>
    <xf numFmtId="2" fontId="17" fillId="0" borderId="24" xfId="2" applyNumberFormat="1" applyFont="1" applyBorder="1" applyAlignment="1" applyProtection="1">
      <alignment horizontal="center" vertical="center"/>
      <protection locked="0"/>
    </xf>
    <xf numFmtId="0" fontId="17" fillId="0" borderId="25" xfId="2" applyFont="1" applyBorder="1" applyAlignment="1" applyProtection="1">
      <alignment vertical="center"/>
      <protection locked="0"/>
    </xf>
    <xf numFmtId="0" fontId="17" fillId="0" borderId="37" xfId="2" applyFont="1" applyBorder="1" applyAlignment="1" applyProtection="1">
      <alignment horizontal="center" vertical="center" textRotation="90" wrapText="1"/>
      <protection locked="0"/>
    </xf>
    <xf numFmtId="17" fontId="14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14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14" fillId="11" borderId="43" xfId="2" applyNumberFormat="1" applyFont="1" applyFill="1" applyBorder="1" applyAlignment="1" applyProtection="1">
      <alignment horizontal="center" vertical="center"/>
      <protection locked="0"/>
    </xf>
    <xf numFmtId="0" fontId="14" fillId="4" borderId="43" xfId="2" applyFont="1" applyFill="1" applyBorder="1" applyAlignment="1">
      <alignment horizontal="center" vertical="center"/>
    </xf>
    <xf numFmtId="0" fontId="14" fillId="4" borderId="44" xfId="2" applyFont="1" applyFill="1" applyBorder="1" applyAlignment="1">
      <alignment horizontal="center" vertical="center"/>
    </xf>
    <xf numFmtId="0" fontId="14" fillId="11" borderId="45" xfId="2" applyFont="1" applyFill="1" applyBorder="1" applyAlignment="1">
      <alignment horizontal="center" vertical="center"/>
    </xf>
    <xf numFmtId="20" fontId="17" fillId="2" borderId="29" xfId="2" applyNumberFormat="1" applyFont="1" applyFill="1" applyBorder="1" applyAlignment="1" applyProtection="1">
      <alignment horizontal="center" vertical="center"/>
      <protection locked="0"/>
    </xf>
    <xf numFmtId="20" fontId="17" fillId="9" borderId="46" xfId="2" applyNumberFormat="1" applyFont="1" applyFill="1" applyBorder="1" applyAlignment="1">
      <alignment horizontal="center" vertical="center"/>
    </xf>
    <xf numFmtId="14" fontId="17" fillId="9" borderId="46" xfId="2" applyNumberFormat="1" applyFont="1" applyFill="1" applyBorder="1" applyAlignment="1">
      <alignment horizontal="center" vertical="center"/>
    </xf>
    <xf numFmtId="0" fontId="17" fillId="9" borderId="19" xfId="2" applyFont="1" applyFill="1" applyBorder="1" applyAlignment="1" applyProtection="1">
      <alignment horizontal="center" vertical="center"/>
      <protection locked="0"/>
    </xf>
    <xf numFmtId="0" fontId="17" fillId="9" borderId="21" xfId="2" applyFont="1" applyFill="1" applyBorder="1" applyAlignment="1" applyProtection="1">
      <alignment horizontal="center" vertical="center"/>
      <protection locked="0"/>
    </xf>
    <xf numFmtId="0" fontId="19" fillId="9" borderId="21" xfId="2" applyFont="1" applyFill="1" applyBorder="1" applyAlignment="1" applyProtection="1">
      <alignment vertical="center" wrapText="1"/>
      <protection locked="0"/>
    </xf>
    <xf numFmtId="2" fontId="17" fillId="9" borderId="18" xfId="2" applyNumberFormat="1" applyFont="1" applyFill="1" applyBorder="1" applyAlignment="1" applyProtection="1">
      <alignment horizontal="center" vertical="center"/>
      <protection locked="0"/>
    </xf>
    <xf numFmtId="0" fontId="17" fillId="9" borderId="47" xfId="2" applyFont="1" applyFill="1" applyBorder="1" applyAlignment="1" applyProtection="1">
      <alignment vertical="center"/>
      <protection locked="0"/>
    </xf>
    <xf numFmtId="20" fontId="17" fillId="2" borderId="30" xfId="2" applyNumberFormat="1" applyFont="1" applyFill="1" applyBorder="1" applyAlignment="1" applyProtection="1">
      <alignment horizontal="center" vertical="center"/>
      <protection locked="0"/>
    </xf>
    <xf numFmtId="20" fontId="17" fillId="0" borderId="33" xfId="2" applyNumberFormat="1" applyFont="1" applyBorder="1" applyAlignment="1">
      <alignment horizontal="center" vertical="center"/>
    </xf>
    <xf numFmtId="2" fontId="17" fillId="0" borderId="8" xfId="2" applyNumberFormat="1" applyFont="1" applyBorder="1" applyAlignment="1" applyProtection="1">
      <alignment horizontal="center" vertical="center"/>
      <protection locked="0"/>
    </xf>
    <xf numFmtId="20" fontId="17" fillId="0" borderId="30" xfId="2" applyNumberFormat="1" applyFont="1" applyBorder="1" applyAlignment="1" applyProtection="1">
      <alignment horizontal="center" vertical="center"/>
      <protection locked="0"/>
    </xf>
    <xf numFmtId="20" fontId="17" fillId="9" borderId="33" xfId="2" applyNumberFormat="1" applyFont="1" applyFill="1" applyBorder="1" applyAlignment="1">
      <alignment horizontal="center" vertical="center"/>
    </xf>
    <xf numFmtId="2" fontId="17" fillId="9" borderId="8" xfId="2" applyNumberFormat="1" applyFont="1" applyFill="1" applyBorder="1" applyAlignment="1" applyProtection="1">
      <alignment horizontal="center" vertical="center"/>
      <protection locked="0"/>
    </xf>
    <xf numFmtId="0" fontId="17" fillId="9" borderId="0" xfId="2" applyFont="1" applyFill="1" applyAlignment="1" applyProtection="1">
      <alignment vertical="center"/>
      <protection locked="0"/>
    </xf>
    <xf numFmtId="20" fontId="17" fillId="9" borderId="30" xfId="2" applyNumberFormat="1" applyFont="1" applyFill="1" applyBorder="1" applyAlignment="1" applyProtection="1">
      <alignment horizontal="center" vertical="center"/>
      <protection locked="0"/>
    </xf>
    <xf numFmtId="20" fontId="17" fillId="0" borderId="36" xfId="2" applyNumberFormat="1" applyFont="1" applyBorder="1" applyAlignment="1">
      <alignment horizontal="center" vertical="center"/>
    </xf>
    <xf numFmtId="14" fontId="17" fillId="0" borderId="36" xfId="2" applyNumberFormat="1" applyFont="1" applyBorder="1" applyAlignment="1">
      <alignment horizontal="center" vertical="center"/>
    </xf>
    <xf numFmtId="0" fontId="17" fillId="0" borderId="15" xfId="2" applyFont="1" applyBorder="1" applyAlignment="1" applyProtection="1">
      <alignment horizontal="center" vertical="center"/>
      <protection locked="0"/>
    </xf>
    <xf numFmtId="0" fontId="17" fillId="0" borderId="20" xfId="2" applyFont="1" applyBorder="1" applyAlignment="1" applyProtection="1">
      <alignment horizontal="center" vertical="center"/>
      <protection locked="0"/>
    </xf>
    <xf numFmtId="0" fontId="19" fillId="0" borderId="20" xfId="2" applyFont="1" applyBorder="1" applyAlignment="1" applyProtection="1">
      <alignment vertical="center" wrapText="1"/>
      <protection locked="0"/>
    </xf>
    <xf numFmtId="2" fontId="17" fillId="0" borderId="9" xfId="2" applyNumberFormat="1" applyFont="1" applyBorder="1" applyAlignment="1" applyProtection="1">
      <alignment horizontal="center" vertical="center"/>
      <protection locked="0"/>
    </xf>
    <xf numFmtId="20" fontId="17" fillId="2" borderId="48" xfId="2" applyNumberFormat="1" applyFont="1" applyFill="1" applyBorder="1" applyAlignment="1" applyProtection="1">
      <alignment horizontal="center" vertical="center"/>
      <protection locked="0"/>
    </xf>
    <xf numFmtId="20" fontId="17" fillId="9" borderId="36" xfId="2" applyNumberFormat="1" applyFont="1" applyFill="1" applyBorder="1" applyAlignment="1">
      <alignment horizontal="center" vertical="center"/>
    </xf>
    <xf numFmtId="14" fontId="17" fillId="9" borderId="36" xfId="2" applyNumberFormat="1" applyFont="1" applyFill="1" applyBorder="1" applyAlignment="1">
      <alignment horizontal="center" vertical="center"/>
    </xf>
    <xf numFmtId="0" fontId="17" fillId="9" borderId="15" xfId="2" applyFont="1" applyFill="1" applyBorder="1" applyAlignment="1" applyProtection="1">
      <alignment horizontal="center" vertical="center"/>
      <protection locked="0"/>
    </xf>
    <xf numFmtId="0" fontId="17" fillId="9" borderId="20" xfId="2" applyFont="1" applyFill="1" applyBorder="1" applyAlignment="1" applyProtection="1">
      <alignment horizontal="center" vertical="center"/>
      <protection locked="0"/>
    </xf>
    <xf numFmtId="0" fontId="19" fillId="9" borderId="20" xfId="2" applyFont="1" applyFill="1" applyBorder="1" applyAlignment="1" applyProtection="1">
      <alignment vertical="center" wrapText="1"/>
      <protection locked="0"/>
    </xf>
    <xf numFmtId="2" fontId="17" fillId="9" borderId="9" xfId="2" applyNumberFormat="1" applyFont="1" applyFill="1" applyBorder="1" applyAlignment="1" applyProtection="1">
      <alignment horizontal="center" vertical="center"/>
      <protection locked="0"/>
    </xf>
    <xf numFmtId="20" fontId="17" fillId="2" borderId="31" xfId="2" applyNumberFormat="1" applyFont="1" applyFill="1" applyBorder="1" applyAlignment="1" applyProtection="1">
      <alignment horizontal="center" vertical="center"/>
      <protection locked="0"/>
    </xf>
    <xf numFmtId="20" fontId="17" fillId="9" borderId="34" xfId="2" applyNumberFormat="1" applyFont="1" applyFill="1" applyBorder="1" applyAlignment="1">
      <alignment horizontal="center" vertical="center"/>
    </xf>
    <xf numFmtId="14" fontId="17" fillId="9" borderId="34" xfId="2" applyNumberFormat="1" applyFont="1" applyFill="1" applyBorder="1" applyAlignment="1">
      <alignment horizontal="center" vertical="center"/>
    </xf>
    <xf numFmtId="0" fontId="17" fillId="9" borderId="27" xfId="2" applyFont="1" applyFill="1" applyBorder="1" applyAlignment="1" applyProtection="1">
      <alignment horizontal="center" vertical="center"/>
      <protection locked="0"/>
    </xf>
    <xf numFmtId="0" fontId="17" fillId="9" borderId="24" xfId="2" applyFont="1" applyFill="1" applyBorder="1" applyAlignment="1" applyProtection="1">
      <alignment horizontal="center" vertical="center"/>
      <protection locked="0"/>
    </xf>
    <xf numFmtId="0" fontId="19" fillId="9" borderId="24" xfId="2" applyFont="1" applyFill="1" applyBorder="1" applyAlignment="1" applyProtection="1">
      <alignment vertical="center" wrapText="1"/>
      <protection locked="0"/>
    </xf>
    <xf numFmtId="2" fontId="17" fillId="9" borderId="40" xfId="2" applyNumberFormat="1" applyFont="1" applyFill="1" applyBorder="1" applyAlignment="1" applyProtection="1">
      <alignment horizontal="center" vertical="center"/>
      <protection locked="0"/>
    </xf>
    <xf numFmtId="0" fontId="17" fillId="9" borderId="25" xfId="2" applyFont="1" applyFill="1" applyBorder="1" applyAlignment="1" applyProtection="1">
      <alignment vertical="center"/>
      <protection locked="0"/>
    </xf>
    <xf numFmtId="20" fontId="17" fillId="0" borderId="46" xfId="2" applyNumberFormat="1" applyFont="1" applyBorder="1" applyAlignment="1">
      <alignment horizontal="center" vertical="center"/>
    </xf>
    <xf numFmtId="14" fontId="17" fillId="0" borderId="46" xfId="2" applyNumberFormat="1" applyFont="1" applyBorder="1" applyAlignment="1">
      <alignment horizontal="center" vertical="center"/>
    </xf>
    <xf numFmtId="0" fontId="17" fillId="0" borderId="19" xfId="2" applyFont="1" applyBorder="1" applyAlignment="1" applyProtection="1">
      <alignment horizontal="center" vertical="center"/>
      <protection locked="0"/>
    </xf>
    <xf numFmtId="0" fontId="17" fillId="0" borderId="21" xfId="2" applyFont="1" applyBorder="1" applyAlignment="1" applyProtection="1">
      <alignment horizontal="center" vertical="center"/>
      <protection locked="0"/>
    </xf>
    <xf numFmtId="2" fontId="17" fillId="0" borderId="18" xfId="2" applyNumberFormat="1" applyFont="1" applyBorder="1" applyAlignment="1" applyProtection="1">
      <alignment horizontal="center" vertical="center"/>
      <protection locked="0"/>
    </xf>
    <xf numFmtId="0" fontId="17" fillId="0" borderId="47" xfId="2" applyFont="1" applyBorder="1" applyAlignment="1" applyProtection="1">
      <alignment vertical="center"/>
      <protection locked="0"/>
    </xf>
    <xf numFmtId="20" fontId="17" fillId="2" borderId="38" xfId="2" applyNumberFormat="1" applyFont="1" applyFill="1" applyBorder="1" applyAlignment="1" applyProtection="1">
      <alignment horizontal="center" vertical="center"/>
      <protection locked="0"/>
    </xf>
    <xf numFmtId="20" fontId="17" fillId="9" borderId="31" xfId="2" applyNumberFormat="1" applyFont="1" applyFill="1" applyBorder="1" applyAlignment="1">
      <alignment horizontal="center" vertical="center"/>
    </xf>
    <xf numFmtId="2" fontId="17" fillId="9" borderId="24" xfId="2" applyNumberFormat="1" applyFont="1" applyFill="1" applyBorder="1" applyAlignment="1" applyProtection="1">
      <alignment horizontal="center" vertical="center"/>
      <protection locked="0"/>
    </xf>
    <xf numFmtId="0" fontId="14" fillId="4" borderId="39" xfId="2" applyFont="1" applyFill="1" applyBorder="1" applyAlignment="1">
      <alignment horizontal="center" vertical="center"/>
    </xf>
    <xf numFmtId="0" fontId="21" fillId="0" borderId="10" xfId="2" applyFont="1" applyBorder="1" applyAlignment="1" applyProtection="1">
      <alignment horizontal="left" vertical="center" wrapText="1"/>
      <protection locked="0"/>
    </xf>
    <xf numFmtId="20" fontId="17" fillId="0" borderId="34" xfId="2" applyNumberFormat="1" applyFont="1" applyBorder="1" applyAlignment="1">
      <alignment horizontal="center" vertical="center"/>
    </xf>
    <xf numFmtId="0" fontId="19" fillId="0" borderId="24" xfId="2" applyFont="1" applyBorder="1" applyAlignment="1" applyProtection="1">
      <alignment vertical="center" wrapText="1"/>
      <protection locked="0"/>
    </xf>
    <xf numFmtId="2" fontId="17" fillId="0" borderId="40" xfId="2" applyNumberFormat="1" applyFont="1" applyBorder="1" applyAlignment="1" applyProtection="1">
      <alignment horizontal="center" vertical="center"/>
      <protection locked="0"/>
    </xf>
    <xf numFmtId="20" fontId="17" fillId="2" borderId="49" xfId="2" applyNumberFormat="1" applyFont="1" applyFill="1" applyBorder="1" applyAlignment="1" applyProtection="1">
      <alignment horizontal="center" vertical="center"/>
      <protection locked="0"/>
    </xf>
    <xf numFmtId="0" fontId="9" fillId="0" borderId="10" xfId="2" applyFont="1" applyBorder="1" applyAlignment="1" applyProtection="1">
      <alignment horizontal="left" vertical="center" wrapText="1"/>
      <protection locked="0"/>
    </xf>
    <xf numFmtId="0" fontId="8" fillId="9" borderId="10" xfId="0" applyFont="1" applyFill="1" applyBorder="1" applyAlignment="1" applyProtection="1">
      <alignment horizontal="left" vertical="center" wrapText="1"/>
      <protection locked="0"/>
    </xf>
    <xf numFmtId="0" fontId="17" fillId="9" borderId="3" xfId="0" applyFont="1" applyFill="1" applyBorder="1" applyAlignment="1" applyProtection="1">
      <alignment horizontal="center" vertical="center"/>
      <protection locked="0"/>
    </xf>
    <xf numFmtId="0" fontId="7" fillId="0" borderId="10" xfId="2" applyFont="1" applyBorder="1" applyAlignment="1" applyProtection="1">
      <alignment horizontal="left" vertical="center" wrapText="1"/>
      <protection locked="0"/>
    </xf>
    <xf numFmtId="0" fontId="6" fillId="9" borderId="10" xfId="2" applyFont="1" applyFill="1" applyBorder="1" applyAlignment="1" applyProtection="1">
      <alignment horizontal="left" vertical="center" wrapText="1"/>
      <protection locked="0"/>
    </xf>
    <xf numFmtId="0" fontId="17" fillId="0" borderId="11" xfId="2" applyFont="1" applyFill="1" applyBorder="1" applyAlignment="1" applyProtection="1">
      <alignment horizontal="center" vertical="center"/>
      <protection locked="0"/>
    </xf>
    <xf numFmtId="0" fontId="17" fillId="0" borderId="10" xfId="2" applyFont="1" applyFill="1" applyBorder="1" applyAlignment="1" applyProtection="1">
      <alignment horizontal="center" vertical="center"/>
      <protection locked="0"/>
    </xf>
    <xf numFmtId="0" fontId="17" fillId="0" borderId="10" xfId="2" applyFont="1" applyFill="1" applyBorder="1" applyAlignment="1" applyProtection="1">
      <alignment vertical="center" wrapText="1"/>
      <protection locked="0"/>
    </xf>
    <xf numFmtId="2" fontId="17" fillId="0" borderId="10" xfId="2" applyNumberFormat="1" applyFont="1" applyFill="1" applyBorder="1" applyAlignment="1" applyProtection="1">
      <alignment horizontal="center" vertical="center"/>
      <protection locked="0"/>
    </xf>
    <xf numFmtId="0" fontId="5" fillId="0" borderId="10" xfId="2" applyFont="1" applyBorder="1" applyAlignment="1" applyProtection="1">
      <alignment horizontal="left" vertical="center" wrapText="1"/>
      <protection locked="0"/>
    </xf>
    <xf numFmtId="0" fontId="17" fillId="0" borderId="3" xfId="2" applyFont="1" applyBorder="1" applyAlignment="1" applyProtection="1">
      <alignment horizontal="center" vertical="center"/>
      <protection locked="0"/>
    </xf>
    <xf numFmtId="0" fontId="17" fillId="9" borderId="3" xfId="2" applyFont="1" applyFill="1" applyBorder="1" applyAlignment="1" applyProtection="1">
      <alignment horizontal="center" vertical="center"/>
      <protection locked="0"/>
    </xf>
    <xf numFmtId="0" fontId="4" fillId="0" borderId="10" xfId="2" applyFont="1" applyBorder="1" applyAlignment="1" applyProtection="1">
      <alignment horizontal="left" vertical="center" wrapText="1"/>
      <protection locked="0"/>
    </xf>
    <xf numFmtId="0" fontId="3" fillId="0" borderId="10" xfId="2" applyFont="1" applyBorder="1" applyAlignment="1" applyProtection="1">
      <alignment horizontal="left" vertical="center" wrapText="1"/>
      <protection locked="0"/>
    </xf>
    <xf numFmtId="0" fontId="17" fillId="0" borderId="20" xfId="2" applyFont="1" applyBorder="1" applyAlignment="1" applyProtection="1">
      <alignment vertical="center" wrapText="1"/>
      <protection locked="0"/>
    </xf>
    <xf numFmtId="0" fontId="17" fillId="9" borderId="20" xfId="2" applyFont="1" applyFill="1" applyBorder="1" applyAlignment="1" applyProtection="1">
      <alignment vertical="center" wrapText="1"/>
      <protection locked="0"/>
    </xf>
    <xf numFmtId="0" fontId="17" fillId="0" borderId="21" xfId="2" applyFont="1" applyBorder="1" applyAlignment="1" applyProtection="1">
      <alignment vertical="center" wrapText="1"/>
      <protection locked="0"/>
    </xf>
    <xf numFmtId="0" fontId="2" fillId="0" borderId="10" xfId="2" applyFont="1" applyBorder="1" applyAlignment="1" applyProtection="1">
      <alignment horizontal="left" vertical="center" wrapText="1"/>
      <protection locked="0"/>
    </xf>
    <xf numFmtId="0" fontId="1" fillId="9" borderId="10" xfId="2" applyFont="1" applyFill="1" applyBorder="1" applyAlignment="1" applyProtection="1">
      <alignment horizontal="left" vertical="center" wrapText="1"/>
      <protection locked="0"/>
    </xf>
    <xf numFmtId="0" fontId="17" fillId="0" borderId="9" xfId="0" applyFont="1" applyBorder="1" applyAlignment="1">
      <alignment horizontal="left" vertical="center" wrapText="1"/>
    </xf>
    <xf numFmtId="0" fontId="17" fillId="0" borderId="13" xfId="0" applyFont="1" applyBorder="1" applyAlignment="1">
      <alignment horizontal="left" vertical="center" wrapText="1"/>
    </xf>
    <xf numFmtId="0" fontId="17" fillId="0" borderId="15" xfId="0" applyFont="1" applyBorder="1" applyAlignment="1">
      <alignment horizontal="left" vertical="center" wrapText="1"/>
    </xf>
    <xf numFmtId="0" fontId="17" fillId="0" borderId="18" xfId="0" applyFont="1" applyBorder="1" applyAlignment="1">
      <alignment horizontal="left" vertical="center" wrapText="1"/>
    </xf>
    <xf numFmtId="0" fontId="17" fillId="0" borderId="14" xfId="0" applyFont="1" applyBorder="1" applyAlignment="1">
      <alignment horizontal="left" vertical="center" wrapText="1"/>
    </xf>
    <xf numFmtId="0" fontId="17" fillId="0" borderId="19" xfId="0" applyFont="1" applyBorder="1" applyAlignment="1">
      <alignment horizontal="left" vertical="center" wrapText="1"/>
    </xf>
    <xf numFmtId="0" fontId="14" fillId="10" borderId="9" xfId="0" applyFont="1" applyFill="1" applyBorder="1" applyAlignment="1">
      <alignment horizontal="left" vertical="center"/>
    </xf>
    <xf numFmtId="0" fontId="14" fillId="10" borderId="13" xfId="0" applyFont="1" applyFill="1" applyBorder="1" applyAlignment="1">
      <alignment horizontal="left" vertical="center"/>
    </xf>
    <xf numFmtId="0" fontId="17" fillId="0" borderId="9" xfId="0" applyFont="1" applyBorder="1" applyAlignment="1">
      <alignment horizontal="left" vertical="center"/>
    </xf>
    <xf numFmtId="0" fontId="17" fillId="0" borderId="13" xfId="0" applyFont="1" applyBorder="1" applyAlignment="1">
      <alignment horizontal="left" vertical="center"/>
    </xf>
    <xf numFmtId="0" fontId="17" fillId="0" borderId="15" xfId="0" applyFont="1" applyBorder="1" applyAlignment="1">
      <alignment horizontal="left" vertical="center"/>
    </xf>
    <xf numFmtId="0" fontId="17" fillId="0" borderId="18" xfId="0" applyFont="1" applyBorder="1" applyAlignment="1">
      <alignment horizontal="left" vertical="center"/>
    </xf>
    <xf numFmtId="0" fontId="17" fillId="0" borderId="14" xfId="0" applyFont="1" applyBorder="1" applyAlignment="1">
      <alignment horizontal="left" vertical="center"/>
    </xf>
    <xf numFmtId="0" fontId="17" fillId="0" borderId="19" xfId="0" applyFont="1" applyBorder="1" applyAlignment="1">
      <alignment horizontal="left" vertical="center"/>
    </xf>
    <xf numFmtId="0" fontId="17" fillId="0" borderId="9" xfId="0" applyFont="1" applyBorder="1" applyAlignment="1">
      <alignment horizontal="left" vertical="top" wrapText="1"/>
    </xf>
    <xf numFmtId="0" fontId="17" fillId="0" borderId="13" xfId="0" applyFont="1" applyBorder="1" applyAlignment="1">
      <alignment horizontal="left" vertical="top" wrapText="1"/>
    </xf>
    <xf numFmtId="0" fontId="17" fillId="0" borderId="15" xfId="0" applyFont="1" applyBorder="1" applyAlignment="1">
      <alignment horizontal="left" vertical="top" wrapText="1"/>
    </xf>
    <xf numFmtId="0" fontId="17" fillId="0" borderId="18" xfId="0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  <xf numFmtId="0" fontId="17" fillId="0" borderId="19" xfId="0" applyFont="1" applyBorder="1" applyAlignment="1">
      <alignment horizontal="left" vertical="top" wrapText="1"/>
    </xf>
    <xf numFmtId="0" fontId="17" fillId="0" borderId="16" xfId="0" applyFont="1" applyBorder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17" fillId="0" borderId="17" xfId="0" applyFont="1" applyBorder="1" applyAlignment="1">
      <alignment horizontal="left" vertical="top" wrapText="1"/>
    </xf>
    <xf numFmtId="0" fontId="16" fillId="8" borderId="5" xfId="0" applyFont="1" applyFill="1" applyBorder="1" applyAlignment="1">
      <alignment horizontal="left" vertical="center"/>
    </xf>
    <xf numFmtId="0" fontId="16" fillId="8" borderId="7" xfId="0" applyFont="1" applyFill="1" applyBorder="1" applyAlignment="1">
      <alignment horizontal="left" vertical="center"/>
    </xf>
    <xf numFmtId="0" fontId="16" fillId="8" borderId="6" xfId="0" applyFont="1" applyFill="1" applyBorder="1" applyAlignment="1">
      <alignment horizontal="left" vertical="center"/>
    </xf>
    <xf numFmtId="0" fontId="17" fillId="0" borderId="9" xfId="0" applyFont="1" applyBorder="1" applyAlignment="1">
      <alignment horizontal="left" wrapText="1"/>
    </xf>
    <xf numFmtId="0" fontId="17" fillId="0" borderId="13" xfId="0" applyFont="1" applyBorder="1" applyAlignment="1">
      <alignment horizontal="left" wrapText="1"/>
    </xf>
    <xf numFmtId="0" fontId="17" fillId="0" borderId="15" xfId="0" applyFont="1" applyBorder="1" applyAlignment="1">
      <alignment horizontal="left" wrapText="1"/>
    </xf>
    <xf numFmtId="0" fontId="19" fillId="6" borderId="18" xfId="0" applyFont="1" applyFill="1" applyBorder="1" applyAlignment="1">
      <alignment horizontal="left"/>
    </xf>
    <xf numFmtId="0" fontId="19" fillId="6" borderId="14" xfId="0" applyFont="1" applyFill="1" applyBorder="1" applyAlignment="1">
      <alignment horizontal="left"/>
    </xf>
    <xf numFmtId="0" fontId="19" fillId="6" borderId="19" xfId="0" applyFont="1" applyFill="1" applyBorder="1" applyAlignment="1">
      <alignment horizontal="left"/>
    </xf>
    <xf numFmtId="0" fontId="19" fillId="6" borderId="8" xfId="0" applyFont="1" applyFill="1" applyBorder="1" applyAlignment="1">
      <alignment horizontal="left"/>
    </xf>
    <xf numFmtId="0" fontId="19" fillId="6" borderId="4" xfId="0" applyFont="1" applyFill="1" applyBorder="1" applyAlignment="1">
      <alignment horizontal="left"/>
    </xf>
    <xf numFmtId="0" fontId="19" fillId="6" borderId="11" xfId="0" applyFont="1" applyFill="1" applyBorder="1" applyAlignment="1">
      <alignment horizontal="left"/>
    </xf>
    <xf numFmtId="0" fontId="17" fillId="0" borderId="16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left" vertical="center" wrapText="1"/>
    </xf>
    <xf numFmtId="0" fontId="17" fillId="0" borderId="17" xfId="0" applyFont="1" applyBorder="1" applyAlignment="1">
      <alignment horizontal="left" vertical="center" wrapText="1"/>
    </xf>
    <xf numFmtId="0" fontId="18" fillId="3" borderId="8" xfId="0" applyFont="1" applyFill="1" applyBorder="1" applyAlignment="1">
      <alignment horizontal="left" vertical="center"/>
    </xf>
    <xf numFmtId="0" fontId="18" fillId="3" borderId="4" xfId="0" applyFont="1" applyFill="1" applyBorder="1" applyAlignment="1">
      <alignment horizontal="left" vertical="center"/>
    </xf>
    <xf numFmtId="0" fontId="18" fillId="3" borderId="11" xfId="0" applyFont="1" applyFill="1" applyBorder="1" applyAlignment="1">
      <alignment horizontal="left" vertical="center"/>
    </xf>
    <xf numFmtId="0" fontId="17" fillId="0" borderId="16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17" fillId="0" borderId="17" xfId="0" applyFont="1" applyBorder="1" applyAlignment="1">
      <alignment horizontal="left" vertical="center"/>
    </xf>
    <xf numFmtId="0" fontId="19" fillId="0" borderId="4" xfId="0" applyFont="1" applyBorder="1" applyAlignment="1" applyProtection="1">
      <alignment horizontal="left" vertical="center"/>
    </xf>
    <xf numFmtId="0" fontId="19" fillId="0" borderId="11" xfId="0" applyFont="1" applyBorder="1" applyAlignment="1" applyProtection="1">
      <alignment horizontal="left" vertical="center"/>
    </xf>
    <xf numFmtId="0" fontId="15" fillId="0" borderId="5" xfId="0" applyFont="1" applyBorder="1" applyAlignment="1" applyProtection="1">
      <alignment horizontal="center" vertical="center"/>
    </xf>
    <xf numFmtId="0" fontId="15" fillId="0" borderId="7" xfId="0" applyFont="1" applyBorder="1" applyAlignment="1" applyProtection="1">
      <alignment horizontal="center" vertical="center"/>
    </xf>
    <xf numFmtId="0" fontId="15" fillId="0" borderId="6" xfId="0" applyFont="1" applyBorder="1" applyAlignment="1" applyProtection="1">
      <alignment horizontal="center" vertical="center"/>
    </xf>
    <xf numFmtId="0" fontId="15" fillId="0" borderId="5" xfId="2" applyFont="1" applyBorder="1" applyAlignment="1">
      <alignment horizontal="center" vertical="center"/>
    </xf>
    <xf numFmtId="0" fontId="15" fillId="0" borderId="7" xfId="2" applyFont="1" applyBorder="1" applyAlignment="1">
      <alignment horizontal="center" vertical="center"/>
    </xf>
    <xf numFmtId="0" fontId="15" fillId="0" borderId="6" xfId="2" applyFont="1" applyBorder="1" applyAlignment="1">
      <alignment horizontal="center" vertical="center"/>
    </xf>
    <xf numFmtId="0" fontId="19" fillId="0" borderId="4" xfId="2" applyFont="1" applyBorder="1" applyAlignment="1">
      <alignment horizontal="left" vertical="center"/>
    </xf>
    <xf numFmtId="0" fontId="19" fillId="0" borderId="11" xfId="2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 2" xfId="2" xr:uid="{879FA472-933F-4FFB-BB4D-B2EA14F1E886}"/>
  </cellStyles>
  <dxfs count="566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82228BD-A201-43A0-884B-C3121059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E4D988-E08C-4500-B802-52B8851A6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5FD21C3-51B3-49C3-96C8-495C16A15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C10781A3-E547-4DD9-B631-FDC6A2C81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14AF48-C595-4DE9-92A1-2B8F70DE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3BF25A9-9B3C-45CB-A390-AD27972F2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ED58E72F-3830-4670-9745-BCDC4B8D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31" zoomScaleNormal="100" workbookViewId="0">
      <selection activeCell="C37" sqref="C37:G38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263" t="s">
        <v>24</v>
      </c>
      <c r="C2" s="264"/>
      <c r="D2" s="264"/>
      <c r="E2" s="264"/>
      <c r="F2" s="264"/>
      <c r="G2" s="265"/>
      <c r="H2" s="2"/>
      <c r="I2" s="2"/>
    </row>
    <row r="3" spans="2:9" x14ac:dyDescent="0.35">
      <c r="B3" s="7" t="s">
        <v>25</v>
      </c>
      <c r="C3" s="269" t="s">
        <v>78</v>
      </c>
      <c r="D3" s="270"/>
      <c r="E3" s="270"/>
      <c r="F3" s="270"/>
      <c r="G3" s="271"/>
      <c r="H3" s="3"/>
      <c r="I3" s="3"/>
    </row>
    <row r="4" spans="2:9" x14ac:dyDescent="0.35">
      <c r="B4" s="6" t="s">
        <v>26</v>
      </c>
      <c r="C4" s="272" t="s">
        <v>79</v>
      </c>
      <c r="D4" s="273"/>
      <c r="E4" s="273"/>
      <c r="F4" s="273"/>
      <c r="G4" s="274"/>
      <c r="H4" s="3"/>
      <c r="I4" s="3"/>
    </row>
    <row r="5" spans="2:9" x14ac:dyDescent="0.35">
      <c r="B5" s="6" t="s">
        <v>27</v>
      </c>
      <c r="C5" s="272" t="s">
        <v>80</v>
      </c>
      <c r="D5" s="273"/>
      <c r="E5" s="273"/>
      <c r="F5" s="273"/>
      <c r="G5" s="274"/>
      <c r="H5" s="3"/>
      <c r="I5" s="3"/>
    </row>
    <row r="7" spans="2:9" ht="32.25" customHeight="1" x14ac:dyDescent="0.35">
      <c r="B7" s="278" t="s">
        <v>31</v>
      </c>
      <c r="C7" s="279"/>
      <c r="D7" s="279"/>
      <c r="E7" s="279"/>
      <c r="F7" s="279"/>
      <c r="G7" s="280"/>
      <c r="H7" s="3"/>
      <c r="I7" s="3"/>
    </row>
    <row r="8" spans="2:9" x14ac:dyDescent="0.35">
      <c r="B8" s="266" t="s">
        <v>28</v>
      </c>
      <c r="C8" s="267"/>
      <c r="D8" s="267"/>
      <c r="E8" s="267"/>
      <c r="F8" s="267"/>
      <c r="G8" s="268"/>
      <c r="H8" s="3"/>
      <c r="I8" s="3"/>
    </row>
    <row r="9" spans="2:9" x14ac:dyDescent="0.35">
      <c r="B9" s="275" t="s">
        <v>29</v>
      </c>
      <c r="C9" s="276"/>
      <c r="D9" s="276"/>
      <c r="E9" s="276"/>
      <c r="F9" s="276"/>
      <c r="G9" s="277"/>
      <c r="H9" s="3"/>
      <c r="I9" s="3"/>
    </row>
    <row r="10" spans="2:9" x14ac:dyDescent="0.35">
      <c r="B10" s="243" t="s">
        <v>30</v>
      </c>
      <c r="C10" s="244"/>
      <c r="D10" s="244"/>
      <c r="E10" s="244"/>
      <c r="F10" s="244"/>
      <c r="G10" s="245"/>
      <c r="H10" s="3"/>
      <c r="I10" s="3"/>
    </row>
    <row r="12" spans="2:9" x14ac:dyDescent="0.35">
      <c r="B12" s="58" t="s">
        <v>49</v>
      </c>
      <c r="C12" s="246" t="s">
        <v>16</v>
      </c>
      <c r="D12" s="247"/>
      <c r="E12" s="247"/>
      <c r="F12" s="247"/>
      <c r="G12" s="247"/>
      <c r="H12" s="4"/>
      <c r="I12" s="4"/>
    </row>
    <row r="13" spans="2:9" ht="19.5" customHeight="1" x14ac:dyDescent="0.35">
      <c r="B13" s="60">
        <v>9001</v>
      </c>
      <c r="C13" s="240" t="s">
        <v>36</v>
      </c>
      <c r="D13" s="241"/>
      <c r="E13" s="241"/>
      <c r="F13" s="241"/>
      <c r="G13" s="242"/>
      <c r="H13" s="4"/>
      <c r="I13" s="4"/>
    </row>
    <row r="14" spans="2:9" ht="19.5" customHeight="1" x14ac:dyDescent="0.35">
      <c r="B14" s="7" t="s">
        <v>23</v>
      </c>
      <c r="C14" s="243"/>
      <c r="D14" s="244"/>
      <c r="E14" s="244"/>
      <c r="F14" s="244"/>
      <c r="G14" s="245"/>
      <c r="H14" s="4"/>
      <c r="I14" s="4"/>
    </row>
    <row r="15" spans="2:9" ht="18.75" customHeight="1" x14ac:dyDescent="0.35">
      <c r="B15" s="60">
        <v>9002</v>
      </c>
      <c r="C15" s="248" t="s">
        <v>48</v>
      </c>
      <c r="D15" s="249"/>
      <c r="E15" s="249"/>
      <c r="F15" s="249"/>
      <c r="G15" s="250"/>
      <c r="H15" s="4"/>
      <c r="I15" s="4"/>
    </row>
    <row r="16" spans="2:9" ht="18.75" customHeight="1" x14ac:dyDescent="0.35">
      <c r="B16" s="61"/>
      <c r="C16" s="281" t="s">
        <v>43</v>
      </c>
      <c r="D16" s="282"/>
      <c r="E16" s="282"/>
      <c r="F16" s="282"/>
      <c r="G16" s="283"/>
      <c r="H16" s="4"/>
      <c r="I16" s="4"/>
    </row>
    <row r="17" spans="2:9" ht="18.75" customHeight="1" x14ac:dyDescent="0.35">
      <c r="B17" s="7" t="s">
        <v>15</v>
      </c>
      <c r="C17" s="251" t="s">
        <v>44</v>
      </c>
      <c r="D17" s="252"/>
      <c r="E17" s="252"/>
      <c r="F17" s="252"/>
      <c r="G17" s="253"/>
      <c r="H17" s="4"/>
      <c r="I17" s="4"/>
    </row>
    <row r="18" spans="2:9" ht="19.5" customHeight="1" x14ac:dyDescent="0.35">
      <c r="B18" s="62">
        <v>9003</v>
      </c>
      <c r="C18" s="254" t="s">
        <v>37</v>
      </c>
      <c r="D18" s="255"/>
      <c r="E18" s="255"/>
      <c r="F18" s="255"/>
      <c r="G18" s="256"/>
      <c r="H18" s="4"/>
      <c r="I18" s="4"/>
    </row>
    <row r="19" spans="2:9" x14ac:dyDescent="0.35">
      <c r="B19" s="63" t="s">
        <v>17</v>
      </c>
      <c r="C19" s="257"/>
      <c r="D19" s="258"/>
      <c r="E19" s="258"/>
      <c r="F19" s="258"/>
      <c r="G19" s="259"/>
      <c r="H19" s="4"/>
      <c r="I19" s="4"/>
    </row>
    <row r="20" spans="2:9" ht="19.5" customHeight="1" x14ac:dyDescent="0.35">
      <c r="B20" s="62">
        <v>9004</v>
      </c>
      <c r="C20" s="254" t="s">
        <v>42</v>
      </c>
      <c r="D20" s="255"/>
      <c r="E20" s="255"/>
      <c r="F20" s="255"/>
      <c r="G20" s="256"/>
      <c r="H20" s="4"/>
      <c r="I20" s="4"/>
    </row>
    <row r="21" spans="2:9" ht="19.5" customHeight="1" x14ac:dyDescent="0.35">
      <c r="B21" s="63" t="s">
        <v>17</v>
      </c>
      <c r="C21" s="257"/>
      <c r="D21" s="258"/>
      <c r="E21" s="258"/>
      <c r="F21" s="258"/>
      <c r="G21" s="259"/>
      <c r="H21" s="4"/>
      <c r="I21" s="4"/>
    </row>
    <row r="22" spans="2:9" ht="19.5" customHeight="1" x14ac:dyDescent="0.35">
      <c r="B22" s="60">
        <v>9005</v>
      </c>
      <c r="C22" s="240" t="s">
        <v>41</v>
      </c>
      <c r="D22" s="241"/>
      <c r="E22" s="241"/>
      <c r="F22" s="241"/>
      <c r="G22" s="242"/>
    </row>
    <row r="23" spans="2:9" ht="19.5" customHeight="1" x14ac:dyDescent="0.35">
      <c r="B23" s="7" t="s">
        <v>32</v>
      </c>
      <c r="C23" s="243"/>
      <c r="D23" s="244"/>
      <c r="E23" s="244"/>
      <c r="F23" s="244"/>
      <c r="G23" s="245"/>
    </row>
    <row r="24" spans="2:9" ht="19.5" customHeight="1" x14ac:dyDescent="0.35">
      <c r="B24" s="60">
        <v>9006</v>
      </c>
      <c r="C24" s="254" t="s">
        <v>40</v>
      </c>
      <c r="D24" s="255"/>
      <c r="E24" s="255"/>
      <c r="F24" s="255"/>
      <c r="G24" s="256"/>
    </row>
    <row r="25" spans="2:9" x14ac:dyDescent="0.35">
      <c r="B25" s="7" t="s">
        <v>22</v>
      </c>
      <c r="C25" s="257"/>
      <c r="D25" s="258"/>
      <c r="E25" s="258"/>
      <c r="F25" s="258"/>
      <c r="G25" s="259"/>
    </row>
    <row r="26" spans="2:9" ht="19.5" customHeight="1" x14ac:dyDescent="0.35">
      <c r="B26" s="60">
        <v>9007</v>
      </c>
      <c r="C26" s="240" t="s">
        <v>39</v>
      </c>
      <c r="D26" s="241"/>
      <c r="E26" s="241"/>
      <c r="F26" s="241"/>
      <c r="G26" s="242"/>
    </row>
    <row r="27" spans="2:9" ht="19.5" customHeight="1" x14ac:dyDescent="0.35">
      <c r="B27" s="7" t="s">
        <v>9</v>
      </c>
      <c r="C27" s="243"/>
      <c r="D27" s="244"/>
      <c r="E27" s="244"/>
      <c r="F27" s="244"/>
      <c r="G27" s="245"/>
    </row>
    <row r="28" spans="2:9" ht="19.5" customHeight="1" x14ac:dyDescent="0.35">
      <c r="B28" s="60">
        <v>9008</v>
      </c>
      <c r="C28" s="240" t="s">
        <v>38</v>
      </c>
      <c r="D28" s="241"/>
      <c r="E28" s="241"/>
      <c r="F28" s="241"/>
      <c r="G28" s="242"/>
    </row>
    <row r="29" spans="2:9" ht="19.5" customHeight="1" x14ac:dyDescent="0.35">
      <c r="B29" s="7" t="s">
        <v>10</v>
      </c>
      <c r="C29" s="243"/>
      <c r="D29" s="244"/>
      <c r="E29" s="244"/>
      <c r="F29" s="244"/>
      <c r="G29" s="245"/>
    </row>
    <row r="30" spans="2:9" ht="15" customHeight="1" x14ac:dyDescent="0.35">
      <c r="B30" s="60">
        <v>9009</v>
      </c>
      <c r="C30" s="254" t="s">
        <v>76</v>
      </c>
      <c r="D30" s="255"/>
      <c r="E30" s="255"/>
      <c r="F30" s="255"/>
      <c r="G30" s="256"/>
    </row>
    <row r="31" spans="2:9" x14ac:dyDescent="0.35">
      <c r="B31" s="61"/>
      <c r="C31" s="260" t="s">
        <v>77</v>
      </c>
      <c r="D31" s="261"/>
      <c r="E31" s="261"/>
      <c r="F31" s="261"/>
      <c r="G31" s="262"/>
    </row>
    <row r="32" spans="2:9" ht="19.5" customHeight="1" x14ac:dyDescent="0.35">
      <c r="B32" s="7" t="s">
        <v>21</v>
      </c>
      <c r="C32" s="257" t="s">
        <v>75</v>
      </c>
      <c r="D32" s="258"/>
      <c r="E32" s="258"/>
      <c r="F32" s="258"/>
      <c r="G32" s="259"/>
    </row>
    <row r="33" spans="2:7" ht="19.5" customHeight="1" x14ac:dyDescent="0.35">
      <c r="B33" s="60">
        <v>9010</v>
      </c>
      <c r="C33" s="240" t="s">
        <v>18</v>
      </c>
      <c r="D33" s="241"/>
      <c r="E33" s="241"/>
      <c r="F33" s="241"/>
      <c r="G33" s="242"/>
    </row>
    <row r="34" spans="2:7" ht="19.5" customHeight="1" x14ac:dyDescent="0.35">
      <c r="B34" s="7" t="s">
        <v>11</v>
      </c>
      <c r="C34" s="243"/>
      <c r="D34" s="244"/>
      <c r="E34" s="244"/>
      <c r="F34" s="244"/>
      <c r="G34" s="245"/>
    </row>
    <row r="35" spans="2:7" ht="19.5" customHeight="1" x14ac:dyDescent="0.35">
      <c r="B35" s="60">
        <v>9013</v>
      </c>
      <c r="C35" s="240" t="s">
        <v>19</v>
      </c>
      <c r="D35" s="241"/>
      <c r="E35" s="241"/>
      <c r="F35" s="241"/>
      <c r="G35" s="242"/>
    </row>
    <row r="36" spans="2:7" ht="19.5" customHeight="1" x14ac:dyDescent="0.35">
      <c r="B36" s="7" t="s">
        <v>12</v>
      </c>
      <c r="C36" s="243"/>
      <c r="D36" s="244"/>
      <c r="E36" s="244"/>
      <c r="F36" s="244"/>
      <c r="G36" s="245"/>
    </row>
    <row r="37" spans="2:7" ht="19.5" customHeight="1" x14ac:dyDescent="0.35">
      <c r="B37" s="60">
        <v>9014</v>
      </c>
      <c r="C37" s="240" t="s">
        <v>13</v>
      </c>
      <c r="D37" s="241"/>
      <c r="E37" s="241"/>
      <c r="F37" s="241"/>
      <c r="G37" s="242"/>
    </row>
    <row r="38" spans="2:7" ht="19.5" customHeight="1" x14ac:dyDescent="0.35">
      <c r="B38" s="64" t="s">
        <v>13</v>
      </c>
      <c r="C38" s="251"/>
      <c r="D38" s="252"/>
      <c r="E38" s="252"/>
      <c r="F38" s="252"/>
      <c r="G38" s="253"/>
    </row>
    <row r="39" spans="2:7" ht="19.5" customHeight="1" x14ac:dyDescent="0.35">
      <c r="B39" s="60">
        <v>9015</v>
      </c>
      <c r="C39" s="240" t="s">
        <v>20</v>
      </c>
      <c r="D39" s="241"/>
      <c r="E39" s="241"/>
      <c r="F39" s="241"/>
      <c r="G39" s="242"/>
    </row>
    <row r="40" spans="2:7" ht="19.5" customHeight="1" x14ac:dyDescent="0.35">
      <c r="B40" s="64" t="s">
        <v>14</v>
      </c>
      <c r="C40" s="243"/>
      <c r="D40" s="244"/>
      <c r="E40" s="244"/>
      <c r="F40" s="244"/>
      <c r="G40" s="245"/>
    </row>
    <row r="43" spans="2:7" x14ac:dyDescent="0.35">
      <c r="B43" s="58" t="s">
        <v>50</v>
      </c>
      <c r="C43" s="246" t="s">
        <v>16</v>
      </c>
      <c r="D43" s="247"/>
      <c r="E43" s="247"/>
      <c r="F43" s="247"/>
      <c r="G43" s="247"/>
    </row>
    <row r="44" spans="2:7" x14ac:dyDescent="0.35">
      <c r="B44" s="60" t="s">
        <v>51</v>
      </c>
      <c r="C44" s="240" t="s">
        <v>52</v>
      </c>
      <c r="D44" s="241"/>
      <c r="E44" s="241"/>
      <c r="F44" s="241"/>
      <c r="G44" s="242"/>
    </row>
    <row r="45" spans="2:7" x14ac:dyDescent="0.35">
      <c r="B45" s="7" t="s">
        <v>53</v>
      </c>
      <c r="C45" s="243"/>
      <c r="D45" s="244"/>
      <c r="E45" s="244"/>
      <c r="F45" s="244"/>
      <c r="G45" s="245"/>
    </row>
    <row r="46" spans="2:7" x14ac:dyDescent="0.35">
      <c r="B46" s="61" t="s">
        <v>54</v>
      </c>
      <c r="C46" s="248" t="s">
        <v>55</v>
      </c>
      <c r="D46" s="249"/>
      <c r="E46" s="249"/>
      <c r="F46" s="249"/>
      <c r="G46" s="250"/>
    </row>
    <row r="47" spans="2:7" x14ac:dyDescent="0.35">
      <c r="B47" s="7" t="s">
        <v>56</v>
      </c>
      <c r="C47" s="251"/>
      <c r="D47" s="252"/>
      <c r="E47" s="252"/>
      <c r="F47" s="252"/>
      <c r="G47" s="253"/>
    </row>
    <row r="48" spans="2:7" x14ac:dyDescent="0.35">
      <c r="B48" s="62" t="s">
        <v>57</v>
      </c>
      <c r="C48" s="240" t="s">
        <v>58</v>
      </c>
      <c r="D48" s="241"/>
      <c r="E48" s="241"/>
      <c r="F48" s="241"/>
      <c r="G48" s="242"/>
    </row>
    <row r="49" spans="2:7" x14ac:dyDescent="0.35">
      <c r="B49" s="63" t="s">
        <v>59</v>
      </c>
      <c r="C49" s="243"/>
      <c r="D49" s="244"/>
      <c r="E49" s="244"/>
      <c r="F49" s="244"/>
      <c r="G49" s="245"/>
    </row>
    <row r="50" spans="2:7" x14ac:dyDescent="0.35">
      <c r="B50" s="62" t="s">
        <v>60</v>
      </c>
      <c r="C50" s="240" t="s">
        <v>61</v>
      </c>
      <c r="D50" s="241"/>
      <c r="E50" s="241"/>
      <c r="F50" s="241"/>
      <c r="G50" s="242"/>
    </row>
    <row r="51" spans="2:7" x14ac:dyDescent="0.35">
      <c r="B51" s="63" t="s">
        <v>62</v>
      </c>
      <c r="C51" s="243"/>
      <c r="D51" s="244"/>
      <c r="E51" s="244"/>
      <c r="F51" s="244"/>
      <c r="G51" s="245"/>
    </row>
    <row r="52" spans="2:7" x14ac:dyDescent="0.35">
      <c r="B52" s="60" t="s">
        <v>63</v>
      </c>
      <c r="C52" s="240" t="s">
        <v>64</v>
      </c>
      <c r="D52" s="241"/>
      <c r="E52" s="241"/>
      <c r="F52" s="241"/>
      <c r="G52" s="242"/>
    </row>
    <row r="53" spans="2:7" x14ac:dyDescent="0.35">
      <c r="B53" s="7" t="s">
        <v>65</v>
      </c>
      <c r="C53" s="243"/>
      <c r="D53" s="244"/>
      <c r="E53" s="244"/>
      <c r="F53" s="244"/>
      <c r="G53" s="245"/>
    </row>
    <row r="54" spans="2:7" x14ac:dyDescent="0.35">
      <c r="B54" s="60" t="s">
        <v>66</v>
      </c>
      <c r="C54" s="240" t="s">
        <v>67</v>
      </c>
      <c r="D54" s="241"/>
      <c r="E54" s="241"/>
      <c r="F54" s="241"/>
      <c r="G54" s="242"/>
    </row>
    <row r="55" spans="2:7" x14ac:dyDescent="0.35">
      <c r="B55" s="7" t="s">
        <v>68</v>
      </c>
      <c r="C55" s="243"/>
      <c r="D55" s="244"/>
      <c r="E55" s="244"/>
      <c r="F55" s="244"/>
      <c r="G55" s="245"/>
    </row>
    <row r="56" spans="2:7" x14ac:dyDescent="0.35">
      <c r="B56" s="60" t="s">
        <v>69</v>
      </c>
      <c r="C56" s="240" t="s">
        <v>70</v>
      </c>
      <c r="D56" s="241"/>
      <c r="E56" s="241"/>
      <c r="F56" s="241"/>
      <c r="G56" s="242"/>
    </row>
    <row r="57" spans="2:7" x14ac:dyDescent="0.35">
      <c r="B57" s="7" t="s">
        <v>71</v>
      </c>
      <c r="C57" s="243"/>
      <c r="D57" s="244"/>
      <c r="E57" s="244"/>
      <c r="F57" s="244"/>
      <c r="G57" s="245"/>
    </row>
    <row r="58" spans="2:7" x14ac:dyDescent="0.35">
      <c r="B58" s="60" t="s">
        <v>72</v>
      </c>
      <c r="C58" s="240" t="s">
        <v>73</v>
      </c>
      <c r="D58" s="241"/>
      <c r="E58" s="241"/>
      <c r="F58" s="241"/>
      <c r="G58" s="242"/>
    </row>
    <row r="59" spans="2:7" x14ac:dyDescent="0.35">
      <c r="B59" s="7" t="s">
        <v>74</v>
      </c>
      <c r="C59" s="243"/>
      <c r="D59" s="244"/>
      <c r="E59" s="244"/>
      <c r="F59" s="244"/>
      <c r="G59" s="245"/>
    </row>
  </sheetData>
  <mergeCells count="35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</mergeCells>
  <phoneticPr fontId="1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F305-71B1-4EE2-BD61-07B6BB833144}">
  <sheetPr>
    <pageSetUpPr fitToPage="1"/>
  </sheetPr>
  <dimension ref="A1:K274"/>
  <sheetViews>
    <sheetView showGridLines="0" topLeftCell="D1" zoomScale="90" zoomScaleNormal="90" workbookViewId="0">
      <selection activeCell="O107" sqref="O107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292" t="s">
        <v>8</v>
      </c>
      <c r="E4" s="293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3" t="str">
        <f>'Information-General Settings'!C5</f>
        <v>TIME165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157.75</v>
      </c>
      <c r="J8" s="123">
        <f>I8/8</f>
        <v>19.71875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9</v>
      </c>
      <c r="C10" s="162"/>
      <c r="D10" s="163">
        <v>44440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206" t="str">
        <f>IF(B11=1,"Mo",IF(B11=2,"Tue",IF(B11=3,"Wed",IF(B11=4,"Thu",IF(B11=5,"Fri",IF(B11=6,"Sat",IF(B11=7,"Sun","")))))))</f>
        <v>Wed</v>
      </c>
      <c r="E11" s="207">
        <f>+D10</f>
        <v>44440</v>
      </c>
      <c r="F11" s="208"/>
      <c r="G11" s="209">
        <v>9007</v>
      </c>
      <c r="H11" s="237" t="s">
        <v>230</v>
      </c>
      <c r="I11" s="209" t="s">
        <v>85</v>
      </c>
      <c r="J11" s="210">
        <v>6</v>
      </c>
      <c r="K11" s="211"/>
    </row>
    <row r="12" spans="1:11" ht="22.5" customHeight="1" x14ac:dyDescent="0.25">
      <c r="C12" s="212"/>
      <c r="D12" s="178" t="str">
        <f>D11</f>
        <v>Wed</v>
      </c>
      <c r="E12" s="133">
        <f>E11</f>
        <v>44440</v>
      </c>
      <c r="F12" s="134"/>
      <c r="G12" s="135">
        <v>9009</v>
      </c>
      <c r="H12" s="151" t="s">
        <v>231</v>
      </c>
      <c r="I12" s="209" t="s">
        <v>85</v>
      </c>
      <c r="J12" s="179">
        <v>2</v>
      </c>
      <c r="K12" s="138"/>
    </row>
    <row r="13" spans="1:11" ht="22.5" customHeight="1" x14ac:dyDescent="0.25">
      <c r="C13" s="212"/>
      <c r="D13" s="178" t="str">
        <f t="shared" ref="D13:E15" si="2">D12</f>
        <v>Wed</v>
      </c>
      <c r="E13" s="133">
        <f t="shared" si="2"/>
        <v>44440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12"/>
      <c r="D14" s="178" t="str">
        <f t="shared" si="2"/>
        <v>Wed</v>
      </c>
      <c r="E14" s="133">
        <f t="shared" si="2"/>
        <v>44440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12"/>
      <c r="D15" s="178" t="str">
        <f t="shared" si="2"/>
        <v>Wed</v>
      </c>
      <c r="E15" s="133">
        <f t="shared" si="2"/>
        <v>44440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44441</v>
      </c>
      <c r="F16" s="143"/>
      <c r="G16" s="144">
        <v>9007</v>
      </c>
      <c r="H16" s="145" t="s">
        <v>230</v>
      </c>
      <c r="I16" s="144" t="s">
        <v>85</v>
      </c>
      <c r="J16" s="182">
        <v>6</v>
      </c>
      <c r="K16" s="147"/>
    </row>
    <row r="17" spans="1:11" ht="36" customHeight="1" x14ac:dyDescent="0.25">
      <c r="C17" s="177"/>
      <c r="D17" s="181" t="str">
        <f>D16</f>
        <v>Thu</v>
      </c>
      <c r="E17" s="142">
        <f>E16</f>
        <v>44441</v>
      </c>
      <c r="F17" s="143"/>
      <c r="G17" s="144">
        <v>9009</v>
      </c>
      <c r="H17" s="145" t="s">
        <v>232</v>
      </c>
      <c r="I17" s="144" t="s">
        <v>85</v>
      </c>
      <c r="J17" s="182">
        <v>2</v>
      </c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44441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44441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44441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44442</v>
      </c>
      <c r="F21" s="134"/>
      <c r="G21" s="135">
        <v>9007</v>
      </c>
      <c r="H21" s="237" t="s">
        <v>230</v>
      </c>
      <c r="I21" s="209" t="s">
        <v>85</v>
      </c>
      <c r="J21" s="210">
        <v>6.5</v>
      </c>
      <c r="K21" s="138"/>
    </row>
    <row r="22" spans="1:11" ht="22.5" customHeight="1" x14ac:dyDescent="0.25">
      <c r="C22" s="177"/>
      <c r="D22" s="178" t="str">
        <f>D21</f>
        <v>Fri</v>
      </c>
      <c r="E22" s="133">
        <f>E21</f>
        <v>44442</v>
      </c>
      <c r="F22" s="134"/>
      <c r="G22" s="135">
        <v>9009</v>
      </c>
      <c r="H22" s="151" t="s">
        <v>92</v>
      </c>
      <c r="I22" s="209" t="s">
        <v>85</v>
      </c>
      <c r="J22" s="179">
        <v>1</v>
      </c>
      <c r="K22" s="138"/>
    </row>
    <row r="23" spans="1:11" ht="39" customHeight="1" x14ac:dyDescent="0.25">
      <c r="C23" s="177"/>
      <c r="D23" s="178" t="str">
        <f t="shared" ref="D23:E25" si="4">D22</f>
        <v>Fri</v>
      </c>
      <c r="E23" s="133">
        <f t="shared" si="4"/>
        <v>44442</v>
      </c>
      <c r="F23" s="134"/>
      <c r="G23" s="135">
        <v>9009</v>
      </c>
      <c r="H23" s="151" t="s">
        <v>233</v>
      </c>
      <c r="I23" s="209" t="s">
        <v>85</v>
      </c>
      <c r="J23" s="179">
        <v>1.5</v>
      </c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44442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44442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44443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44444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44445</v>
      </c>
      <c r="F28" s="134"/>
      <c r="G28" s="135">
        <v>9009</v>
      </c>
      <c r="H28" s="238" t="s">
        <v>211</v>
      </c>
      <c r="I28" s="209" t="s">
        <v>85</v>
      </c>
      <c r="J28" s="179">
        <v>2.75</v>
      </c>
      <c r="K28" s="138"/>
    </row>
    <row r="29" spans="1:11" ht="36.5" customHeight="1" x14ac:dyDescent="0.25">
      <c r="C29" s="177"/>
      <c r="D29" s="178" t="str">
        <f>D28</f>
        <v>Mo</v>
      </c>
      <c r="E29" s="133">
        <f>E28</f>
        <v>44445</v>
      </c>
      <c r="F29" s="134"/>
      <c r="G29" s="135">
        <v>9009</v>
      </c>
      <c r="H29" s="238" t="s">
        <v>234</v>
      </c>
      <c r="I29" s="135" t="s">
        <v>82</v>
      </c>
      <c r="J29" s="179">
        <v>2</v>
      </c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44445</v>
      </c>
      <c r="F30" s="134"/>
      <c r="G30" s="135">
        <v>9009</v>
      </c>
      <c r="H30" s="238" t="s">
        <v>235</v>
      </c>
      <c r="I30" s="135" t="s">
        <v>82</v>
      </c>
      <c r="J30" s="179">
        <v>1</v>
      </c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44445</v>
      </c>
      <c r="F31" s="134"/>
      <c r="G31" s="135">
        <v>9009</v>
      </c>
      <c r="H31" s="238" t="s">
        <v>236</v>
      </c>
      <c r="I31" s="135" t="s">
        <v>82</v>
      </c>
      <c r="J31" s="179">
        <v>2.25</v>
      </c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44445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44446</v>
      </c>
      <c r="F33" s="143"/>
      <c r="G33" s="144">
        <v>9009</v>
      </c>
      <c r="H33" s="145" t="s">
        <v>97</v>
      </c>
      <c r="I33" s="144" t="s">
        <v>85</v>
      </c>
      <c r="J33" s="182">
        <v>2.75</v>
      </c>
      <c r="K33" s="147"/>
    </row>
    <row r="34" spans="1:11" ht="22.5" customHeight="1" x14ac:dyDescent="0.25">
      <c r="C34" s="177"/>
      <c r="D34" s="181" t="str">
        <f>D33</f>
        <v>Tue</v>
      </c>
      <c r="E34" s="142">
        <f>E33</f>
        <v>44446</v>
      </c>
      <c r="F34" s="143"/>
      <c r="G34" s="144">
        <v>9009</v>
      </c>
      <c r="H34" s="145" t="s">
        <v>237</v>
      </c>
      <c r="I34" s="144" t="s">
        <v>85</v>
      </c>
      <c r="J34" s="182">
        <v>0.5</v>
      </c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44446</v>
      </c>
      <c r="F35" s="143"/>
      <c r="G35" s="144">
        <v>9009</v>
      </c>
      <c r="H35" s="145" t="s">
        <v>238</v>
      </c>
      <c r="I35" s="144" t="s">
        <v>85</v>
      </c>
      <c r="J35" s="182">
        <v>1</v>
      </c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44446</v>
      </c>
      <c r="F36" s="143"/>
      <c r="G36" s="144">
        <v>9009</v>
      </c>
      <c r="H36" s="145" t="s">
        <v>239</v>
      </c>
      <c r="I36" s="144" t="s">
        <v>85</v>
      </c>
      <c r="J36" s="182">
        <v>3</v>
      </c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44446</v>
      </c>
      <c r="F37" s="143"/>
      <c r="G37" s="144">
        <v>9009</v>
      </c>
      <c r="H37" s="145" t="s">
        <v>240</v>
      </c>
      <c r="I37" s="144" t="s">
        <v>85</v>
      </c>
      <c r="J37" s="182">
        <v>1</v>
      </c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44447</v>
      </c>
      <c r="F38" s="134"/>
      <c r="G38" s="135">
        <v>9009</v>
      </c>
      <c r="H38" s="151" t="s">
        <v>242</v>
      </c>
      <c r="I38" s="135" t="s">
        <v>82</v>
      </c>
      <c r="J38" s="179">
        <v>2</v>
      </c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44447</v>
      </c>
      <c r="F39" s="134"/>
      <c r="G39" s="135">
        <v>9009</v>
      </c>
      <c r="H39" s="151" t="s">
        <v>246</v>
      </c>
      <c r="I39" s="135" t="s">
        <v>82</v>
      </c>
      <c r="J39" s="179">
        <v>1</v>
      </c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44447</v>
      </c>
      <c r="F40" s="134"/>
      <c r="G40" s="135">
        <v>9009</v>
      </c>
      <c r="H40" s="151" t="s">
        <v>243</v>
      </c>
      <c r="I40" s="135" t="s">
        <v>82</v>
      </c>
      <c r="J40" s="179">
        <v>2</v>
      </c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44447</v>
      </c>
      <c r="F41" s="134"/>
      <c r="G41" s="135">
        <v>9009</v>
      </c>
      <c r="H41" s="151" t="s">
        <v>244</v>
      </c>
      <c r="I41" s="135" t="s">
        <v>82</v>
      </c>
      <c r="J41" s="179">
        <v>2</v>
      </c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44447</v>
      </c>
      <c r="F42" s="134"/>
      <c r="G42" s="135">
        <v>9009</v>
      </c>
      <c r="H42" s="151" t="s">
        <v>245</v>
      </c>
      <c r="I42" s="135" t="s">
        <v>82</v>
      </c>
      <c r="J42" s="179">
        <v>2</v>
      </c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44448</v>
      </c>
      <c r="F43" s="143"/>
      <c r="G43" s="144">
        <v>9015</v>
      </c>
      <c r="H43" s="145" t="s">
        <v>255</v>
      </c>
      <c r="I43" s="144"/>
      <c r="J43" s="182"/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44448</v>
      </c>
      <c r="F44" s="143"/>
      <c r="G44" s="144">
        <v>9009</v>
      </c>
      <c r="H44" s="145" t="s">
        <v>247</v>
      </c>
      <c r="I44" s="144" t="s">
        <v>82</v>
      </c>
      <c r="J44" s="182">
        <v>0.5</v>
      </c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44448</v>
      </c>
      <c r="F45" s="143"/>
      <c r="G45" s="144">
        <v>9009</v>
      </c>
      <c r="H45" s="145" t="s">
        <v>249</v>
      </c>
      <c r="I45" s="144" t="s">
        <v>82</v>
      </c>
      <c r="J45" s="182">
        <v>2.5</v>
      </c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44448</v>
      </c>
      <c r="F46" s="143"/>
      <c r="G46" s="144">
        <v>9009</v>
      </c>
      <c r="H46" s="145" t="s">
        <v>248</v>
      </c>
      <c r="I46" s="144" t="s">
        <v>82</v>
      </c>
      <c r="J46" s="182">
        <v>2.5</v>
      </c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44448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44449</v>
      </c>
      <c r="F48" s="134"/>
      <c r="G48" s="135">
        <v>9015</v>
      </c>
      <c r="H48" s="151" t="s">
        <v>254</v>
      </c>
      <c r="I48" s="135"/>
      <c r="J48" s="179"/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44449</v>
      </c>
      <c r="F49" s="134"/>
      <c r="G49" s="135">
        <v>9009</v>
      </c>
      <c r="H49" s="151" t="s">
        <v>248</v>
      </c>
      <c r="I49" s="135" t="s">
        <v>82</v>
      </c>
      <c r="J49" s="179">
        <v>3</v>
      </c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44449</v>
      </c>
      <c r="F50" s="134"/>
      <c r="G50" s="135">
        <v>9009</v>
      </c>
      <c r="H50" s="151" t="s">
        <v>92</v>
      </c>
      <c r="I50" s="135" t="s">
        <v>82</v>
      </c>
      <c r="J50" s="179">
        <v>2.5</v>
      </c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44449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44449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44450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44451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44452</v>
      </c>
      <c r="F55" s="134"/>
      <c r="G55" s="135">
        <v>9009</v>
      </c>
      <c r="H55" s="238" t="s">
        <v>211</v>
      </c>
      <c r="I55" s="209" t="s">
        <v>85</v>
      </c>
      <c r="J55" s="179">
        <v>2.75</v>
      </c>
      <c r="K55" s="138"/>
    </row>
    <row r="56" spans="1:11" ht="22.5" customHeight="1" x14ac:dyDescent="0.25">
      <c r="C56" s="177"/>
      <c r="D56" s="178" t="str">
        <f>D55</f>
        <v>Mo</v>
      </c>
      <c r="E56" s="133">
        <f>E55</f>
        <v>44452</v>
      </c>
      <c r="F56" s="134"/>
      <c r="G56" s="135">
        <v>9009</v>
      </c>
      <c r="H56" s="151" t="s">
        <v>250</v>
      </c>
      <c r="I56" s="135" t="s">
        <v>82</v>
      </c>
      <c r="J56" s="179">
        <v>4</v>
      </c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44452</v>
      </c>
      <c r="F57" s="134"/>
      <c r="G57" s="135">
        <v>9009</v>
      </c>
      <c r="H57" s="151" t="s">
        <v>251</v>
      </c>
      <c r="I57" s="135" t="s">
        <v>82</v>
      </c>
      <c r="J57" s="179">
        <v>3</v>
      </c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44452</v>
      </c>
      <c r="F58" s="134"/>
      <c r="G58" s="135">
        <v>9009</v>
      </c>
      <c r="H58" s="151" t="s">
        <v>252</v>
      </c>
      <c r="I58" s="135" t="s">
        <v>82</v>
      </c>
      <c r="J58" s="179">
        <v>0.25</v>
      </c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44452</v>
      </c>
      <c r="F59" s="134"/>
      <c r="G59" s="135">
        <v>9009</v>
      </c>
      <c r="H59" s="151" t="s">
        <v>253</v>
      </c>
      <c r="I59" s="135" t="s">
        <v>82</v>
      </c>
      <c r="J59" s="179">
        <v>0.25</v>
      </c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44453</v>
      </c>
      <c r="F60" s="143"/>
      <c r="G60" s="144">
        <v>9015</v>
      </c>
      <c r="H60" s="145" t="s">
        <v>256</v>
      </c>
      <c r="I60" s="144"/>
      <c r="J60" s="182"/>
      <c r="K60" s="147"/>
    </row>
    <row r="61" spans="1:11" ht="22.5" customHeight="1" x14ac:dyDescent="0.25">
      <c r="C61" s="177"/>
      <c r="D61" s="181" t="str">
        <f>D60</f>
        <v>Tue</v>
      </c>
      <c r="E61" s="142">
        <f>E60</f>
        <v>44453</v>
      </c>
      <c r="F61" s="143"/>
      <c r="G61" s="144">
        <v>9009</v>
      </c>
      <c r="H61" s="145" t="s">
        <v>257</v>
      </c>
      <c r="I61" s="144" t="s">
        <v>85</v>
      </c>
      <c r="J61" s="182">
        <v>4.5</v>
      </c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44453</v>
      </c>
      <c r="F62" s="143"/>
      <c r="G62" s="144">
        <v>9009</v>
      </c>
      <c r="H62" s="145" t="s">
        <v>259</v>
      </c>
      <c r="I62" s="144" t="s">
        <v>85</v>
      </c>
      <c r="J62" s="182">
        <v>1</v>
      </c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44453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44453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44454</v>
      </c>
      <c r="F65" s="134"/>
      <c r="G65" s="135">
        <v>9013</v>
      </c>
      <c r="H65" s="151" t="s">
        <v>274</v>
      </c>
      <c r="I65" s="135"/>
      <c r="J65" s="179"/>
      <c r="K65" s="138"/>
    </row>
    <row r="66" spans="1:11" ht="22.5" customHeight="1" x14ac:dyDescent="0.25">
      <c r="C66" s="177"/>
      <c r="D66" s="178" t="str">
        <f>D65</f>
        <v>Wed</v>
      </c>
      <c r="E66" s="133">
        <f>E65</f>
        <v>44454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44454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44454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44454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44455</v>
      </c>
      <c r="F70" s="143"/>
      <c r="G70" s="144">
        <v>9009</v>
      </c>
      <c r="H70" s="145" t="s">
        <v>267</v>
      </c>
      <c r="I70" s="144" t="s">
        <v>85</v>
      </c>
      <c r="J70" s="182">
        <v>3</v>
      </c>
      <c r="K70" s="147"/>
    </row>
    <row r="71" spans="1:11" ht="32.5" customHeight="1" x14ac:dyDescent="0.25">
      <c r="C71" s="177"/>
      <c r="D71" s="181" t="str">
        <f>D70</f>
        <v>Thu</v>
      </c>
      <c r="E71" s="142">
        <f>E70</f>
        <v>44455</v>
      </c>
      <c r="F71" s="143"/>
      <c r="G71" s="144">
        <v>9009</v>
      </c>
      <c r="H71" s="145" t="s">
        <v>258</v>
      </c>
      <c r="I71" s="144" t="s">
        <v>85</v>
      </c>
      <c r="J71" s="182">
        <v>1.5</v>
      </c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44455</v>
      </c>
      <c r="F72" s="143"/>
      <c r="G72" s="144">
        <v>9009</v>
      </c>
      <c r="H72" s="145" t="s">
        <v>260</v>
      </c>
      <c r="I72" s="144" t="s">
        <v>85</v>
      </c>
      <c r="J72" s="182">
        <v>3.5</v>
      </c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44455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44455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44456</v>
      </c>
      <c r="F75" s="134"/>
      <c r="G75" s="135">
        <v>9009</v>
      </c>
      <c r="H75" s="151" t="s">
        <v>261</v>
      </c>
      <c r="I75" s="135" t="s">
        <v>85</v>
      </c>
      <c r="J75" s="179">
        <v>3</v>
      </c>
      <c r="K75" s="138"/>
    </row>
    <row r="76" spans="1:11" ht="22.5" customHeight="1" x14ac:dyDescent="0.25">
      <c r="C76" s="177"/>
      <c r="D76" s="178" t="str">
        <f>D75</f>
        <v>Fri</v>
      </c>
      <c r="E76" s="133">
        <f>E75</f>
        <v>44456</v>
      </c>
      <c r="F76" s="134"/>
      <c r="G76" s="135">
        <v>9009</v>
      </c>
      <c r="H76" s="151" t="s">
        <v>266</v>
      </c>
      <c r="I76" s="135" t="s">
        <v>82</v>
      </c>
      <c r="J76" s="179">
        <v>1</v>
      </c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44456</v>
      </c>
      <c r="F77" s="134"/>
      <c r="G77" s="135">
        <v>9009</v>
      </c>
      <c r="H77" s="151" t="s">
        <v>262</v>
      </c>
      <c r="I77" s="135" t="s">
        <v>82</v>
      </c>
      <c r="J77" s="179">
        <v>2</v>
      </c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44456</v>
      </c>
      <c r="F78" s="134"/>
      <c r="G78" s="135">
        <v>9009</v>
      </c>
      <c r="H78" s="151" t="s">
        <v>280</v>
      </c>
      <c r="I78" s="135" t="s">
        <v>82</v>
      </c>
      <c r="J78" s="179">
        <v>2</v>
      </c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44456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44457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44458</v>
      </c>
      <c r="F81" s="143"/>
      <c r="G81" s="144"/>
      <c r="H81" s="145"/>
      <c r="I81" s="144"/>
      <c r="J81" s="182"/>
      <c r="K81" s="147"/>
    </row>
    <row r="82" spans="1:11" ht="33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44459</v>
      </c>
      <c r="F82" s="134"/>
      <c r="G82" s="135">
        <v>9009</v>
      </c>
      <c r="H82" s="151" t="s">
        <v>279</v>
      </c>
      <c r="I82" s="135" t="s">
        <v>85</v>
      </c>
      <c r="J82" s="179">
        <v>1.5</v>
      </c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44459</v>
      </c>
      <c r="F83" s="134"/>
      <c r="G83" s="135">
        <v>9009</v>
      </c>
      <c r="H83" s="151" t="s">
        <v>272</v>
      </c>
      <c r="I83" s="135" t="s">
        <v>85</v>
      </c>
      <c r="J83" s="179">
        <v>2.5</v>
      </c>
      <c r="K83" s="138"/>
    </row>
    <row r="84" spans="1:11" ht="37" customHeight="1" x14ac:dyDescent="0.25">
      <c r="C84" s="177"/>
      <c r="D84" s="178" t="str">
        <f t="shared" ref="D84:E86" si="17">D83</f>
        <v>Mo</v>
      </c>
      <c r="E84" s="133">
        <f t="shared" si="17"/>
        <v>44459</v>
      </c>
      <c r="F84" s="134"/>
      <c r="G84" s="135">
        <v>9009</v>
      </c>
      <c r="H84" s="151" t="s">
        <v>273</v>
      </c>
      <c r="I84" s="135" t="s">
        <v>85</v>
      </c>
      <c r="J84" s="179">
        <v>2.5</v>
      </c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44459</v>
      </c>
      <c r="F85" s="134"/>
      <c r="G85" s="135">
        <v>9009</v>
      </c>
      <c r="H85" s="151" t="s">
        <v>278</v>
      </c>
      <c r="I85" s="135" t="s">
        <v>85</v>
      </c>
      <c r="J85" s="179">
        <v>1.5</v>
      </c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44459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44460</v>
      </c>
      <c r="F87" s="143"/>
      <c r="G87" s="144">
        <v>9009</v>
      </c>
      <c r="H87" s="145" t="s">
        <v>263</v>
      </c>
      <c r="I87" s="144" t="s">
        <v>85</v>
      </c>
      <c r="J87" s="182">
        <v>3</v>
      </c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44460</v>
      </c>
      <c r="F88" s="143"/>
      <c r="G88" s="144">
        <v>9009</v>
      </c>
      <c r="H88" s="145" t="s">
        <v>264</v>
      </c>
      <c r="I88" s="144" t="s">
        <v>85</v>
      </c>
      <c r="J88" s="182">
        <v>1.5</v>
      </c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44460</v>
      </c>
      <c r="F89" s="143"/>
      <c r="G89" s="144">
        <v>9009</v>
      </c>
      <c r="H89" s="145" t="s">
        <v>265</v>
      </c>
      <c r="I89" s="144" t="s">
        <v>85</v>
      </c>
      <c r="J89" s="182">
        <v>2</v>
      </c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44460</v>
      </c>
      <c r="F90" s="143"/>
      <c r="G90" s="144">
        <v>9009</v>
      </c>
      <c r="H90" s="145" t="s">
        <v>268</v>
      </c>
      <c r="I90" s="144" t="s">
        <v>85</v>
      </c>
      <c r="J90" s="182">
        <v>1.5</v>
      </c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44460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44461</v>
      </c>
      <c r="F92" s="134"/>
      <c r="G92" s="135">
        <v>9009</v>
      </c>
      <c r="H92" s="151" t="s">
        <v>269</v>
      </c>
      <c r="I92" s="135" t="s">
        <v>85</v>
      </c>
      <c r="J92" s="179">
        <v>2.75</v>
      </c>
      <c r="K92" s="138"/>
    </row>
    <row r="93" spans="1:11" ht="22.5" customHeight="1" x14ac:dyDescent="0.25">
      <c r="C93" s="177"/>
      <c r="D93" s="178" t="str">
        <f>D92</f>
        <v>Wed</v>
      </c>
      <c r="E93" s="133">
        <f>E92</f>
        <v>44461</v>
      </c>
      <c r="F93" s="134"/>
      <c r="G93" s="135">
        <v>9009</v>
      </c>
      <c r="H93" s="151" t="s">
        <v>276</v>
      </c>
      <c r="I93" s="135" t="s">
        <v>85</v>
      </c>
      <c r="J93" s="179">
        <v>0.75</v>
      </c>
      <c r="K93" s="138"/>
    </row>
    <row r="94" spans="1:11" ht="39" customHeight="1" x14ac:dyDescent="0.25">
      <c r="C94" s="177"/>
      <c r="D94" s="178" t="str">
        <f t="shared" ref="D94:E97" si="19">D93</f>
        <v>Wed</v>
      </c>
      <c r="E94" s="133">
        <f t="shared" si="19"/>
        <v>44461</v>
      </c>
      <c r="F94" s="134"/>
      <c r="G94" s="135">
        <v>9009</v>
      </c>
      <c r="H94" s="151" t="s">
        <v>271</v>
      </c>
      <c r="I94" s="135" t="s">
        <v>85</v>
      </c>
      <c r="J94" s="179">
        <v>2</v>
      </c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44461</v>
      </c>
      <c r="F95" s="134"/>
      <c r="G95" s="135">
        <v>9009</v>
      </c>
      <c r="H95" s="151" t="s">
        <v>275</v>
      </c>
      <c r="I95" s="135" t="s">
        <v>85</v>
      </c>
      <c r="J95" s="179">
        <v>2</v>
      </c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44461</v>
      </c>
      <c r="F96" s="134"/>
      <c r="G96" s="135">
        <v>9009</v>
      </c>
      <c r="H96" s="151" t="s">
        <v>270</v>
      </c>
      <c r="I96" s="135" t="s">
        <v>85</v>
      </c>
      <c r="J96" s="179">
        <v>0.5</v>
      </c>
      <c r="K96" s="138"/>
    </row>
    <row r="97" spans="1:11" ht="36" customHeight="1" x14ac:dyDescent="0.25">
      <c r="C97" s="177"/>
      <c r="D97" s="178" t="str">
        <f t="shared" si="19"/>
        <v>Wed</v>
      </c>
      <c r="E97" s="133">
        <f t="shared" si="19"/>
        <v>44461</v>
      </c>
      <c r="F97" s="134"/>
      <c r="G97" s="135">
        <v>9009</v>
      </c>
      <c r="H97" s="151" t="s">
        <v>277</v>
      </c>
      <c r="I97" s="135" t="s">
        <v>85</v>
      </c>
      <c r="J97" s="179">
        <v>0.75</v>
      </c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44462</v>
      </c>
      <c r="F98" s="143"/>
      <c r="G98" s="144">
        <v>9009</v>
      </c>
      <c r="H98" s="145" t="s">
        <v>281</v>
      </c>
      <c r="I98" s="144" t="s">
        <v>85</v>
      </c>
      <c r="J98" s="182">
        <v>1</v>
      </c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44462</v>
      </c>
      <c r="F99" s="143"/>
      <c r="G99" s="144">
        <v>9009</v>
      </c>
      <c r="H99" s="145" t="s">
        <v>283</v>
      </c>
      <c r="I99" s="144" t="s">
        <v>85</v>
      </c>
      <c r="J99" s="182">
        <v>6</v>
      </c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44462</v>
      </c>
      <c r="F100" s="143"/>
      <c r="G100" s="144">
        <v>9009</v>
      </c>
      <c r="H100" s="145" t="s">
        <v>282</v>
      </c>
      <c r="I100" s="144" t="s">
        <v>85</v>
      </c>
      <c r="J100" s="182">
        <v>1</v>
      </c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44462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44462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 t="shared" si="5"/>
        <v>Fri</v>
      </c>
      <c r="E103" s="133">
        <f>+E98+1</f>
        <v>44463</v>
      </c>
      <c r="F103" s="134"/>
      <c r="G103" s="135">
        <v>9009</v>
      </c>
      <c r="H103" s="151" t="s">
        <v>284</v>
      </c>
      <c r="I103" s="135" t="s">
        <v>82</v>
      </c>
      <c r="J103" s="179">
        <v>3</v>
      </c>
      <c r="K103" s="138"/>
    </row>
    <row r="104" spans="1:11" ht="22.5" customHeight="1" x14ac:dyDescent="0.25">
      <c r="C104" s="177"/>
      <c r="D104" s="178" t="str">
        <f>D103</f>
        <v>Fri</v>
      </c>
      <c r="E104" s="133">
        <f>E103</f>
        <v>44463</v>
      </c>
      <c r="F104" s="134"/>
      <c r="G104" s="135">
        <v>9009</v>
      </c>
      <c r="H104" s="111" t="s">
        <v>291</v>
      </c>
      <c r="I104" s="135" t="s">
        <v>82</v>
      </c>
      <c r="J104" s="179">
        <v>0.5</v>
      </c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44463</v>
      </c>
      <c r="F105" s="134"/>
      <c r="G105" s="135">
        <v>9009</v>
      </c>
      <c r="H105" s="151" t="s">
        <v>292</v>
      </c>
      <c r="I105" s="135" t="s">
        <v>82</v>
      </c>
      <c r="J105" s="179">
        <v>1.5</v>
      </c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44463</v>
      </c>
      <c r="F106" s="134"/>
      <c r="G106" s="135">
        <v>9009</v>
      </c>
      <c r="H106" s="151" t="s">
        <v>92</v>
      </c>
      <c r="I106" s="135" t="s">
        <v>82</v>
      </c>
      <c r="J106" s="179">
        <v>1.5</v>
      </c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44463</v>
      </c>
      <c r="F107" s="134"/>
      <c r="G107" s="135">
        <v>9009</v>
      </c>
      <c r="H107" s="151" t="s">
        <v>293</v>
      </c>
      <c r="I107" s="135" t="s">
        <v>82</v>
      </c>
      <c r="J107" s="179">
        <v>1.5</v>
      </c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44464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44465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44466</v>
      </c>
      <c r="F110" s="134"/>
      <c r="G110" s="135">
        <v>9009</v>
      </c>
      <c r="H110" s="151" t="s">
        <v>285</v>
      </c>
      <c r="I110" s="135" t="s">
        <v>82</v>
      </c>
      <c r="J110" s="179">
        <v>2</v>
      </c>
      <c r="K110" s="138"/>
    </row>
    <row r="111" spans="1:11" ht="40.5" customHeight="1" x14ac:dyDescent="0.25">
      <c r="C111" s="177"/>
      <c r="D111" s="178" t="str">
        <f>D110</f>
        <v>Mo</v>
      </c>
      <c r="E111" s="133">
        <f>E110</f>
        <v>44466</v>
      </c>
      <c r="F111" s="134"/>
      <c r="G111" s="135">
        <v>9009</v>
      </c>
      <c r="H111" s="151" t="s">
        <v>296</v>
      </c>
      <c r="I111" s="135" t="s">
        <v>82</v>
      </c>
      <c r="J111" s="179">
        <v>3.75</v>
      </c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44466</v>
      </c>
      <c r="F112" s="134"/>
      <c r="G112" s="135">
        <v>9009</v>
      </c>
      <c r="H112" s="151" t="s">
        <v>294</v>
      </c>
      <c r="I112" s="135" t="s">
        <v>82</v>
      </c>
      <c r="J112" s="179">
        <v>2</v>
      </c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44466</v>
      </c>
      <c r="F113" s="134"/>
      <c r="G113" s="135">
        <v>9009</v>
      </c>
      <c r="H113" s="151" t="s">
        <v>290</v>
      </c>
      <c r="I113" s="135" t="s">
        <v>82</v>
      </c>
      <c r="J113" s="179">
        <v>0.25</v>
      </c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44466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44467</v>
      </c>
      <c r="F115" s="143"/>
      <c r="G115" s="144">
        <v>9009</v>
      </c>
      <c r="H115" s="239" t="s">
        <v>288</v>
      </c>
      <c r="I115" s="144" t="s">
        <v>85</v>
      </c>
      <c r="J115" s="182">
        <v>3</v>
      </c>
      <c r="K115" s="147"/>
    </row>
    <row r="116" spans="1:11" ht="22.5" customHeight="1" x14ac:dyDescent="0.25">
      <c r="C116" s="177"/>
      <c r="D116" s="181" t="str">
        <f>D115</f>
        <v>Tue</v>
      </c>
      <c r="E116" s="142">
        <f>E115</f>
        <v>44467</v>
      </c>
      <c r="F116" s="143"/>
      <c r="G116" s="144">
        <v>9009</v>
      </c>
      <c r="H116" s="239" t="s">
        <v>295</v>
      </c>
      <c r="I116" s="144" t="s">
        <v>85</v>
      </c>
      <c r="J116" s="182">
        <v>2</v>
      </c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44467</v>
      </c>
      <c r="F117" s="143"/>
      <c r="G117" s="144">
        <v>9009</v>
      </c>
      <c r="H117" s="239" t="s">
        <v>297</v>
      </c>
      <c r="I117" s="144" t="s">
        <v>85</v>
      </c>
      <c r="J117" s="182">
        <v>2</v>
      </c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44467</v>
      </c>
      <c r="F118" s="143"/>
      <c r="G118" s="144">
        <v>9009</v>
      </c>
      <c r="H118" s="239" t="s">
        <v>298</v>
      </c>
      <c r="I118" s="144" t="s">
        <v>85</v>
      </c>
      <c r="J118" s="182">
        <v>1</v>
      </c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44467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44468</v>
      </c>
      <c r="F120" s="134"/>
      <c r="G120" s="135">
        <v>9009</v>
      </c>
      <c r="H120" s="151" t="s">
        <v>286</v>
      </c>
      <c r="I120" s="135" t="s">
        <v>85</v>
      </c>
      <c r="J120" s="179">
        <v>1</v>
      </c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44468</v>
      </c>
      <c r="F121" s="134"/>
      <c r="G121" s="135">
        <v>9009</v>
      </c>
      <c r="H121" s="151" t="s">
        <v>287</v>
      </c>
      <c r="I121" s="135" t="s">
        <v>85</v>
      </c>
      <c r="J121" s="179">
        <v>3</v>
      </c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44468</v>
      </c>
      <c r="F122" s="134"/>
      <c r="G122" s="135">
        <v>9009</v>
      </c>
      <c r="H122" s="151" t="s">
        <v>299</v>
      </c>
      <c r="I122" s="135" t="s">
        <v>85</v>
      </c>
      <c r="J122" s="179">
        <v>4</v>
      </c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44468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44468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44469</v>
      </c>
      <c r="F125" s="143"/>
      <c r="G125" s="144">
        <v>9015</v>
      </c>
      <c r="H125" s="145" t="s">
        <v>289</v>
      </c>
      <c r="I125" s="144"/>
      <c r="J125" s="182"/>
      <c r="K125" s="147"/>
    </row>
    <row r="126" spans="1:11" ht="22.5" customHeight="1" x14ac:dyDescent="0.25">
      <c r="C126" s="177"/>
      <c r="D126" s="192" t="str">
        <f>D125</f>
        <v>Thu</v>
      </c>
      <c r="E126" s="193">
        <f>E125</f>
        <v>44469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44469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44469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3">
      <c r="C129" s="198"/>
      <c r="D129" s="199" t="str">
        <f t="shared" si="26"/>
        <v>Thu</v>
      </c>
      <c r="E129" s="200">
        <f t="shared" si="26"/>
        <v>44469</v>
      </c>
      <c r="F129" s="201"/>
      <c r="G129" s="202"/>
      <c r="H129" s="203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131" priority="41" stopIfTrue="1">
      <formula>IF($A11=1,B11,)</formula>
    </cfRule>
    <cfRule type="expression" dxfId="130" priority="42" stopIfTrue="1">
      <formula>IF($A11="",B11,)</formula>
    </cfRule>
  </conditionalFormatting>
  <conditionalFormatting sqref="E11:E15">
    <cfRule type="expression" dxfId="129" priority="43" stopIfTrue="1">
      <formula>IF($A11="",B11,"")</formula>
    </cfRule>
  </conditionalFormatting>
  <conditionalFormatting sqref="E16:E124">
    <cfRule type="expression" dxfId="128" priority="44" stopIfTrue="1">
      <formula>IF($A16&lt;&gt;1,B16,"")</formula>
    </cfRule>
  </conditionalFormatting>
  <conditionalFormatting sqref="D11:D124">
    <cfRule type="expression" dxfId="127" priority="45" stopIfTrue="1">
      <formula>IF($A11="",B11,)</formula>
    </cfRule>
  </conditionalFormatting>
  <conditionalFormatting sqref="G11:G20 G26:G47 G49:G59 G61:G80 G82:G103 G106:G119">
    <cfRule type="expression" dxfId="126" priority="46" stopIfTrue="1">
      <formula>#REF!="Freelancer"</formula>
    </cfRule>
    <cfRule type="expression" dxfId="125" priority="47" stopIfTrue="1">
      <formula>#REF!="DTC Int. Staff"</formula>
    </cfRule>
  </conditionalFormatting>
  <conditionalFormatting sqref="G115:G119 G26 G33:G47 G49:G53 G61:G80 G87:G103 G106:G108">
    <cfRule type="expression" dxfId="124" priority="39" stopIfTrue="1">
      <formula>$F$5="Freelancer"</formula>
    </cfRule>
    <cfRule type="expression" dxfId="123" priority="40" stopIfTrue="1">
      <formula>$F$5="DTC Int. Staff"</formula>
    </cfRule>
  </conditionalFormatting>
  <conditionalFormatting sqref="G16:G20">
    <cfRule type="expression" dxfId="122" priority="37" stopIfTrue="1">
      <formula>#REF!="Freelancer"</formula>
    </cfRule>
    <cfRule type="expression" dxfId="121" priority="38" stopIfTrue="1">
      <formula>#REF!="DTC Int. Staff"</formula>
    </cfRule>
  </conditionalFormatting>
  <conditionalFormatting sqref="G16:G20">
    <cfRule type="expression" dxfId="120" priority="35" stopIfTrue="1">
      <formula>$F$5="Freelancer"</formula>
    </cfRule>
    <cfRule type="expression" dxfId="119" priority="36" stopIfTrue="1">
      <formula>$F$5="DTC Int. Staff"</formula>
    </cfRule>
  </conditionalFormatting>
  <conditionalFormatting sqref="G21:G25">
    <cfRule type="expression" dxfId="118" priority="33" stopIfTrue="1">
      <formula>#REF!="Freelancer"</formula>
    </cfRule>
    <cfRule type="expression" dxfId="117" priority="34" stopIfTrue="1">
      <formula>#REF!="DTC Int. Staff"</formula>
    </cfRule>
  </conditionalFormatting>
  <conditionalFormatting sqref="G21:G25">
    <cfRule type="expression" dxfId="116" priority="31" stopIfTrue="1">
      <formula>$F$5="Freelancer"</formula>
    </cfRule>
    <cfRule type="expression" dxfId="115" priority="32" stopIfTrue="1">
      <formula>$F$5="DTC Int. Staff"</formula>
    </cfRule>
  </conditionalFormatting>
  <conditionalFormatting sqref="C125:C129">
    <cfRule type="expression" dxfId="114" priority="28" stopIfTrue="1">
      <formula>IF($A125=1,B125,)</formula>
    </cfRule>
    <cfRule type="expression" dxfId="113" priority="29" stopIfTrue="1">
      <formula>IF($A125="",B125,)</formula>
    </cfRule>
  </conditionalFormatting>
  <conditionalFormatting sqref="D125:D129">
    <cfRule type="expression" dxfId="112" priority="30" stopIfTrue="1">
      <formula>IF($A125="",B125,)</formula>
    </cfRule>
  </conditionalFormatting>
  <conditionalFormatting sqref="E125:E129">
    <cfRule type="expression" dxfId="111" priority="27" stopIfTrue="1">
      <formula>IF($A125&lt;&gt;1,B125,"")</formula>
    </cfRule>
  </conditionalFormatting>
  <conditionalFormatting sqref="G55:G59">
    <cfRule type="expression" dxfId="110" priority="25" stopIfTrue="1">
      <formula>$F$5="Freelancer"</formula>
    </cfRule>
    <cfRule type="expression" dxfId="109" priority="26" stopIfTrue="1">
      <formula>$F$5="DTC Int. Staff"</formula>
    </cfRule>
  </conditionalFormatting>
  <conditionalFormatting sqref="G81">
    <cfRule type="expression" dxfId="108" priority="23" stopIfTrue="1">
      <formula>#REF!="Freelancer"</formula>
    </cfRule>
    <cfRule type="expression" dxfId="107" priority="24" stopIfTrue="1">
      <formula>#REF!="DTC Int. Staff"</formula>
    </cfRule>
  </conditionalFormatting>
  <conditionalFormatting sqref="G81">
    <cfRule type="expression" dxfId="106" priority="21" stopIfTrue="1">
      <formula>$F$5="Freelancer"</formula>
    </cfRule>
    <cfRule type="expression" dxfId="105" priority="22" stopIfTrue="1">
      <formula>$F$5="DTC Int. Staff"</formula>
    </cfRule>
  </conditionalFormatting>
  <conditionalFormatting sqref="G48">
    <cfRule type="expression" dxfId="104" priority="15" stopIfTrue="1">
      <formula>#REF!="Freelancer"</formula>
    </cfRule>
    <cfRule type="expression" dxfId="103" priority="16" stopIfTrue="1">
      <formula>#REF!="DTC Int. Staff"</formula>
    </cfRule>
  </conditionalFormatting>
  <conditionalFormatting sqref="G48">
    <cfRule type="expression" dxfId="102" priority="13" stopIfTrue="1">
      <formula>$F$5="Freelancer"</formula>
    </cfRule>
    <cfRule type="expression" dxfId="101" priority="14" stopIfTrue="1">
      <formula>$F$5="DTC Int. Staff"</formula>
    </cfRule>
  </conditionalFormatting>
  <conditionalFormatting sqref="G60">
    <cfRule type="expression" dxfId="100" priority="11" stopIfTrue="1">
      <formula>#REF!="Freelancer"</formula>
    </cfRule>
    <cfRule type="expression" dxfId="99" priority="12" stopIfTrue="1">
      <formula>#REF!="DTC Int. Staff"</formula>
    </cfRule>
  </conditionalFormatting>
  <conditionalFormatting sqref="G60">
    <cfRule type="expression" dxfId="98" priority="9" stopIfTrue="1">
      <formula>$F$5="Freelancer"</formula>
    </cfRule>
    <cfRule type="expression" dxfId="97" priority="10" stopIfTrue="1">
      <formula>$F$5="DTC Int. Staff"</formula>
    </cfRule>
  </conditionalFormatting>
  <conditionalFormatting sqref="G104">
    <cfRule type="expression" dxfId="96" priority="7" stopIfTrue="1">
      <formula>#REF!="Freelancer"</formula>
    </cfRule>
    <cfRule type="expression" dxfId="95" priority="8" stopIfTrue="1">
      <formula>#REF!="DTC Int. Staff"</formula>
    </cfRule>
  </conditionalFormatting>
  <conditionalFormatting sqref="G104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105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105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3545-52CC-41E3-A8DF-D7E21B314A21}">
  <sheetPr>
    <pageSetUpPr fitToPage="1"/>
  </sheetPr>
  <dimension ref="A1:K275"/>
  <sheetViews>
    <sheetView showGridLines="0" tabSelected="1" topLeftCell="D1" zoomScale="90" zoomScaleNormal="90" workbookViewId="0">
      <selection activeCell="H11" sqref="H11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292" t="s">
        <v>8</v>
      </c>
      <c r="E4" s="293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3" t="str">
        <f>'Information-General Settings'!C5</f>
        <v>TIME165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SUM(J10:J141)</f>
        <v>8</v>
      </c>
      <c r="J8" s="123">
        <f>I8/8</f>
        <v>1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10</v>
      </c>
      <c r="C10" s="124"/>
      <c r="D10" s="125">
        <v>44470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68" t="s">
        <v>50</v>
      </c>
    </row>
    <row r="11" spans="1:11" ht="22.5" customHeight="1" x14ac:dyDescent="0.25">
      <c r="A11" s="111">
        <f t="shared" ref="A11:A126" si="0">IF(OR(C11="f",C11="u",C11="F",C11="U"),"",IF(OR(B11=1,B11=2,B11=3,B11=4,B11=5),1,""))</f>
        <v>1</v>
      </c>
      <c r="B11" s="111">
        <f t="shared" ref="B11:B115" si="1">WEEKDAY(E11,2)</f>
        <v>5</v>
      </c>
      <c r="C11" s="131"/>
      <c r="D11" s="132" t="str">
        <f>IF(B11=1,"Mo",IF(B11=2,"Tue",IF(B11=3,"Wed",IF(B11=4,"Thu",IF(B11=5,"Fri",IF(B11=6,"Sat",IF(B11=7,"Sun","")))))))</f>
        <v>Fri</v>
      </c>
      <c r="E11" s="133">
        <f>+D10</f>
        <v>44470</v>
      </c>
      <c r="F11" s="134"/>
      <c r="G11" s="135">
        <v>9009</v>
      </c>
      <c r="H11" s="151" t="s">
        <v>300</v>
      </c>
      <c r="I11" s="135" t="s">
        <v>82</v>
      </c>
      <c r="J11" s="137">
        <v>8</v>
      </c>
      <c r="K11" s="211"/>
    </row>
    <row r="12" spans="1:11" ht="22.5" customHeight="1" x14ac:dyDescent="0.25">
      <c r="C12" s="139"/>
      <c r="D12" s="132" t="str">
        <f>D11</f>
        <v>Fri</v>
      </c>
      <c r="E12" s="133">
        <f>E11</f>
        <v>44470</v>
      </c>
      <c r="F12" s="134"/>
      <c r="G12" s="135"/>
      <c r="H12" s="136"/>
      <c r="I12" s="135"/>
      <c r="J12" s="137"/>
      <c r="K12" s="138"/>
    </row>
    <row r="13" spans="1:11" ht="22.5" customHeight="1" x14ac:dyDescent="0.25">
      <c r="C13" s="139"/>
      <c r="D13" s="132" t="str">
        <f t="shared" ref="D13:E15" si="2">D12</f>
        <v>Fri</v>
      </c>
      <c r="E13" s="133">
        <f t="shared" si="2"/>
        <v>44470</v>
      </c>
      <c r="F13" s="134"/>
      <c r="G13" s="135"/>
      <c r="H13" s="136"/>
      <c r="I13" s="135"/>
      <c r="J13" s="137"/>
      <c r="K13" s="138"/>
    </row>
    <row r="14" spans="1:11" ht="22.5" customHeight="1" x14ac:dyDescent="0.25">
      <c r="C14" s="139"/>
      <c r="D14" s="132" t="str">
        <f t="shared" si="2"/>
        <v>Fri</v>
      </c>
      <c r="E14" s="133">
        <f t="shared" si="2"/>
        <v>44470</v>
      </c>
      <c r="F14" s="134"/>
      <c r="G14" s="135"/>
      <c r="H14" s="136"/>
      <c r="I14" s="135"/>
      <c r="J14" s="137"/>
      <c r="K14" s="138"/>
    </row>
    <row r="15" spans="1:11" ht="22.5" customHeight="1" x14ac:dyDescent="0.25">
      <c r="C15" s="139"/>
      <c r="D15" s="132" t="str">
        <f t="shared" si="2"/>
        <v>Fri</v>
      </c>
      <c r="E15" s="133">
        <f t="shared" si="2"/>
        <v>44470</v>
      </c>
      <c r="F15" s="134"/>
      <c r="G15" s="135"/>
      <c r="H15" s="136"/>
      <c r="I15" s="135"/>
      <c r="J15" s="137"/>
      <c r="K15" s="138"/>
    </row>
    <row r="16" spans="1:11" ht="22.5" customHeight="1" x14ac:dyDescent="0.25">
      <c r="A16" s="111" t="str">
        <f t="shared" si="0"/>
        <v/>
      </c>
      <c r="B16" s="111">
        <f t="shared" si="1"/>
        <v>6</v>
      </c>
      <c r="C16" s="140"/>
      <c r="D16" s="141" t="str">
        <f>IF(B16=1,"Mo",IF(B16=2,"Tue",IF(B16=3,"Wed",IF(B16=4,"Thu",IF(B16=5,"Fri",IF(B16=6,"Sat",IF(B16=7,"Sun","")))))))</f>
        <v>Sat</v>
      </c>
      <c r="E16" s="142">
        <f>+E11+1</f>
        <v>44471</v>
      </c>
      <c r="F16" s="143"/>
      <c r="G16" s="144"/>
      <c r="H16" s="145"/>
      <c r="I16" s="144"/>
      <c r="J16" s="146"/>
      <c r="K16" s="147"/>
    </row>
    <row r="17" spans="1:11" ht="22.5" customHeight="1" x14ac:dyDescent="0.25">
      <c r="A17" s="111" t="str">
        <f t="shared" si="0"/>
        <v/>
      </c>
      <c r="B17" s="111">
        <f t="shared" si="1"/>
        <v>7</v>
      </c>
      <c r="C17" s="140"/>
      <c r="D17" s="141" t="str">
        <f>IF(B17=1,"Mo",IF(B17=2,"Tue",IF(B17=3,"Wed",IF(B17=4,"Thu",IF(B17=5,"Fri",IF(B17=6,"Sat",IF(B17=7,"Sun","")))))))</f>
        <v>Sun</v>
      </c>
      <c r="E17" s="142">
        <f t="shared" ref="E17:E72" si="3">+E16+1</f>
        <v>44472</v>
      </c>
      <c r="F17" s="143"/>
      <c r="G17" s="144"/>
      <c r="H17" s="153"/>
      <c r="I17" s="144"/>
      <c r="J17" s="146"/>
      <c r="K17" s="147"/>
    </row>
    <row r="18" spans="1:11" ht="22.5" customHeight="1" x14ac:dyDescent="0.25">
      <c r="A18" s="111">
        <f t="shared" si="0"/>
        <v>1</v>
      </c>
      <c r="B18" s="111">
        <f t="shared" si="1"/>
        <v>1</v>
      </c>
      <c r="C18" s="140"/>
      <c r="D18" s="132" t="str">
        <f t="shared" ref="D18:D126" si="4">IF(B18=1,"Mo",IF(B18=2,"Tue",IF(B18=3,"Wed",IF(B18=4,"Thu",IF(B18=5,"Fri",IF(B18=6,"Sat",IF(B18=7,"Sun","")))))))</f>
        <v>Mo</v>
      </c>
      <c r="E18" s="133">
        <f t="shared" si="3"/>
        <v>44473</v>
      </c>
      <c r="F18" s="134"/>
      <c r="G18" s="135"/>
      <c r="H18" s="136"/>
      <c r="I18" s="135"/>
      <c r="J18" s="137"/>
      <c r="K18" s="138"/>
    </row>
    <row r="19" spans="1:11" ht="22.5" customHeight="1" x14ac:dyDescent="0.25">
      <c r="C19" s="140"/>
      <c r="D19" s="132" t="str">
        <f>D18</f>
        <v>Mo</v>
      </c>
      <c r="E19" s="133">
        <f>E18</f>
        <v>44473</v>
      </c>
      <c r="F19" s="134"/>
      <c r="G19" s="135"/>
      <c r="H19" s="136"/>
      <c r="I19" s="135"/>
      <c r="J19" s="137"/>
      <c r="K19" s="138"/>
    </row>
    <row r="20" spans="1:11" ht="22.5" customHeight="1" x14ac:dyDescent="0.25">
      <c r="C20" s="140"/>
      <c r="D20" s="132" t="str">
        <f t="shared" ref="D20:E22" si="5">D19</f>
        <v>Mo</v>
      </c>
      <c r="E20" s="133">
        <f t="shared" si="5"/>
        <v>44473</v>
      </c>
      <c r="F20" s="134"/>
      <c r="G20" s="135"/>
      <c r="H20" s="136"/>
      <c r="I20" s="135"/>
      <c r="J20" s="137"/>
      <c r="K20" s="138"/>
    </row>
    <row r="21" spans="1:11" ht="22.5" customHeight="1" x14ac:dyDescent="0.25">
      <c r="C21" s="140"/>
      <c r="D21" s="132" t="str">
        <f t="shared" si="5"/>
        <v>Mo</v>
      </c>
      <c r="E21" s="133">
        <f t="shared" si="5"/>
        <v>44473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C22" s="140"/>
      <c r="D22" s="132" t="str">
        <f t="shared" si="5"/>
        <v>Mo</v>
      </c>
      <c r="E22" s="133">
        <f t="shared" si="5"/>
        <v>44473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2</v>
      </c>
      <c r="C23" s="140"/>
      <c r="D23" s="141" t="str">
        <f t="shared" si="4"/>
        <v>Tue</v>
      </c>
      <c r="E23" s="142">
        <f>+E18+1</f>
        <v>44474</v>
      </c>
      <c r="F23" s="143"/>
      <c r="G23" s="144"/>
      <c r="H23" s="145"/>
      <c r="I23" s="144"/>
      <c r="J23" s="146"/>
      <c r="K23" s="147"/>
    </row>
    <row r="24" spans="1:11" ht="22.5" customHeight="1" x14ac:dyDescent="0.25">
      <c r="C24" s="140"/>
      <c r="D24" s="141" t="str">
        <f>D23</f>
        <v>Tue</v>
      </c>
      <c r="E24" s="142">
        <f>E23</f>
        <v>44474</v>
      </c>
      <c r="F24" s="143"/>
      <c r="G24" s="144"/>
      <c r="H24" s="145"/>
      <c r="I24" s="144"/>
      <c r="J24" s="146"/>
      <c r="K24" s="147"/>
    </row>
    <row r="25" spans="1:11" ht="22.5" customHeight="1" x14ac:dyDescent="0.25">
      <c r="C25" s="140"/>
      <c r="D25" s="141" t="str">
        <f t="shared" ref="D25:E27" si="6">D24</f>
        <v>Tue</v>
      </c>
      <c r="E25" s="142">
        <f t="shared" si="6"/>
        <v>44474</v>
      </c>
      <c r="F25" s="143"/>
      <c r="G25" s="144"/>
      <c r="H25" s="145"/>
      <c r="I25" s="144"/>
      <c r="J25" s="146"/>
      <c r="K25" s="147"/>
    </row>
    <row r="26" spans="1:11" ht="22.5" customHeight="1" x14ac:dyDescent="0.25">
      <c r="C26" s="140"/>
      <c r="D26" s="141" t="str">
        <f t="shared" si="6"/>
        <v>Tue</v>
      </c>
      <c r="E26" s="142">
        <f t="shared" si="6"/>
        <v>44474</v>
      </c>
      <c r="F26" s="143"/>
      <c r="G26" s="144"/>
      <c r="H26" s="145"/>
      <c r="I26" s="144"/>
      <c r="J26" s="146"/>
      <c r="K26" s="147"/>
    </row>
    <row r="27" spans="1:11" ht="22.5" customHeight="1" x14ac:dyDescent="0.25">
      <c r="C27" s="140"/>
      <c r="D27" s="141" t="str">
        <f t="shared" si="6"/>
        <v>Tue</v>
      </c>
      <c r="E27" s="142">
        <f t="shared" si="6"/>
        <v>44474</v>
      </c>
      <c r="F27" s="143"/>
      <c r="G27" s="144"/>
      <c r="H27" s="145"/>
      <c r="I27" s="144"/>
      <c r="J27" s="146"/>
      <c r="K27" s="147"/>
    </row>
    <row r="28" spans="1:11" ht="22.5" customHeight="1" x14ac:dyDescent="0.25">
      <c r="A28" s="111">
        <f t="shared" si="0"/>
        <v>1</v>
      </c>
      <c r="B28" s="111">
        <f t="shared" si="1"/>
        <v>3</v>
      </c>
      <c r="C28" s="140"/>
      <c r="D28" s="132" t="str">
        <f t="shared" si="4"/>
        <v>Wed</v>
      </c>
      <c r="E28" s="133">
        <f>+E23+1</f>
        <v>44475</v>
      </c>
      <c r="F28" s="134"/>
      <c r="G28" s="135"/>
      <c r="H28" s="150"/>
      <c r="I28" s="135"/>
      <c r="J28" s="137"/>
      <c r="K28" s="138"/>
    </row>
    <row r="29" spans="1:11" ht="22.5" customHeight="1" x14ac:dyDescent="0.25">
      <c r="C29" s="140"/>
      <c r="D29" s="132" t="str">
        <f>D28</f>
        <v>Wed</v>
      </c>
      <c r="E29" s="133">
        <f>E28</f>
        <v>44475</v>
      </c>
      <c r="F29" s="134"/>
      <c r="G29" s="135"/>
      <c r="H29" s="150"/>
      <c r="I29" s="135"/>
      <c r="J29" s="137"/>
      <c r="K29" s="138"/>
    </row>
    <row r="30" spans="1:11" ht="22.5" customHeight="1" x14ac:dyDescent="0.25">
      <c r="C30" s="140"/>
      <c r="D30" s="132" t="str">
        <f t="shared" ref="D30:E32" si="7">D29</f>
        <v>Wed</v>
      </c>
      <c r="E30" s="133">
        <f t="shared" si="7"/>
        <v>44475</v>
      </c>
      <c r="F30" s="134"/>
      <c r="G30" s="135"/>
      <c r="H30" s="150"/>
      <c r="I30" s="135"/>
      <c r="J30" s="137"/>
      <c r="K30" s="138"/>
    </row>
    <row r="31" spans="1:11" ht="22.5" customHeight="1" x14ac:dyDescent="0.25">
      <c r="C31" s="140"/>
      <c r="D31" s="132" t="str">
        <f t="shared" si="7"/>
        <v>Wed</v>
      </c>
      <c r="E31" s="133">
        <f t="shared" si="7"/>
        <v>44475</v>
      </c>
      <c r="F31" s="134"/>
      <c r="G31" s="135"/>
      <c r="H31" s="150"/>
      <c r="I31" s="135"/>
      <c r="J31" s="137"/>
      <c r="K31" s="138"/>
    </row>
    <row r="32" spans="1:11" ht="22.5" customHeight="1" x14ac:dyDescent="0.25">
      <c r="C32" s="140"/>
      <c r="D32" s="132" t="str">
        <f t="shared" si="7"/>
        <v>Wed</v>
      </c>
      <c r="E32" s="133">
        <f t="shared" si="7"/>
        <v>44475</v>
      </c>
      <c r="F32" s="134"/>
      <c r="G32" s="135"/>
      <c r="H32" s="150"/>
      <c r="I32" s="135"/>
      <c r="J32" s="137"/>
      <c r="K32" s="138"/>
    </row>
    <row r="33" spans="1:11" ht="22.5" customHeight="1" x14ac:dyDescent="0.25">
      <c r="A33" s="111">
        <f t="shared" si="0"/>
        <v>1</v>
      </c>
      <c r="B33" s="111">
        <f t="shared" si="1"/>
        <v>4</v>
      </c>
      <c r="C33" s="140"/>
      <c r="D33" s="141" t="str">
        <f t="shared" si="4"/>
        <v>Thu</v>
      </c>
      <c r="E33" s="142">
        <f>+E28+1</f>
        <v>44476</v>
      </c>
      <c r="F33" s="143"/>
      <c r="G33" s="144"/>
      <c r="H33" s="145"/>
      <c r="I33" s="144"/>
      <c r="J33" s="146"/>
      <c r="K33" s="147"/>
    </row>
    <row r="34" spans="1:11" ht="22.5" customHeight="1" x14ac:dyDescent="0.25">
      <c r="C34" s="140"/>
      <c r="D34" s="141" t="str">
        <f>D33</f>
        <v>Thu</v>
      </c>
      <c r="E34" s="142">
        <f>E33</f>
        <v>44476</v>
      </c>
      <c r="F34" s="143"/>
      <c r="G34" s="144"/>
      <c r="H34" s="145"/>
      <c r="I34" s="144"/>
      <c r="J34" s="146"/>
      <c r="K34" s="147"/>
    </row>
    <row r="35" spans="1:11" ht="22.5" customHeight="1" x14ac:dyDescent="0.25">
      <c r="C35" s="140"/>
      <c r="D35" s="141" t="str">
        <f t="shared" ref="D35:E37" si="8">D34</f>
        <v>Thu</v>
      </c>
      <c r="E35" s="142">
        <f t="shared" si="8"/>
        <v>44476</v>
      </c>
      <c r="F35" s="143"/>
      <c r="G35" s="144"/>
      <c r="H35" s="145"/>
      <c r="I35" s="144"/>
      <c r="J35" s="146"/>
      <c r="K35" s="147"/>
    </row>
    <row r="36" spans="1:11" ht="22.5" customHeight="1" x14ac:dyDescent="0.25">
      <c r="C36" s="140"/>
      <c r="D36" s="141" t="str">
        <f t="shared" si="8"/>
        <v>Thu</v>
      </c>
      <c r="E36" s="142">
        <f t="shared" si="8"/>
        <v>44476</v>
      </c>
      <c r="F36" s="143"/>
      <c r="G36" s="144"/>
      <c r="H36" s="145"/>
      <c r="I36" s="144"/>
      <c r="J36" s="146"/>
      <c r="K36" s="147"/>
    </row>
    <row r="37" spans="1:11" ht="22.5" customHeight="1" x14ac:dyDescent="0.25">
      <c r="C37" s="140"/>
      <c r="D37" s="141" t="str">
        <f t="shared" si="8"/>
        <v>Thu</v>
      </c>
      <c r="E37" s="142">
        <f t="shared" si="8"/>
        <v>44476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5</v>
      </c>
      <c r="C38" s="140"/>
      <c r="D38" s="132" t="str">
        <f>IF(B38=1,"Mo",IF(B38=2,"Tue",IF(B38=3,"Wed",IF(B38=4,"Thu",IF(B38=5,"Fri",IF(B38=6,"Sat",IF(B38=7,"Sun","")))))))</f>
        <v>Fri</v>
      </c>
      <c r="E38" s="133">
        <f>+E33+1</f>
        <v>44477</v>
      </c>
      <c r="F38" s="134"/>
      <c r="G38" s="135"/>
      <c r="H38" s="151"/>
      <c r="I38" s="135"/>
      <c r="J38" s="137"/>
      <c r="K38" s="138"/>
    </row>
    <row r="39" spans="1:11" ht="22.5" customHeight="1" x14ac:dyDescent="0.25">
      <c r="C39" s="140"/>
      <c r="D39" s="132" t="str">
        <f t="shared" ref="D39:E42" si="9">D38</f>
        <v>Fri</v>
      </c>
      <c r="E39" s="133">
        <f t="shared" si="9"/>
        <v>44477</v>
      </c>
      <c r="F39" s="134"/>
      <c r="G39" s="135"/>
      <c r="H39" s="151"/>
      <c r="I39" s="135"/>
      <c r="J39" s="137"/>
      <c r="K39" s="138"/>
    </row>
    <row r="40" spans="1:11" ht="22.5" customHeight="1" x14ac:dyDescent="0.25">
      <c r="C40" s="140"/>
      <c r="D40" s="132" t="str">
        <f t="shared" si="9"/>
        <v>Fri</v>
      </c>
      <c r="E40" s="133">
        <f t="shared" si="9"/>
        <v>44477</v>
      </c>
      <c r="F40" s="134"/>
      <c r="G40" s="135"/>
      <c r="H40" s="151"/>
      <c r="I40" s="135"/>
      <c r="J40" s="137"/>
      <c r="K40" s="138"/>
    </row>
    <row r="41" spans="1:11" ht="22.5" customHeight="1" x14ac:dyDescent="0.25">
      <c r="C41" s="140"/>
      <c r="D41" s="132" t="str">
        <f t="shared" si="9"/>
        <v>Fri</v>
      </c>
      <c r="E41" s="133">
        <f t="shared" si="9"/>
        <v>44477</v>
      </c>
      <c r="F41" s="134"/>
      <c r="G41" s="135"/>
      <c r="H41" s="151"/>
      <c r="I41" s="135"/>
      <c r="J41" s="137"/>
      <c r="K41" s="138"/>
    </row>
    <row r="42" spans="1:11" ht="22.5" customHeight="1" x14ac:dyDescent="0.25">
      <c r="C42" s="140"/>
      <c r="D42" s="132" t="str">
        <f t="shared" si="9"/>
        <v>Fri</v>
      </c>
      <c r="E42" s="133">
        <f t="shared" si="9"/>
        <v>44477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 t="str">
        <f t="shared" si="0"/>
        <v/>
      </c>
      <c r="B43" s="111">
        <f t="shared" si="1"/>
        <v>6</v>
      </c>
      <c r="C43" s="140"/>
      <c r="D43" s="141" t="str">
        <f>IF(B43=1,"Mo",IF(B43=2,"Tue",IF(B43=3,"Wed",IF(B43=4,"Thu",IF(B43=5,"Fri",IF(B43=6,"Sat",IF(B43=7,"Sun","")))))))</f>
        <v>Sat</v>
      </c>
      <c r="E43" s="142">
        <f>+E38+1</f>
        <v>44478</v>
      </c>
      <c r="F43" s="143"/>
      <c r="G43" s="144"/>
      <c r="H43" s="145"/>
      <c r="I43" s="144"/>
      <c r="J43" s="146"/>
      <c r="K43" s="147"/>
    </row>
    <row r="44" spans="1:11" ht="22.5" customHeight="1" x14ac:dyDescent="0.25">
      <c r="A44" s="111" t="str">
        <f t="shared" si="0"/>
        <v/>
      </c>
      <c r="B44" s="111">
        <f t="shared" si="1"/>
        <v>7</v>
      </c>
      <c r="C44" s="140"/>
      <c r="D44" s="141" t="str">
        <f>IF(B44=1,"Mo",IF(B44=2,"Tue",IF(B44=3,"Wed",IF(B44=4,"Thu",IF(B44=5,"Fri",IF(B44=6,"Sat",IF(B44=7,"Sun","")))))))</f>
        <v>Sun</v>
      </c>
      <c r="E44" s="142">
        <f t="shared" si="3"/>
        <v>44479</v>
      </c>
      <c r="F44" s="143"/>
      <c r="G44" s="144"/>
      <c r="H44" s="153"/>
      <c r="I44" s="144"/>
      <c r="J44" s="146"/>
      <c r="K44" s="147"/>
    </row>
    <row r="45" spans="1:11" ht="22.5" customHeight="1" x14ac:dyDescent="0.25">
      <c r="A45" s="111">
        <f t="shared" si="0"/>
        <v>1</v>
      </c>
      <c r="B45" s="111">
        <f t="shared" si="1"/>
        <v>1</v>
      </c>
      <c r="C45" s="140"/>
      <c r="D45" s="132" t="str">
        <f t="shared" si="4"/>
        <v>Mo</v>
      </c>
      <c r="E45" s="133">
        <f t="shared" si="3"/>
        <v>44480</v>
      </c>
      <c r="F45" s="134"/>
      <c r="G45" s="135"/>
      <c r="H45" s="151"/>
      <c r="I45" s="135"/>
      <c r="J45" s="137"/>
      <c r="K45" s="138"/>
    </row>
    <row r="46" spans="1:11" ht="22.5" customHeight="1" x14ac:dyDescent="0.25">
      <c r="C46" s="140"/>
      <c r="D46" s="132" t="str">
        <f>D45</f>
        <v>Mo</v>
      </c>
      <c r="E46" s="133">
        <f>E45</f>
        <v>44480</v>
      </c>
      <c r="F46" s="134"/>
      <c r="G46" s="135"/>
      <c r="H46" s="151"/>
      <c r="I46" s="135"/>
      <c r="J46" s="137"/>
      <c r="K46" s="138"/>
    </row>
    <row r="47" spans="1:11" ht="22.5" customHeight="1" x14ac:dyDescent="0.25">
      <c r="C47" s="140"/>
      <c r="D47" s="132" t="str">
        <f t="shared" ref="D47:E49" si="10">D46</f>
        <v>Mo</v>
      </c>
      <c r="E47" s="133">
        <f t="shared" si="10"/>
        <v>44480</v>
      </c>
      <c r="F47" s="134"/>
      <c r="G47" s="135"/>
      <c r="H47" s="151"/>
      <c r="I47" s="135"/>
      <c r="J47" s="137"/>
      <c r="K47" s="138"/>
    </row>
    <row r="48" spans="1:11" ht="22.5" customHeight="1" x14ac:dyDescent="0.25">
      <c r="C48" s="140"/>
      <c r="D48" s="132" t="str">
        <f t="shared" si="10"/>
        <v>Mo</v>
      </c>
      <c r="E48" s="133">
        <f t="shared" si="10"/>
        <v>44480</v>
      </c>
      <c r="F48" s="134"/>
      <c r="G48" s="135"/>
      <c r="H48" s="151"/>
      <c r="I48" s="135"/>
      <c r="J48" s="137"/>
      <c r="K48" s="138"/>
    </row>
    <row r="49" spans="1:11" ht="22.5" customHeight="1" x14ac:dyDescent="0.25">
      <c r="C49" s="140"/>
      <c r="D49" s="132" t="str">
        <f t="shared" si="10"/>
        <v>Mo</v>
      </c>
      <c r="E49" s="133">
        <f t="shared" si="10"/>
        <v>44480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2</v>
      </c>
      <c r="C50" s="140"/>
      <c r="D50" s="141" t="str">
        <f t="shared" si="4"/>
        <v>Tue</v>
      </c>
      <c r="E50" s="142">
        <f>+E45+1</f>
        <v>44481</v>
      </c>
      <c r="F50" s="143"/>
      <c r="G50" s="144"/>
      <c r="H50" s="152"/>
      <c r="I50" s="144"/>
      <c r="J50" s="146"/>
      <c r="K50" s="147"/>
    </row>
    <row r="51" spans="1:11" ht="22.5" customHeight="1" x14ac:dyDescent="0.25">
      <c r="C51" s="140"/>
      <c r="D51" s="141" t="str">
        <f t="shared" ref="D51:E54" si="11">D50</f>
        <v>Tue</v>
      </c>
      <c r="E51" s="142">
        <f t="shared" si="11"/>
        <v>44481</v>
      </c>
      <c r="F51" s="143"/>
      <c r="G51" s="144"/>
      <c r="H51" s="152"/>
      <c r="I51" s="144"/>
      <c r="J51" s="146"/>
      <c r="K51" s="147"/>
    </row>
    <row r="52" spans="1:11" ht="22.5" customHeight="1" x14ac:dyDescent="0.25">
      <c r="C52" s="140"/>
      <c r="D52" s="141" t="str">
        <f t="shared" si="11"/>
        <v>Tue</v>
      </c>
      <c r="E52" s="142">
        <f t="shared" si="11"/>
        <v>44481</v>
      </c>
      <c r="F52" s="143"/>
      <c r="G52" s="144"/>
      <c r="H52" s="152"/>
      <c r="I52" s="144"/>
      <c r="J52" s="146"/>
      <c r="K52" s="147"/>
    </row>
    <row r="53" spans="1:11" ht="22.5" customHeight="1" x14ac:dyDescent="0.25">
      <c r="C53" s="140"/>
      <c r="D53" s="141" t="str">
        <f t="shared" si="11"/>
        <v>Tue</v>
      </c>
      <c r="E53" s="142">
        <f t="shared" si="11"/>
        <v>44481</v>
      </c>
      <c r="F53" s="143"/>
      <c r="G53" s="144"/>
      <c r="H53" s="152"/>
      <c r="I53" s="144"/>
      <c r="J53" s="146"/>
      <c r="K53" s="147"/>
    </row>
    <row r="54" spans="1:11" ht="22.5" customHeight="1" x14ac:dyDescent="0.25">
      <c r="C54" s="140"/>
      <c r="D54" s="141" t="str">
        <f t="shared" si="11"/>
        <v>Tue</v>
      </c>
      <c r="E54" s="142">
        <f t="shared" si="11"/>
        <v>44481</v>
      </c>
      <c r="F54" s="143"/>
      <c r="G54" s="144"/>
      <c r="H54" s="152"/>
      <c r="I54" s="144"/>
      <c r="J54" s="146"/>
      <c r="K54" s="147"/>
    </row>
    <row r="55" spans="1:11" ht="22.5" customHeight="1" x14ac:dyDescent="0.25">
      <c r="A55" s="111">
        <f t="shared" si="0"/>
        <v>1</v>
      </c>
      <c r="B55" s="111">
        <f t="shared" si="1"/>
        <v>3</v>
      </c>
      <c r="C55" s="140"/>
      <c r="D55" s="132" t="str">
        <f t="shared" si="4"/>
        <v>Wed</v>
      </c>
      <c r="E55" s="133">
        <f>+E50+1</f>
        <v>44482</v>
      </c>
      <c r="F55" s="134"/>
      <c r="G55" s="135"/>
      <c r="H55" s="151"/>
      <c r="I55" s="135"/>
      <c r="J55" s="137"/>
      <c r="K55" s="138"/>
    </row>
    <row r="56" spans="1:11" ht="22.5" customHeight="1" x14ac:dyDescent="0.25">
      <c r="C56" s="140"/>
      <c r="D56" s="132" t="str">
        <f>D55</f>
        <v>Wed</v>
      </c>
      <c r="E56" s="133">
        <f>E55</f>
        <v>44482</v>
      </c>
      <c r="F56" s="134"/>
      <c r="G56" s="135"/>
      <c r="H56" s="151"/>
      <c r="I56" s="135"/>
      <c r="J56" s="137"/>
      <c r="K56" s="138"/>
    </row>
    <row r="57" spans="1:11" ht="22.5" customHeight="1" x14ac:dyDescent="0.25">
      <c r="C57" s="140"/>
      <c r="D57" s="132" t="str">
        <f t="shared" ref="D57:E59" si="12">D56</f>
        <v>Wed</v>
      </c>
      <c r="E57" s="133">
        <f t="shared" si="12"/>
        <v>44482</v>
      </c>
      <c r="F57" s="134"/>
      <c r="G57" s="135"/>
      <c r="H57" s="151"/>
      <c r="I57" s="135"/>
      <c r="J57" s="137"/>
      <c r="K57" s="138"/>
    </row>
    <row r="58" spans="1:11" ht="22.5" customHeight="1" x14ac:dyDescent="0.25">
      <c r="C58" s="140"/>
      <c r="D58" s="132" t="str">
        <f t="shared" si="12"/>
        <v>Wed</v>
      </c>
      <c r="E58" s="133">
        <f t="shared" si="12"/>
        <v>44482</v>
      </c>
      <c r="F58" s="134"/>
      <c r="G58" s="135"/>
      <c r="H58" s="151"/>
      <c r="I58" s="135"/>
      <c r="J58" s="137"/>
      <c r="K58" s="138"/>
    </row>
    <row r="59" spans="1:11" ht="22.5" customHeight="1" x14ac:dyDescent="0.25">
      <c r="C59" s="140"/>
      <c r="D59" s="132" t="str">
        <f t="shared" si="12"/>
        <v>Wed</v>
      </c>
      <c r="E59" s="133">
        <f t="shared" si="12"/>
        <v>44482</v>
      </c>
      <c r="F59" s="134"/>
      <c r="G59" s="135"/>
      <c r="H59" s="151"/>
      <c r="I59" s="135"/>
      <c r="J59" s="137"/>
      <c r="K59" s="138"/>
    </row>
    <row r="60" spans="1:11" ht="22.5" customHeight="1" x14ac:dyDescent="0.25">
      <c r="A60" s="111">
        <f t="shared" si="0"/>
        <v>1</v>
      </c>
      <c r="B60" s="111">
        <f t="shared" si="1"/>
        <v>4</v>
      </c>
      <c r="C60" s="140"/>
      <c r="D60" s="141" t="str">
        <f t="shared" si="4"/>
        <v>Thu</v>
      </c>
      <c r="E60" s="142">
        <f>+E55+1</f>
        <v>44483</v>
      </c>
      <c r="F60" s="143"/>
      <c r="G60" s="144"/>
      <c r="H60" s="145"/>
      <c r="I60" s="144"/>
      <c r="J60" s="146"/>
      <c r="K60" s="147"/>
    </row>
    <row r="61" spans="1:11" ht="22.5" customHeight="1" x14ac:dyDescent="0.25">
      <c r="C61" s="140"/>
      <c r="D61" s="141" t="str">
        <f>D60</f>
        <v>Thu</v>
      </c>
      <c r="E61" s="142">
        <f>E60</f>
        <v>44483</v>
      </c>
      <c r="F61" s="143"/>
      <c r="G61" s="144"/>
      <c r="H61" s="145"/>
      <c r="I61" s="144"/>
      <c r="J61" s="146"/>
      <c r="K61" s="147"/>
    </row>
    <row r="62" spans="1:11" ht="22.5" customHeight="1" x14ac:dyDescent="0.25">
      <c r="C62" s="140"/>
      <c r="D62" s="141" t="str">
        <f t="shared" ref="D62:E64" si="13">D61</f>
        <v>Thu</v>
      </c>
      <c r="E62" s="142">
        <f t="shared" si="13"/>
        <v>44483</v>
      </c>
      <c r="F62" s="143"/>
      <c r="G62" s="144"/>
      <c r="H62" s="145"/>
      <c r="I62" s="144"/>
      <c r="J62" s="146"/>
      <c r="K62" s="147"/>
    </row>
    <row r="63" spans="1:11" ht="22.5" customHeight="1" x14ac:dyDescent="0.25">
      <c r="C63" s="140"/>
      <c r="D63" s="141" t="str">
        <f t="shared" si="13"/>
        <v>Thu</v>
      </c>
      <c r="E63" s="142">
        <f t="shared" si="13"/>
        <v>44483</v>
      </c>
      <c r="F63" s="143"/>
      <c r="G63" s="144"/>
      <c r="H63" s="145"/>
      <c r="I63" s="144"/>
      <c r="J63" s="146"/>
      <c r="K63" s="147"/>
    </row>
    <row r="64" spans="1:11" ht="22.5" customHeight="1" x14ac:dyDescent="0.25">
      <c r="C64" s="140"/>
      <c r="D64" s="141" t="str">
        <f t="shared" si="13"/>
        <v>Thu</v>
      </c>
      <c r="E64" s="142">
        <f t="shared" si="13"/>
        <v>44483</v>
      </c>
      <c r="F64" s="143"/>
      <c r="G64" s="144"/>
      <c r="H64" s="145"/>
      <c r="I64" s="144"/>
      <c r="J64" s="146"/>
      <c r="K64" s="147"/>
    </row>
    <row r="65" spans="1:11" ht="22.5" customHeight="1" x14ac:dyDescent="0.25">
      <c r="A65" s="111">
        <f t="shared" si="0"/>
        <v>1</v>
      </c>
      <c r="B65" s="111">
        <f t="shared" si="1"/>
        <v>5</v>
      </c>
      <c r="C65" s="140"/>
      <c r="D65" s="132" t="str">
        <f t="shared" si="4"/>
        <v>Fri</v>
      </c>
      <c r="E65" s="133">
        <f>+E60+1</f>
        <v>44484</v>
      </c>
      <c r="F65" s="134"/>
      <c r="G65" s="135"/>
      <c r="H65" s="151"/>
      <c r="I65" s="135"/>
      <c r="J65" s="137"/>
      <c r="K65" s="138"/>
    </row>
    <row r="66" spans="1:11" ht="22.5" customHeight="1" x14ac:dyDescent="0.25">
      <c r="C66" s="140"/>
      <c r="D66" s="132" t="str">
        <f>D65</f>
        <v>Fri</v>
      </c>
      <c r="E66" s="133">
        <f>E65</f>
        <v>44484</v>
      </c>
      <c r="F66" s="134"/>
      <c r="G66" s="135"/>
      <c r="H66" s="151"/>
      <c r="I66" s="135"/>
      <c r="J66" s="137"/>
      <c r="K66" s="138"/>
    </row>
    <row r="67" spans="1:11" ht="22.5" customHeight="1" x14ac:dyDescent="0.25">
      <c r="C67" s="140"/>
      <c r="D67" s="132" t="str">
        <f t="shared" ref="D67:E69" si="14">D66</f>
        <v>Fri</v>
      </c>
      <c r="E67" s="133">
        <f t="shared" si="14"/>
        <v>44484</v>
      </c>
      <c r="F67" s="134"/>
      <c r="G67" s="135"/>
      <c r="H67" s="151"/>
      <c r="I67" s="135"/>
      <c r="J67" s="137"/>
      <c r="K67" s="138"/>
    </row>
    <row r="68" spans="1:11" ht="22.5" customHeight="1" x14ac:dyDescent="0.25">
      <c r="C68" s="140"/>
      <c r="D68" s="132" t="str">
        <f t="shared" si="14"/>
        <v>Fri</v>
      </c>
      <c r="E68" s="133">
        <f t="shared" si="14"/>
        <v>44484</v>
      </c>
      <c r="F68" s="134"/>
      <c r="G68" s="135"/>
      <c r="H68" s="151"/>
      <c r="I68" s="135"/>
      <c r="J68" s="137"/>
      <c r="K68" s="138"/>
    </row>
    <row r="69" spans="1:11" ht="22.5" customHeight="1" x14ac:dyDescent="0.25">
      <c r="C69" s="140"/>
      <c r="D69" s="132" t="str">
        <f t="shared" si="14"/>
        <v>Fri</v>
      </c>
      <c r="E69" s="133">
        <f t="shared" si="14"/>
        <v>44484</v>
      </c>
      <c r="F69" s="134"/>
      <c r="G69" s="135"/>
      <c r="H69" s="151"/>
      <c r="I69" s="135"/>
      <c r="J69" s="137"/>
      <c r="K69" s="138"/>
    </row>
    <row r="70" spans="1:11" ht="22.5" customHeight="1" x14ac:dyDescent="0.25">
      <c r="A70" s="111" t="str">
        <f t="shared" si="0"/>
        <v/>
      </c>
      <c r="B70" s="111">
        <f t="shared" si="1"/>
        <v>6</v>
      </c>
      <c r="C70" s="140"/>
      <c r="D70" s="141" t="str">
        <f t="shared" si="4"/>
        <v>Sat</v>
      </c>
      <c r="E70" s="142">
        <f>+E65+1</f>
        <v>44485</v>
      </c>
      <c r="F70" s="143"/>
      <c r="G70" s="144"/>
      <c r="H70" s="145"/>
      <c r="I70" s="144"/>
      <c r="J70" s="146"/>
      <c r="K70" s="147"/>
    </row>
    <row r="71" spans="1:11" ht="22.5" customHeight="1" x14ac:dyDescent="0.25">
      <c r="A71" s="111" t="str">
        <f t="shared" si="0"/>
        <v/>
      </c>
      <c r="B71" s="111">
        <f t="shared" si="1"/>
        <v>7</v>
      </c>
      <c r="C71" s="140"/>
      <c r="D71" s="141" t="str">
        <f t="shared" si="4"/>
        <v>Sun</v>
      </c>
      <c r="E71" s="142">
        <f t="shared" si="3"/>
        <v>44486</v>
      </c>
      <c r="F71" s="143"/>
      <c r="G71" s="144"/>
      <c r="H71" s="145"/>
      <c r="I71" s="144"/>
      <c r="J71" s="146"/>
      <c r="K71" s="147"/>
    </row>
    <row r="72" spans="1:11" ht="22.5" customHeight="1" x14ac:dyDescent="0.25">
      <c r="A72" s="111">
        <f t="shared" si="0"/>
        <v>1</v>
      </c>
      <c r="B72" s="111">
        <f t="shared" si="1"/>
        <v>1</v>
      </c>
      <c r="C72" s="140"/>
      <c r="D72" s="132" t="str">
        <f t="shared" si="4"/>
        <v>Mo</v>
      </c>
      <c r="E72" s="133">
        <f t="shared" si="3"/>
        <v>44487</v>
      </c>
      <c r="F72" s="134"/>
      <c r="G72" s="135"/>
      <c r="H72" s="151"/>
      <c r="I72" s="135"/>
      <c r="J72" s="137"/>
      <c r="K72" s="138"/>
    </row>
    <row r="73" spans="1:11" ht="22.5" customHeight="1" x14ac:dyDescent="0.25">
      <c r="C73" s="140"/>
      <c r="D73" s="132" t="str">
        <f>D72</f>
        <v>Mo</v>
      </c>
      <c r="E73" s="133">
        <f>E72</f>
        <v>44487</v>
      </c>
      <c r="F73" s="134"/>
      <c r="G73" s="135"/>
      <c r="H73" s="151"/>
      <c r="I73" s="135"/>
      <c r="J73" s="137"/>
      <c r="K73" s="138"/>
    </row>
    <row r="74" spans="1:11" ht="22.5" customHeight="1" x14ac:dyDescent="0.25">
      <c r="C74" s="140"/>
      <c r="D74" s="132" t="str">
        <f t="shared" ref="D74:E76" si="15">D73</f>
        <v>Mo</v>
      </c>
      <c r="E74" s="133">
        <f t="shared" si="15"/>
        <v>44487</v>
      </c>
      <c r="F74" s="134"/>
      <c r="G74" s="135"/>
      <c r="H74" s="151"/>
      <c r="I74" s="135"/>
      <c r="J74" s="137"/>
      <c r="K74" s="138"/>
    </row>
    <row r="75" spans="1:11" ht="22.5" customHeight="1" x14ac:dyDescent="0.25">
      <c r="C75" s="140"/>
      <c r="D75" s="132" t="str">
        <f t="shared" si="15"/>
        <v>Mo</v>
      </c>
      <c r="E75" s="133">
        <f t="shared" si="15"/>
        <v>44487</v>
      </c>
      <c r="F75" s="134"/>
      <c r="G75" s="135"/>
      <c r="H75" s="151"/>
      <c r="I75" s="135"/>
      <c r="J75" s="137"/>
      <c r="K75" s="138"/>
    </row>
    <row r="76" spans="1:11" ht="22.5" customHeight="1" x14ac:dyDescent="0.25">
      <c r="C76" s="140"/>
      <c r="D76" s="132" t="str">
        <f t="shared" si="15"/>
        <v>Mo</v>
      </c>
      <c r="E76" s="133">
        <f t="shared" si="15"/>
        <v>44487</v>
      </c>
      <c r="F76" s="134"/>
      <c r="G76" s="135"/>
      <c r="H76" s="151"/>
      <c r="I76" s="135"/>
      <c r="J76" s="137"/>
      <c r="K76" s="138"/>
    </row>
    <row r="77" spans="1:11" ht="22.5" customHeight="1" x14ac:dyDescent="0.25">
      <c r="A77" s="111">
        <f t="shared" si="0"/>
        <v>1</v>
      </c>
      <c r="B77" s="111">
        <f t="shared" si="1"/>
        <v>2</v>
      </c>
      <c r="C77" s="140"/>
      <c r="D77" s="141" t="str">
        <f t="shared" si="4"/>
        <v>Tue</v>
      </c>
      <c r="E77" s="142">
        <f>+E72+1</f>
        <v>44488</v>
      </c>
      <c r="F77" s="143"/>
      <c r="G77" s="144"/>
      <c r="H77" s="145"/>
      <c r="I77" s="144"/>
      <c r="J77" s="146"/>
      <c r="K77" s="147"/>
    </row>
    <row r="78" spans="1:11" ht="22.5" customHeight="1" x14ac:dyDescent="0.25">
      <c r="C78" s="140"/>
      <c r="D78" s="141" t="str">
        <f>D77</f>
        <v>Tue</v>
      </c>
      <c r="E78" s="142">
        <f>E77</f>
        <v>44488</v>
      </c>
      <c r="F78" s="143"/>
      <c r="G78" s="144"/>
      <c r="H78" s="145"/>
      <c r="I78" s="144"/>
      <c r="J78" s="146"/>
      <c r="K78" s="147"/>
    </row>
    <row r="79" spans="1:11" ht="22.5" customHeight="1" x14ac:dyDescent="0.25">
      <c r="C79" s="140"/>
      <c r="D79" s="141" t="str">
        <f>D78</f>
        <v>Tue</v>
      </c>
      <c r="E79" s="142">
        <f>E78</f>
        <v>44488</v>
      </c>
      <c r="F79" s="143"/>
      <c r="G79" s="144"/>
      <c r="H79" s="145"/>
      <c r="I79" s="144"/>
      <c r="J79" s="146"/>
      <c r="K79" s="147"/>
    </row>
    <row r="80" spans="1:11" ht="22.5" customHeight="1" x14ac:dyDescent="0.25">
      <c r="C80" s="140"/>
      <c r="D80" s="141" t="str">
        <f t="shared" ref="D80:E81" si="16">D79</f>
        <v>Tue</v>
      </c>
      <c r="E80" s="142">
        <f t="shared" si="16"/>
        <v>44488</v>
      </c>
      <c r="F80" s="143"/>
      <c r="G80" s="144"/>
      <c r="H80" s="145"/>
      <c r="I80" s="144"/>
      <c r="J80" s="146"/>
      <c r="K80" s="147"/>
    </row>
    <row r="81" spans="1:11" ht="22.5" customHeight="1" x14ac:dyDescent="0.25">
      <c r="C81" s="140"/>
      <c r="D81" s="141" t="str">
        <f t="shared" si="16"/>
        <v>Tue</v>
      </c>
      <c r="E81" s="142">
        <f t="shared" si="16"/>
        <v>44488</v>
      </c>
      <c r="F81" s="143"/>
      <c r="G81" s="144"/>
      <c r="H81" s="145"/>
      <c r="I81" s="144"/>
      <c r="J81" s="146"/>
      <c r="K81" s="147"/>
    </row>
    <row r="82" spans="1:11" ht="22.5" customHeight="1" x14ac:dyDescent="0.25">
      <c r="A82" s="111">
        <f t="shared" si="0"/>
        <v>1</v>
      </c>
      <c r="B82" s="111">
        <f t="shared" si="1"/>
        <v>3</v>
      </c>
      <c r="C82" s="140"/>
      <c r="D82" s="132" t="str">
        <f t="shared" si="4"/>
        <v>Wed</v>
      </c>
      <c r="E82" s="133">
        <f>+E77+1</f>
        <v>44489</v>
      </c>
      <c r="F82" s="134"/>
      <c r="G82" s="135"/>
      <c r="H82" s="151"/>
      <c r="I82" s="135"/>
      <c r="J82" s="137"/>
      <c r="K82" s="138"/>
    </row>
    <row r="83" spans="1:11" ht="22.5" customHeight="1" x14ac:dyDescent="0.25">
      <c r="C83" s="140"/>
      <c r="D83" s="132" t="str">
        <f>D82</f>
        <v>Wed</v>
      </c>
      <c r="E83" s="133">
        <f>E82</f>
        <v>44489</v>
      </c>
      <c r="F83" s="134"/>
      <c r="G83" s="135"/>
      <c r="H83" s="151"/>
      <c r="I83" s="135"/>
      <c r="J83" s="137"/>
      <c r="K83" s="138"/>
    </row>
    <row r="84" spans="1:11" ht="22.5" customHeight="1" x14ac:dyDescent="0.25">
      <c r="C84" s="140"/>
      <c r="D84" s="132" t="str">
        <f t="shared" ref="D84:E86" si="17">D83</f>
        <v>Wed</v>
      </c>
      <c r="E84" s="133">
        <f t="shared" si="17"/>
        <v>44489</v>
      </c>
      <c r="F84" s="134"/>
      <c r="G84" s="135"/>
      <c r="H84" s="151"/>
      <c r="I84" s="135"/>
      <c r="J84" s="137"/>
      <c r="K84" s="138"/>
    </row>
    <row r="85" spans="1:11" ht="22.5" customHeight="1" x14ac:dyDescent="0.25">
      <c r="C85" s="140"/>
      <c r="D85" s="132" t="str">
        <f t="shared" si="17"/>
        <v>Wed</v>
      </c>
      <c r="E85" s="133">
        <f t="shared" si="17"/>
        <v>44489</v>
      </c>
      <c r="F85" s="134"/>
      <c r="G85" s="135"/>
      <c r="H85" s="151"/>
      <c r="I85" s="135"/>
      <c r="J85" s="137"/>
      <c r="K85" s="138"/>
    </row>
    <row r="86" spans="1:11" ht="22.5" customHeight="1" x14ac:dyDescent="0.25">
      <c r="C86" s="140"/>
      <c r="D86" s="132" t="str">
        <f t="shared" si="17"/>
        <v>Wed</v>
      </c>
      <c r="E86" s="133">
        <f t="shared" si="17"/>
        <v>44489</v>
      </c>
      <c r="F86" s="134"/>
      <c r="G86" s="135"/>
      <c r="H86" s="151"/>
      <c r="I86" s="135"/>
      <c r="J86" s="137"/>
      <c r="K86" s="138"/>
    </row>
    <row r="87" spans="1:11" ht="22.5" customHeight="1" x14ac:dyDescent="0.25">
      <c r="A87" s="111">
        <f t="shared" si="0"/>
        <v>1</v>
      </c>
      <c r="B87" s="111">
        <f t="shared" si="1"/>
        <v>4</v>
      </c>
      <c r="C87" s="140"/>
      <c r="D87" s="141" t="str">
        <f t="shared" si="4"/>
        <v>Thu</v>
      </c>
      <c r="E87" s="142">
        <f>+E82+1</f>
        <v>44490</v>
      </c>
      <c r="F87" s="143"/>
      <c r="G87" s="144"/>
      <c r="H87" s="145"/>
      <c r="I87" s="144"/>
      <c r="J87" s="146"/>
      <c r="K87" s="147"/>
    </row>
    <row r="88" spans="1:11" ht="22.5" customHeight="1" x14ac:dyDescent="0.25">
      <c r="C88" s="140"/>
      <c r="D88" s="141" t="str">
        <f>D87</f>
        <v>Thu</v>
      </c>
      <c r="E88" s="142">
        <f>E87</f>
        <v>44490</v>
      </c>
      <c r="F88" s="143"/>
      <c r="G88" s="144"/>
      <c r="H88" s="145"/>
      <c r="I88" s="144"/>
      <c r="J88" s="146"/>
      <c r="K88" s="147"/>
    </row>
    <row r="89" spans="1:11" ht="22.5" customHeight="1" x14ac:dyDescent="0.25">
      <c r="C89" s="140"/>
      <c r="D89" s="141" t="str">
        <f t="shared" ref="D89:E91" si="18">D88</f>
        <v>Thu</v>
      </c>
      <c r="E89" s="142">
        <f t="shared" si="18"/>
        <v>44490</v>
      </c>
      <c r="F89" s="143"/>
      <c r="G89" s="144"/>
      <c r="H89" s="145"/>
      <c r="I89" s="144"/>
      <c r="J89" s="146"/>
      <c r="K89" s="147"/>
    </row>
    <row r="90" spans="1:11" ht="22.5" customHeight="1" x14ac:dyDescent="0.25">
      <c r="C90" s="140"/>
      <c r="D90" s="141" t="str">
        <f t="shared" si="18"/>
        <v>Thu</v>
      </c>
      <c r="E90" s="142">
        <f t="shared" si="18"/>
        <v>44490</v>
      </c>
      <c r="F90" s="143"/>
      <c r="G90" s="144"/>
      <c r="H90" s="145"/>
      <c r="I90" s="144"/>
      <c r="J90" s="146"/>
      <c r="K90" s="147"/>
    </row>
    <row r="91" spans="1:11" ht="22.5" customHeight="1" x14ac:dyDescent="0.25">
      <c r="C91" s="140"/>
      <c r="D91" s="141" t="str">
        <f t="shared" si="18"/>
        <v>Thu</v>
      </c>
      <c r="E91" s="142">
        <f t="shared" si="18"/>
        <v>44490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5</v>
      </c>
      <c r="C92" s="140"/>
      <c r="D92" s="132" t="str">
        <f t="shared" si="4"/>
        <v>Fri</v>
      </c>
      <c r="E92" s="133">
        <f>+E87+1</f>
        <v>44491</v>
      </c>
      <c r="F92" s="134"/>
      <c r="G92" s="135"/>
      <c r="H92" s="151"/>
      <c r="I92" s="135"/>
      <c r="J92" s="137"/>
      <c r="K92" s="138"/>
    </row>
    <row r="93" spans="1:11" ht="22.5" customHeight="1" x14ac:dyDescent="0.25">
      <c r="C93" s="140"/>
      <c r="D93" s="132" t="str">
        <f>D92</f>
        <v>Fri</v>
      </c>
      <c r="E93" s="133">
        <f>E92</f>
        <v>44491</v>
      </c>
      <c r="F93" s="134"/>
      <c r="G93" s="135"/>
      <c r="H93" s="151"/>
      <c r="I93" s="135"/>
      <c r="J93" s="137"/>
      <c r="K93" s="138"/>
    </row>
    <row r="94" spans="1:11" ht="22.5" customHeight="1" x14ac:dyDescent="0.25">
      <c r="C94" s="140"/>
      <c r="D94" s="132" t="str">
        <f t="shared" ref="D94:E97" si="19">D93</f>
        <v>Fri</v>
      </c>
      <c r="E94" s="133">
        <f t="shared" si="19"/>
        <v>44491</v>
      </c>
      <c r="F94" s="134"/>
      <c r="G94" s="135"/>
      <c r="H94" s="151"/>
      <c r="I94" s="135"/>
      <c r="J94" s="137"/>
      <c r="K94" s="138"/>
    </row>
    <row r="95" spans="1:11" ht="22.5" customHeight="1" x14ac:dyDescent="0.25">
      <c r="C95" s="140"/>
      <c r="D95" s="132" t="str">
        <f t="shared" si="19"/>
        <v>Fri</v>
      </c>
      <c r="E95" s="133">
        <f t="shared" si="19"/>
        <v>44491</v>
      </c>
      <c r="F95" s="134"/>
      <c r="G95" s="135"/>
      <c r="H95" s="151"/>
      <c r="I95" s="135"/>
      <c r="J95" s="137"/>
      <c r="K95" s="138"/>
    </row>
    <row r="96" spans="1:11" ht="22.5" customHeight="1" x14ac:dyDescent="0.25">
      <c r="C96" s="140"/>
      <c r="D96" s="132" t="str">
        <f t="shared" si="19"/>
        <v>Fri</v>
      </c>
      <c r="E96" s="133">
        <f t="shared" si="19"/>
        <v>44491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Fri</v>
      </c>
      <c r="E97" s="133">
        <f t="shared" si="19"/>
        <v>44491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 t="str">
        <f t="shared" si="0"/>
        <v/>
      </c>
      <c r="B98" s="111">
        <f t="shared" si="1"/>
        <v>6</v>
      </c>
      <c r="C98" s="140"/>
      <c r="D98" s="141" t="str">
        <f t="shared" si="4"/>
        <v>Sat</v>
      </c>
      <c r="E98" s="142">
        <f>+E92+1</f>
        <v>44492</v>
      </c>
      <c r="F98" s="143"/>
      <c r="G98" s="144"/>
      <c r="H98" s="153"/>
      <c r="I98" s="144"/>
      <c r="J98" s="146"/>
      <c r="K98" s="147"/>
    </row>
    <row r="99" spans="1:11" ht="22.5" customHeight="1" x14ac:dyDescent="0.25">
      <c r="A99" s="111" t="str">
        <f t="shared" si="0"/>
        <v/>
      </c>
      <c r="B99" s="111">
        <f t="shared" si="1"/>
        <v>7</v>
      </c>
      <c r="C99" s="140"/>
      <c r="D99" s="141" t="str">
        <f t="shared" si="4"/>
        <v>Sun</v>
      </c>
      <c r="E99" s="142">
        <f t="shared" ref="E99:E100" si="20">+E98+1</f>
        <v>44493</v>
      </c>
      <c r="F99" s="143"/>
      <c r="G99" s="144"/>
      <c r="H99" s="145"/>
      <c r="I99" s="144"/>
      <c r="J99" s="146"/>
      <c r="K99" s="147"/>
    </row>
    <row r="100" spans="1:11" ht="22.5" customHeight="1" x14ac:dyDescent="0.25">
      <c r="A100" s="111">
        <f t="shared" si="0"/>
        <v>1</v>
      </c>
      <c r="B100" s="111">
        <f t="shared" si="1"/>
        <v>1</v>
      </c>
      <c r="C100" s="140"/>
      <c r="D100" s="132" t="str">
        <f t="shared" si="4"/>
        <v>Mo</v>
      </c>
      <c r="E100" s="133">
        <f t="shared" si="20"/>
        <v>44494</v>
      </c>
      <c r="F100" s="134"/>
      <c r="G100" s="135"/>
      <c r="H100" s="151"/>
      <c r="I100" s="135"/>
      <c r="J100" s="137"/>
      <c r="K100" s="138"/>
    </row>
    <row r="101" spans="1:11" ht="22.5" customHeight="1" x14ac:dyDescent="0.25">
      <c r="C101" s="140"/>
      <c r="D101" s="132" t="str">
        <f>D100</f>
        <v>Mo</v>
      </c>
      <c r="E101" s="133">
        <f>E100</f>
        <v>44494</v>
      </c>
      <c r="F101" s="134"/>
      <c r="G101" s="135"/>
      <c r="H101" s="151"/>
      <c r="I101" s="135"/>
      <c r="J101" s="137"/>
      <c r="K101" s="138"/>
    </row>
    <row r="102" spans="1:11" ht="22.5" customHeight="1" x14ac:dyDescent="0.25">
      <c r="C102" s="140"/>
      <c r="D102" s="132" t="str">
        <f t="shared" ref="D102:E104" si="21">D101</f>
        <v>Mo</v>
      </c>
      <c r="E102" s="133">
        <f t="shared" si="21"/>
        <v>44494</v>
      </c>
      <c r="F102" s="134"/>
      <c r="G102" s="135"/>
      <c r="H102" s="151"/>
      <c r="I102" s="135"/>
      <c r="J102" s="137"/>
      <c r="K102" s="138"/>
    </row>
    <row r="103" spans="1:11" ht="22.5" customHeight="1" x14ac:dyDescent="0.25">
      <c r="C103" s="140"/>
      <c r="D103" s="132" t="str">
        <f t="shared" si="21"/>
        <v>Mo</v>
      </c>
      <c r="E103" s="133">
        <f t="shared" si="21"/>
        <v>44494</v>
      </c>
      <c r="F103" s="134"/>
      <c r="G103" s="135"/>
      <c r="H103" s="151"/>
      <c r="I103" s="135"/>
      <c r="J103" s="137"/>
      <c r="K103" s="138"/>
    </row>
    <row r="104" spans="1:11" ht="22.5" customHeight="1" x14ac:dyDescent="0.25">
      <c r="C104" s="140"/>
      <c r="D104" s="132" t="str">
        <f t="shared" si="21"/>
        <v>Mo</v>
      </c>
      <c r="E104" s="133">
        <f t="shared" si="21"/>
        <v>44494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2</v>
      </c>
      <c r="C105" s="140"/>
      <c r="D105" s="141" t="str">
        <f t="shared" si="4"/>
        <v>Tue</v>
      </c>
      <c r="E105" s="142">
        <f>+E100+1</f>
        <v>44495</v>
      </c>
      <c r="F105" s="143"/>
      <c r="G105" s="144"/>
      <c r="H105" s="145"/>
      <c r="I105" s="144"/>
      <c r="J105" s="146"/>
      <c r="K105" s="147"/>
    </row>
    <row r="106" spans="1:11" ht="22.5" customHeight="1" x14ac:dyDescent="0.25">
      <c r="C106" s="140"/>
      <c r="D106" s="141" t="str">
        <f>D105</f>
        <v>Tue</v>
      </c>
      <c r="E106" s="142">
        <f>E105</f>
        <v>44495</v>
      </c>
      <c r="F106" s="143"/>
      <c r="G106" s="144"/>
      <c r="H106" s="145"/>
      <c r="I106" s="144"/>
      <c r="J106" s="146"/>
      <c r="K106" s="147"/>
    </row>
    <row r="107" spans="1:11" ht="22.5" customHeight="1" x14ac:dyDescent="0.25">
      <c r="C107" s="140"/>
      <c r="D107" s="141" t="str">
        <f t="shared" ref="D107:E109" si="22">D106</f>
        <v>Tue</v>
      </c>
      <c r="E107" s="142">
        <f t="shared" si="22"/>
        <v>44495</v>
      </c>
      <c r="F107" s="143"/>
      <c r="G107" s="144"/>
      <c r="H107" s="145"/>
      <c r="I107" s="144"/>
      <c r="J107" s="146"/>
      <c r="K107" s="147"/>
    </row>
    <row r="108" spans="1:11" ht="22.5" customHeight="1" x14ac:dyDescent="0.25">
      <c r="C108" s="140"/>
      <c r="D108" s="141" t="str">
        <f t="shared" si="22"/>
        <v>Tue</v>
      </c>
      <c r="E108" s="142">
        <f t="shared" si="22"/>
        <v>44495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Tue</v>
      </c>
      <c r="E109" s="142">
        <f t="shared" si="22"/>
        <v>44495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3</v>
      </c>
      <c r="C110" s="140"/>
      <c r="D110" s="132" t="str">
        <f t="shared" si="4"/>
        <v>Wed</v>
      </c>
      <c r="E110" s="133">
        <f>+E105+1</f>
        <v>44496</v>
      </c>
      <c r="F110" s="134"/>
      <c r="G110" s="135"/>
      <c r="H110" s="151"/>
      <c r="I110" s="135"/>
      <c r="J110" s="137"/>
      <c r="K110" s="138"/>
    </row>
    <row r="111" spans="1:11" ht="22.5" customHeight="1" x14ac:dyDescent="0.25">
      <c r="C111" s="140"/>
      <c r="D111" s="132" t="str">
        <f>D110</f>
        <v>Wed</v>
      </c>
      <c r="E111" s="133">
        <f>E110</f>
        <v>44496</v>
      </c>
      <c r="F111" s="134"/>
      <c r="G111" s="135"/>
      <c r="H111" s="151"/>
      <c r="I111" s="135"/>
      <c r="J111" s="137"/>
      <c r="K111" s="138"/>
    </row>
    <row r="112" spans="1:11" ht="22.5" customHeight="1" x14ac:dyDescent="0.25">
      <c r="C112" s="140"/>
      <c r="D112" s="132" t="str">
        <f t="shared" ref="D112:E114" si="23">D111</f>
        <v>Wed</v>
      </c>
      <c r="E112" s="133">
        <f t="shared" si="23"/>
        <v>44496</v>
      </c>
      <c r="F112" s="134"/>
      <c r="G112" s="135"/>
      <c r="H112" s="151"/>
      <c r="I112" s="135"/>
      <c r="J112" s="137"/>
      <c r="K112" s="138"/>
    </row>
    <row r="113" spans="1:11" ht="22.5" customHeight="1" x14ac:dyDescent="0.25">
      <c r="C113" s="140"/>
      <c r="D113" s="132" t="str">
        <f t="shared" si="23"/>
        <v>Wed</v>
      </c>
      <c r="E113" s="133">
        <f t="shared" si="23"/>
        <v>44496</v>
      </c>
      <c r="F113" s="134"/>
      <c r="G113" s="135"/>
      <c r="H113" s="151"/>
      <c r="I113" s="135"/>
      <c r="J113" s="137"/>
      <c r="K113" s="138"/>
    </row>
    <row r="114" spans="1:11" ht="22.5" customHeight="1" x14ac:dyDescent="0.25">
      <c r="C114" s="140"/>
      <c r="D114" s="132" t="str">
        <f t="shared" si="23"/>
        <v>Wed</v>
      </c>
      <c r="E114" s="133">
        <f t="shared" si="23"/>
        <v>44496</v>
      </c>
      <c r="F114" s="134"/>
      <c r="G114" s="135"/>
      <c r="H114" s="151"/>
      <c r="I114" s="135"/>
      <c r="J114" s="137"/>
      <c r="K114" s="138"/>
    </row>
    <row r="115" spans="1:11" ht="22.5" customHeight="1" x14ac:dyDescent="0.25">
      <c r="A115" s="111">
        <f t="shared" si="0"/>
        <v>1</v>
      </c>
      <c r="B115" s="111">
        <f t="shared" si="1"/>
        <v>4</v>
      </c>
      <c r="C115" s="140"/>
      <c r="D115" s="141" t="str">
        <f t="shared" si="4"/>
        <v>Thu</v>
      </c>
      <c r="E115" s="142">
        <f>+E110+1</f>
        <v>44497</v>
      </c>
      <c r="F115" s="143"/>
      <c r="G115" s="144"/>
      <c r="H115" s="152"/>
      <c r="I115" s="144"/>
      <c r="J115" s="146"/>
      <c r="K115" s="147"/>
    </row>
    <row r="116" spans="1:11" ht="22.5" customHeight="1" x14ac:dyDescent="0.25">
      <c r="C116" s="140"/>
      <c r="D116" s="141" t="str">
        <f>D115</f>
        <v>Thu</v>
      </c>
      <c r="E116" s="142">
        <f>E115</f>
        <v>44497</v>
      </c>
      <c r="F116" s="143"/>
      <c r="G116" s="144"/>
      <c r="H116" s="152"/>
      <c r="I116" s="144"/>
      <c r="J116" s="146"/>
      <c r="K116" s="147"/>
    </row>
    <row r="117" spans="1:11" ht="22.5" customHeight="1" x14ac:dyDescent="0.25">
      <c r="C117" s="140"/>
      <c r="D117" s="141" t="str">
        <f t="shared" ref="D117:E119" si="24">D116</f>
        <v>Thu</v>
      </c>
      <c r="E117" s="142">
        <f t="shared" si="24"/>
        <v>44497</v>
      </c>
      <c r="F117" s="143"/>
      <c r="G117" s="144"/>
      <c r="H117" s="152"/>
      <c r="I117" s="144"/>
      <c r="J117" s="146"/>
      <c r="K117" s="147"/>
    </row>
    <row r="118" spans="1:11" ht="22.5" customHeight="1" x14ac:dyDescent="0.25">
      <c r="C118" s="140"/>
      <c r="D118" s="141" t="str">
        <f t="shared" si="24"/>
        <v>Thu</v>
      </c>
      <c r="E118" s="142">
        <f t="shared" si="24"/>
        <v>44497</v>
      </c>
      <c r="F118" s="143"/>
      <c r="G118" s="144"/>
      <c r="H118" s="152"/>
      <c r="I118" s="144"/>
      <c r="J118" s="146"/>
      <c r="K118" s="147"/>
    </row>
    <row r="119" spans="1:11" ht="22.5" customHeight="1" x14ac:dyDescent="0.25">
      <c r="C119" s="140"/>
      <c r="D119" s="141" t="str">
        <f t="shared" si="24"/>
        <v>Thu</v>
      </c>
      <c r="E119" s="142">
        <f t="shared" si="24"/>
        <v>44497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5</v>
      </c>
      <c r="C120" s="140"/>
      <c r="D120" s="132" t="str">
        <f>IF(B120=1,"Mo",IF(B120=2,"Tue",IF(B120=3,"Wed",IF(B120=4,"Thu",IF(B120=5,"Fri",IF(B120=6,"Sat",IF(B120=7,"Sun","")))))))</f>
        <v>Fri</v>
      </c>
      <c r="E120" s="133">
        <f>IF(MONTH(E115+1)&gt;MONTH(E115),"",E115+1)</f>
        <v>44498</v>
      </c>
      <c r="F120" s="134"/>
      <c r="G120" s="135"/>
      <c r="H120" s="151"/>
      <c r="I120" s="135"/>
      <c r="J120" s="137"/>
      <c r="K120" s="138"/>
    </row>
    <row r="121" spans="1:11" ht="22.5" customHeight="1" x14ac:dyDescent="0.25">
      <c r="C121" s="140"/>
      <c r="D121" s="132" t="str">
        <f>D120</f>
        <v>Fri</v>
      </c>
      <c r="E121" s="133">
        <f>E120</f>
        <v>44498</v>
      </c>
      <c r="F121" s="134"/>
      <c r="G121" s="135"/>
      <c r="H121" s="151"/>
      <c r="I121" s="135"/>
      <c r="J121" s="137"/>
      <c r="K121" s="138"/>
    </row>
    <row r="122" spans="1:11" ht="22.5" customHeight="1" x14ac:dyDescent="0.25">
      <c r="C122" s="140"/>
      <c r="D122" s="132" t="str">
        <f t="shared" ref="D122:E124" si="25">D121</f>
        <v>Fri</v>
      </c>
      <c r="E122" s="133">
        <f t="shared" si="25"/>
        <v>44498</v>
      </c>
      <c r="F122" s="134"/>
      <c r="G122" s="135"/>
      <c r="H122" s="151"/>
      <c r="I122" s="135"/>
      <c r="J122" s="137"/>
      <c r="K122" s="138"/>
    </row>
    <row r="123" spans="1:11" ht="22.5" customHeight="1" x14ac:dyDescent="0.25">
      <c r="C123" s="140"/>
      <c r="D123" s="132" t="str">
        <f t="shared" si="25"/>
        <v>Fri</v>
      </c>
      <c r="E123" s="133">
        <f t="shared" si="25"/>
        <v>44498</v>
      </c>
      <c r="F123" s="134"/>
      <c r="G123" s="135"/>
      <c r="H123" s="151"/>
      <c r="I123" s="135"/>
      <c r="J123" s="137"/>
      <c r="K123" s="138"/>
    </row>
    <row r="124" spans="1:11" ht="22.5" customHeight="1" x14ac:dyDescent="0.25">
      <c r="C124" s="140"/>
      <c r="D124" s="132" t="str">
        <f t="shared" si="25"/>
        <v>Fri</v>
      </c>
      <c r="E124" s="133">
        <f t="shared" si="25"/>
        <v>44498</v>
      </c>
      <c r="F124" s="134"/>
      <c r="G124" s="135"/>
      <c r="H124" s="151"/>
      <c r="I124" s="135"/>
      <c r="J124" s="137"/>
      <c r="K124" s="138"/>
    </row>
    <row r="125" spans="1:11" ht="22.5" customHeight="1" x14ac:dyDescent="0.25">
      <c r="A125" s="111" t="str">
        <f t="shared" si="0"/>
        <v/>
      </c>
      <c r="B125" s="111">
        <v>6</v>
      </c>
      <c r="C125" s="140"/>
      <c r="D125" s="141" t="str">
        <f>IF(B125=1,"Mo",IF(B125=2,"Tue",IF(B125=3,"Wed",IF(B125=4,"Thu",IF(B125=5,"Fri",IF(B125=6,"Sat",IF(B125=7,"Sun","")))))))</f>
        <v>Sat</v>
      </c>
      <c r="E125" s="142">
        <f>IF(MONTH(E120+1)&gt;MONTH(E120),"",E120+1)</f>
        <v>44499</v>
      </c>
      <c r="F125" s="143"/>
      <c r="G125" s="144"/>
      <c r="H125" s="153"/>
      <c r="I125" s="144"/>
      <c r="J125" s="146"/>
      <c r="K125" s="147"/>
    </row>
    <row r="126" spans="1:11" ht="22.5" customHeight="1" thickBot="1" x14ac:dyDescent="0.3">
      <c r="A126" s="111" t="str">
        <f t="shared" si="0"/>
        <v/>
      </c>
      <c r="B126" s="111">
        <v>7</v>
      </c>
      <c r="C126" s="140"/>
      <c r="D126" s="213" t="str">
        <f t="shared" si="4"/>
        <v>Sun</v>
      </c>
      <c r="E126" s="200">
        <f>IF(MONTH(E125+1)&gt;MONTH(E125),"",E125+1)</f>
        <v>44500</v>
      </c>
      <c r="F126" s="201"/>
      <c r="G126" s="202"/>
      <c r="H126" s="203"/>
      <c r="I126" s="202"/>
      <c r="J126" s="214"/>
      <c r="K126" s="205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26FC-402E-43F6-80D7-74CBEE8F501B}">
  <sheetPr>
    <pageSetUpPr fitToPage="1"/>
  </sheetPr>
  <dimension ref="A1:K283"/>
  <sheetViews>
    <sheetView showGridLines="0" topLeftCell="D37" zoomScale="90" zoomScaleNormal="90" workbookViewId="0">
      <selection activeCell="H49" sqref="H49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9" t="s">
        <v>5</v>
      </c>
      <c r="E1" s="290"/>
      <c r="F1" s="290"/>
      <c r="G1" s="290"/>
      <c r="H1" s="290"/>
      <c r="I1" s="290"/>
      <c r="J1" s="291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92" t="s">
        <v>8</v>
      </c>
      <c r="E4" s="293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SUM(J10:J193)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11</v>
      </c>
      <c r="C10" s="162"/>
      <c r="D10" s="126">
        <v>44501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5" t="s">
        <v>2</v>
      </c>
      <c r="K10" s="168" t="s">
        <v>50</v>
      </c>
    </row>
    <row r="11" spans="1:11" ht="22.5" customHeight="1" x14ac:dyDescent="0.25">
      <c r="A11" s="111">
        <f t="shared" ref="A11:A130" si="0">IF(OR(C11="f",C11="u",C11="F",C11="U"),"",IF(OR(B11=1,B11=2,B11=3,B11=4,B11=5),1,""))</f>
        <v>1</v>
      </c>
      <c r="B11" s="111">
        <f t="shared" ref="B11:B119" si="1">WEEKDAY(E11,2)</f>
        <v>1</v>
      </c>
      <c r="C11" s="169"/>
      <c r="D11" s="181" t="str">
        <f>IF(B11=1,"Mo",IF(B11=2,"Tue",IF(B11=3,"Wed",IF(B11=4,"Thu",IF(B11=5,"Fri",IF(B11=6,"Sat",IF(B11=7,"Sun","")))))))</f>
        <v>Mo</v>
      </c>
      <c r="E11" s="142">
        <f>+D10</f>
        <v>44501</v>
      </c>
      <c r="F11" s="143"/>
      <c r="G11" s="144"/>
      <c r="H11" s="153"/>
      <c r="I11" s="144"/>
      <c r="J11" s="182"/>
      <c r="K11" s="176"/>
    </row>
    <row r="12" spans="1:11" ht="22.5" customHeight="1" x14ac:dyDescent="0.25">
      <c r="C12" s="212"/>
      <c r="D12" s="181" t="str">
        <f>D11</f>
        <v>Mo</v>
      </c>
      <c r="E12" s="142">
        <f>E11</f>
        <v>44501</v>
      </c>
      <c r="F12" s="143"/>
      <c r="G12" s="144"/>
      <c r="H12" s="153"/>
      <c r="I12" s="144"/>
      <c r="J12" s="182"/>
      <c r="K12" s="147"/>
    </row>
    <row r="13" spans="1:11" ht="22.5" customHeight="1" x14ac:dyDescent="0.25">
      <c r="C13" s="212"/>
      <c r="D13" s="181" t="str">
        <f t="shared" ref="D13:E15" si="2">D12</f>
        <v>Mo</v>
      </c>
      <c r="E13" s="142">
        <f t="shared" si="2"/>
        <v>44501</v>
      </c>
      <c r="F13" s="143"/>
      <c r="G13" s="144"/>
      <c r="H13" s="153"/>
      <c r="I13" s="144"/>
      <c r="J13" s="182"/>
      <c r="K13" s="147"/>
    </row>
    <row r="14" spans="1:11" ht="22.5" customHeight="1" x14ac:dyDescent="0.25">
      <c r="C14" s="212"/>
      <c r="D14" s="181" t="str">
        <f t="shared" si="2"/>
        <v>Mo</v>
      </c>
      <c r="E14" s="142">
        <f t="shared" si="2"/>
        <v>44501</v>
      </c>
      <c r="F14" s="143"/>
      <c r="G14" s="144"/>
      <c r="H14" s="153"/>
      <c r="I14" s="144"/>
      <c r="J14" s="182"/>
      <c r="K14" s="147"/>
    </row>
    <row r="15" spans="1:11" ht="22.5" customHeight="1" x14ac:dyDescent="0.25">
      <c r="C15" s="212"/>
      <c r="D15" s="181" t="str">
        <f t="shared" si="2"/>
        <v>Mo</v>
      </c>
      <c r="E15" s="142">
        <f t="shared" si="2"/>
        <v>44501</v>
      </c>
      <c r="F15" s="143"/>
      <c r="G15" s="144"/>
      <c r="H15" s="153"/>
      <c r="I15" s="144"/>
      <c r="J15" s="182"/>
      <c r="K15" s="147"/>
    </row>
    <row r="16" spans="1:11" ht="22.5" customHeight="1" x14ac:dyDescent="0.25">
      <c r="B16" s="111">
        <f t="shared" si="1"/>
        <v>2</v>
      </c>
      <c r="C16" s="177"/>
      <c r="D16" s="178" t="str">
        <f>IF(B16=1,"Mo",IF(B16=2,"Tue",IF(B16=3,"Wed",IF(B16=4,"Thu",IF(B16=5,"Fri",IF(B16=6,"Sat",IF(B16=7,"Sun","")))))))</f>
        <v>Tue</v>
      </c>
      <c r="E16" s="133">
        <f>+E11+1</f>
        <v>44502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C17" s="177"/>
      <c r="D17" s="178" t="str">
        <f>D16</f>
        <v>Tue</v>
      </c>
      <c r="E17" s="133">
        <f>E16</f>
        <v>44502</v>
      </c>
      <c r="F17" s="134"/>
      <c r="G17" s="135"/>
      <c r="H17" s="151"/>
      <c r="I17" s="135"/>
      <c r="J17" s="179"/>
      <c r="K17" s="138"/>
    </row>
    <row r="18" spans="1:11" ht="22.5" customHeight="1" x14ac:dyDescent="0.25">
      <c r="C18" s="177"/>
      <c r="D18" s="178" t="str">
        <f t="shared" ref="D18:E20" si="3">D17</f>
        <v>Tue</v>
      </c>
      <c r="E18" s="133">
        <f t="shared" si="3"/>
        <v>44502</v>
      </c>
      <c r="F18" s="134"/>
      <c r="G18" s="135"/>
      <c r="H18" s="151"/>
      <c r="I18" s="135"/>
      <c r="J18" s="179"/>
      <c r="K18" s="138"/>
    </row>
    <row r="19" spans="1:11" ht="22.5" customHeight="1" x14ac:dyDescent="0.25">
      <c r="C19" s="177"/>
      <c r="D19" s="178" t="str">
        <f t="shared" si="3"/>
        <v>Tue</v>
      </c>
      <c r="E19" s="133">
        <f t="shared" si="3"/>
        <v>44502</v>
      </c>
      <c r="F19" s="134"/>
      <c r="G19" s="135"/>
      <c r="H19" s="151"/>
      <c r="I19" s="135"/>
      <c r="J19" s="179"/>
      <c r="K19" s="138"/>
    </row>
    <row r="20" spans="1:11" ht="22.5" customHeight="1" x14ac:dyDescent="0.25">
      <c r="C20" s="177"/>
      <c r="D20" s="178" t="str">
        <f t="shared" si="3"/>
        <v>Tue</v>
      </c>
      <c r="E20" s="133">
        <f t="shared" si="3"/>
        <v>44502</v>
      </c>
      <c r="F20" s="134"/>
      <c r="G20" s="135"/>
      <c r="H20" s="151"/>
      <c r="I20" s="135"/>
      <c r="J20" s="179"/>
      <c r="K20" s="138"/>
    </row>
    <row r="21" spans="1:11" ht="22.5" customHeight="1" x14ac:dyDescent="0.25">
      <c r="B21" s="111">
        <f t="shared" si="1"/>
        <v>3</v>
      </c>
      <c r="C21" s="177"/>
      <c r="D21" s="181" t="str">
        <f>IF(B21=1,"Mo",IF(B21=2,"Tue",IF(B21=3,"Wed",IF(B21=4,"Thu",IF(B21=5,"Fri",IF(B21=6,"Sat",IF(B21=7,"Sun","")))))))</f>
        <v>Wed</v>
      </c>
      <c r="E21" s="142">
        <f>+E16+1</f>
        <v>44503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C22" s="177"/>
      <c r="D22" s="181" t="str">
        <f>D21</f>
        <v>Wed</v>
      </c>
      <c r="E22" s="142">
        <f>E21</f>
        <v>44503</v>
      </c>
      <c r="F22" s="143"/>
      <c r="G22" s="144"/>
      <c r="H22" s="153"/>
      <c r="I22" s="144"/>
      <c r="J22" s="182"/>
      <c r="K22" s="147"/>
    </row>
    <row r="23" spans="1:11" ht="22.5" customHeight="1" x14ac:dyDescent="0.25">
      <c r="C23" s="177"/>
      <c r="D23" s="181" t="str">
        <f t="shared" ref="D23:E25" si="4">D22</f>
        <v>Wed</v>
      </c>
      <c r="E23" s="142">
        <f t="shared" si="4"/>
        <v>44503</v>
      </c>
      <c r="F23" s="143"/>
      <c r="G23" s="144"/>
      <c r="H23" s="153"/>
      <c r="I23" s="144"/>
      <c r="J23" s="182"/>
      <c r="K23" s="147"/>
    </row>
    <row r="24" spans="1:11" ht="22.5" customHeight="1" x14ac:dyDescent="0.25">
      <c r="C24" s="177"/>
      <c r="D24" s="181" t="str">
        <f t="shared" si="4"/>
        <v>Wed</v>
      </c>
      <c r="E24" s="142">
        <f t="shared" si="4"/>
        <v>44503</v>
      </c>
      <c r="F24" s="143"/>
      <c r="G24" s="144"/>
      <c r="H24" s="153"/>
      <c r="I24" s="144"/>
      <c r="J24" s="182"/>
      <c r="K24" s="147"/>
    </row>
    <row r="25" spans="1:11" ht="22.5" customHeight="1" x14ac:dyDescent="0.25">
      <c r="C25" s="177"/>
      <c r="D25" s="181" t="str">
        <f t="shared" si="4"/>
        <v>Wed</v>
      </c>
      <c r="E25" s="142">
        <f t="shared" si="4"/>
        <v>44503</v>
      </c>
      <c r="F25" s="143"/>
      <c r="G25" s="144"/>
      <c r="H25" s="153"/>
      <c r="I25" s="144"/>
      <c r="J25" s="182"/>
      <c r="K25" s="147"/>
    </row>
    <row r="26" spans="1:11" ht="22.5" customHeight="1" x14ac:dyDescent="0.25">
      <c r="A26" s="111">
        <f t="shared" si="0"/>
        <v>1</v>
      </c>
      <c r="B26" s="111">
        <f t="shared" si="1"/>
        <v>4</v>
      </c>
      <c r="C26" s="177"/>
      <c r="D26" s="178" t="str">
        <f t="shared" ref="D26:D119" si="5">IF(B26=1,"Mo",IF(B26=2,"Tue",IF(B26=3,"Wed",IF(B26=4,"Thu",IF(B26=5,"Fri",IF(B26=6,"Sat",IF(B26=7,"Sun","")))))))</f>
        <v>Thu</v>
      </c>
      <c r="E26" s="133">
        <f t="shared" ref="E26" si="6">+E21+1</f>
        <v>44504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C27" s="177"/>
      <c r="D27" s="178" t="str">
        <f>D26</f>
        <v>Thu</v>
      </c>
      <c r="E27" s="133">
        <f>E26</f>
        <v>44504</v>
      </c>
      <c r="F27" s="134"/>
      <c r="G27" s="135"/>
      <c r="H27" s="136"/>
      <c r="I27" s="135"/>
      <c r="J27" s="179"/>
      <c r="K27" s="138"/>
    </row>
    <row r="28" spans="1:11" ht="22.5" customHeight="1" x14ac:dyDescent="0.25">
      <c r="C28" s="177"/>
      <c r="D28" s="178" t="str">
        <f t="shared" ref="D28:E30" si="7">D27</f>
        <v>Thu</v>
      </c>
      <c r="E28" s="133">
        <f t="shared" si="7"/>
        <v>44504</v>
      </c>
      <c r="F28" s="134"/>
      <c r="G28" s="135"/>
      <c r="H28" s="136"/>
      <c r="I28" s="135"/>
      <c r="J28" s="179"/>
      <c r="K28" s="138"/>
    </row>
    <row r="29" spans="1:11" ht="22.5" customHeight="1" x14ac:dyDescent="0.25">
      <c r="C29" s="177"/>
      <c r="D29" s="178" t="str">
        <f t="shared" si="7"/>
        <v>Thu</v>
      </c>
      <c r="E29" s="133">
        <f t="shared" si="7"/>
        <v>44504</v>
      </c>
      <c r="F29" s="134"/>
      <c r="G29" s="135"/>
      <c r="H29" s="136"/>
      <c r="I29" s="135"/>
      <c r="J29" s="179"/>
      <c r="K29" s="138"/>
    </row>
    <row r="30" spans="1:11" ht="22.5" customHeight="1" x14ac:dyDescent="0.25">
      <c r="C30" s="177"/>
      <c r="D30" s="178" t="str">
        <f t="shared" si="7"/>
        <v>Thu</v>
      </c>
      <c r="E30" s="133">
        <f t="shared" si="7"/>
        <v>44504</v>
      </c>
      <c r="F30" s="134"/>
      <c r="G30" s="135"/>
      <c r="H30" s="136"/>
      <c r="I30" s="135"/>
      <c r="J30" s="179"/>
      <c r="K30" s="138"/>
    </row>
    <row r="31" spans="1:11" ht="22.5" customHeight="1" x14ac:dyDescent="0.25">
      <c r="A31" s="111">
        <f t="shared" si="0"/>
        <v>1</v>
      </c>
      <c r="B31" s="111">
        <f t="shared" si="1"/>
        <v>5</v>
      </c>
      <c r="C31" s="177"/>
      <c r="D31" s="181" t="str">
        <f t="shared" si="5"/>
        <v>Fri</v>
      </c>
      <c r="E31" s="142">
        <f>+E26+1</f>
        <v>44505</v>
      </c>
      <c r="F31" s="143"/>
      <c r="G31" s="144"/>
      <c r="H31" s="145"/>
      <c r="I31" s="144"/>
      <c r="J31" s="182"/>
      <c r="K31" s="147"/>
    </row>
    <row r="32" spans="1:11" ht="22.5" customHeight="1" x14ac:dyDescent="0.25">
      <c r="C32" s="177"/>
      <c r="D32" s="181" t="str">
        <f>D31</f>
        <v>Fri</v>
      </c>
      <c r="E32" s="142">
        <f>E31</f>
        <v>44505</v>
      </c>
      <c r="F32" s="143"/>
      <c r="G32" s="144"/>
      <c r="H32" s="145"/>
      <c r="I32" s="144"/>
      <c r="J32" s="182"/>
      <c r="K32" s="147"/>
    </row>
    <row r="33" spans="1:11" ht="22.5" customHeight="1" x14ac:dyDescent="0.25">
      <c r="C33" s="177"/>
      <c r="D33" s="181" t="str">
        <f t="shared" ref="D33:E35" si="8">D32</f>
        <v>Fri</v>
      </c>
      <c r="E33" s="142">
        <f t="shared" si="8"/>
        <v>44505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 t="shared" si="8"/>
        <v>Fri</v>
      </c>
      <c r="E34" s="142">
        <f t="shared" si="8"/>
        <v>44505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si="8"/>
        <v>Fri</v>
      </c>
      <c r="E35" s="142">
        <f t="shared" si="8"/>
        <v>44505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A36" s="111" t="str">
        <f t="shared" si="0"/>
        <v/>
      </c>
      <c r="B36" s="111">
        <f t="shared" si="1"/>
        <v>6</v>
      </c>
      <c r="C36" s="177"/>
      <c r="D36" s="178" t="str">
        <f t="shared" si="5"/>
        <v>Sat</v>
      </c>
      <c r="E36" s="133">
        <f>+E31+1</f>
        <v>44506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7</v>
      </c>
      <c r="C37" s="177"/>
      <c r="D37" s="178" t="str">
        <f t="shared" si="5"/>
        <v>Sun</v>
      </c>
      <c r="E37" s="133">
        <f>+E36+1</f>
        <v>44507</v>
      </c>
      <c r="F37" s="134"/>
      <c r="G37" s="135"/>
      <c r="H37" s="151"/>
      <c r="I37" s="135"/>
      <c r="J37" s="179"/>
      <c r="K37" s="138"/>
    </row>
    <row r="38" spans="1:11" ht="22.5" customHeight="1" x14ac:dyDescent="0.25">
      <c r="A38" s="111">
        <f t="shared" si="0"/>
        <v>1</v>
      </c>
      <c r="B38" s="111">
        <f t="shared" si="1"/>
        <v>1</v>
      </c>
      <c r="C38" s="177"/>
      <c r="D38" s="181" t="str">
        <f>IF(B38=1,"Mo",IF(B38=2,"Tue",IF(B38=3,"Wed",IF(B38=4,"Thu",IF(B38=5,"Fri",IF(B38=6,"Sat",IF(B38=7,"Sun","")))))))</f>
        <v>Mo</v>
      </c>
      <c r="E38" s="142">
        <f>+E37+1</f>
        <v>44508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C39" s="177"/>
      <c r="D39" s="181" t="str">
        <f t="shared" ref="D39:E42" si="9">D38</f>
        <v>Mo</v>
      </c>
      <c r="E39" s="142">
        <f t="shared" si="9"/>
        <v>44508</v>
      </c>
      <c r="F39" s="143"/>
      <c r="G39" s="144"/>
      <c r="H39" s="145"/>
      <c r="I39" s="144"/>
      <c r="J39" s="182"/>
      <c r="K39" s="147"/>
    </row>
    <row r="40" spans="1:11" ht="22.5" customHeight="1" x14ac:dyDescent="0.25">
      <c r="C40" s="177"/>
      <c r="D40" s="181" t="str">
        <f t="shared" si="9"/>
        <v>Mo</v>
      </c>
      <c r="E40" s="142">
        <f t="shared" si="9"/>
        <v>44508</v>
      </c>
      <c r="F40" s="143"/>
      <c r="G40" s="144"/>
      <c r="H40" s="145"/>
      <c r="I40" s="144"/>
      <c r="J40" s="182"/>
      <c r="K40" s="147"/>
    </row>
    <row r="41" spans="1:11" ht="22.5" customHeight="1" x14ac:dyDescent="0.25">
      <c r="C41" s="177"/>
      <c r="D41" s="181" t="str">
        <f t="shared" si="9"/>
        <v>Mo</v>
      </c>
      <c r="E41" s="142">
        <f t="shared" si="9"/>
        <v>44508</v>
      </c>
      <c r="F41" s="143"/>
      <c r="G41" s="144"/>
      <c r="H41" s="145"/>
      <c r="I41" s="144"/>
      <c r="J41" s="182"/>
      <c r="K41" s="147"/>
    </row>
    <row r="42" spans="1:11" ht="22.5" customHeight="1" x14ac:dyDescent="0.25">
      <c r="C42" s="177"/>
      <c r="D42" s="181" t="str">
        <f t="shared" si="9"/>
        <v>Mo</v>
      </c>
      <c r="E42" s="142">
        <f t="shared" si="9"/>
        <v>44508</v>
      </c>
      <c r="F42" s="143"/>
      <c r="G42" s="144"/>
      <c r="H42" s="145"/>
      <c r="I42" s="144"/>
      <c r="J42" s="182"/>
      <c r="K42" s="147"/>
    </row>
    <row r="43" spans="1:11" ht="22.5" customHeight="1" x14ac:dyDescent="0.25">
      <c r="A43" s="111">
        <f t="shared" si="0"/>
        <v>1</v>
      </c>
      <c r="B43" s="111">
        <f t="shared" si="1"/>
        <v>2</v>
      </c>
      <c r="C43" s="177"/>
      <c r="D43" s="178" t="str">
        <f>IF(B43=1,"Mo",IF(B43=2,"Tue",IF(B43=3,"Wed",IF(B43=4,"Thu",IF(B43=5,"Fri",IF(B43=6,"Sat",IF(B43=7,"Sun","")))))))</f>
        <v>Tue</v>
      </c>
      <c r="E43" s="133">
        <f>+E38+1</f>
        <v>44509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C44" s="177"/>
      <c r="D44" s="178" t="str">
        <f>D43</f>
        <v>Tue</v>
      </c>
      <c r="E44" s="133">
        <f>E43</f>
        <v>44509</v>
      </c>
      <c r="F44" s="134"/>
      <c r="G44" s="135"/>
      <c r="H44" s="151"/>
      <c r="I44" s="135"/>
      <c r="J44" s="179"/>
      <c r="K44" s="138"/>
    </row>
    <row r="45" spans="1:11" ht="22.5" customHeight="1" x14ac:dyDescent="0.25">
      <c r="C45" s="177"/>
      <c r="D45" s="178" t="str">
        <f t="shared" ref="D45:E47" si="10">D44</f>
        <v>Tue</v>
      </c>
      <c r="E45" s="133">
        <f t="shared" si="10"/>
        <v>44509</v>
      </c>
      <c r="F45" s="134"/>
      <c r="G45" s="135"/>
      <c r="H45" s="151"/>
      <c r="I45" s="135"/>
      <c r="J45" s="179"/>
      <c r="K45" s="138"/>
    </row>
    <row r="46" spans="1:11" ht="22.5" customHeight="1" x14ac:dyDescent="0.25">
      <c r="C46" s="177"/>
      <c r="D46" s="178" t="str">
        <f t="shared" si="10"/>
        <v>Tue</v>
      </c>
      <c r="E46" s="133">
        <f t="shared" si="10"/>
        <v>44509</v>
      </c>
      <c r="F46" s="134"/>
      <c r="G46" s="135"/>
      <c r="H46" s="151"/>
      <c r="I46" s="135"/>
      <c r="J46" s="179"/>
      <c r="K46" s="138"/>
    </row>
    <row r="47" spans="1:11" ht="22.5" customHeight="1" x14ac:dyDescent="0.25">
      <c r="C47" s="177"/>
      <c r="D47" s="178" t="str">
        <f t="shared" si="10"/>
        <v>Tue</v>
      </c>
      <c r="E47" s="133">
        <f t="shared" si="10"/>
        <v>44509</v>
      </c>
      <c r="F47" s="134"/>
      <c r="G47" s="135"/>
      <c r="H47" s="151"/>
      <c r="I47" s="135"/>
      <c r="J47" s="179"/>
      <c r="K47" s="138"/>
    </row>
    <row r="48" spans="1:11" ht="22.5" customHeight="1" x14ac:dyDescent="0.25">
      <c r="A48" s="111">
        <f t="shared" si="0"/>
        <v>1</v>
      </c>
      <c r="B48" s="111">
        <f t="shared" si="1"/>
        <v>3</v>
      </c>
      <c r="C48" s="177"/>
      <c r="D48" s="181" t="str">
        <f>IF(B48=1,"Mo",IF(B48=2,"Tue",IF(B48=3,"Wed",IF(B48=4,"Thu",IF(B48=5,"Fri",IF(B48=6,"Sat",IF(B48=7,"Sun","")))))))</f>
        <v>Wed</v>
      </c>
      <c r="E48" s="142">
        <f>+E43+1</f>
        <v>44510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C49" s="177"/>
      <c r="D49" s="181" t="str">
        <f>D48</f>
        <v>Wed</v>
      </c>
      <c r="E49" s="142">
        <f>E48</f>
        <v>44510</v>
      </c>
      <c r="F49" s="143"/>
      <c r="G49" s="144"/>
      <c r="H49" s="153"/>
      <c r="I49" s="144"/>
      <c r="J49" s="182"/>
      <c r="K49" s="147"/>
    </row>
    <row r="50" spans="1:11" ht="22.5" customHeight="1" x14ac:dyDescent="0.25">
      <c r="C50" s="177"/>
      <c r="D50" s="181" t="str">
        <f t="shared" ref="D50:E52" si="11">D49</f>
        <v>Wed</v>
      </c>
      <c r="E50" s="142">
        <f t="shared" si="11"/>
        <v>44510</v>
      </c>
      <c r="F50" s="143"/>
      <c r="G50" s="144"/>
      <c r="H50" s="153"/>
      <c r="I50" s="144"/>
      <c r="J50" s="182"/>
      <c r="K50" s="147"/>
    </row>
    <row r="51" spans="1:11" ht="22.5" customHeight="1" x14ac:dyDescent="0.25">
      <c r="C51" s="177"/>
      <c r="D51" s="181" t="str">
        <f t="shared" si="11"/>
        <v>Wed</v>
      </c>
      <c r="E51" s="142">
        <f t="shared" si="11"/>
        <v>44510</v>
      </c>
      <c r="F51" s="143"/>
      <c r="G51" s="144"/>
      <c r="H51" s="153"/>
      <c r="I51" s="144"/>
      <c r="J51" s="182"/>
      <c r="K51" s="147"/>
    </row>
    <row r="52" spans="1:11" ht="22.5" customHeight="1" x14ac:dyDescent="0.25">
      <c r="C52" s="177"/>
      <c r="D52" s="181" t="str">
        <f t="shared" si="11"/>
        <v>Wed</v>
      </c>
      <c r="E52" s="142">
        <f t="shared" si="11"/>
        <v>44510</v>
      </c>
      <c r="F52" s="143"/>
      <c r="G52" s="144"/>
      <c r="H52" s="153"/>
      <c r="I52" s="144"/>
      <c r="J52" s="182"/>
      <c r="K52" s="147"/>
    </row>
    <row r="53" spans="1:11" ht="22.5" customHeight="1" x14ac:dyDescent="0.25">
      <c r="A53" s="111">
        <f t="shared" si="0"/>
        <v>1</v>
      </c>
      <c r="B53" s="111">
        <f t="shared" si="1"/>
        <v>4</v>
      </c>
      <c r="C53" s="180"/>
      <c r="D53" s="178" t="str">
        <f t="shared" si="5"/>
        <v>Thu</v>
      </c>
      <c r="E53" s="133">
        <f>+E48+1</f>
        <v>44511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C54" s="180"/>
      <c r="D54" s="178" t="str">
        <f>D53</f>
        <v>Thu</v>
      </c>
      <c r="E54" s="133">
        <f>E53</f>
        <v>44511</v>
      </c>
      <c r="F54" s="134"/>
      <c r="G54" s="135"/>
      <c r="H54" s="151"/>
      <c r="I54" s="135"/>
      <c r="J54" s="179"/>
      <c r="K54" s="138"/>
    </row>
    <row r="55" spans="1:11" ht="22.5" customHeight="1" x14ac:dyDescent="0.25">
      <c r="C55" s="180"/>
      <c r="D55" s="178" t="str">
        <f t="shared" ref="D55:E57" si="12">D54</f>
        <v>Thu</v>
      </c>
      <c r="E55" s="133">
        <f t="shared" si="12"/>
        <v>44511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80"/>
      <c r="D56" s="178" t="str">
        <f t="shared" si="12"/>
        <v>Thu</v>
      </c>
      <c r="E56" s="133">
        <f t="shared" si="12"/>
        <v>44511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80"/>
      <c r="D57" s="178" t="str">
        <f t="shared" si="12"/>
        <v>Thu</v>
      </c>
      <c r="E57" s="133">
        <f t="shared" si="12"/>
        <v>44511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A58" s="111">
        <f t="shared" si="0"/>
        <v>1</v>
      </c>
      <c r="B58" s="111">
        <f t="shared" si="1"/>
        <v>5</v>
      </c>
      <c r="C58" s="180"/>
      <c r="D58" s="181" t="str">
        <f t="shared" si="5"/>
        <v>Fri</v>
      </c>
      <c r="E58" s="142">
        <f>+E53+1</f>
        <v>44512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C59" s="180"/>
      <c r="D59" s="181" t="str">
        <f t="shared" ref="D59:E62" si="13">D58</f>
        <v>Fri</v>
      </c>
      <c r="E59" s="142">
        <f t="shared" si="13"/>
        <v>44512</v>
      </c>
      <c r="F59" s="143"/>
      <c r="G59" s="144"/>
      <c r="H59" s="152"/>
      <c r="I59" s="144"/>
      <c r="J59" s="182"/>
      <c r="K59" s="147"/>
    </row>
    <row r="60" spans="1:11" ht="22.5" customHeight="1" x14ac:dyDescent="0.25">
      <c r="C60" s="180"/>
      <c r="D60" s="181" t="str">
        <f t="shared" si="13"/>
        <v>Fri</v>
      </c>
      <c r="E60" s="142">
        <f t="shared" si="13"/>
        <v>44512</v>
      </c>
      <c r="F60" s="143"/>
      <c r="G60" s="144"/>
      <c r="H60" s="152"/>
      <c r="I60" s="144"/>
      <c r="J60" s="182"/>
      <c r="K60" s="147"/>
    </row>
    <row r="61" spans="1:11" ht="22.5" customHeight="1" x14ac:dyDescent="0.25">
      <c r="C61" s="180"/>
      <c r="D61" s="181" t="str">
        <f t="shared" si="13"/>
        <v>Fri</v>
      </c>
      <c r="E61" s="142">
        <f t="shared" si="13"/>
        <v>44512</v>
      </c>
      <c r="F61" s="143"/>
      <c r="G61" s="144"/>
      <c r="H61" s="152"/>
      <c r="I61" s="144"/>
      <c r="J61" s="182"/>
      <c r="K61" s="147"/>
    </row>
    <row r="62" spans="1:11" ht="22.5" customHeight="1" x14ac:dyDescent="0.25">
      <c r="C62" s="180"/>
      <c r="D62" s="181" t="str">
        <f t="shared" si="13"/>
        <v>Fri</v>
      </c>
      <c r="E62" s="142">
        <f t="shared" si="13"/>
        <v>44512</v>
      </c>
      <c r="F62" s="143"/>
      <c r="G62" s="144"/>
      <c r="H62" s="152"/>
      <c r="I62" s="144"/>
      <c r="J62" s="182"/>
      <c r="K62" s="147"/>
    </row>
    <row r="63" spans="1:11" ht="22.5" customHeight="1" x14ac:dyDescent="0.25">
      <c r="A63" s="111" t="str">
        <f t="shared" si="0"/>
        <v/>
      </c>
      <c r="B63" s="111">
        <f t="shared" si="1"/>
        <v>6</v>
      </c>
      <c r="C63" s="177"/>
      <c r="D63" s="178" t="str">
        <f t="shared" si="5"/>
        <v>Sat</v>
      </c>
      <c r="E63" s="133">
        <f>+E58+1</f>
        <v>44513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7</v>
      </c>
      <c r="C64" s="177"/>
      <c r="D64" s="178" t="str">
        <f t="shared" si="5"/>
        <v>Sun</v>
      </c>
      <c r="E64" s="133">
        <f>+E63+1</f>
        <v>44514</v>
      </c>
      <c r="F64" s="134"/>
      <c r="G64" s="135"/>
      <c r="H64" s="151"/>
      <c r="I64" s="135"/>
      <c r="J64" s="179"/>
      <c r="K64" s="138"/>
    </row>
    <row r="65" spans="1:11" ht="22.5" customHeight="1" x14ac:dyDescent="0.25">
      <c r="A65" s="111">
        <f t="shared" si="0"/>
        <v>1</v>
      </c>
      <c r="B65" s="111">
        <f t="shared" si="1"/>
        <v>1</v>
      </c>
      <c r="C65" s="177"/>
      <c r="D65" s="181" t="str">
        <f t="shared" si="5"/>
        <v>Mo</v>
      </c>
      <c r="E65" s="142">
        <f>+E64+1</f>
        <v>44515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C66" s="177"/>
      <c r="D66" s="181" t="str">
        <f>D65</f>
        <v>Mo</v>
      </c>
      <c r="E66" s="142">
        <f>E65</f>
        <v>44515</v>
      </c>
      <c r="F66" s="143"/>
      <c r="G66" s="144"/>
      <c r="H66" s="145"/>
      <c r="I66" s="144"/>
      <c r="J66" s="182"/>
      <c r="K66" s="147"/>
    </row>
    <row r="67" spans="1:11" ht="22.5" customHeight="1" x14ac:dyDescent="0.25">
      <c r="C67" s="177"/>
      <c r="D67" s="181" t="str">
        <f t="shared" ref="D67:E69" si="14">D66</f>
        <v>Mo</v>
      </c>
      <c r="E67" s="142">
        <f t="shared" si="14"/>
        <v>44515</v>
      </c>
      <c r="F67" s="143"/>
      <c r="G67" s="144"/>
      <c r="H67" s="145"/>
      <c r="I67" s="144"/>
      <c r="J67" s="182"/>
      <c r="K67" s="147"/>
    </row>
    <row r="68" spans="1:11" ht="22.5" customHeight="1" x14ac:dyDescent="0.25">
      <c r="C68" s="177"/>
      <c r="D68" s="181" t="str">
        <f t="shared" si="14"/>
        <v>Mo</v>
      </c>
      <c r="E68" s="142">
        <f t="shared" si="14"/>
        <v>44515</v>
      </c>
      <c r="F68" s="143"/>
      <c r="G68" s="144"/>
      <c r="H68" s="145"/>
      <c r="I68" s="144"/>
      <c r="J68" s="182"/>
      <c r="K68" s="147"/>
    </row>
    <row r="69" spans="1:11" ht="22.5" customHeight="1" x14ac:dyDescent="0.25">
      <c r="C69" s="177"/>
      <c r="D69" s="181" t="str">
        <f t="shared" si="14"/>
        <v>Mo</v>
      </c>
      <c r="E69" s="142">
        <f t="shared" si="14"/>
        <v>44515</v>
      </c>
      <c r="F69" s="143"/>
      <c r="G69" s="144"/>
      <c r="H69" s="145"/>
      <c r="I69" s="144"/>
      <c r="J69" s="182"/>
      <c r="K69" s="147"/>
    </row>
    <row r="70" spans="1:11" ht="22.5" customHeight="1" x14ac:dyDescent="0.25">
      <c r="A70" s="111">
        <f t="shared" si="0"/>
        <v>1</v>
      </c>
      <c r="B70" s="111">
        <f t="shared" si="1"/>
        <v>2</v>
      </c>
      <c r="C70" s="177"/>
      <c r="D70" s="178" t="str">
        <f t="shared" si="5"/>
        <v>Tue</v>
      </c>
      <c r="E70" s="133">
        <f>+E65+1</f>
        <v>44516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C71" s="177"/>
      <c r="D71" s="178" t="str">
        <f>D70</f>
        <v>Tue</v>
      </c>
      <c r="E71" s="133">
        <f>E70</f>
        <v>44516</v>
      </c>
      <c r="F71" s="134"/>
      <c r="G71" s="135"/>
      <c r="H71" s="151"/>
      <c r="I71" s="135"/>
      <c r="J71" s="179"/>
      <c r="K71" s="138"/>
    </row>
    <row r="72" spans="1:11" ht="22.5" customHeight="1" x14ac:dyDescent="0.25">
      <c r="C72" s="177"/>
      <c r="D72" s="178" t="str">
        <f t="shared" ref="D72:E74" si="15">D71</f>
        <v>Tue</v>
      </c>
      <c r="E72" s="133">
        <f t="shared" si="15"/>
        <v>44516</v>
      </c>
      <c r="F72" s="134"/>
      <c r="G72" s="135"/>
      <c r="H72" s="151"/>
      <c r="I72" s="135"/>
      <c r="J72" s="179"/>
      <c r="K72" s="138"/>
    </row>
    <row r="73" spans="1:11" ht="22.5" customHeight="1" x14ac:dyDescent="0.25">
      <c r="C73" s="177"/>
      <c r="D73" s="178" t="str">
        <f t="shared" si="15"/>
        <v>Tue</v>
      </c>
      <c r="E73" s="133">
        <f t="shared" si="15"/>
        <v>44516</v>
      </c>
      <c r="F73" s="134"/>
      <c r="G73" s="135"/>
      <c r="H73" s="151"/>
      <c r="I73" s="135"/>
      <c r="J73" s="179"/>
      <c r="K73" s="138"/>
    </row>
    <row r="74" spans="1:11" ht="22.5" customHeight="1" x14ac:dyDescent="0.25">
      <c r="C74" s="177"/>
      <c r="D74" s="178" t="str">
        <f t="shared" si="15"/>
        <v>Tue</v>
      </c>
      <c r="E74" s="133">
        <f t="shared" si="15"/>
        <v>44516</v>
      </c>
      <c r="F74" s="134"/>
      <c r="G74" s="135"/>
      <c r="H74" s="151"/>
      <c r="I74" s="135"/>
      <c r="J74" s="179"/>
      <c r="K74" s="138"/>
    </row>
    <row r="75" spans="1:11" ht="22.5" customHeight="1" x14ac:dyDescent="0.25">
      <c r="A75" s="111">
        <f t="shared" si="0"/>
        <v>1</v>
      </c>
      <c r="B75" s="111">
        <f t="shared" si="1"/>
        <v>3</v>
      </c>
      <c r="C75" s="177"/>
      <c r="D75" s="181" t="str">
        <f t="shared" si="5"/>
        <v>Wed</v>
      </c>
      <c r="E75" s="142">
        <f>+E70+1</f>
        <v>44517</v>
      </c>
      <c r="F75" s="143"/>
      <c r="G75" s="144"/>
      <c r="H75" s="145"/>
      <c r="I75" s="144"/>
      <c r="J75" s="182"/>
      <c r="K75" s="147"/>
    </row>
    <row r="76" spans="1:11" ht="22.5" customHeight="1" x14ac:dyDescent="0.25">
      <c r="C76" s="177"/>
      <c r="D76" s="181" t="str">
        <f>D75</f>
        <v>Wed</v>
      </c>
      <c r="E76" s="142">
        <f>E75</f>
        <v>44517</v>
      </c>
      <c r="F76" s="143"/>
      <c r="G76" s="144"/>
      <c r="H76" s="145"/>
      <c r="I76" s="144"/>
      <c r="J76" s="182"/>
      <c r="K76" s="147"/>
    </row>
    <row r="77" spans="1:11" ht="22.5" customHeight="1" x14ac:dyDescent="0.25">
      <c r="C77" s="177"/>
      <c r="D77" s="181" t="str">
        <f t="shared" ref="D77:E79" si="16">D76</f>
        <v>Wed</v>
      </c>
      <c r="E77" s="142">
        <f t="shared" si="16"/>
        <v>44517</v>
      </c>
      <c r="F77" s="143"/>
      <c r="G77" s="144"/>
      <c r="H77" s="145"/>
      <c r="I77" s="144"/>
      <c r="J77" s="182"/>
      <c r="K77" s="147"/>
    </row>
    <row r="78" spans="1:11" ht="22.5" customHeight="1" x14ac:dyDescent="0.25">
      <c r="C78" s="177"/>
      <c r="D78" s="181" t="str">
        <f t="shared" si="16"/>
        <v>Wed</v>
      </c>
      <c r="E78" s="142">
        <f t="shared" si="16"/>
        <v>44517</v>
      </c>
      <c r="F78" s="143"/>
      <c r="G78" s="144"/>
      <c r="H78" s="145"/>
      <c r="I78" s="144"/>
      <c r="J78" s="182"/>
      <c r="K78" s="147"/>
    </row>
    <row r="79" spans="1:11" ht="22.5" customHeight="1" x14ac:dyDescent="0.25">
      <c r="C79" s="177"/>
      <c r="D79" s="181" t="str">
        <f t="shared" si="16"/>
        <v>Wed</v>
      </c>
      <c r="E79" s="142">
        <f t="shared" si="16"/>
        <v>44517</v>
      </c>
      <c r="F79" s="143"/>
      <c r="G79" s="144"/>
      <c r="H79" s="145"/>
      <c r="I79" s="144"/>
      <c r="J79" s="182"/>
      <c r="K79" s="147"/>
    </row>
    <row r="80" spans="1:11" ht="22.5" customHeight="1" x14ac:dyDescent="0.25">
      <c r="A80" s="111">
        <f t="shared" si="0"/>
        <v>1</v>
      </c>
      <c r="B80" s="111">
        <f t="shared" si="1"/>
        <v>4</v>
      </c>
      <c r="C80" s="177"/>
      <c r="D80" s="178" t="str">
        <f t="shared" si="5"/>
        <v>Thu</v>
      </c>
      <c r="E80" s="133">
        <f>+E75+1</f>
        <v>44518</v>
      </c>
      <c r="F80" s="134"/>
      <c r="G80" s="135"/>
      <c r="H80" s="151"/>
      <c r="I80" s="135"/>
      <c r="J80" s="179"/>
      <c r="K80" s="138"/>
    </row>
    <row r="81" spans="1:11" ht="22.5" customHeight="1" x14ac:dyDescent="0.25">
      <c r="C81" s="177"/>
      <c r="D81" s="178" t="str">
        <f>D80</f>
        <v>Thu</v>
      </c>
      <c r="E81" s="133">
        <f>E80</f>
        <v>44518</v>
      </c>
      <c r="F81" s="134"/>
      <c r="G81" s="135"/>
      <c r="H81" s="151"/>
      <c r="I81" s="135"/>
      <c r="J81" s="179"/>
      <c r="K81" s="138"/>
    </row>
    <row r="82" spans="1:11" ht="22.5" customHeight="1" x14ac:dyDescent="0.25">
      <c r="C82" s="177"/>
      <c r="D82" s="178" t="str">
        <f t="shared" ref="D82:E84" si="17">D81</f>
        <v>Thu</v>
      </c>
      <c r="E82" s="133">
        <f t="shared" si="17"/>
        <v>44518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 t="shared" si="17"/>
        <v>Thu</v>
      </c>
      <c r="E83" s="133">
        <f t="shared" si="17"/>
        <v>44518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si="17"/>
        <v>Thu</v>
      </c>
      <c r="E84" s="133">
        <f t="shared" si="17"/>
        <v>44518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A85" s="111">
        <f t="shared" si="0"/>
        <v>1</v>
      </c>
      <c r="B85" s="111">
        <f t="shared" si="1"/>
        <v>5</v>
      </c>
      <c r="C85" s="177"/>
      <c r="D85" s="181" t="str">
        <f t="shared" si="5"/>
        <v>Fri</v>
      </c>
      <c r="E85" s="142">
        <f>+E80+1</f>
        <v>44519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C86" s="177"/>
      <c r="D86" s="181" t="str">
        <f>D85</f>
        <v>Fri</v>
      </c>
      <c r="E86" s="142">
        <f>E85</f>
        <v>44519</v>
      </c>
      <c r="F86" s="143"/>
      <c r="G86" s="144"/>
      <c r="H86" s="145"/>
      <c r="I86" s="144"/>
      <c r="J86" s="182"/>
      <c r="K86" s="147"/>
    </row>
    <row r="87" spans="1:11" ht="22.5" customHeight="1" x14ac:dyDescent="0.25">
      <c r="C87" s="177"/>
      <c r="D87" s="181" t="str">
        <f>D86</f>
        <v>Fri</v>
      </c>
      <c r="E87" s="142">
        <f>E86</f>
        <v>44519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 t="shared" ref="D88:E89" si="18">D87</f>
        <v>Fri</v>
      </c>
      <c r="E88" s="142">
        <f t="shared" si="18"/>
        <v>44519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si="18"/>
        <v>Fri</v>
      </c>
      <c r="E89" s="142">
        <f t="shared" si="18"/>
        <v>44519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A90" s="111" t="str">
        <f t="shared" si="0"/>
        <v/>
      </c>
      <c r="B90" s="111">
        <f t="shared" si="1"/>
        <v>6</v>
      </c>
      <c r="C90" s="177"/>
      <c r="D90" s="178" t="str">
        <f t="shared" si="5"/>
        <v>Sat</v>
      </c>
      <c r="E90" s="133">
        <f>+E85+1</f>
        <v>44520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7</v>
      </c>
      <c r="C91" s="177"/>
      <c r="D91" s="178" t="str">
        <f t="shared" si="5"/>
        <v>Sun</v>
      </c>
      <c r="E91" s="133">
        <f>+E90+1</f>
        <v>44521</v>
      </c>
      <c r="F91" s="134"/>
      <c r="G91" s="135"/>
      <c r="H91" s="151"/>
      <c r="I91" s="135"/>
      <c r="J91" s="179"/>
      <c r="K91" s="138"/>
    </row>
    <row r="92" spans="1:11" ht="22.5" customHeight="1" x14ac:dyDescent="0.25">
      <c r="A92" s="111">
        <f t="shared" si="0"/>
        <v>1</v>
      </c>
      <c r="B92" s="111">
        <f t="shared" si="1"/>
        <v>1</v>
      </c>
      <c r="C92" s="177"/>
      <c r="D92" s="181" t="str">
        <f t="shared" si="5"/>
        <v>Mo</v>
      </c>
      <c r="E92" s="142">
        <f>+E91+1</f>
        <v>44522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C93" s="177"/>
      <c r="D93" s="181" t="str">
        <f>D92</f>
        <v>Mo</v>
      </c>
      <c r="E93" s="142">
        <f>E92</f>
        <v>44522</v>
      </c>
      <c r="F93" s="143"/>
      <c r="G93" s="144"/>
      <c r="H93" s="145"/>
      <c r="I93" s="144"/>
      <c r="J93" s="182"/>
      <c r="K93" s="147"/>
    </row>
    <row r="94" spans="1:11" ht="22.5" customHeight="1" x14ac:dyDescent="0.25">
      <c r="C94" s="177"/>
      <c r="D94" s="181" t="str">
        <f t="shared" ref="D94:E97" si="19">D93</f>
        <v>Mo</v>
      </c>
      <c r="E94" s="142">
        <f t="shared" si="19"/>
        <v>44522</v>
      </c>
      <c r="F94" s="143"/>
      <c r="G94" s="144"/>
      <c r="H94" s="145"/>
      <c r="I94" s="144"/>
      <c r="J94" s="182"/>
      <c r="K94" s="147"/>
    </row>
    <row r="95" spans="1:11" ht="22.5" customHeight="1" x14ac:dyDescent="0.25">
      <c r="C95" s="177"/>
      <c r="D95" s="181" t="str">
        <f t="shared" si="19"/>
        <v>Mo</v>
      </c>
      <c r="E95" s="142">
        <f t="shared" si="19"/>
        <v>44522</v>
      </c>
      <c r="F95" s="143"/>
      <c r="G95" s="144"/>
      <c r="H95" s="145"/>
      <c r="I95" s="144"/>
      <c r="J95" s="182"/>
      <c r="K95" s="147"/>
    </row>
    <row r="96" spans="1:11" ht="22.5" customHeight="1" x14ac:dyDescent="0.25">
      <c r="C96" s="177"/>
      <c r="D96" s="181" t="str">
        <f t="shared" si="19"/>
        <v>Mo</v>
      </c>
      <c r="E96" s="142">
        <f t="shared" si="19"/>
        <v>44522</v>
      </c>
      <c r="F96" s="143"/>
      <c r="G96" s="144"/>
      <c r="H96" s="145"/>
      <c r="I96" s="144"/>
      <c r="J96" s="182"/>
      <c r="K96" s="147"/>
    </row>
    <row r="97" spans="1:11" ht="22.5" customHeight="1" x14ac:dyDescent="0.25">
      <c r="C97" s="177"/>
      <c r="D97" s="181" t="str">
        <f t="shared" si="19"/>
        <v>Mo</v>
      </c>
      <c r="E97" s="142">
        <f t="shared" si="19"/>
        <v>44522</v>
      </c>
      <c r="F97" s="143"/>
      <c r="G97" s="144"/>
      <c r="H97" s="145"/>
      <c r="I97" s="144"/>
      <c r="J97" s="182"/>
      <c r="K97" s="147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78" t="str">
        <f t="shared" si="5"/>
        <v>Tue</v>
      </c>
      <c r="E98" s="133">
        <f>+E92+1</f>
        <v>44523</v>
      </c>
      <c r="F98" s="134"/>
      <c r="G98" s="135"/>
      <c r="H98" s="136"/>
      <c r="I98" s="135"/>
      <c r="J98" s="179"/>
      <c r="K98" s="138"/>
    </row>
    <row r="99" spans="1:11" ht="22.5" customHeight="1" x14ac:dyDescent="0.25">
      <c r="C99" s="177"/>
      <c r="D99" s="178" t="str">
        <f>D98</f>
        <v>Tue</v>
      </c>
      <c r="E99" s="133">
        <f>E98</f>
        <v>44523</v>
      </c>
      <c r="F99" s="134"/>
      <c r="G99" s="135"/>
      <c r="H99" s="136"/>
      <c r="I99" s="135"/>
      <c r="J99" s="179"/>
      <c r="K99" s="138"/>
    </row>
    <row r="100" spans="1:11" ht="22.5" customHeight="1" x14ac:dyDescent="0.25">
      <c r="C100" s="177"/>
      <c r="D100" s="178" t="str">
        <f t="shared" ref="D100:E102" si="20">D99</f>
        <v>Tue</v>
      </c>
      <c r="E100" s="133">
        <f t="shared" si="20"/>
        <v>44523</v>
      </c>
      <c r="F100" s="134"/>
      <c r="G100" s="135"/>
      <c r="H100" s="136"/>
      <c r="I100" s="135"/>
      <c r="J100" s="179"/>
      <c r="K100" s="138"/>
    </row>
    <row r="101" spans="1:11" ht="22.5" customHeight="1" x14ac:dyDescent="0.25">
      <c r="C101" s="177"/>
      <c r="D101" s="178" t="str">
        <f t="shared" si="20"/>
        <v>Tue</v>
      </c>
      <c r="E101" s="133">
        <f t="shared" si="20"/>
        <v>44523</v>
      </c>
      <c r="F101" s="134"/>
      <c r="G101" s="135"/>
      <c r="H101" s="136"/>
      <c r="I101" s="135"/>
      <c r="J101" s="179"/>
      <c r="K101" s="138"/>
    </row>
    <row r="102" spans="1:11" ht="22.5" customHeight="1" x14ac:dyDescent="0.25">
      <c r="C102" s="177"/>
      <c r="D102" s="178" t="str">
        <f t="shared" si="20"/>
        <v>Tue</v>
      </c>
      <c r="E102" s="133">
        <f t="shared" si="20"/>
        <v>44523</v>
      </c>
      <c r="F102" s="134"/>
      <c r="G102" s="135"/>
      <c r="H102" s="136"/>
      <c r="I102" s="135"/>
      <c r="J102" s="179"/>
      <c r="K102" s="138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81" t="str">
        <f t="shared" si="5"/>
        <v>Wed</v>
      </c>
      <c r="E103" s="142">
        <f>+E98+1</f>
        <v>44524</v>
      </c>
      <c r="F103" s="143"/>
      <c r="G103" s="144"/>
      <c r="H103" s="145"/>
      <c r="I103" s="144"/>
      <c r="J103" s="182"/>
      <c r="K103" s="147"/>
    </row>
    <row r="104" spans="1:11" ht="22.5" customHeight="1" x14ac:dyDescent="0.25">
      <c r="C104" s="177"/>
      <c r="D104" s="181" t="str">
        <f>D103</f>
        <v>Wed</v>
      </c>
      <c r="E104" s="142">
        <f>E103</f>
        <v>44524</v>
      </c>
      <c r="F104" s="143"/>
      <c r="G104" s="144"/>
      <c r="H104" s="145"/>
      <c r="I104" s="144"/>
      <c r="J104" s="182"/>
      <c r="K104" s="147"/>
    </row>
    <row r="105" spans="1:11" ht="22.5" customHeight="1" x14ac:dyDescent="0.25">
      <c r="C105" s="177"/>
      <c r="D105" s="181" t="str">
        <f t="shared" ref="D105:E107" si="21">D104</f>
        <v>Wed</v>
      </c>
      <c r="E105" s="142">
        <f t="shared" si="21"/>
        <v>44524</v>
      </c>
      <c r="F105" s="143"/>
      <c r="G105" s="144"/>
      <c r="H105" s="145"/>
      <c r="I105" s="144"/>
      <c r="J105" s="182"/>
      <c r="K105" s="147"/>
    </row>
    <row r="106" spans="1:11" ht="22.5" customHeight="1" x14ac:dyDescent="0.25">
      <c r="C106" s="177"/>
      <c r="D106" s="181" t="str">
        <f t="shared" si="21"/>
        <v>Wed</v>
      </c>
      <c r="E106" s="142">
        <f t="shared" si="21"/>
        <v>44524</v>
      </c>
      <c r="F106" s="143"/>
      <c r="G106" s="144"/>
      <c r="H106" s="145"/>
      <c r="I106" s="144"/>
      <c r="J106" s="182"/>
      <c r="K106" s="147"/>
    </row>
    <row r="107" spans="1:11" ht="22.5" customHeight="1" x14ac:dyDescent="0.25">
      <c r="C107" s="177"/>
      <c r="D107" s="181" t="str">
        <f t="shared" si="21"/>
        <v>Wed</v>
      </c>
      <c r="E107" s="142">
        <f t="shared" si="21"/>
        <v>44524</v>
      </c>
      <c r="F107" s="143"/>
      <c r="G107" s="144"/>
      <c r="H107" s="145"/>
      <c r="I107" s="144"/>
      <c r="J107" s="182"/>
      <c r="K107" s="147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78" t="str">
        <f t="shared" si="5"/>
        <v>Thu</v>
      </c>
      <c r="E108" s="133">
        <f>+E103+1</f>
        <v>44525</v>
      </c>
      <c r="F108" s="134"/>
      <c r="G108" s="135"/>
      <c r="H108" s="151"/>
      <c r="I108" s="135"/>
      <c r="J108" s="179"/>
      <c r="K108" s="138"/>
    </row>
    <row r="109" spans="1:11" ht="22.5" customHeight="1" x14ac:dyDescent="0.25">
      <c r="C109" s="177"/>
      <c r="D109" s="178" t="str">
        <f>D108</f>
        <v>Thu</v>
      </c>
      <c r="E109" s="133">
        <f>E108</f>
        <v>44525</v>
      </c>
      <c r="F109" s="134"/>
      <c r="G109" s="135"/>
      <c r="H109" s="151"/>
      <c r="I109" s="135"/>
      <c r="J109" s="179"/>
      <c r="K109" s="138"/>
    </row>
    <row r="110" spans="1:11" ht="22.5" customHeight="1" x14ac:dyDescent="0.25">
      <c r="C110" s="177"/>
      <c r="D110" s="178" t="str">
        <f t="shared" ref="D110:E112" si="22">D109</f>
        <v>Thu</v>
      </c>
      <c r="E110" s="133">
        <f t="shared" si="22"/>
        <v>44525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 t="shared" si="22"/>
        <v>Thu</v>
      </c>
      <c r="E111" s="133">
        <f t="shared" si="22"/>
        <v>44525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si="22"/>
        <v>Thu</v>
      </c>
      <c r="E112" s="133">
        <f t="shared" si="22"/>
        <v>44525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81" t="str">
        <f t="shared" si="5"/>
        <v>Fri</v>
      </c>
      <c r="E113" s="142">
        <f>+E108+1</f>
        <v>44526</v>
      </c>
      <c r="F113" s="143"/>
      <c r="G113" s="144"/>
      <c r="H113" s="145"/>
      <c r="I113" s="144"/>
      <c r="J113" s="182"/>
      <c r="K113" s="147"/>
    </row>
    <row r="114" spans="1:11" ht="22.5" customHeight="1" x14ac:dyDescent="0.25">
      <c r="C114" s="177"/>
      <c r="D114" s="181" t="str">
        <f>D113</f>
        <v>Fri</v>
      </c>
      <c r="E114" s="142">
        <f>E113</f>
        <v>44526</v>
      </c>
      <c r="F114" s="143"/>
      <c r="G114" s="144"/>
      <c r="H114" s="145"/>
      <c r="I114" s="144"/>
      <c r="J114" s="182"/>
      <c r="K114" s="147"/>
    </row>
    <row r="115" spans="1:11" ht="22.5" customHeight="1" x14ac:dyDescent="0.25">
      <c r="C115" s="177"/>
      <c r="D115" s="181" t="str">
        <f t="shared" ref="D115:E117" si="23">D114</f>
        <v>Fri</v>
      </c>
      <c r="E115" s="142">
        <f t="shared" si="23"/>
        <v>44526</v>
      </c>
      <c r="F115" s="143"/>
      <c r="G115" s="144"/>
      <c r="H115" s="145"/>
      <c r="I115" s="144"/>
      <c r="J115" s="182"/>
      <c r="K115" s="147"/>
    </row>
    <row r="116" spans="1:11" ht="22.5" customHeight="1" x14ac:dyDescent="0.25">
      <c r="C116" s="177"/>
      <c r="D116" s="181" t="str">
        <f t="shared" si="23"/>
        <v>Fri</v>
      </c>
      <c r="E116" s="142">
        <f t="shared" si="23"/>
        <v>44526</v>
      </c>
      <c r="F116" s="143"/>
      <c r="G116" s="144"/>
      <c r="H116" s="145"/>
      <c r="I116" s="144"/>
      <c r="J116" s="182"/>
      <c r="K116" s="147"/>
    </row>
    <row r="117" spans="1:11" ht="22.5" customHeight="1" x14ac:dyDescent="0.25">
      <c r="C117" s="177"/>
      <c r="D117" s="181" t="str">
        <f t="shared" si="23"/>
        <v>Fri</v>
      </c>
      <c r="E117" s="142">
        <f t="shared" si="23"/>
        <v>44526</v>
      </c>
      <c r="F117" s="143"/>
      <c r="G117" s="144"/>
      <c r="H117" s="145"/>
      <c r="I117" s="144"/>
      <c r="J117" s="182"/>
      <c r="K117" s="147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78" t="str">
        <f t="shared" si="5"/>
        <v>Sat</v>
      </c>
      <c r="E118" s="133">
        <f>+E113+1</f>
        <v>44527</v>
      </c>
      <c r="F118" s="134"/>
      <c r="G118" s="135"/>
      <c r="H118" s="151"/>
      <c r="I118" s="135"/>
      <c r="J118" s="179"/>
      <c r="K118" s="138"/>
    </row>
    <row r="119" spans="1:11" ht="22.5" customHeight="1" x14ac:dyDescent="0.25">
      <c r="A119" s="111" t="str">
        <f t="shared" si="0"/>
        <v/>
      </c>
      <c r="B119" s="111">
        <f t="shared" si="1"/>
        <v>7</v>
      </c>
      <c r="C119" s="177"/>
      <c r="D119" s="178" t="str">
        <f t="shared" si="5"/>
        <v>Sun</v>
      </c>
      <c r="E119" s="133">
        <f>+E118+1</f>
        <v>44528</v>
      </c>
      <c r="F119" s="134"/>
      <c r="G119" s="135"/>
      <c r="H119" s="216"/>
      <c r="I119" s="135"/>
      <c r="J119" s="179"/>
      <c r="K119" s="138"/>
    </row>
    <row r="120" spans="1:11" ht="22.5" customHeight="1" x14ac:dyDescent="0.25">
      <c r="A120" s="111">
        <f t="shared" si="0"/>
        <v>1</v>
      </c>
      <c r="B120" s="111">
        <f>WEEKDAY(E119+1,2)</f>
        <v>1</v>
      </c>
      <c r="C120" s="177"/>
      <c r="D120" s="181" t="str">
        <f>IF(B120=1,"Mo",IF(B120=2,"Tue",IF(B120=3,"Wed",IF(B120=4,"Thu",IF(B120=5,"Fri",IF(B120=6,"Sat",IF(B120=7,"Sun","")))))))</f>
        <v>Mo</v>
      </c>
      <c r="E120" s="142">
        <f>IF(MONTH(E119+1)&gt;MONTH(E119),"",E119+1)</f>
        <v>44529</v>
      </c>
      <c r="F120" s="143"/>
      <c r="G120" s="144"/>
      <c r="H120" s="145"/>
      <c r="I120" s="144"/>
      <c r="J120" s="182"/>
      <c r="K120" s="147"/>
    </row>
    <row r="121" spans="1:11" ht="22.5" customHeight="1" x14ac:dyDescent="0.25">
      <c r="C121" s="177"/>
      <c r="D121" s="181" t="str">
        <f>D120</f>
        <v>Mo</v>
      </c>
      <c r="E121" s="142">
        <f>E120</f>
        <v>44529</v>
      </c>
      <c r="F121" s="143"/>
      <c r="G121" s="144"/>
      <c r="H121" s="145"/>
      <c r="I121" s="144"/>
      <c r="J121" s="182"/>
      <c r="K121" s="147"/>
    </row>
    <row r="122" spans="1:11" ht="22.5" customHeight="1" x14ac:dyDescent="0.25">
      <c r="C122" s="177"/>
      <c r="D122" s="181" t="str">
        <f t="shared" ref="D122:E124" si="24">D121</f>
        <v>Mo</v>
      </c>
      <c r="E122" s="142">
        <f t="shared" si="24"/>
        <v>44529</v>
      </c>
      <c r="F122" s="143"/>
      <c r="G122" s="144"/>
      <c r="H122" s="145"/>
      <c r="I122" s="144"/>
      <c r="J122" s="182"/>
      <c r="K122" s="147"/>
    </row>
    <row r="123" spans="1:11" ht="22.5" customHeight="1" x14ac:dyDescent="0.25">
      <c r="C123" s="177"/>
      <c r="D123" s="181" t="str">
        <f t="shared" si="24"/>
        <v>Mo</v>
      </c>
      <c r="E123" s="142">
        <f t="shared" si="24"/>
        <v>44529</v>
      </c>
      <c r="F123" s="143"/>
      <c r="G123" s="144"/>
      <c r="H123" s="145"/>
      <c r="I123" s="144"/>
      <c r="J123" s="182"/>
      <c r="K123" s="147"/>
    </row>
    <row r="124" spans="1:11" ht="22.5" customHeight="1" x14ac:dyDescent="0.25">
      <c r="C124" s="177"/>
      <c r="D124" s="181" t="str">
        <f t="shared" si="24"/>
        <v>Mo</v>
      </c>
      <c r="E124" s="142">
        <f t="shared" si="24"/>
        <v>44529</v>
      </c>
      <c r="F124" s="143"/>
      <c r="G124" s="144"/>
      <c r="H124" s="145"/>
      <c r="I124" s="144"/>
      <c r="J124" s="182"/>
      <c r="K124" s="147"/>
    </row>
    <row r="125" spans="1:11" ht="22.5" customHeight="1" x14ac:dyDescent="0.25">
      <c r="A125" s="111">
        <f t="shared" si="0"/>
        <v>1</v>
      </c>
      <c r="B125" s="111">
        <v>2</v>
      </c>
      <c r="C125" s="177"/>
      <c r="D125" s="178" t="str">
        <f>IF(B125=1,"Mo",IF(B125=2,"Tue",IF(B125=3,"Wed",IF(B125=4,"Thu",IF(B125=5,"Fri",IF(B125=6,"Sat",IF(B125=7,"Sun","")))))))</f>
        <v>Tue</v>
      </c>
      <c r="E125" s="133">
        <f>IF(MONTH(E120+1)&gt;MONTH(E120),"",E120+1)</f>
        <v>44530</v>
      </c>
      <c r="F125" s="134"/>
      <c r="G125" s="135"/>
      <c r="H125" s="136"/>
      <c r="I125" s="135"/>
      <c r="J125" s="179"/>
      <c r="K125" s="138"/>
    </row>
    <row r="126" spans="1:11" ht="22.5" customHeight="1" x14ac:dyDescent="0.25">
      <c r="C126" s="177"/>
      <c r="D126" s="185" t="str">
        <f>D125</f>
        <v>Tue</v>
      </c>
      <c r="E126" s="186">
        <f>E125</f>
        <v>44530</v>
      </c>
      <c r="F126" s="187"/>
      <c r="G126" s="188"/>
      <c r="H126" s="189"/>
      <c r="I126" s="188"/>
      <c r="J126" s="190"/>
      <c r="K126" s="138"/>
    </row>
    <row r="127" spans="1:11" ht="22.5" customHeight="1" x14ac:dyDescent="0.25">
      <c r="C127" s="177"/>
      <c r="D127" s="185" t="str">
        <f t="shared" ref="D127:E129" si="25">D126</f>
        <v>Tue</v>
      </c>
      <c r="E127" s="186">
        <f t="shared" si="25"/>
        <v>44530</v>
      </c>
      <c r="F127" s="187"/>
      <c r="G127" s="188"/>
      <c r="H127" s="189"/>
      <c r="I127" s="188"/>
      <c r="J127" s="190"/>
      <c r="K127" s="138"/>
    </row>
    <row r="128" spans="1:11" ht="22.5" customHeight="1" x14ac:dyDescent="0.25">
      <c r="C128" s="177"/>
      <c r="D128" s="185" t="str">
        <f t="shared" si="25"/>
        <v>Tue</v>
      </c>
      <c r="E128" s="186">
        <f t="shared" si="25"/>
        <v>44530</v>
      </c>
      <c r="F128" s="187"/>
      <c r="G128" s="188"/>
      <c r="H128" s="189"/>
      <c r="I128" s="188"/>
      <c r="J128" s="190"/>
      <c r="K128" s="138"/>
    </row>
    <row r="129" spans="1:11" ht="22.5" customHeight="1" thickBot="1" x14ac:dyDescent="0.3">
      <c r="C129" s="177"/>
      <c r="D129" s="217" t="str">
        <f t="shared" si="25"/>
        <v>Tue</v>
      </c>
      <c r="E129" s="156">
        <f t="shared" si="25"/>
        <v>44530</v>
      </c>
      <c r="F129" s="157"/>
      <c r="G129" s="158"/>
      <c r="H129" s="218"/>
      <c r="I129" s="158"/>
      <c r="J129" s="219"/>
      <c r="K129" s="161"/>
    </row>
    <row r="130" spans="1:11" ht="22.5" customHeight="1" x14ac:dyDescent="0.25">
      <c r="A130" s="111">
        <f t="shared" si="0"/>
        <v>1</v>
      </c>
      <c r="B130" s="111">
        <v>3</v>
      </c>
      <c r="C130" s="177"/>
    </row>
    <row r="131" spans="1:11" ht="22.5" customHeight="1" x14ac:dyDescent="0.25">
      <c r="C131" s="177"/>
    </row>
    <row r="132" spans="1:11" ht="22.5" customHeight="1" x14ac:dyDescent="0.25">
      <c r="C132" s="177"/>
    </row>
    <row r="133" spans="1:11" ht="22.5" customHeight="1" x14ac:dyDescent="0.25">
      <c r="C133" s="177"/>
    </row>
    <row r="134" spans="1:11" ht="22.5" customHeight="1" thickBot="1" x14ac:dyDescent="0.3">
      <c r="C134" s="198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AD93-79A8-402B-B539-8960DEC0ECBC}">
  <sheetPr>
    <pageSetUpPr fitToPage="1"/>
  </sheetPr>
  <dimension ref="A1:K279"/>
  <sheetViews>
    <sheetView showGridLines="0" topLeftCell="D109" zoomScale="90" zoomScaleNormal="90" workbookViewId="0">
      <selection activeCell="H121" sqref="H121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92" t="s">
        <v>8</v>
      </c>
      <c r="E4" s="293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SUM(J10:J145)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12</v>
      </c>
      <c r="C10" s="162"/>
      <c r="D10" s="126">
        <v>44531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5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178" t="str">
        <f>IF(B11=1,"Mo",IF(B11=2,"Tue",IF(B11=3,"Wed",IF(B11=4,"Thu",IF(B11=5,"Fri",IF(B11=6,"Sat",IF(B11=7,"Sun","")))))))</f>
        <v>Wed</v>
      </c>
      <c r="E11" s="133">
        <f>+D10</f>
        <v>44531</v>
      </c>
      <c r="F11" s="134"/>
      <c r="G11" s="135"/>
      <c r="H11" s="136"/>
      <c r="I11" s="135"/>
      <c r="J11" s="179"/>
      <c r="K11" s="211"/>
    </row>
    <row r="12" spans="1:11" ht="22.5" customHeight="1" x14ac:dyDescent="0.25">
      <c r="C12" s="212"/>
      <c r="D12" s="178" t="str">
        <f>D11</f>
        <v>Wed</v>
      </c>
      <c r="E12" s="133">
        <f>E11</f>
        <v>44531</v>
      </c>
      <c r="F12" s="134"/>
      <c r="G12" s="135"/>
      <c r="H12" s="136"/>
      <c r="I12" s="135"/>
      <c r="J12" s="179"/>
      <c r="K12" s="138"/>
    </row>
    <row r="13" spans="1:11" ht="22.5" customHeight="1" x14ac:dyDescent="0.25">
      <c r="C13" s="212"/>
      <c r="D13" s="178" t="str">
        <f t="shared" ref="D13:E15" si="2">D12</f>
        <v>Wed</v>
      </c>
      <c r="E13" s="133">
        <f t="shared" si="2"/>
        <v>44531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12"/>
      <c r="D14" s="178" t="str">
        <f t="shared" si="2"/>
        <v>Wed</v>
      </c>
      <c r="E14" s="133">
        <f t="shared" si="2"/>
        <v>44531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12"/>
      <c r="D15" s="178" t="str">
        <f t="shared" si="2"/>
        <v>Wed</v>
      </c>
      <c r="E15" s="133">
        <f t="shared" si="2"/>
        <v>44531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44532</v>
      </c>
      <c r="F16" s="143"/>
      <c r="G16" s="144"/>
      <c r="H16" s="145"/>
      <c r="I16" s="144"/>
      <c r="J16" s="182"/>
      <c r="K16" s="147"/>
    </row>
    <row r="17" spans="1:11" ht="22.5" customHeight="1" x14ac:dyDescent="0.25">
      <c r="C17" s="177"/>
      <c r="D17" s="181" t="str">
        <f>D16</f>
        <v>Thu</v>
      </c>
      <c r="E17" s="142">
        <f>E16</f>
        <v>44532</v>
      </c>
      <c r="F17" s="143"/>
      <c r="G17" s="144"/>
      <c r="H17" s="145"/>
      <c r="I17" s="144"/>
      <c r="J17" s="182"/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44532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44532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44532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44533</v>
      </c>
      <c r="F21" s="134"/>
      <c r="G21" s="135"/>
      <c r="H21" s="136"/>
      <c r="I21" s="135"/>
      <c r="J21" s="179"/>
      <c r="K21" s="138"/>
    </row>
    <row r="22" spans="1:11" ht="22.5" customHeight="1" x14ac:dyDescent="0.25">
      <c r="C22" s="177"/>
      <c r="D22" s="178" t="str">
        <f>D21</f>
        <v>Fri</v>
      </c>
      <c r="E22" s="133">
        <f>E21</f>
        <v>44533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44533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44533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44533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44534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44535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44536</v>
      </c>
      <c r="F28" s="134"/>
      <c r="G28" s="135"/>
      <c r="H28" s="150"/>
      <c r="I28" s="135"/>
      <c r="J28" s="179"/>
      <c r="K28" s="138"/>
    </row>
    <row r="29" spans="1:11" ht="22.5" customHeight="1" x14ac:dyDescent="0.25">
      <c r="C29" s="177"/>
      <c r="D29" s="178" t="str">
        <f>D28</f>
        <v>Mo</v>
      </c>
      <c r="E29" s="133">
        <f>E28</f>
        <v>44536</v>
      </c>
      <c r="F29" s="134"/>
      <c r="G29" s="135"/>
      <c r="H29" s="150"/>
      <c r="I29" s="135"/>
      <c r="J29" s="179"/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44536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44536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44536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44537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>D33</f>
        <v>Tue</v>
      </c>
      <c r="E34" s="142">
        <f>E33</f>
        <v>44537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44537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44537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44537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44538</v>
      </c>
      <c r="F38" s="134"/>
      <c r="G38" s="135"/>
      <c r="H38" s="151"/>
      <c r="I38" s="135"/>
      <c r="J38" s="179"/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44538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44538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44538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44538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44539</v>
      </c>
      <c r="F43" s="143"/>
      <c r="G43" s="144"/>
      <c r="H43" s="145"/>
      <c r="I43" s="144"/>
      <c r="J43" s="182"/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44539</v>
      </c>
      <c r="F44" s="143"/>
      <c r="G44" s="144"/>
      <c r="H44" s="145"/>
      <c r="I44" s="144"/>
      <c r="J44" s="182"/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44539</v>
      </c>
      <c r="F45" s="143"/>
      <c r="G45" s="144"/>
      <c r="H45" s="145"/>
      <c r="I45" s="144"/>
      <c r="J45" s="182"/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44539</v>
      </c>
      <c r="F46" s="143"/>
      <c r="G46" s="144"/>
      <c r="H46" s="145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44539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44540</v>
      </c>
      <c r="F48" s="134"/>
      <c r="G48" s="135"/>
      <c r="H48" s="136"/>
      <c r="I48" s="135"/>
      <c r="J48" s="179"/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44540</v>
      </c>
      <c r="F49" s="134"/>
      <c r="G49" s="135"/>
      <c r="H49" s="136"/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44540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44540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44540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44541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44542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44543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77"/>
      <c r="D56" s="178" t="str">
        <f>D55</f>
        <v>Mo</v>
      </c>
      <c r="E56" s="133">
        <f>E55</f>
        <v>44543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44543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44543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44543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44544</v>
      </c>
      <c r="F60" s="143"/>
      <c r="G60" s="144"/>
      <c r="H60" s="145"/>
      <c r="I60" s="144"/>
      <c r="J60" s="182"/>
      <c r="K60" s="147"/>
    </row>
    <row r="61" spans="1:11" ht="22.5" customHeight="1" x14ac:dyDescent="0.25">
      <c r="C61" s="177"/>
      <c r="D61" s="181" t="str">
        <f>D60</f>
        <v>Tue</v>
      </c>
      <c r="E61" s="142">
        <f>E60</f>
        <v>44544</v>
      </c>
      <c r="F61" s="143"/>
      <c r="G61" s="144"/>
      <c r="H61" s="145"/>
      <c r="I61" s="144"/>
      <c r="J61" s="182"/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44544</v>
      </c>
      <c r="F62" s="143"/>
      <c r="G62" s="144"/>
      <c r="H62" s="145"/>
      <c r="I62" s="144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44544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44544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44545</v>
      </c>
      <c r="F65" s="134"/>
      <c r="G65" s="135"/>
      <c r="H65" s="151"/>
      <c r="I65" s="135"/>
      <c r="J65" s="179"/>
      <c r="K65" s="138"/>
    </row>
    <row r="66" spans="1:11" ht="22.5" customHeight="1" x14ac:dyDescent="0.25">
      <c r="C66" s="177"/>
      <c r="D66" s="178" t="str">
        <f>D65</f>
        <v>Wed</v>
      </c>
      <c r="E66" s="133">
        <f>E65</f>
        <v>44545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44545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44545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44545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44546</v>
      </c>
      <c r="F70" s="143"/>
      <c r="G70" s="144"/>
      <c r="H70" s="145"/>
      <c r="I70" s="144"/>
      <c r="J70" s="182"/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44546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44546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44546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44546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44547</v>
      </c>
      <c r="F75" s="134"/>
      <c r="G75" s="135"/>
      <c r="H75" s="151"/>
      <c r="I75" s="135"/>
      <c r="J75" s="179"/>
      <c r="K75" s="138"/>
    </row>
    <row r="76" spans="1:11" ht="22.5" customHeight="1" x14ac:dyDescent="0.25">
      <c r="C76" s="177"/>
      <c r="D76" s="178" t="str">
        <f>D75</f>
        <v>Fri</v>
      </c>
      <c r="E76" s="133">
        <f>E75</f>
        <v>44547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44547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44547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44547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44548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44549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44550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44550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44550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44550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44550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44551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44551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44551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44551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44551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44552</v>
      </c>
      <c r="F92" s="134"/>
      <c r="G92" s="135"/>
      <c r="H92" s="151"/>
      <c r="I92" s="135"/>
      <c r="J92" s="179"/>
      <c r="K92" s="138"/>
    </row>
    <row r="93" spans="1:11" ht="22.5" customHeight="1" x14ac:dyDescent="0.25">
      <c r="C93" s="177"/>
      <c r="D93" s="178" t="str">
        <f>D92</f>
        <v>Wed</v>
      </c>
      <c r="E93" s="133">
        <f>E92</f>
        <v>44552</v>
      </c>
      <c r="F93" s="134"/>
      <c r="G93" s="135"/>
      <c r="H93" s="151"/>
      <c r="I93" s="135"/>
      <c r="J93" s="179"/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44552</v>
      </c>
      <c r="F94" s="134"/>
      <c r="G94" s="135"/>
      <c r="H94" s="151"/>
      <c r="I94" s="135"/>
      <c r="J94" s="179"/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44552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44552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44552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44553</v>
      </c>
      <c r="F98" s="143"/>
      <c r="G98" s="144"/>
      <c r="H98" s="153"/>
      <c r="I98" s="144"/>
      <c r="J98" s="182"/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44553</v>
      </c>
      <c r="F99" s="143"/>
      <c r="G99" s="144"/>
      <c r="H99" s="153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44553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44553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44553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>IF(B103=1,"Mo",IF(B103=2,"Tue",IF(B103=3,"Wed",IF(B103=4,"Thu",IF(B103=5,"Fri",IF(B103=6,"Sat",IF(B103=7,"Sun","")))))))</f>
        <v>Fri</v>
      </c>
      <c r="E103" s="133">
        <f>+E98+1</f>
        <v>44554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Fri</v>
      </c>
      <c r="E104" s="133">
        <f>E103</f>
        <v>44554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44554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44554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44554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44555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44556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44557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44557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44557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44557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44557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44558</v>
      </c>
      <c r="F115" s="143"/>
      <c r="G115" s="144"/>
      <c r="H115" s="152"/>
      <c r="I115" s="144"/>
      <c r="J115" s="182"/>
      <c r="K115" s="147"/>
    </row>
    <row r="116" spans="1:11" ht="22.5" customHeight="1" x14ac:dyDescent="0.25">
      <c r="C116" s="177"/>
      <c r="D116" s="181" t="str">
        <f>D115</f>
        <v>Tue</v>
      </c>
      <c r="E116" s="142">
        <f>E115</f>
        <v>44558</v>
      </c>
      <c r="F116" s="143"/>
      <c r="G116" s="144"/>
      <c r="H116" s="152"/>
      <c r="I116" s="144"/>
      <c r="J116" s="182"/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44558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44558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44558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44559</v>
      </c>
      <c r="F120" s="134"/>
      <c r="G120" s="135"/>
      <c r="H120" s="151"/>
      <c r="I120" s="135"/>
      <c r="J120" s="179"/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44559</v>
      </c>
      <c r="F121" s="134"/>
      <c r="G121" s="135"/>
      <c r="H121" s="151"/>
      <c r="I121" s="135"/>
      <c r="J121" s="179"/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44559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44559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44559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44560</v>
      </c>
      <c r="F125" s="143"/>
      <c r="G125" s="144"/>
      <c r="H125" s="153"/>
      <c r="I125" s="144"/>
      <c r="J125" s="182"/>
      <c r="K125" s="147"/>
    </row>
    <row r="126" spans="1:11" ht="22.5" customHeight="1" x14ac:dyDescent="0.25">
      <c r="C126" s="177"/>
      <c r="D126" s="192" t="str">
        <f>D125</f>
        <v>Thu</v>
      </c>
      <c r="E126" s="193">
        <f>E125</f>
        <v>44560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44560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44560</v>
      </c>
      <c r="F128" s="194"/>
      <c r="G128" s="195"/>
      <c r="H128" s="196"/>
      <c r="I128" s="195"/>
      <c r="J128" s="197"/>
      <c r="K128" s="147"/>
    </row>
    <row r="129" spans="3:11" ht="21.75" customHeight="1" x14ac:dyDescent="0.25">
      <c r="C129" s="191"/>
      <c r="D129" s="192" t="str">
        <f t="shared" si="26"/>
        <v>Thu</v>
      </c>
      <c r="E129" s="193">
        <f t="shared" si="26"/>
        <v>44560</v>
      </c>
      <c r="F129" s="194"/>
      <c r="G129" s="195"/>
      <c r="H129" s="196"/>
      <c r="I129" s="195"/>
      <c r="J129" s="197"/>
      <c r="K129" s="147"/>
    </row>
    <row r="130" spans="3:11" ht="21.75" customHeight="1" x14ac:dyDescent="0.25">
      <c r="C130" s="191"/>
      <c r="D130" s="185" t="str">
        <f>IF(B103=1,"Mo",IF(B103=2,"Tue",IF(B103=3,"Wed",IF(B103=4,"Thu",IF(B103=5,"Fri",IF(B103=6,"Sat",IF(B103=7,"Sun","")))))))</f>
        <v>Fri</v>
      </c>
      <c r="E130" s="186">
        <f>IF(MONTH(E125+1)&gt;MONTH(E125),"",E125+1)</f>
        <v>44561</v>
      </c>
      <c r="F130" s="187"/>
      <c r="G130" s="188"/>
      <c r="H130" s="189"/>
      <c r="I130" s="188"/>
      <c r="J130" s="190"/>
      <c r="K130" s="138"/>
    </row>
    <row r="131" spans="3:11" ht="21.75" customHeight="1" x14ac:dyDescent="0.25">
      <c r="C131" s="191"/>
      <c r="D131" s="185" t="str">
        <f>D130</f>
        <v>Fri</v>
      </c>
      <c r="E131" s="186">
        <f>E130</f>
        <v>44561</v>
      </c>
      <c r="F131" s="187"/>
      <c r="G131" s="188"/>
      <c r="H131" s="189"/>
      <c r="I131" s="188"/>
      <c r="J131" s="190"/>
      <c r="K131" s="138"/>
    </row>
    <row r="132" spans="3:11" ht="21.75" customHeight="1" x14ac:dyDescent="0.25">
      <c r="C132" s="191"/>
      <c r="D132" s="185" t="str">
        <f t="shared" ref="D132:E134" si="27">D131</f>
        <v>Fri</v>
      </c>
      <c r="E132" s="186">
        <f t="shared" si="27"/>
        <v>44561</v>
      </c>
      <c r="F132" s="187"/>
      <c r="G132" s="188"/>
      <c r="H132" s="189"/>
      <c r="I132" s="188"/>
      <c r="J132" s="190"/>
      <c r="K132" s="138"/>
    </row>
    <row r="133" spans="3:11" ht="21.75" customHeight="1" x14ac:dyDescent="0.25">
      <c r="C133" s="191"/>
      <c r="D133" s="185" t="str">
        <f t="shared" si="27"/>
        <v>Fri</v>
      </c>
      <c r="E133" s="186">
        <f t="shared" si="27"/>
        <v>44561</v>
      </c>
      <c r="F133" s="187"/>
      <c r="G133" s="188"/>
      <c r="H133" s="189"/>
      <c r="I133" s="188"/>
      <c r="J133" s="190"/>
      <c r="K133" s="138"/>
    </row>
    <row r="134" spans="3:11" ht="21.75" customHeight="1" thickBot="1" x14ac:dyDescent="0.3">
      <c r="C134" s="220"/>
      <c r="D134" s="217" t="str">
        <f t="shared" si="27"/>
        <v>Fri</v>
      </c>
      <c r="E134" s="156">
        <f t="shared" si="27"/>
        <v>44561</v>
      </c>
      <c r="F134" s="157"/>
      <c r="G134" s="158"/>
      <c r="H134" s="218"/>
      <c r="I134" s="158"/>
      <c r="J134" s="219"/>
      <c r="K134" s="161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K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6" t="s">
        <v>5</v>
      </c>
      <c r="E1" s="287"/>
      <c r="F1" s="287"/>
      <c r="G1" s="287"/>
      <c r="H1" s="287"/>
      <c r="I1" s="287"/>
      <c r="J1" s="287"/>
      <c r="K1" s="28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Panida</v>
      </c>
      <c r="G3" s="14"/>
      <c r="I3" s="15"/>
      <c r="J3" s="15"/>
    </row>
    <row r="4" spans="1:11" ht="20.25" customHeight="1" x14ac:dyDescent="0.25">
      <c r="D4" s="284" t="s">
        <v>8</v>
      </c>
      <c r="E4" s="285"/>
      <c r="F4" s="13" t="str">
        <f>'Information-General Settings'!C4</f>
        <v>Khatikarn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08"/>
      <c r="J18" s="38"/>
      <c r="K18" s="100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09"/>
      <c r="J23" s="49"/>
      <c r="K23" s="100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00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08"/>
      <c r="J28" s="38"/>
      <c r="K28" s="100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08"/>
      <c r="J29" s="38"/>
      <c r="K29" s="100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09"/>
      <c r="J33" s="49"/>
      <c r="K33" s="100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08"/>
      <c r="J38" s="38"/>
      <c r="K38" s="100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08"/>
      <c r="J45" s="38"/>
      <c r="K45" s="100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09"/>
      <c r="J50" s="49"/>
      <c r="K50" s="100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08"/>
      <c r="J55" s="38"/>
      <c r="K55" s="100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08"/>
      <c r="J56" s="38"/>
      <c r="K56" s="100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00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09"/>
      <c r="J60" s="49"/>
      <c r="K60" s="100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08"/>
      <c r="J65" s="38"/>
      <c r="K65" s="100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08"/>
      <c r="J72" s="38"/>
      <c r="K72" s="100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09"/>
      <c r="J77" s="49"/>
      <c r="K77" s="100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08"/>
      <c r="J82" s="38"/>
      <c r="K82" s="100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09"/>
      <c r="J87" s="49"/>
      <c r="K87" s="100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08"/>
      <c r="J92" s="38"/>
      <c r="K92" s="100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08"/>
      <c r="J93" s="38"/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08"/>
      <c r="J100" s="38"/>
      <c r="K100" s="100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09"/>
      <c r="J105" s="49"/>
      <c r="K105" s="100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00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08"/>
      <c r="J110" s="38"/>
      <c r="K110" s="100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09"/>
      <c r="J115" s="49"/>
      <c r="K115" s="100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09"/>
      <c r="J116" s="49"/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00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08"/>
      <c r="J120" s="38"/>
      <c r="K120" s="100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00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565" priority="29" stopIfTrue="1">
      <formula>IF($A11=1,B11,)</formula>
    </cfRule>
    <cfRule type="expression" dxfId="564" priority="30" stopIfTrue="1">
      <formula>IF($A11="",B11,)</formula>
    </cfRule>
  </conditionalFormatting>
  <conditionalFormatting sqref="E11:E15">
    <cfRule type="expression" dxfId="563" priority="31" stopIfTrue="1">
      <formula>IF($A11="",B11,"")</formula>
    </cfRule>
  </conditionalFormatting>
  <conditionalFormatting sqref="E16:E124">
    <cfRule type="expression" dxfId="562" priority="32" stopIfTrue="1">
      <formula>IF($A16&lt;&gt;1,B16,"")</formula>
    </cfRule>
  </conditionalFormatting>
  <conditionalFormatting sqref="D11:D124">
    <cfRule type="expression" dxfId="561" priority="33" stopIfTrue="1">
      <formula>IF($A11="",B11,)</formula>
    </cfRule>
  </conditionalFormatting>
  <conditionalFormatting sqref="G11:G16 G82:G119 G18:G76">
    <cfRule type="expression" dxfId="560" priority="34" stopIfTrue="1">
      <formula>#REF!="Freelancer"</formula>
    </cfRule>
    <cfRule type="expression" dxfId="559" priority="35" stopIfTrue="1">
      <formula>#REF!="DTC Int. Staff"</formula>
    </cfRule>
  </conditionalFormatting>
  <conditionalFormatting sqref="G115:G119 G87:G104 G18:G22 G33:G49 G60:G76">
    <cfRule type="expression" dxfId="558" priority="27" stopIfTrue="1">
      <formula>$F$5="Freelancer"</formula>
    </cfRule>
    <cfRule type="expression" dxfId="557" priority="28" stopIfTrue="1">
      <formula>$F$5="DTC Int. Staff"</formula>
    </cfRule>
  </conditionalFormatting>
  <conditionalFormatting sqref="G16">
    <cfRule type="expression" dxfId="556" priority="25" stopIfTrue="1">
      <formula>#REF!="Freelancer"</formula>
    </cfRule>
    <cfRule type="expression" dxfId="555" priority="26" stopIfTrue="1">
      <formula>#REF!="DTC Int. Staff"</formula>
    </cfRule>
  </conditionalFormatting>
  <conditionalFormatting sqref="G16">
    <cfRule type="expression" dxfId="554" priority="23" stopIfTrue="1">
      <formula>$F$5="Freelancer"</formula>
    </cfRule>
    <cfRule type="expression" dxfId="553" priority="24" stopIfTrue="1">
      <formula>$F$5="DTC Int. Staff"</formula>
    </cfRule>
  </conditionalFormatting>
  <conditionalFormatting sqref="G17">
    <cfRule type="expression" dxfId="552" priority="21" stopIfTrue="1">
      <formula>#REF!="Freelancer"</formula>
    </cfRule>
    <cfRule type="expression" dxfId="551" priority="22" stopIfTrue="1">
      <formula>#REF!="DTC Int. Staff"</formula>
    </cfRule>
  </conditionalFormatting>
  <conditionalFormatting sqref="G17">
    <cfRule type="expression" dxfId="550" priority="19" stopIfTrue="1">
      <formula>$F$5="Freelancer"</formula>
    </cfRule>
    <cfRule type="expression" dxfId="549" priority="20" stopIfTrue="1">
      <formula>$F$5="DTC Int. Staff"</formula>
    </cfRule>
  </conditionalFormatting>
  <conditionalFormatting sqref="C126">
    <cfRule type="expression" dxfId="548" priority="16" stopIfTrue="1">
      <formula>IF($A126=1,B126,)</formula>
    </cfRule>
    <cfRule type="expression" dxfId="547" priority="17" stopIfTrue="1">
      <formula>IF($A126="",B126,)</formula>
    </cfRule>
  </conditionalFormatting>
  <conditionalFormatting sqref="D126">
    <cfRule type="expression" dxfId="546" priority="18" stopIfTrue="1">
      <formula>IF($A126="",B126,)</formula>
    </cfRule>
  </conditionalFormatting>
  <conditionalFormatting sqref="C125">
    <cfRule type="expression" dxfId="545" priority="13" stopIfTrue="1">
      <formula>IF($A125=1,B125,)</formula>
    </cfRule>
    <cfRule type="expression" dxfId="544" priority="14" stopIfTrue="1">
      <formula>IF($A125="",B125,)</formula>
    </cfRule>
  </conditionalFormatting>
  <conditionalFormatting sqref="D125">
    <cfRule type="expression" dxfId="543" priority="15" stopIfTrue="1">
      <formula>IF($A125="",B125,)</formula>
    </cfRule>
  </conditionalFormatting>
  <conditionalFormatting sqref="E125">
    <cfRule type="expression" dxfId="542" priority="12" stopIfTrue="1">
      <formula>IF($A125&lt;&gt;1,B125,"")</formula>
    </cfRule>
  </conditionalFormatting>
  <conditionalFormatting sqref="E126">
    <cfRule type="expression" dxfId="541" priority="11" stopIfTrue="1">
      <formula>IF($A126&lt;&gt;1,B126,"")</formula>
    </cfRule>
  </conditionalFormatting>
  <conditionalFormatting sqref="G55:G59">
    <cfRule type="expression" dxfId="540" priority="9" stopIfTrue="1">
      <formula>$F$5="Freelancer"</formula>
    </cfRule>
    <cfRule type="expression" dxfId="539" priority="10" stopIfTrue="1">
      <formula>$F$5="DTC Int. Staff"</formula>
    </cfRule>
  </conditionalFormatting>
  <conditionalFormatting sqref="G77:G81">
    <cfRule type="expression" dxfId="538" priority="7" stopIfTrue="1">
      <formula>#REF!="Freelancer"</formula>
    </cfRule>
    <cfRule type="expression" dxfId="537" priority="8" stopIfTrue="1">
      <formula>#REF!="DTC Int. Staff"</formula>
    </cfRule>
  </conditionalFormatting>
  <conditionalFormatting sqref="G77:G81">
    <cfRule type="expression" dxfId="536" priority="5" stopIfTrue="1">
      <formula>$F$5="Freelancer"</formula>
    </cfRule>
    <cfRule type="expression" dxfId="535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6" t="s">
        <v>5</v>
      </c>
      <c r="E1" s="287"/>
      <c r="F1" s="287"/>
      <c r="G1" s="287"/>
      <c r="H1" s="287"/>
      <c r="I1" s="287"/>
      <c r="J1" s="287"/>
      <c r="K1" s="28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Panida</v>
      </c>
      <c r="G3" s="14"/>
      <c r="I3" s="15"/>
      <c r="J3" s="15"/>
    </row>
    <row r="4" spans="1:11" ht="20.25" customHeight="1" x14ac:dyDescent="0.25">
      <c r="D4" s="284" t="s">
        <v>8</v>
      </c>
      <c r="E4" s="285"/>
      <c r="F4" s="13" t="str">
        <f>'Information-General Settings'!C4</f>
        <v>Khatikarn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534" priority="43" stopIfTrue="1">
      <formula>IF($A11=1,B11,)</formula>
    </cfRule>
    <cfRule type="expression" dxfId="533" priority="44" stopIfTrue="1">
      <formula>IF($A11="",B11,)</formula>
    </cfRule>
  </conditionalFormatting>
  <conditionalFormatting sqref="E11:E15">
    <cfRule type="expression" dxfId="532" priority="45" stopIfTrue="1">
      <formula>IF($A11="",B11,"")</formula>
    </cfRule>
  </conditionalFormatting>
  <conditionalFormatting sqref="E26:E43 E48 E53:E70 E75 E102 E107:E118 E80:E97">
    <cfRule type="expression" dxfId="531" priority="46" stopIfTrue="1">
      <formula>IF($A26&lt;&gt;1,B26,"")</formula>
    </cfRule>
  </conditionalFormatting>
  <conditionalFormatting sqref="D11:D15 D26:D43 D48 D53:D70 D75 D102 D107:D118 D80:D97">
    <cfRule type="expression" dxfId="530" priority="47" stopIfTrue="1">
      <formula>IF($A11="",B11,)</formula>
    </cfRule>
  </conditionalFormatting>
  <conditionalFormatting sqref="G11:G20 G26:G84 G90:G118">
    <cfRule type="expression" dxfId="529" priority="48" stopIfTrue="1">
      <formula>#REF!="Freelancer"</formula>
    </cfRule>
    <cfRule type="expression" dxfId="528" priority="49" stopIfTrue="1">
      <formula>#REF!="DTC Int. Staff"</formula>
    </cfRule>
  </conditionalFormatting>
  <conditionalFormatting sqref="G118 G26:G30 G37:G57 G64:G84 G91:G111">
    <cfRule type="expression" dxfId="527" priority="41" stopIfTrue="1">
      <formula>$F$5="Freelancer"</formula>
    </cfRule>
    <cfRule type="expression" dxfId="526" priority="42" stopIfTrue="1">
      <formula>$F$5="DTC Int. Staff"</formula>
    </cfRule>
  </conditionalFormatting>
  <conditionalFormatting sqref="G16:G20">
    <cfRule type="expression" dxfId="525" priority="39" stopIfTrue="1">
      <formula>#REF!="Freelancer"</formula>
    </cfRule>
    <cfRule type="expression" dxfId="524" priority="40" stopIfTrue="1">
      <formula>#REF!="DTC Int. Staff"</formula>
    </cfRule>
  </conditionalFormatting>
  <conditionalFormatting sqref="G16:G20">
    <cfRule type="expression" dxfId="523" priority="37" stopIfTrue="1">
      <formula>$F$5="Freelancer"</formula>
    </cfRule>
    <cfRule type="expression" dxfId="522" priority="38" stopIfTrue="1">
      <formula>$F$5="DTC Int. Staff"</formula>
    </cfRule>
  </conditionalFormatting>
  <conditionalFormatting sqref="G21:G25">
    <cfRule type="expression" dxfId="521" priority="35" stopIfTrue="1">
      <formula>#REF!="Freelancer"</formula>
    </cfRule>
    <cfRule type="expression" dxfId="520" priority="36" stopIfTrue="1">
      <formula>#REF!="DTC Int. Staff"</formula>
    </cfRule>
  </conditionalFormatting>
  <conditionalFormatting sqref="G21:G25">
    <cfRule type="expression" dxfId="519" priority="33" stopIfTrue="1">
      <formula>$F$5="Freelancer"</formula>
    </cfRule>
    <cfRule type="expression" dxfId="518" priority="34" stopIfTrue="1">
      <formula>$F$5="DTC Int. Staff"</formula>
    </cfRule>
  </conditionalFormatting>
  <conditionalFormatting sqref="G63">
    <cfRule type="expression" dxfId="517" priority="23" stopIfTrue="1">
      <formula>$F$5="Freelancer"</formula>
    </cfRule>
    <cfRule type="expression" dxfId="516" priority="24" stopIfTrue="1">
      <formula>$F$5="DTC Int. Staff"</formula>
    </cfRule>
  </conditionalFormatting>
  <conditionalFormatting sqref="G85:G89">
    <cfRule type="expression" dxfId="515" priority="21" stopIfTrue="1">
      <formula>#REF!="Freelancer"</formula>
    </cfRule>
    <cfRule type="expression" dxfId="514" priority="22" stopIfTrue="1">
      <formula>#REF!="DTC Int. Staff"</formula>
    </cfRule>
  </conditionalFormatting>
  <conditionalFormatting sqref="G85:G89">
    <cfRule type="expression" dxfId="513" priority="19" stopIfTrue="1">
      <formula>$F$5="Freelancer"</formula>
    </cfRule>
    <cfRule type="expression" dxfId="512" priority="20" stopIfTrue="1">
      <formula>$F$5="DTC Int. Staff"</formula>
    </cfRule>
  </conditionalFormatting>
  <conditionalFormatting sqref="E17:E20">
    <cfRule type="expression" dxfId="511" priority="17" stopIfTrue="1">
      <formula>IF($A17="",B17,"")</formula>
    </cfRule>
  </conditionalFormatting>
  <conditionalFormatting sqref="D17:D20">
    <cfRule type="expression" dxfId="510" priority="18" stopIfTrue="1">
      <formula>IF($A17="",B17,)</formula>
    </cfRule>
  </conditionalFormatting>
  <conditionalFormatting sqref="E22:E25">
    <cfRule type="expression" dxfId="509" priority="15" stopIfTrue="1">
      <formula>IF($A22="",B22,"")</formula>
    </cfRule>
  </conditionalFormatting>
  <conditionalFormatting sqref="D22:D25">
    <cfRule type="expression" dxfId="508" priority="16" stopIfTrue="1">
      <formula>IF($A22="",B22,)</formula>
    </cfRule>
  </conditionalFormatting>
  <conditionalFormatting sqref="E44:E47">
    <cfRule type="expression" dxfId="507" priority="13" stopIfTrue="1">
      <formula>IF($A44="",B44,"")</formula>
    </cfRule>
  </conditionalFormatting>
  <conditionalFormatting sqref="D44:D47">
    <cfRule type="expression" dxfId="506" priority="14" stopIfTrue="1">
      <formula>IF($A44="",B44,)</formula>
    </cfRule>
  </conditionalFormatting>
  <conditionalFormatting sqref="E49:E52">
    <cfRule type="expression" dxfId="505" priority="11" stopIfTrue="1">
      <formula>IF($A49="",B49,"")</formula>
    </cfRule>
  </conditionalFormatting>
  <conditionalFormatting sqref="D49:D52">
    <cfRule type="expression" dxfId="504" priority="12" stopIfTrue="1">
      <formula>IF($A49="",B49,)</formula>
    </cfRule>
  </conditionalFormatting>
  <conditionalFormatting sqref="E71:E74">
    <cfRule type="expression" dxfId="503" priority="9" stopIfTrue="1">
      <formula>IF($A71="",B71,"")</formula>
    </cfRule>
  </conditionalFormatting>
  <conditionalFormatting sqref="D71:D74">
    <cfRule type="expression" dxfId="502" priority="10" stopIfTrue="1">
      <formula>IF($A71="",B71,)</formula>
    </cfRule>
  </conditionalFormatting>
  <conditionalFormatting sqref="E76:E79">
    <cfRule type="expression" dxfId="501" priority="7" stopIfTrue="1">
      <formula>IF($A76="",B76,"")</formula>
    </cfRule>
  </conditionalFormatting>
  <conditionalFormatting sqref="D76:D79">
    <cfRule type="expression" dxfId="500" priority="8" stopIfTrue="1">
      <formula>IF($A76="",B76,)</formula>
    </cfRule>
  </conditionalFormatting>
  <conditionalFormatting sqref="E98:E101">
    <cfRule type="expression" dxfId="499" priority="5" stopIfTrue="1">
      <formula>IF($A98="",B98,"")</formula>
    </cfRule>
  </conditionalFormatting>
  <conditionalFormatting sqref="D98:D101">
    <cfRule type="expression" dxfId="498" priority="6" stopIfTrue="1">
      <formula>IF($A98="",B98,)</formula>
    </cfRule>
  </conditionalFormatting>
  <conditionalFormatting sqref="E98">
    <cfRule type="timePeriod" dxfId="497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496" priority="2" stopIfTrue="1">
      <formula>IF($A103="",B103,"")</formula>
    </cfRule>
  </conditionalFormatting>
  <conditionalFormatting sqref="D103:D106">
    <cfRule type="expression" dxfId="495" priority="3" stopIfTrue="1">
      <formula>IF($A103="",B103,)</formula>
    </cfRule>
  </conditionalFormatting>
  <conditionalFormatting sqref="E103:E106">
    <cfRule type="timePeriod" dxfId="494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6" t="s">
        <v>5</v>
      </c>
      <c r="E1" s="287"/>
      <c r="F1" s="287"/>
      <c r="G1" s="287"/>
      <c r="H1" s="287"/>
      <c r="I1" s="287"/>
      <c r="J1" s="287"/>
      <c r="K1" s="28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Panida</v>
      </c>
      <c r="G3" s="14"/>
      <c r="I3" s="15"/>
      <c r="J3" s="15"/>
    </row>
    <row r="4" spans="1:11" ht="20.25" customHeight="1" x14ac:dyDescent="0.25">
      <c r="D4" s="284" t="s">
        <v>8</v>
      </c>
      <c r="E4" s="285"/>
      <c r="F4" s="13" t="str">
        <f>'Information-General Settings'!C4</f>
        <v>Khatikarn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493" priority="29" stopIfTrue="1">
      <formula>IF($A11=1,B11,)</formula>
    </cfRule>
    <cfRule type="expression" dxfId="492" priority="30" stopIfTrue="1">
      <formula>IF($A11="",B11,)</formula>
    </cfRule>
  </conditionalFormatting>
  <conditionalFormatting sqref="E11:E15">
    <cfRule type="expression" dxfId="491" priority="31" stopIfTrue="1">
      <formula>IF($A11="",B11,"")</formula>
    </cfRule>
  </conditionalFormatting>
  <conditionalFormatting sqref="E130:E134 E26:E124">
    <cfRule type="expression" dxfId="490" priority="32" stopIfTrue="1">
      <formula>IF($A26&lt;&gt;1,B26,"")</formula>
    </cfRule>
  </conditionalFormatting>
  <conditionalFormatting sqref="D130:D134 D11:D15 D26:D124">
    <cfRule type="expression" dxfId="489" priority="33" stopIfTrue="1">
      <formula>IF($A11="",B11,)</formula>
    </cfRule>
  </conditionalFormatting>
  <conditionalFormatting sqref="G11:G20 G26:G84 G90:G119">
    <cfRule type="expression" dxfId="488" priority="34" stopIfTrue="1">
      <formula>#REF!="Freelancer"</formula>
    </cfRule>
    <cfRule type="expression" dxfId="487" priority="35" stopIfTrue="1">
      <formula>#REF!="DTC Int. Staff"</formula>
    </cfRule>
  </conditionalFormatting>
  <conditionalFormatting sqref="G119 G26:G30 G37:G57 G64:G84 G91:G112">
    <cfRule type="expression" dxfId="486" priority="27" stopIfTrue="1">
      <formula>$F$5="Freelancer"</formula>
    </cfRule>
    <cfRule type="expression" dxfId="485" priority="28" stopIfTrue="1">
      <formula>$F$5="DTC Int. Staff"</formula>
    </cfRule>
  </conditionalFormatting>
  <conditionalFormatting sqref="G16:G20">
    <cfRule type="expression" dxfId="484" priority="25" stopIfTrue="1">
      <formula>#REF!="Freelancer"</formula>
    </cfRule>
    <cfRule type="expression" dxfId="483" priority="26" stopIfTrue="1">
      <formula>#REF!="DTC Int. Staff"</formula>
    </cfRule>
  </conditionalFormatting>
  <conditionalFormatting sqref="G16:G20">
    <cfRule type="expression" dxfId="482" priority="23" stopIfTrue="1">
      <formula>$F$5="Freelancer"</formula>
    </cfRule>
    <cfRule type="expression" dxfId="481" priority="24" stopIfTrue="1">
      <formula>$F$5="DTC Int. Staff"</formula>
    </cfRule>
  </conditionalFormatting>
  <conditionalFormatting sqref="G21:G25">
    <cfRule type="expression" dxfId="480" priority="21" stopIfTrue="1">
      <formula>#REF!="Freelancer"</formula>
    </cfRule>
    <cfRule type="expression" dxfId="479" priority="22" stopIfTrue="1">
      <formula>#REF!="DTC Int. Staff"</formula>
    </cfRule>
  </conditionalFormatting>
  <conditionalFormatting sqref="G21:G25">
    <cfRule type="expression" dxfId="478" priority="19" stopIfTrue="1">
      <formula>$F$5="Freelancer"</formula>
    </cfRule>
    <cfRule type="expression" dxfId="477" priority="20" stopIfTrue="1">
      <formula>$F$5="DTC Int. Staff"</formula>
    </cfRule>
  </conditionalFormatting>
  <conditionalFormatting sqref="C125:C129">
    <cfRule type="expression" dxfId="476" priority="13" stopIfTrue="1">
      <formula>IF($A125=1,B125,)</formula>
    </cfRule>
    <cfRule type="expression" dxfId="475" priority="14" stopIfTrue="1">
      <formula>IF($A125="",B125,)</formula>
    </cfRule>
  </conditionalFormatting>
  <conditionalFormatting sqref="D125:D129">
    <cfRule type="expression" dxfId="474" priority="15" stopIfTrue="1">
      <formula>IF($A125="",B125,)</formula>
    </cfRule>
  </conditionalFormatting>
  <conditionalFormatting sqref="E125:E129">
    <cfRule type="expression" dxfId="473" priority="12" stopIfTrue="1">
      <formula>IF($A125&lt;&gt;1,B125,"")</formula>
    </cfRule>
  </conditionalFormatting>
  <conditionalFormatting sqref="G63">
    <cfRule type="expression" dxfId="472" priority="9" stopIfTrue="1">
      <formula>$F$5="Freelancer"</formula>
    </cfRule>
    <cfRule type="expression" dxfId="471" priority="10" stopIfTrue="1">
      <formula>$F$5="DTC Int. Staff"</formula>
    </cfRule>
  </conditionalFormatting>
  <conditionalFormatting sqref="G85:G89">
    <cfRule type="expression" dxfId="470" priority="7" stopIfTrue="1">
      <formula>#REF!="Freelancer"</formula>
    </cfRule>
    <cfRule type="expression" dxfId="469" priority="8" stopIfTrue="1">
      <formula>#REF!="DTC Int. Staff"</formula>
    </cfRule>
  </conditionalFormatting>
  <conditionalFormatting sqref="G85:G89">
    <cfRule type="expression" dxfId="468" priority="5" stopIfTrue="1">
      <formula>$F$5="Freelancer"</formula>
    </cfRule>
    <cfRule type="expression" dxfId="467" priority="6" stopIfTrue="1">
      <formula>$F$5="DTC Int. Staff"</formula>
    </cfRule>
  </conditionalFormatting>
  <conditionalFormatting sqref="E17:E20">
    <cfRule type="expression" dxfId="466" priority="3" stopIfTrue="1">
      <formula>IF($A17="",B17,"")</formula>
    </cfRule>
  </conditionalFormatting>
  <conditionalFormatting sqref="D17:D20">
    <cfRule type="expression" dxfId="465" priority="4" stopIfTrue="1">
      <formula>IF($A17="",B17,)</formula>
    </cfRule>
  </conditionalFormatting>
  <conditionalFormatting sqref="E22:E25">
    <cfRule type="expression" dxfId="464" priority="1" stopIfTrue="1">
      <formula>IF($A22="",B22,"")</formula>
    </cfRule>
  </conditionalFormatting>
  <conditionalFormatting sqref="D22:D25">
    <cfRule type="expression" dxfId="46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6" t="s">
        <v>5</v>
      </c>
      <c r="E1" s="287"/>
      <c r="F1" s="287"/>
      <c r="G1" s="287"/>
      <c r="H1" s="287"/>
      <c r="I1" s="287"/>
      <c r="J1" s="287"/>
      <c r="K1" s="28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Panida</v>
      </c>
      <c r="G3" s="14"/>
      <c r="I3" s="15"/>
      <c r="J3" s="15"/>
    </row>
    <row r="4" spans="1:11" ht="20.25" customHeight="1" x14ac:dyDescent="0.25">
      <c r="D4" s="284" t="s">
        <v>8</v>
      </c>
      <c r="E4" s="285"/>
      <c r="F4" s="13" t="str">
        <f>'Information-General Settings'!C4</f>
        <v>Khatikarn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462" priority="25" stopIfTrue="1">
      <formula>IF($A11=1,B11,)</formula>
    </cfRule>
    <cfRule type="expression" dxfId="461" priority="26" stopIfTrue="1">
      <formula>IF($A11="",B11,)</formula>
    </cfRule>
  </conditionalFormatting>
  <conditionalFormatting sqref="E11:E15">
    <cfRule type="expression" dxfId="460" priority="27" stopIfTrue="1">
      <formula>IF($A11="",B11,"")</formula>
    </cfRule>
  </conditionalFormatting>
  <conditionalFormatting sqref="E16:E128">
    <cfRule type="expression" dxfId="459" priority="28" stopIfTrue="1">
      <formula>IF($A16&lt;&gt;1,B16,"")</formula>
    </cfRule>
  </conditionalFormatting>
  <conditionalFormatting sqref="D11:D128">
    <cfRule type="expression" dxfId="458" priority="29" stopIfTrue="1">
      <formula>IF($A11="",B11,)</formula>
    </cfRule>
  </conditionalFormatting>
  <conditionalFormatting sqref="G11:G20 G82:G123 G22:G76">
    <cfRule type="expression" dxfId="457" priority="30" stopIfTrue="1">
      <formula>#REF!="Freelancer"</formula>
    </cfRule>
    <cfRule type="expression" dxfId="456" priority="31" stopIfTrue="1">
      <formula>#REF!="DTC Int. Staff"</formula>
    </cfRule>
  </conditionalFormatting>
  <conditionalFormatting sqref="G119:G123 G87:G108 G22 G33:G49 G60:G76">
    <cfRule type="expression" dxfId="455" priority="23" stopIfTrue="1">
      <formula>$F$5="Freelancer"</formula>
    </cfRule>
    <cfRule type="expression" dxfId="454" priority="24" stopIfTrue="1">
      <formula>$F$5="DTC Int. Staff"</formula>
    </cfRule>
  </conditionalFormatting>
  <conditionalFormatting sqref="G16:G20">
    <cfRule type="expression" dxfId="453" priority="21" stopIfTrue="1">
      <formula>#REF!="Freelancer"</formula>
    </cfRule>
    <cfRule type="expression" dxfId="452" priority="22" stopIfTrue="1">
      <formula>#REF!="DTC Int. Staff"</formula>
    </cfRule>
  </conditionalFormatting>
  <conditionalFormatting sqref="G16:G20">
    <cfRule type="expression" dxfId="451" priority="19" stopIfTrue="1">
      <formula>$F$5="Freelancer"</formula>
    </cfRule>
    <cfRule type="expression" dxfId="450" priority="20" stopIfTrue="1">
      <formula>$F$5="DTC Int. Staff"</formula>
    </cfRule>
  </conditionalFormatting>
  <conditionalFormatting sqref="G21">
    <cfRule type="expression" dxfId="449" priority="17" stopIfTrue="1">
      <formula>#REF!="Freelancer"</formula>
    </cfRule>
    <cfRule type="expression" dxfId="448" priority="18" stopIfTrue="1">
      <formula>#REF!="DTC Int. Staff"</formula>
    </cfRule>
  </conditionalFormatting>
  <conditionalFormatting sqref="G21">
    <cfRule type="expression" dxfId="447" priority="15" stopIfTrue="1">
      <formula>$F$5="Freelancer"</formula>
    </cfRule>
    <cfRule type="expression" dxfId="446" priority="16" stopIfTrue="1">
      <formula>$F$5="DTC Int. Staff"</formula>
    </cfRule>
  </conditionalFormatting>
  <conditionalFormatting sqref="C129:C133">
    <cfRule type="expression" dxfId="445" priority="9" stopIfTrue="1">
      <formula>IF($A129=1,B129,)</formula>
    </cfRule>
    <cfRule type="expression" dxfId="444" priority="10" stopIfTrue="1">
      <formula>IF($A129="",B129,)</formula>
    </cfRule>
  </conditionalFormatting>
  <conditionalFormatting sqref="D129:D133">
    <cfRule type="expression" dxfId="443" priority="11" stopIfTrue="1">
      <formula>IF($A129="",B129,)</formula>
    </cfRule>
  </conditionalFormatting>
  <conditionalFormatting sqref="E129:E133">
    <cfRule type="expression" dxfId="442" priority="8" stopIfTrue="1">
      <formula>IF($A129&lt;&gt;1,B129,"")</formula>
    </cfRule>
  </conditionalFormatting>
  <conditionalFormatting sqref="G55:G59">
    <cfRule type="expression" dxfId="441" priority="5" stopIfTrue="1">
      <formula>$F$5="Freelancer"</formula>
    </cfRule>
    <cfRule type="expression" dxfId="440" priority="6" stopIfTrue="1">
      <formula>$F$5="DTC Int. Staff"</formula>
    </cfRule>
  </conditionalFormatting>
  <conditionalFormatting sqref="G77:G81">
    <cfRule type="expression" dxfId="439" priority="3" stopIfTrue="1">
      <formula>#REF!="Freelancer"</formula>
    </cfRule>
    <cfRule type="expression" dxfId="438" priority="4" stopIfTrue="1">
      <formula>#REF!="DTC Int. Staff"</formula>
    </cfRule>
  </conditionalFormatting>
  <conditionalFormatting sqref="G77:G81">
    <cfRule type="expression" dxfId="437" priority="1" stopIfTrue="1">
      <formula>$F$5="Freelancer"</formula>
    </cfRule>
    <cfRule type="expression" dxfId="4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6" t="s">
        <v>5</v>
      </c>
      <c r="E1" s="287"/>
      <c r="F1" s="287"/>
      <c r="G1" s="287"/>
      <c r="H1" s="287"/>
      <c r="I1" s="287"/>
      <c r="J1" s="287"/>
      <c r="K1" s="28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Panida</v>
      </c>
      <c r="G3" s="14"/>
      <c r="I3" s="15"/>
      <c r="J3" s="15"/>
    </row>
    <row r="4" spans="1:11" ht="20.25" customHeight="1" x14ac:dyDescent="0.25">
      <c r="D4" s="284" t="s">
        <v>8</v>
      </c>
      <c r="E4" s="285"/>
      <c r="F4" s="13" t="str">
        <f>'Information-General Settings'!C4</f>
        <v>Khatikarn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435" priority="25" stopIfTrue="1">
      <formula>IF($A11=1,B11,)</formula>
    </cfRule>
    <cfRule type="expression" dxfId="434" priority="26" stopIfTrue="1">
      <formula>IF($A11="",B11,)</formula>
    </cfRule>
  </conditionalFormatting>
  <conditionalFormatting sqref="E11">
    <cfRule type="expression" dxfId="433" priority="27" stopIfTrue="1">
      <formula>IF($A11="",B11,"")</formula>
    </cfRule>
  </conditionalFormatting>
  <conditionalFormatting sqref="E12:E119">
    <cfRule type="expression" dxfId="432" priority="28" stopIfTrue="1">
      <formula>IF($A12&lt;&gt;1,B12,"")</formula>
    </cfRule>
  </conditionalFormatting>
  <conditionalFormatting sqref="D11:D119">
    <cfRule type="expression" dxfId="431" priority="29" stopIfTrue="1">
      <formula>IF($A11="",B11,)</formula>
    </cfRule>
  </conditionalFormatting>
  <conditionalFormatting sqref="G11:G12 G18:G76 G82:G118">
    <cfRule type="expression" dxfId="430" priority="30" stopIfTrue="1">
      <formula>#REF!="Freelancer"</formula>
    </cfRule>
    <cfRule type="expression" dxfId="429" priority="31" stopIfTrue="1">
      <formula>#REF!="DTC Int. Staff"</formula>
    </cfRule>
  </conditionalFormatting>
  <conditionalFormatting sqref="G114:G118 G18:G22 G33:G49 G60:G76 G87:G103">
    <cfRule type="expression" dxfId="428" priority="23" stopIfTrue="1">
      <formula>$F$5="Freelancer"</formula>
    </cfRule>
    <cfRule type="expression" dxfId="427" priority="24" stopIfTrue="1">
      <formula>$F$5="DTC Int. Staff"</formula>
    </cfRule>
  </conditionalFormatting>
  <conditionalFormatting sqref="G12">
    <cfRule type="expression" dxfId="426" priority="21" stopIfTrue="1">
      <formula>#REF!="Freelancer"</formula>
    </cfRule>
    <cfRule type="expression" dxfId="425" priority="22" stopIfTrue="1">
      <formula>#REF!="DTC Int. Staff"</formula>
    </cfRule>
  </conditionalFormatting>
  <conditionalFormatting sqref="G12">
    <cfRule type="expression" dxfId="424" priority="19" stopIfTrue="1">
      <formula>$F$5="Freelancer"</formula>
    </cfRule>
    <cfRule type="expression" dxfId="423" priority="20" stopIfTrue="1">
      <formula>$F$5="DTC Int. Staff"</formula>
    </cfRule>
  </conditionalFormatting>
  <conditionalFormatting sqref="G13:G17">
    <cfRule type="expression" dxfId="422" priority="17" stopIfTrue="1">
      <formula>#REF!="Freelancer"</formula>
    </cfRule>
    <cfRule type="expression" dxfId="421" priority="18" stopIfTrue="1">
      <formula>#REF!="DTC Int. Staff"</formula>
    </cfRule>
  </conditionalFormatting>
  <conditionalFormatting sqref="G13:G17">
    <cfRule type="expression" dxfId="420" priority="15" stopIfTrue="1">
      <formula>$F$5="Freelancer"</formula>
    </cfRule>
    <cfRule type="expression" dxfId="419" priority="16" stopIfTrue="1">
      <formula>$F$5="DTC Int. Staff"</formula>
    </cfRule>
  </conditionalFormatting>
  <conditionalFormatting sqref="C121:C125">
    <cfRule type="expression" dxfId="418" priority="12" stopIfTrue="1">
      <formula>IF($A121=1,B121,)</formula>
    </cfRule>
    <cfRule type="expression" dxfId="417" priority="13" stopIfTrue="1">
      <formula>IF($A121="",B121,)</formula>
    </cfRule>
  </conditionalFormatting>
  <conditionalFormatting sqref="D121:D125">
    <cfRule type="expression" dxfId="416" priority="14" stopIfTrue="1">
      <formula>IF($A121="",B121,)</formula>
    </cfRule>
  </conditionalFormatting>
  <conditionalFormatting sqref="C120">
    <cfRule type="expression" dxfId="415" priority="9" stopIfTrue="1">
      <formula>IF($A120=1,B120,)</formula>
    </cfRule>
    <cfRule type="expression" dxfId="414" priority="10" stopIfTrue="1">
      <formula>IF($A120="",B120,)</formula>
    </cfRule>
  </conditionalFormatting>
  <conditionalFormatting sqref="D120">
    <cfRule type="expression" dxfId="413" priority="11" stopIfTrue="1">
      <formula>IF($A120="",B120,)</formula>
    </cfRule>
  </conditionalFormatting>
  <conditionalFormatting sqref="E120">
    <cfRule type="expression" dxfId="412" priority="8" stopIfTrue="1">
      <formula>IF($A120&lt;&gt;1,B120,"")</formula>
    </cfRule>
  </conditionalFormatting>
  <conditionalFormatting sqref="E121:E125">
    <cfRule type="expression" dxfId="411" priority="7" stopIfTrue="1">
      <formula>IF($A121&lt;&gt;1,B121,"")</formula>
    </cfRule>
  </conditionalFormatting>
  <conditionalFormatting sqref="G55:G59">
    <cfRule type="expression" dxfId="410" priority="5" stopIfTrue="1">
      <formula>$F$5="Freelancer"</formula>
    </cfRule>
    <cfRule type="expression" dxfId="409" priority="6" stopIfTrue="1">
      <formula>$F$5="DTC Int. Staff"</formula>
    </cfRule>
  </conditionalFormatting>
  <conditionalFormatting sqref="G77:G81">
    <cfRule type="expression" dxfId="408" priority="3" stopIfTrue="1">
      <formula>#REF!="Freelancer"</formula>
    </cfRule>
    <cfRule type="expression" dxfId="407" priority="4" stopIfTrue="1">
      <formula>#REF!="DTC Int. Staff"</formula>
    </cfRule>
  </conditionalFormatting>
  <conditionalFormatting sqref="G77:G81">
    <cfRule type="expression" dxfId="406" priority="1" stopIfTrue="1">
      <formula>$F$5="Freelancer"</formula>
    </cfRule>
    <cfRule type="expression" dxfId="4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L274"/>
  <sheetViews>
    <sheetView showGridLines="0" topLeftCell="D118" zoomScale="90" zoomScaleNormal="90" workbookViewId="0">
      <selection activeCell="H127" sqref="H12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286" t="s">
        <v>5</v>
      </c>
      <c r="E1" s="287"/>
      <c r="F1" s="287"/>
      <c r="G1" s="287"/>
      <c r="H1" s="287"/>
      <c r="I1" s="287"/>
      <c r="J1" s="287"/>
      <c r="K1" s="28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Panida</v>
      </c>
      <c r="G3" s="14"/>
      <c r="I3" s="15"/>
      <c r="J3" s="15"/>
    </row>
    <row r="4" spans="1:11" ht="20.25" customHeight="1" x14ac:dyDescent="0.25">
      <c r="D4" s="284" t="s">
        <v>8</v>
      </c>
      <c r="E4" s="285"/>
      <c r="F4" s="13" t="str">
        <f>'Information-General Settings'!C4</f>
        <v>Khatikarn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88</v>
      </c>
      <c r="J8" s="25">
        <f>I8/8</f>
        <v>11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>
        <v>9009</v>
      </c>
      <c r="H70" s="48" t="s">
        <v>81</v>
      </c>
      <c r="I70" s="47" t="s">
        <v>82</v>
      </c>
      <c r="J70" s="49">
        <v>3</v>
      </c>
      <c r="K70" s="97"/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>
        <v>9009</v>
      </c>
      <c r="H71" s="48" t="s">
        <v>83</v>
      </c>
      <c r="I71" s="47" t="s">
        <v>82</v>
      </c>
      <c r="J71" s="49">
        <v>0.5</v>
      </c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>
        <v>9009</v>
      </c>
      <c r="H72" s="48" t="s">
        <v>89</v>
      </c>
      <c r="I72" s="47" t="s">
        <v>82</v>
      </c>
      <c r="J72" s="49">
        <v>1.5</v>
      </c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>
        <v>9007</v>
      </c>
      <c r="H73" s="48" t="s">
        <v>90</v>
      </c>
      <c r="I73" s="47" t="s">
        <v>82</v>
      </c>
      <c r="J73" s="49">
        <v>3</v>
      </c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>
        <v>9009</v>
      </c>
      <c r="H75" s="43" t="s">
        <v>91</v>
      </c>
      <c r="I75" s="36" t="s">
        <v>85</v>
      </c>
      <c r="J75" s="38">
        <v>3.5</v>
      </c>
      <c r="K75" s="94"/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>
        <v>9007</v>
      </c>
      <c r="H76" s="43" t="s">
        <v>90</v>
      </c>
      <c r="I76" s="36" t="s">
        <v>85</v>
      </c>
      <c r="J76" s="38">
        <v>4.5</v>
      </c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>
        <v>9009</v>
      </c>
      <c r="H80" s="48" t="s">
        <v>92</v>
      </c>
      <c r="I80" s="47" t="s">
        <v>82</v>
      </c>
      <c r="J80" s="49">
        <v>2</v>
      </c>
      <c r="K80" s="97"/>
    </row>
    <row r="81" spans="1:12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>
        <v>9007</v>
      </c>
      <c r="H81" s="48" t="s">
        <v>90</v>
      </c>
      <c r="I81" s="47" t="s">
        <v>82</v>
      </c>
      <c r="J81" s="49">
        <v>6</v>
      </c>
      <c r="K81" s="97"/>
    </row>
    <row r="82" spans="1:12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2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2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2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2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2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>
        <v>9009</v>
      </c>
      <c r="H87" s="48" t="s">
        <v>93</v>
      </c>
      <c r="I87" s="47" t="s">
        <v>82</v>
      </c>
      <c r="J87" s="49">
        <v>3</v>
      </c>
      <c r="K87" s="97"/>
    </row>
    <row r="88" spans="1:12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>
        <v>9009</v>
      </c>
      <c r="H88" s="48" t="s">
        <v>94</v>
      </c>
      <c r="I88" s="47" t="s">
        <v>82</v>
      </c>
      <c r="J88" s="49">
        <v>2.5</v>
      </c>
      <c r="K88" s="97"/>
    </row>
    <row r="89" spans="1:12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>
        <v>9007</v>
      </c>
      <c r="H89" s="48" t="s">
        <v>90</v>
      </c>
      <c r="I89" s="47" t="s">
        <v>82</v>
      </c>
      <c r="J89" s="49">
        <v>2.5</v>
      </c>
      <c r="K89" s="97"/>
    </row>
    <row r="90" spans="1:12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2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2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>
        <v>9009</v>
      </c>
      <c r="H92" s="43" t="s">
        <v>97</v>
      </c>
      <c r="I92" s="36" t="s">
        <v>82</v>
      </c>
      <c r="J92" s="38">
        <v>3</v>
      </c>
      <c r="K92" s="94"/>
    </row>
    <row r="93" spans="1:12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>
        <v>9009</v>
      </c>
      <c r="H93" s="43" t="s">
        <v>95</v>
      </c>
      <c r="I93" s="36" t="s">
        <v>82</v>
      </c>
      <c r="J93" s="38">
        <v>2</v>
      </c>
      <c r="K93" s="94"/>
    </row>
    <row r="94" spans="1:12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>
        <v>9009</v>
      </c>
      <c r="H94" s="43" t="s">
        <v>96</v>
      </c>
      <c r="I94" s="36" t="s">
        <v>82</v>
      </c>
      <c r="J94" s="38">
        <v>0.5</v>
      </c>
      <c r="K94" s="94"/>
    </row>
    <row r="95" spans="1:12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>
        <v>9007</v>
      </c>
      <c r="H95" s="43" t="s">
        <v>90</v>
      </c>
      <c r="I95" s="36" t="s">
        <v>82</v>
      </c>
      <c r="J95" s="38">
        <v>2.5</v>
      </c>
      <c r="K95" s="94"/>
    </row>
    <row r="96" spans="1:12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36"/>
      <c r="I96" s="43"/>
      <c r="J96" s="36"/>
      <c r="K96" s="38"/>
      <c r="L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>
        <v>9009</v>
      </c>
      <c r="H98" s="48" t="s">
        <v>100</v>
      </c>
      <c r="I98" s="47" t="s">
        <v>82</v>
      </c>
      <c r="J98" s="49">
        <v>1</v>
      </c>
      <c r="K98" s="97"/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>
        <v>9009</v>
      </c>
      <c r="H99" s="48" t="s">
        <v>98</v>
      </c>
      <c r="I99" s="47" t="s">
        <v>82</v>
      </c>
      <c r="J99" s="49">
        <v>0.5</v>
      </c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>
        <v>9009</v>
      </c>
      <c r="H100" s="48" t="s">
        <v>99</v>
      </c>
      <c r="I100" s="47" t="s">
        <v>82</v>
      </c>
      <c r="J100" s="49">
        <v>0.5</v>
      </c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>
        <v>9007</v>
      </c>
      <c r="H101" s="48" t="s">
        <v>90</v>
      </c>
      <c r="I101" s="47" t="s">
        <v>82</v>
      </c>
      <c r="J101" s="49">
        <v>6</v>
      </c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>
        <v>9007</v>
      </c>
      <c r="H103" s="43" t="s">
        <v>90</v>
      </c>
      <c r="I103" s="36" t="s">
        <v>85</v>
      </c>
      <c r="J103" s="38">
        <v>8</v>
      </c>
      <c r="K103" s="94"/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>
        <v>9009</v>
      </c>
      <c r="H108" s="48" t="s">
        <v>101</v>
      </c>
      <c r="I108" s="47" t="s">
        <v>82</v>
      </c>
      <c r="J108" s="49">
        <v>3.5</v>
      </c>
      <c r="K108" s="97"/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>
        <v>9009</v>
      </c>
      <c r="H109" s="48" t="s">
        <v>92</v>
      </c>
      <c r="I109" s="47" t="s">
        <v>82</v>
      </c>
      <c r="J109" s="49">
        <v>1</v>
      </c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>
        <v>9009</v>
      </c>
      <c r="H110" s="48" t="s">
        <v>102</v>
      </c>
      <c r="I110" s="47" t="s">
        <v>82</v>
      </c>
      <c r="J110" s="49">
        <v>0.5</v>
      </c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>
        <v>9007</v>
      </c>
      <c r="H111" s="48" t="s">
        <v>90</v>
      </c>
      <c r="I111" s="47" t="s">
        <v>82</v>
      </c>
      <c r="J111" s="49">
        <v>3</v>
      </c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>
        <v>9009</v>
      </c>
      <c r="H115" s="222" t="s">
        <v>105</v>
      </c>
      <c r="I115" s="47" t="s">
        <v>82</v>
      </c>
      <c r="J115" s="49">
        <v>8</v>
      </c>
      <c r="K115" s="97"/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>
        <v>9007</v>
      </c>
      <c r="H120" s="43" t="s">
        <v>103</v>
      </c>
      <c r="I120" s="36" t="s">
        <v>85</v>
      </c>
      <c r="J120" s="38">
        <v>5.5</v>
      </c>
      <c r="K120" s="94"/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>
        <v>9009</v>
      </c>
      <c r="H121" s="43" t="s">
        <v>104</v>
      </c>
      <c r="I121" s="36" t="s">
        <v>85</v>
      </c>
      <c r="J121" s="38">
        <v>2</v>
      </c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>
        <v>9009</v>
      </c>
      <c r="H122" s="43" t="s">
        <v>92</v>
      </c>
      <c r="I122" s="36" t="s">
        <v>85</v>
      </c>
      <c r="J122" s="38">
        <v>0.5</v>
      </c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 t="s">
        <v>106</v>
      </c>
      <c r="G125" s="47">
        <v>9002</v>
      </c>
      <c r="H125" s="48" t="s">
        <v>107</v>
      </c>
      <c r="I125" s="47" t="s">
        <v>82</v>
      </c>
      <c r="J125" s="49">
        <v>8</v>
      </c>
      <c r="K125" s="223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404" priority="65" stopIfTrue="1">
      <formula>IF($A11=1,B11,)</formula>
    </cfRule>
    <cfRule type="expression" dxfId="403" priority="66" stopIfTrue="1">
      <formula>IF($A11="",B11,)</formula>
    </cfRule>
  </conditionalFormatting>
  <conditionalFormatting sqref="E11:E15">
    <cfRule type="expression" dxfId="402" priority="67" stopIfTrue="1">
      <formula>IF($A11="",B11,"")</formula>
    </cfRule>
  </conditionalFormatting>
  <conditionalFormatting sqref="E16:E124">
    <cfRule type="expression" dxfId="401" priority="68" stopIfTrue="1">
      <formula>IF($A16&lt;&gt;1,B16,"")</formula>
    </cfRule>
  </conditionalFormatting>
  <conditionalFormatting sqref="D11:D124">
    <cfRule type="expression" dxfId="400" priority="69" stopIfTrue="1">
      <formula>IF($A11="",B11,)</formula>
    </cfRule>
  </conditionalFormatting>
  <conditionalFormatting sqref="G11:G20 G86:G88 G26:G75 G77:G80 G82:G84 G90:G91 G93:G94 G96:G99 G101:G108 G110:G119">
    <cfRule type="expression" dxfId="399" priority="70" stopIfTrue="1">
      <formula>#REF!="Freelancer"</formula>
    </cfRule>
    <cfRule type="expression" dxfId="398" priority="71" stopIfTrue="1">
      <formula>#REF!="DTC Int. Staff"</formula>
    </cfRule>
  </conditionalFormatting>
  <conditionalFormatting sqref="G87:G88 G26:G30 G33:G57 G60:G75 G77:G80 G82:G84 G90:G91 G93:G94 G96:G99 G101:G108 G110:G112 G115:G119">
    <cfRule type="expression" dxfId="397" priority="63" stopIfTrue="1">
      <formula>$F$5="Freelancer"</formula>
    </cfRule>
    <cfRule type="expression" dxfId="396" priority="64" stopIfTrue="1">
      <formula>$F$5="DTC Int. Staff"</formula>
    </cfRule>
  </conditionalFormatting>
  <conditionalFormatting sqref="G16:G20">
    <cfRule type="expression" dxfId="395" priority="61" stopIfTrue="1">
      <formula>#REF!="Freelancer"</formula>
    </cfRule>
    <cfRule type="expression" dxfId="394" priority="62" stopIfTrue="1">
      <formula>#REF!="DTC Int. Staff"</formula>
    </cfRule>
  </conditionalFormatting>
  <conditionalFormatting sqref="G16:G20">
    <cfRule type="expression" dxfId="393" priority="59" stopIfTrue="1">
      <formula>$F$5="Freelancer"</formula>
    </cfRule>
    <cfRule type="expression" dxfId="392" priority="60" stopIfTrue="1">
      <formula>$F$5="DTC Int. Staff"</formula>
    </cfRule>
  </conditionalFormatting>
  <conditionalFormatting sqref="G21:G25">
    <cfRule type="expression" dxfId="391" priority="57" stopIfTrue="1">
      <formula>#REF!="Freelancer"</formula>
    </cfRule>
    <cfRule type="expression" dxfId="390" priority="58" stopIfTrue="1">
      <formula>#REF!="DTC Int. Staff"</formula>
    </cfRule>
  </conditionalFormatting>
  <conditionalFormatting sqref="G21:G25">
    <cfRule type="expression" dxfId="389" priority="55" stopIfTrue="1">
      <formula>$F$5="Freelancer"</formula>
    </cfRule>
    <cfRule type="expression" dxfId="388" priority="56" stopIfTrue="1">
      <formula>$F$5="DTC Int. Staff"</formula>
    </cfRule>
  </conditionalFormatting>
  <conditionalFormatting sqref="C125:C129">
    <cfRule type="expression" dxfId="387" priority="49" stopIfTrue="1">
      <formula>IF($A125=1,B125,)</formula>
    </cfRule>
    <cfRule type="expression" dxfId="386" priority="50" stopIfTrue="1">
      <formula>IF($A125="",B125,)</formula>
    </cfRule>
  </conditionalFormatting>
  <conditionalFormatting sqref="D125:D129">
    <cfRule type="expression" dxfId="385" priority="51" stopIfTrue="1">
      <formula>IF($A125="",B125,)</formula>
    </cfRule>
  </conditionalFormatting>
  <conditionalFormatting sqref="E125:E129">
    <cfRule type="expression" dxfId="384" priority="48" stopIfTrue="1">
      <formula>IF($A125&lt;&gt;1,B125,"")</formula>
    </cfRule>
  </conditionalFormatting>
  <conditionalFormatting sqref="G59">
    <cfRule type="expression" dxfId="383" priority="45" stopIfTrue="1">
      <formula>$F$5="Freelancer"</formula>
    </cfRule>
    <cfRule type="expression" dxfId="382" priority="46" stopIfTrue="1">
      <formula>$F$5="DTC Int. Staff"</formula>
    </cfRule>
  </conditionalFormatting>
  <conditionalFormatting sqref="G85">
    <cfRule type="expression" dxfId="381" priority="43" stopIfTrue="1">
      <formula>#REF!="Freelancer"</formula>
    </cfRule>
    <cfRule type="expression" dxfId="380" priority="44" stopIfTrue="1">
      <formula>#REF!="DTC Int. Staff"</formula>
    </cfRule>
  </conditionalFormatting>
  <conditionalFormatting sqref="G85">
    <cfRule type="expression" dxfId="379" priority="41" stopIfTrue="1">
      <formula>$F$5="Freelancer"</formula>
    </cfRule>
    <cfRule type="expression" dxfId="378" priority="42" stopIfTrue="1">
      <formula>$F$5="DTC Int. Staff"</formula>
    </cfRule>
  </conditionalFormatting>
  <conditionalFormatting sqref="G76">
    <cfRule type="expression" dxfId="377" priority="39" stopIfTrue="1">
      <formula>#REF!="Freelancer"</formula>
    </cfRule>
    <cfRule type="expression" dxfId="376" priority="40" stopIfTrue="1">
      <formula>#REF!="DTC Int. Staff"</formula>
    </cfRule>
  </conditionalFormatting>
  <conditionalFormatting sqref="G76">
    <cfRule type="expression" dxfId="375" priority="37" stopIfTrue="1">
      <formula>$F$5="Freelancer"</formula>
    </cfRule>
    <cfRule type="expression" dxfId="374" priority="38" stopIfTrue="1">
      <formula>$F$5="DTC Int. Staff"</formula>
    </cfRule>
  </conditionalFormatting>
  <conditionalFormatting sqref="G81">
    <cfRule type="expression" dxfId="373" priority="35" stopIfTrue="1">
      <formula>#REF!="Freelancer"</formula>
    </cfRule>
    <cfRule type="expression" dxfId="372" priority="36" stopIfTrue="1">
      <formula>#REF!="DTC Int. Staff"</formula>
    </cfRule>
  </conditionalFormatting>
  <conditionalFormatting sqref="G81">
    <cfRule type="expression" dxfId="371" priority="33" stopIfTrue="1">
      <formula>$F$5="Freelancer"</formula>
    </cfRule>
    <cfRule type="expression" dxfId="370" priority="34" stopIfTrue="1">
      <formula>$F$5="DTC Int. Staff"</formula>
    </cfRule>
  </conditionalFormatting>
  <conditionalFormatting sqref="G89">
    <cfRule type="expression" dxfId="369" priority="31" stopIfTrue="1">
      <formula>#REF!="Freelancer"</formula>
    </cfRule>
    <cfRule type="expression" dxfId="368" priority="32" stopIfTrue="1">
      <formula>#REF!="DTC Int. Staff"</formula>
    </cfRule>
  </conditionalFormatting>
  <conditionalFormatting sqref="G89">
    <cfRule type="expression" dxfId="367" priority="29" stopIfTrue="1">
      <formula>$F$5="Freelancer"</formula>
    </cfRule>
    <cfRule type="expression" dxfId="366" priority="30" stopIfTrue="1">
      <formula>$F$5="DTC Int. Staff"</formula>
    </cfRule>
  </conditionalFormatting>
  <conditionalFormatting sqref="H96">
    <cfRule type="expression" dxfId="365" priority="23" stopIfTrue="1">
      <formula>#REF!="Freelancer"</formula>
    </cfRule>
    <cfRule type="expression" dxfId="364" priority="24" stopIfTrue="1">
      <formula>#REF!="DTC Int. Staff"</formula>
    </cfRule>
  </conditionalFormatting>
  <conditionalFormatting sqref="H96">
    <cfRule type="expression" dxfId="363" priority="21" stopIfTrue="1">
      <formula>$F$5="Freelancer"</formula>
    </cfRule>
    <cfRule type="expression" dxfId="362" priority="22" stopIfTrue="1">
      <formula>$F$5="DTC Int. Staff"</formula>
    </cfRule>
  </conditionalFormatting>
  <conditionalFormatting sqref="G92">
    <cfRule type="expression" dxfId="361" priority="19" stopIfTrue="1">
      <formula>#REF!="Freelancer"</formula>
    </cfRule>
    <cfRule type="expression" dxfId="360" priority="20" stopIfTrue="1">
      <formula>#REF!="DTC Int. Staff"</formula>
    </cfRule>
  </conditionalFormatting>
  <conditionalFormatting sqref="G92">
    <cfRule type="expression" dxfId="359" priority="17" stopIfTrue="1">
      <formula>$F$5="Freelancer"</formula>
    </cfRule>
    <cfRule type="expression" dxfId="358" priority="18" stopIfTrue="1">
      <formula>$F$5="DTC Int. Staff"</formula>
    </cfRule>
  </conditionalFormatting>
  <conditionalFormatting sqref="G95">
    <cfRule type="expression" dxfId="357" priority="11" stopIfTrue="1">
      <formula>#REF!="Freelancer"</formula>
    </cfRule>
    <cfRule type="expression" dxfId="356" priority="12" stopIfTrue="1">
      <formula>#REF!="DTC Int. Staff"</formula>
    </cfRule>
  </conditionalFormatting>
  <conditionalFormatting sqref="G95">
    <cfRule type="expression" dxfId="355" priority="9" stopIfTrue="1">
      <formula>$F$5="Freelancer"</formula>
    </cfRule>
    <cfRule type="expression" dxfId="354" priority="10" stopIfTrue="1">
      <formula>$F$5="DTC Int. Staff"</formula>
    </cfRule>
  </conditionalFormatting>
  <conditionalFormatting sqref="G100">
    <cfRule type="expression" dxfId="353" priority="7" stopIfTrue="1">
      <formula>#REF!="Freelancer"</formula>
    </cfRule>
    <cfRule type="expression" dxfId="352" priority="8" stopIfTrue="1">
      <formula>#REF!="DTC Int. Staff"</formula>
    </cfRule>
  </conditionalFormatting>
  <conditionalFormatting sqref="G100">
    <cfRule type="expression" dxfId="351" priority="5" stopIfTrue="1">
      <formula>$F$5="Freelancer"</formula>
    </cfRule>
    <cfRule type="expression" dxfId="350" priority="6" stopIfTrue="1">
      <formula>$F$5="DTC Int. Staff"</formula>
    </cfRule>
  </conditionalFormatting>
  <conditionalFormatting sqref="G109">
    <cfRule type="expression" dxfId="349" priority="3" stopIfTrue="1">
      <formula>#REF!="Freelancer"</formula>
    </cfRule>
    <cfRule type="expression" dxfId="348" priority="4" stopIfTrue="1">
      <formula>#REF!="DTC Int. Staff"</formula>
    </cfRule>
  </conditionalFormatting>
  <conditionalFormatting sqref="G109">
    <cfRule type="expression" dxfId="347" priority="1" stopIfTrue="1">
      <formula>$F$5="Freelancer"</formula>
    </cfRule>
    <cfRule type="expression" dxfId="34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DDE6-20CF-4DE3-A8D0-551C2E1CC92D}">
  <sheetPr>
    <pageSetUpPr fitToPage="1"/>
  </sheetPr>
  <dimension ref="A1:K274"/>
  <sheetViews>
    <sheetView showGridLines="0" topLeftCell="D34" zoomScale="85" zoomScaleNormal="85" workbookViewId="0">
      <selection activeCell="H33" sqref="H33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3" t="str">
        <f>'Information-General Settings'!C3</f>
        <v>Panida</v>
      </c>
      <c r="G3" s="117"/>
      <c r="I3" s="118"/>
      <c r="J3" s="118"/>
    </row>
    <row r="4" spans="1:11" ht="20.25" customHeight="1" x14ac:dyDescent="0.25">
      <c r="D4" s="292" t="s">
        <v>8</v>
      </c>
      <c r="E4" s="293"/>
      <c r="F4" s="13" t="str">
        <f>'Information-General Settings'!C4</f>
        <v>Khatikarn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3" t="str">
        <f>'Information-General Settings'!C5</f>
        <v>TIME165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179.75</v>
      </c>
      <c r="J8" s="123">
        <f>I8/8</f>
        <v>22.46875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7</v>
      </c>
      <c r="C10" s="124"/>
      <c r="D10" s="125">
        <v>44378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30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4</v>
      </c>
      <c r="C11" s="131"/>
      <c r="D11" s="132" t="str">
        <f>IF(B11=1,"Mo",IF(B11=2,"Tue",IF(B11=3,"Wed",IF(B11=4,"Thu",IF(B11=5,"Fri",IF(B11=6,"Sat",IF(B11=7,"Sun","")))))))</f>
        <v>Thu</v>
      </c>
      <c r="E11" s="133">
        <f>+D10</f>
        <v>44378</v>
      </c>
      <c r="F11" s="134"/>
      <c r="G11" s="135">
        <v>9009</v>
      </c>
      <c r="H11" s="151" t="s">
        <v>110</v>
      </c>
      <c r="I11" s="36" t="s">
        <v>82</v>
      </c>
      <c r="J11" s="137">
        <v>2.5</v>
      </c>
      <c r="K11" s="138"/>
    </row>
    <row r="12" spans="1:11" ht="22.5" customHeight="1" x14ac:dyDescent="0.25">
      <c r="C12" s="139"/>
      <c r="D12" s="132" t="str">
        <f>D11</f>
        <v>Thu</v>
      </c>
      <c r="E12" s="133">
        <f>E11</f>
        <v>44378</v>
      </c>
      <c r="F12" s="134" t="s">
        <v>119</v>
      </c>
      <c r="G12" s="135">
        <v>9002</v>
      </c>
      <c r="H12" s="151" t="s">
        <v>108</v>
      </c>
      <c r="I12" s="36" t="s">
        <v>82</v>
      </c>
      <c r="J12" s="137">
        <v>3</v>
      </c>
      <c r="K12" s="231" t="s">
        <v>60</v>
      </c>
    </row>
    <row r="13" spans="1:11" ht="22.5" customHeight="1" x14ac:dyDescent="0.25">
      <c r="C13" s="139"/>
      <c r="D13" s="132" t="str">
        <f t="shared" ref="D13:E15" si="2">D12</f>
        <v>Thu</v>
      </c>
      <c r="E13" s="133">
        <f t="shared" si="2"/>
        <v>44378</v>
      </c>
      <c r="F13" s="134" t="s">
        <v>106</v>
      </c>
      <c r="G13" s="135">
        <v>9002</v>
      </c>
      <c r="H13" s="151" t="s">
        <v>109</v>
      </c>
      <c r="I13" s="36" t="s">
        <v>82</v>
      </c>
      <c r="J13" s="137">
        <v>2.5</v>
      </c>
      <c r="K13" s="231" t="s">
        <v>60</v>
      </c>
    </row>
    <row r="14" spans="1:11" ht="22.5" customHeight="1" x14ac:dyDescent="0.25">
      <c r="C14" s="139"/>
      <c r="D14" s="132" t="str">
        <f t="shared" si="2"/>
        <v>Thu</v>
      </c>
      <c r="E14" s="133">
        <f t="shared" si="2"/>
        <v>44378</v>
      </c>
      <c r="F14" s="134"/>
      <c r="G14" s="135"/>
      <c r="H14" s="151"/>
      <c r="I14" s="36"/>
      <c r="J14" s="137"/>
      <c r="K14" s="138"/>
    </row>
    <row r="15" spans="1:11" ht="22.5" customHeight="1" x14ac:dyDescent="0.25">
      <c r="C15" s="139"/>
      <c r="D15" s="132" t="str">
        <f t="shared" si="2"/>
        <v>Thu</v>
      </c>
      <c r="E15" s="133">
        <f t="shared" si="2"/>
        <v>44378</v>
      </c>
      <c r="F15" s="134"/>
      <c r="G15" s="135"/>
      <c r="H15" s="151"/>
      <c r="I15" s="36"/>
      <c r="J15" s="137"/>
      <c r="K15" s="138"/>
    </row>
    <row r="16" spans="1:11" ht="22.5" customHeight="1" x14ac:dyDescent="0.25">
      <c r="A16" s="111">
        <f t="shared" si="0"/>
        <v>1</v>
      </c>
      <c r="B16" s="111">
        <f t="shared" si="1"/>
        <v>5</v>
      </c>
      <c r="C16" s="140"/>
      <c r="D16" s="141" t="str">
        <f>IF(B16=1,"Mo",IF(B16=2,"Tue",IF(B16=3,"Wed",IF(B16=4,"Thu",IF(B16=5,"Fri",IF(B16=6,"Sat",IF(B16=7,"Sun","")))))))</f>
        <v>Fri</v>
      </c>
      <c r="E16" s="142">
        <f>+E11+1</f>
        <v>44379</v>
      </c>
      <c r="F16" s="143" t="s">
        <v>119</v>
      </c>
      <c r="G16" s="144">
        <v>9002</v>
      </c>
      <c r="H16" s="145" t="s">
        <v>111</v>
      </c>
      <c r="I16" s="144" t="s">
        <v>82</v>
      </c>
      <c r="J16" s="146">
        <v>1</v>
      </c>
      <c r="K16" s="232" t="s">
        <v>60</v>
      </c>
    </row>
    <row r="17" spans="1:11" ht="22.5" customHeight="1" x14ac:dyDescent="0.25">
      <c r="C17" s="140"/>
      <c r="D17" s="141" t="str">
        <f>D16</f>
        <v>Fri</v>
      </c>
      <c r="E17" s="142">
        <f>E16</f>
        <v>44379</v>
      </c>
      <c r="F17" s="143"/>
      <c r="G17" s="144">
        <v>9009</v>
      </c>
      <c r="H17" s="145" t="s">
        <v>92</v>
      </c>
      <c r="I17" s="144" t="s">
        <v>82</v>
      </c>
      <c r="J17" s="146">
        <v>0.5</v>
      </c>
      <c r="K17" s="147"/>
    </row>
    <row r="18" spans="1:11" ht="22.5" customHeight="1" x14ac:dyDescent="0.25">
      <c r="C18" s="140"/>
      <c r="D18" s="141" t="str">
        <f t="shared" ref="D18:E20" si="3">D17</f>
        <v>Fri</v>
      </c>
      <c r="E18" s="142">
        <f t="shared" si="3"/>
        <v>44379</v>
      </c>
      <c r="F18" s="143"/>
      <c r="G18" s="144">
        <v>9009</v>
      </c>
      <c r="H18" s="145" t="s">
        <v>112</v>
      </c>
      <c r="I18" s="144" t="s">
        <v>82</v>
      </c>
      <c r="J18" s="146">
        <v>2</v>
      </c>
      <c r="K18" s="147"/>
    </row>
    <row r="19" spans="1:11" ht="22.5" customHeight="1" x14ac:dyDescent="0.25">
      <c r="C19" s="140"/>
      <c r="D19" s="141" t="str">
        <f t="shared" si="3"/>
        <v>Fri</v>
      </c>
      <c r="E19" s="142">
        <f t="shared" si="3"/>
        <v>44379</v>
      </c>
      <c r="F19" s="143"/>
      <c r="G19" s="144">
        <v>9009</v>
      </c>
      <c r="H19" s="145" t="s">
        <v>84</v>
      </c>
      <c r="I19" s="144" t="s">
        <v>82</v>
      </c>
      <c r="J19" s="146">
        <v>4.5</v>
      </c>
      <c r="K19" s="147"/>
    </row>
    <row r="20" spans="1:11" ht="22.5" customHeight="1" x14ac:dyDescent="0.25">
      <c r="C20" s="140"/>
      <c r="D20" s="141" t="str">
        <f t="shared" si="3"/>
        <v>Fri</v>
      </c>
      <c r="E20" s="142">
        <f t="shared" si="3"/>
        <v>44379</v>
      </c>
      <c r="F20" s="143"/>
      <c r="G20" s="144"/>
      <c r="H20" s="145"/>
      <c r="I20" s="144"/>
      <c r="J20" s="146"/>
      <c r="K20" s="147"/>
    </row>
    <row r="21" spans="1:11" ht="22.5" customHeight="1" x14ac:dyDescent="0.25">
      <c r="A21" s="111" t="str">
        <f t="shared" si="0"/>
        <v/>
      </c>
      <c r="B21" s="111">
        <f t="shared" si="1"/>
        <v>6</v>
      </c>
      <c r="C21" s="140"/>
      <c r="D21" s="148" t="str">
        <f>IF(B21=1,"Mo",IF(B21=2,"Tue",IF(B21=3,"Wed",IF(B21=4,"Thu",IF(B21=5,"Fri",IF(B21=6,"Sat",IF(B21=7,"Sun","")))))))</f>
        <v>Sat</v>
      </c>
      <c r="E21" s="149">
        <f>+E16+1</f>
        <v>44380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A22" s="111" t="str">
        <f t="shared" si="0"/>
        <v/>
      </c>
      <c r="B22" s="111">
        <f t="shared" si="1"/>
        <v>7</v>
      </c>
      <c r="C22" s="140"/>
      <c r="D22" s="132" t="str">
        <f t="shared" ref="D22:D115" si="4">IF(B22=1,"Mo",IF(B22=2,"Tue",IF(B22=3,"Wed",IF(B22=4,"Thu",IF(B22=5,"Fri",IF(B22=6,"Sat",IF(B22=7,"Sun","")))))))</f>
        <v>Sun</v>
      </c>
      <c r="E22" s="133">
        <f t="shared" ref="E22:E76" si="5">+E21+1</f>
        <v>44381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1</v>
      </c>
      <c r="C23" s="140"/>
      <c r="D23" s="141" t="str">
        <f t="shared" si="4"/>
        <v>Mo</v>
      </c>
      <c r="E23" s="142">
        <f>+E22+1</f>
        <v>44382</v>
      </c>
      <c r="F23" s="143"/>
      <c r="G23" s="144">
        <v>9009</v>
      </c>
      <c r="H23" s="145" t="s">
        <v>84</v>
      </c>
      <c r="I23" s="144" t="s">
        <v>85</v>
      </c>
      <c r="J23" s="146">
        <v>7</v>
      </c>
      <c r="K23" s="147"/>
    </row>
    <row r="24" spans="1:11" ht="22.5" customHeight="1" x14ac:dyDescent="0.25">
      <c r="C24" s="140"/>
      <c r="D24" s="141" t="str">
        <f>D23</f>
        <v>Mo</v>
      </c>
      <c r="E24" s="142">
        <f>E23</f>
        <v>44382</v>
      </c>
      <c r="F24" s="143" t="s">
        <v>118</v>
      </c>
      <c r="G24" s="144">
        <v>9002</v>
      </c>
      <c r="H24" s="145" t="s">
        <v>88</v>
      </c>
      <c r="I24" s="144" t="s">
        <v>85</v>
      </c>
      <c r="J24" s="146">
        <v>1</v>
      </c>
      <c r="K24" s="232" t="s">
        <v>60</v>
      </c>
    </row>
    <row r="25" spans="1:11" ht="22.5" customHeight="1" x14ac:dyDescent="0.25">
      <c r="C25" s="140"/>
      <c r="D25" s="141" t="str">
        <f t="shared" ref="D25:E27" si="6">D24</f>
        <v>Mo</v>
      </c>
      <c r="E25" s="142">
        <f t="shared" si="6"/>
        <v>44382</v>
      </c>
      <c r="F25" s="143"/>
      <c r="G25" s="144"/>
      <c r="H25" s="145"/>
      <c r="I25" s="144"/>
      <c r="J25" s="146"/>
      <c r="K25" s="147"/>
    </row>
    <row r="26" spans="1:11" ht="22.5" customHeight="1" x14ac:dyDescent="0.25">
      <c r="C26" s="140"/>
      <c r="D26" s="141" t="str">
        <f t="shared" si="6"/>
        <v>Mo</v>
      </c>
      <c r="E26" s="142">
        <f t="shared" si="6"/>
        <v>44382</v>
      </c>
      <c r="F26" s="143"/>
      <c r="G26" s="144"/>
      <c r="H26" s="145"/>
      <c r="I26" s="144"/>
      <c r="J26" s="146"/>
      <c r="K26" s="147"/>
    </row>
    <row r="27" spans="1:11" ht="22.5" customHeight="1" x14ac:dyDescent="0.25">
      <c r="C27" s="140"/>
      <c r="D27" s="141" t="str">
        <f t="shared" si="6"/>
        <v>Mo</v>
      </c>
      <c r="E27" s="142">
        <f t="shared" si="6"/>
        <v>44382</v>
      </c>
      <c r="F27" s="143"/>
      <c r="G27" s="144"/>
      <c r="H27" s="145"/>
      <c r="I27" s="144"/>
      <c r="J27" s="146"/>
      <c r="K27" s="147"/>
    </row>
    <row r="28" spans="1:11" ht="22.5" customHeight="1" x14ac:dyDescent="0.25">
      <c r="A28" s="111">
        <f t="shared" si="0"/>
        <v>1</v>
      </c>
      <c r="B28" s="111">
        <f t="shared" si="1"/>
        <v>2</v>
      </c>
      <c r="C28" s="140"/>
      <c r="D28" s="132" t="str">
        <f t="shared" si="4"/>
        <v>Tue</v>
      </c>
      <c r="E28" s="133">
        <f>+E23+1</f>
        <v>44383</v>
      </c>
      <c r="F28" s="134"/>
      <c r="G28" s="135">
        <v>9009</v>
      </c>
      <c r="H28" s="221" t="s">
        <v>86</v>
      </c>
      <c r="I28" s="135" t="s">
        <v>82</v>
      </c>
      <c r="J28" s="137">
        <v>3</v>
      </c>
      <c r="K28" s="138"/>
    </row>
    <row r="29" spans="1:11" ht="22.5" customHeight="1" x14ac:dyDescent="0.25">
      <c r="C29" s="140"/>
      <c r="D29" s="132" t="str">
        <f>D28</f>
        <v>Tue</v>
      </c>
      <c r="E29" s="133">
        <f>E28</f>
        <v>44383</v>
      </c>
      <c r="F29" s="134"/>
      <c r="G29" s="135">
        <v>9009</v>
      </c>
      <c r="H29" s="224" t="s">
        <v>84</v>
      </c>
      <c r="I29" s="135" t="s">
        <v>82</v>
      </c>
      <c r="J29" s="137">
        <v>2</v>
      </c>
      <c r="K29" s="138"/>
    </row>
    <row r="30" spans="1:11" ht="22.5" customHeight="1" x14ac:dyDescent="0.25">
      <c r="C30" s="140"/>
      <c r="D30" s="132" t="str">
        <f t="shared" ref="D30:E32" si="7">D29</f>
        <v>Tue</v>
      </c>
      <c r="E30" s="133">
        <f t="shared" si="7"/>
        <v>44383</v>
      </c>
      <c r="F30" s="134" t="s">
        <v>118</v>
      </c>
      <c r="G30" s="135">
        <v>9002</v>
      </c>
      <c r="H30" s="221" t="s">
        <v>87</v>
      </c>
      <c r="I30" s="135" t="s">
        <v>82</v>
      </c>
      <c r="J30" s="137">
        <v>3</v>
      </c>
      <c r="K30" s="231" t="s">
        <v>60</v>
      </c>
    </row>
    <row r="31" spans="1:11" ht="22.5" customHeight="1" x14ac:dyDescent="0.25">
      <c r="C31" s="140"/>
      <c r="D31" s="132" t="str">
        <f t="shared" si="7"/>
        <v>Tue</v>
      </c>
      <c r="E31" s="133">
        <f t="shared" si="7"/>
        <v>44383</v>
      </c>
      <c r="F31" s="134"/>
      <c r="G31" s="135"/>
      <c r="H31" s="150"/>
      <c r="I31" s="135"/>
      <c r="J31" s="137"/>
      <c r="K31" s="138"/>
    </row>
    <row r="32" spans="1:11" ht="22.5" customHeight="1" x14ac:dyDescent="0.25">
      <c r="C32" s="140"/>
      <c r="D32" s="132" t="str">
        <f t="shared" si="7"/>
        <v>Tue</v>
      </c>
      <c r="E32" s="133">
        <f t="shared" si="7"/>
        <v>44383</v>
      </c>
      <c r="F32" s="134"/>
      <c r="G32" s="135"/>
      <c r="H32" s="150"/>
      <c r="I32" s="135"/>
      <c r="J32" s="137"/>
      <c r="K32" s="138"/>
    </row>
    <row r="33" spans="1:11" ht="22.5" customHeight="1" x14ac:dyDescent="0.25">
      <c r="A33" s="111">
        <f t="shared" si="0"/>
        <v>1</v>
      </c>
      <c r="B33" s="111">
        <f t="shared" si="1"/>
        <v>3</v>
      </c>
      <c r="C33" s="140"/>
      <c r="D33" s="141" t="str">
        <f t="shared" si="4"/>
        <v>Wed</v>
      </c>
      <c r="E33" s="142">
        <f>+E28+1</f>
        <v>44384</v>
      </c>
      <c r="F33" s="143"/>
      <c r="G33" s="144">
        <v>9009</v>
      </c>
      <c r="H33" s="145" t="s">
        <v>97</v>
      </c>
      <c r="I33" s="144" t="s">
        <v>82</v>
      </c>
      <c r="J33" s="146">
        <v>2.5</v>
      </c>
      <c r="K33" s="147"/>
    </row>
    <row r="34" spans="1:11" ht="22.5" customHeight="1" x14ac:dyDescent="0.25">
      <c r="C34" s="140"/>
      <c r="D34" s="141" t="str">
        <f>D33</f>
        <v>Wed</v>
      </c>
      <c r="E34" s="142">
        <f>E33</f>
        <v>44384</v>
      </c>
      <c r="F34" s="143" t="s">
        <v>118</v>
      </c>
      <c r="G34" s="144">
        <v>9002</v>
      </c>
      <c r="H34" s="145" t="s">
        <v>87</v>
      </c>
      <c r="I34" s="144" t="s">
        <v>82</v>
      </c>
      <c r="J34" s="146">
        <v>4.5</v>
      </c>
      <c r="K34" s="232" t="s">
        <v>60</v>
      </c>
    </row>
    <row r="35" spans="1:11" ht="22.5" customHeight="1" x14ac:dyDescent="0.25">
      <c r="C35" s="140"/>
      <c r="D35" s="141" t="str">
        <f t="shared" ref="D35:E37" si="8">D34</f>
        <v>Wed</v>
      </c>
      <c r="E35" s="142">
        <f t="shared" si="8"/>
        <v>44384</v>
      </c>
      <c r="F35" s="143"/>
      <c r="G35" s="144">
        <v>9009</v>
      </c>
      <c r="H35" s="145" t="s">
        <v>113</v>
      </c>
      <c r="I35" s="144" t="s">
        <v>82</v>
      </c>
      <c r="J35" s="146">
        <v>0.5</v>
      </c>
      <c r="K35" s="147"/>
    </row>
    <row r="36" spans="1:11" ht="22.5" customHeight="1" x14ac:dyDescent="0.25">
      <c r="C36" s="140"/>
      <c r="D36" s="141" t="str">
        <f t="shared" si="8"/>
        <v>Wed</v>
      </c>
      <c r="E36" s="142">
        <f t="shared" si="8"/>
        <v>44384</v>
      </c>
      <c r="F36" s="143"/>
      <c r="G36" s="144">
        <v>9009</v>
      </c>
      <c r="H36" s="145" t="s">
        <v>114</v>
      </c>
      <c r="I36" s="144" t="s">
        <v>82</v>
      </c>
      <c r="J36" s="146">
        <v>0.5</v>
      </c>
      <c r="K36" s="147"/>
    </row>
    <row r="37" spans="1:11" ht="22.5" customHeight="1" x14ac:dyDescent="0.25">
      <c r="C37" s="140"/>
      <c r="D37" s="141" t="str">
        <f t="shared" si="8"/>
        <v>Wed</v>
      </c>
      <c r="E37" s="142">
        <f t="shared" si="8"/>
        <v>44384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4</v>
      </c>
      <c r="C38" s="140"/>
      <c r="D38" s="132" t="str">
        <f>IF(B38=1,"Mo",IF(B38=2,"Tue",IF(B38=3,"Wed",IF(B38=4,"Thu",IF(B38=5,"Fri",IF(B38=6,"Sat",IF(B38=7,"Sun","")))))))</f>
        <v>Thu</v>
      </c>
      <c r="E38" s="133">
        <f>+E33+1</f>
        <v>44385</v>
      </c>
      <c r="F38" s="134" t="s">
        <v>119</v>
      </c>
      <c r="G38" s="135">
        <v>9002</v>
      </c>
      <c r="H38" s="111" t="s">
        <v>111</v>
      </c>
      <c r="I38" s="135" t="s">
        <v>85</v>
      </c>
      <c r="J38" s="137">
        <v>0.5</v>
      </c>
      <c r="K38" s="231" t="s">
        <v>60</v>
      </c>
    </row>
    <row r="39" spans="1:11" ht="22.5" customHeight="1" x14ac:dyDescent="0.25">
      <c r="C39" s="140"/>
      <c r="D39" s="132" t="str">
        <f t="shared" ref="D39:E42" si="9">D38</f>
        <v>Thu</v>
      </c>
      <c r="E39" s="133">
        <f t="shared" si="9"/>
        <v>44385</v>
      </c>
      <c r="F39" s="134"/>
      <c r="G39" s="135">
        <v>9009</v>
      </c>
      <c r="H39" s="151" t="s">
        <v>115</v>
      </c>
      <c r="I39" s="135" t="s">
        <v>85</v>
      </c>
      <c r="J39" s="137">
        <v>2</v>
      </c>
      <c r="K39" s="138"/>
    </row>
    <row r="40" spans="1:11" ht="22.5" customHeight="1" x14ac:dyDescent="0.25">
      <c r="C40" s="140"/>
      <c r="D40" s="132" t="str">
        <f t="shared" si="9"/>
        <v>Thu</v>
      </c>
      <c r="E40" s="133">
        <f t="shared" si="9"/>
        <v>44385</v>
      </c>
      <c r="F40" s="134" t="s">
        <v>118</v>
      </c>
      <c r="G40" s="135">
        <v>9002</v>
      </c>
      <c r="H40" s="151" t="s">
        <v>116</v>
      </c>
      <c r="I40" s="135" t="s">
        <v>85</v>
      </c>
      <c r="J40" s="137">
        <v>3</v>
      </c>
      <c r="K40" s="231" t="s">
        <v>60</v>
      </c>
    </row>
    <row r="41" spans="1:11" ht="22.5" customHeight="1" x14ac:dyDescent="0.25">
      <c r="C41" s="140"/>
      <c r="D41" s="132" t="str">
        <f t="shared" si="9"/>
        <v>Thu</v>
      </c>
      <c r="E41" s="133">
        <f t="shared" si="9"/>
        <v>44385</v>
      </c>
      <c r="F41" s="134" t="s">
        <v>118</v>
      </c>
      <c r="G41" s="135">
        <v>9002</v>
      </c>
      <c r="H41" s="151" t="s">
        <v>117</v>
      </c>
      <c r="I41" s="135" t="s">
        <v>85</v>
      </c>
      <c r="J41" s="137">
        <v>2.5</v>
      </c>
      <c r="K41" s="231" t="s">
        <v>60</v>
      </c>
    </row>
    <row r="42" spans="1:11" ht="22.5" customHeight="1" x14ac:dyDescent="0.25">
      <c r="C42" s="140"/>
      <c r="D42" s="132" t="str">
        <f t="shared" si="9"/>
        <v>Thu</v>
      </c>
      <c r="E42" s="133">
        <f t="shared" si="9"/>
        <v>44385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>
        <f t="shared" si="0"/>
        <v>1</v>
      </c>
      <c r="B43" s="111">
        <f t="shared" si="1"/>
        <v>5</v>
      </c>
      <c r="C43" s="140"/>
      <c r="D43" s="141" t="str">
        <f>IF(B43=1,"Mo",IF(B43=2,"Tue",IF(B43=3,"Wed",IF(B43=4,"Thu",IF(B43=5,"Fri",IF(B43=6,"Sat",IF(B43=7,"Sun","")))))))</f>
        <v>Fri</v>
      </c>
      <c r="E43" s="142">
        <f>+E38+1</f>
        <v>44386</v>
      </c>
      <c r="F43" s="143"/>
      <c r="G43" s="144">
        <v>9009</v>
      </c>
      <c r="H43" s="145" t="s">
        <v>120</v>
      </c>
      <c r="I43" s="144" t="s">
        <v>82</v>
      </c>
      <c r="J43" s="146">
        <v>3</v>
      </c>
      <c r="K43" s="147"/>
    </row>
    <row r="44" spans="1:11" ht="22.5" customHeight="1" x14ac:dyDescent="0.25">
      <c r="C44" s="140"/>
      <c r="D44" s="141" t="str">
        <f>D43</f>
        <v>Fri</v>
      </c>
      <c r="E44" s="142">
        <f>E43</f>
        <v>44386</v>
      </c>
      <c r="F44" s="143" t="s">
        <v>118</v>
      </c>
      <c r="G44" s="144">
        <v>9002</v>
      </c>
      <c r="H44" s="145" t="s">
        <v>117</v>
      </c>
      <c r="I44" s="144" t="s">
        <v>82</v>
      </c>
      <c r="J44" s="146">
        <v>3</v>
      </c>
      <c r="K44" s="232" t="s">
        <v>60</v>
      </c>
    </row>
    <row r="45" spans="1:11" ht="22.5" customHeight="1" x14ac:dyDescent="0.25">
      <c r="C45" s="140"/>
      <c r="D45" s="141" t="str">
        <f t="shared" ref="D45:E47" si="10">D44</f>
        <v>Fri</v>
      </c>
      <c r="E45" s="142">
        <f t="shared" si="10"/>
        <v>44386</v>
      </c>
      <c r="F45" s="143"/>
      <c r="G45" s="144">
        <v>9009</v>
      </c>
      <c r="H45" s="145" t="s">
        <v>92</v>
      </c>
      <c r="I45" s="144" t="s">
        <v>82</v>
      </c>
      <c r="J45" s="146">
        <v>1</v>
      </c>
      <c r="K45" s="147"/>
    </row>
    <row r="46" spans="1:11" ht="22.5" customHeight="1" x14ac:dyDescent="0.25">
      <c r="C46" s="140"/>
      <c r="D46" s="141" t="str">
        <f t="shared" si="10"/>
        <v>Fri</v>
      </c>
      <c r="E46" s="142">
        <f t="shared" si="10"/>
        <v>44386</v>
      </c>
      <c r="F46" s="143" t="s">
        <v>119</v>
      </c>
      <c r="G46" s="144">
        <v>9002</v>
      </c>
      <c r="H46" s="145" t="s">
        <v>121</v>
      </c>
      <c r="I46" s="144" t="s">
        <v>82</v>
      </c>
      <c r="J46" s="146">
        <v>1</v>
      </c>
      <c r="K46" s="232" t="s">
        <v>60</v>
      </c>
    </row>
    <row r="47" spans="1:11" ht="22.5" customHeight="1" x14ac:dyDescent="0.25">
      <c r="C47" s="140"/>
      <c r="D47" s="141" t="str">
        <f t="shared" si="10"/>
        <v>Fri</v>
      </c>
      <c r="E47" s="142">
        <f t="shared" si="10"/>
        <v>44386</v>
      </c>
      <c r="F47" s="143"/>
      <c r="G47" s="144"/>
      <c r="H47" s="145"/>
      <c r="I47" s="144"/>
      <c r="J47" s="146"/>
      <c r="K47" s="147"/>
    </row>
    <row r="48" spans="1:11" ht="22.5" customHeight="1" x14ac:dyDescent="0.25">
      <c r="A48" s="111" t="str">
        <f t="shared" si="0"/>
        <v/>
      </c>
      <c r="B48" s="111">
        <f t="shared" si="1"/>
        <v>6</v>
      </c>
      <c r="C48" s="140"/>
      <c r="D48" s="132" t="str">
        <f>IF(B48=1,"Mo",IF(B48=2,"Tue",IF(B48=3,"Wed",IF(B48=4,"Thu",IF(B48=5,"Fri",IF(B48=6,"Sat",IF(B48=7,"Sun","")))))))</f>
        <v>Sat</v>
      </c>
      <c r="E48" s="133">
        <f>+E43+1</f>
        <v>44387</v>
      </c>
      <c r="F48" s="134"/>
      <c r="G48" s="135"/>
      <c r="H48" s="151"/>
      <c r="I48" s="135"/>
      <c r="J48" s="137"/>
      <c r="K48" s="138"/>
    </row>
    <row r="49" spans="1:11" ht="22.5" customHeight="1" x14ac:dyDescent="0.25">
      <c r="A49" s="111" t="str">
        <f t="shared" si="0"/>
        <v/>
      </c>
      <c r="B49" s="111">
        <f t="shared" si="1"/>
        <v>7</v>
      </c>
      <c r="C49" s="140"/>
      <c r="D49" s="132" t="str">
        <f t="shared" si="4"/>
        <v>Sun</v>
      </c>
      <c r="E49" s="133">
        <f t="shared" si="5"/>
        <v>44388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1</v>
      </c>
      <c r="C50" s="140"/>
      <c r="D50" s="141" t="str">
        <f t="shared" si="4"/>
        <v>Mo</v>
      </c>
      <c r="E50" s="142">
        <f>+E49+1</f>
        <v>44389</v>
      </c>
      <c r="F50" s="143"/>
      <c r="G50" s="144">
        <v>9009</v>
      </c>
      <c r="H50" s="225" t="s">
        <v>123</v>
      </c>
      <c r="I50" s="144" t="s">
        <v>85</v>
      </c>
      <c r="J50" s="146">
        <v>3</v>
      </c>
      <c r="K50" s="147"/>
    </row>
    <row r="51" spans="1:11" ht="22.5" customHeight="1" x14ac:dyDescent="0.25">
      <c r="C51" s="140"/>
      <c r="D51" s="141" t="str">
        <f t="shared" ref="D51:E54" si="11">D50</f>
        <v>Mo</v>
      </c>
      <c r="E51" s="142">
        <f t="shared" si="11"/>
        <v>44389</v>
      </c>
      <c r="F51" s="143" t="s">
        <v>118</v>
      </c>
      <c r="G51" s="144">
        <v>9002</v>
      </c>
      <c r="H51" s="225" t="s">
        <v>117</v>
      </c>
      <c r="I51" s="144" t="s">
        <v>85</v>
      </c>
      <c r="J51" s="146">
        <v>5</v>
      </c>
      <c r="K51" s="232" t="s">
        <v>60</v>
      </c>
    </row>
    <row r="52" spans="1:11" ht="22.5" customHeight="1" x14ac:dyDescent="0.25">
      <c r="C52" s="140"/>
      <c r="D52" s="141" t="str">
        <f t="shared" si="11"/>
        <v>Mo</v>
      </c>
      <c r="E52" s="142">
        <f t="shared" si="11"/>
        <v>44389</v>
      </c>
      <c r="F52" s="143" t="s">
        <v>119</v>
      </c>
      <c r="G52" s="144">
        <v>9002</v>
      </c>
      <c r="H52" s="225" t="s">
        <v>122</v>
      </c>
      <c r="I52" s="144" t="s">
        <v>85</v>
      </c>
      <c r="J52" s="146">
        <v>3.5</v>
      </c>
      <c r="K52" s="232" t="s">
        <v>60</v>
      </c>
    </row>
    <row r="53" spans="1:11" ht="22.5" customHeight="1" x14ac:dyDescent="0.25">
      <c r="C53" s="140"/>
      <c r="D53" s="141" t="str">
        <f t="shared" si="11"/>
        <v>Mo</v>
      </c>
      <c r="E53" s="142">
        <f t="shared" si="11"/>
        <v>44389</v>
      </c>
      <c r="F53" s="143"/>
      <c r="G53" s="144"/>
      <c r="H53" s="152"/>
      <c r="I53" s="144"/>
      <c r="J53" s="146"/>
      <c r="K53" s="147"/>
    </row>
    <row r="54" spans="1:11" ht="22.5" customHeight="1" x14ac:dyDescent="0.25">
      <c r="C54" s="140"/>
      <c r="D54" s="141" t="str">
        <f t="shared" si="11"/>
        <v>Mo</v>
      </c>
      <c r="E54" s="142">
        <f t="shared" si="11"/>
        <v>44389</v>
      </c>
      <c r="F54" s="143"/>
      <c r="G54" s="144"/>
      <c r="H54" s="152"/>
      <c r="I54" s="144"/>
      <c r="J54" s="146"/>
      <c r="K54" s="147"/>
    </row>
    <row r="55" spans="1:11" ht="22.5" customHeight="1" x14ac:dyDescent="0.25">
      <c r="A55" s="111">
        <f t="shared" si="0"/>
        <v>1</v>
      </c>
      <c r="B55" s="111">
        <f t="shared" si="1"/>
        <v>2</v>
      </c>
      <c r="C55" s="140"/>
      <c r="D55" s="132" t="str">
        <f t="shared" si="4"/>
        <v>Tue</v>
      </c>
      <c r="E55" s="133">
        <f>+E50+1</f>
        <v>44390</v>
      </c>
      <c r="F55" s="134"/>
      <c r="G55" s="135">
        <v>9009</v>
      </c>
      <c r="H55" s="151" t="s">
        <v>97</v>
      </c>
      <c r="I55" s="135" t="s">
        <v>85</v>
      </c>
      <c r="J55" s="137">
        <v>2.5</v>
      </c>
      <c r="K55" s="138"/>
    </row>
    <row r="56" spans="1:11" ht="22.5" customHeight="1" x14ac:dyDescent="0.25">
      <c r="C56" s="140"/>
      <c r="D56" s="132" t="str">
        <f>D55</f>
        <v>Tue</v>
      </c>
      <c r="E56" s="133">
        <f>E55</f>
        <v>44390</v>
      </c>
      <c r="F56" s="134"/>
      <c r="G56" s="135">
        <v>9009</v>
      </c>
      <c r="H56" s="151" t="s">
        <v>92</v>
      </c>
      <c r="I56" s="135" t="s">
        <v>85</v>
      </c>
      <c r="J56" s="137">
        <v>0.5</v>
      </c>
      <c r="K56" s="138"/>
    </row>
    <row r="57" spans="1:11" ht="22.5" customHeight="1" x14ac:dyDescent="0.25">
      <c r="C57" s="140"/>
      <c r="D57" s="132" t="str">
        <f t="shared" ref="D57:E59" si="12">D56</f>
        <v>Tue</v>
      </c>
      <c r="E57" s="133">
        <f t="shared" si="12"/>
        <v>44390</v>
      </c>
      <c r="F57" s="134" t="s">
        <v>118</v>
      </c>
      <c r="G57" s="135">
        <v>9002</v>
      </c>
      <c r="H57" s="151" t="s">
        <v>124</v>
      </c>
      <c r="I57" s="135" t="s">
        <v>85</v>
      </c>
      <c r="J57" s="137">
        <v>3</v>
      </c>
      <c r="K57" s="231" t="s">
        <v>60</v>
      </c>
    </row>
    <row r="58" spans="1:11" ht="22.5" customHeight="1" x14ac:dyDescent="0.25">
      <c r="C58" s="140"/>
      <c r="D58" s="132" t="str">
        <f t="shared" si="12"/>
        <v>Tue</v>
      </c>
      <c r="E58" s="133">
        <f t="shared" si="12"/>
        <v>44390</v>
      </c>
      <c r="F58" s="134" t="s">
        <v>118</v>
      </c>
      <c r="G58" s="135">
        <v>9002</v>
      </c>
      <c r="H58" s="151" t="s">
        <v>117</v>
      </c>
      <c r="I58" s="135" t="s">
        <v>85</v>
      </c>
      <c r="J58" s="137">
        <v>3.5</v>
      </c>
      <c r="K58" s="231" t="s">
        <v>60</v>
      </c>
    </row>
    <row r="59" spans="1:11" ht="22.5" customHeight="1" x14ac:dyDescent="0.25">
      <c r="C59" s="140"/>
      <c r="D59" s="132" t="str">
        <f t="shared" si="12"/>
        <v>Tue</v>
      </c>
      <c r="E59" s="133">
        <f t="shared" si="12"/>
        <v>44390</v>
      </c>
      <c r="F59" s="134"/>
      <c r="G59" s="135"/>
      <c r="H59" s="151"/>
      <c r="I59" s="135"/>
      <c r="J59" s="137"/>
      <c r="K59" s="138"/>
    </row>
    <row r="60" spans="1:11" ht="22.5" customHeight="1" x14ac:dyDescent="0.25">
      <c r="A60" s="111">
        <f t="shared" si="0"/>
        <v>1</v>
      </c>
      <c r="B60" s="111">
        <f t="shared" si="1"/>
        <v>3</v>
      </c>
      <c r="C60" s="140"/>
      <c r="D60" s="141" t="str">
        <f t="shared" si="4"/>
        <v>Wed</v>
      </c>
      <c r="E60" s="142">
        <f>+E55+1</f>
        <v>44391</v>
      </c>
      <c r="F60" s="143" t="s">
        <v>118</v>
      </c>
      <c r="G60" s="144">
        <v>9002</v>
      </c>
      <c r="H60" s="145" t="s">
        <v>133</v>
      </c>
      <c r="I60" s="144" t="s">
        <v>85</v>
      </c>
      <c r="J60" s="146">
        <v>8</v>
      </c>
      <c r="K60" s="232" t="s">
        <v>60</v>
      </c>
    </row>
    <row r="61" spans="1:11" ht="22.5" customHeight="1" x14ac:dyDescent="0.25">
      <c r="C61" s="140"/>
      <c r="D61" s="141" t="str">
        <f>D60</f>
        <v>Wed</v>
      </c>
      <c r="E61" s="142">
        <f>E60</f>
        <v>44391</v>
      </c>
      <c r="F61" s="143"/>
      <c r="G61" s="144"/>
      <c r="H61" s="145"/>
      <c r="I61" s="144"/>
      <c r="J61" s="146"/>
      <c r="K61" s="232"/>
    </row>
    <row r="62" spans="1:11" ht="22.5" customHeight="1" x14ac:dyDescent="0.25">
      <c r="C62" s="140"/>
      <c r="D62" s="141" t="str">
        <f t="shared" ref="D62:E64" si="13">D61</f>
        <v>Wed</v>
      </c>
      <c r="E62" s="142">
        <f t="shared" si="13"/>
        <v>44391</v>
      </c>
      <c r="F62" s="143"/>
      <c r="G62" s="144"/>
      <c r="H62" s="145"/>
      <c r="I62" s="144"/>
      <c r="J62" s="146"/>
      <c r="K62" s="147"/>
    </row>
    <row r="63" spans="1:11" ht="22.5" customHeight="1" x14ac:dyDescent="0.25">
      <c r="C63" s="140"/>
      <c r="D63" s="141" t="str">
        <f t="shared" si="13"/>
        <v>Wed</v>
      </c>
      <c r="E63" s="142">
        <f t="shared" si="13"/>
        <v>44391</v>
      </c>
      <c r="F63" s="143"/>
      <c r="G63" s="144"/>
      <c r="H63" s="145"/>
      <c r="I63" s="144"/>
      <c r="J63" s="146"/>
      <c r="K63" s="147"/>
    </row>
    <row r="64" spans="1:11" ht="22.5" customHeight="1" x14ac:dyDescent="0.25">
      <c r="C64" s="140"/>
      <c r="D64" s="141" t="str">
        <f t="shared" si="13"/>
        <v>Wed</v>
      </c>
      <c r="E64" s="142">
        <f t="shared" si="13"/>
        <v>44391</v>
      </c>
      <c r="F64" s="143"/>
      <c r="G64" s="144"/>
      <c r="H64" s="145"/>
      <c r="I64" s="144"/>
      <c r="J64" s="146"/>
      <c r="K64" s="147"/>
    </row>
    <row r="65" spans="1:11" ht="22.5" customHeight="1" x14ac:dyDescent="0.25">
      <c r="A65" s="111">
        <f t="shared" si="0"/>
        <v>1</v>
      </c>
      <c r="B65" s="111">
        <f t="shared" si="1"/>
        <v>4</v>
      </c>
      <c r="C65" s="140"/>
      <c r="D65" s="132" t="str">
        <f t="shared" si="4"/>
        <v>Thu</v>
      </c>
      <c r="E65" s="133">
        <f>+E60+1</f>
        <v>44392</v>
      </c>
      <c r="F65" s="134" t="s">
        <v>118</v>
      </c>
      <c r="G65" s="135">
        <v>9002</v>
      </c>
      <c r="H65" s="151" t="s">
        <v>139</v>
      </c>
      <c r="I65" s="227" t="s">
        <v>85</v>
      </c>
      <c r="J65" s="229">
        <v>5</v>
      </c>
      <c r="K65" s="231" t="s">
        <v>60</v>
      </c>
    </row>
    <row r="66" spans="1:11" ht="22.5" customHeight="1" x14ac:dyDescent="0.25">
      <c r="C66" s="140"/>
      <c r="D66" s="132" t="str">
        <f>D65</f>
        <v>Thu</v>
      </c>
      <c r="E66" s="133">
        <f>E65</f>
        <v>44392</v>
      </c>
      <c r="F66" s="226" t="s">
        <v>119</v>
      </c>
      <c r="G66" s="227">
        <v>9002</v>
      </c>
      <c r="H66" s="228" t="s">
        <v>132</v>
      </c>
      <c r="I66" s="227" t="s">
        <v>85</v>
      </c>
      <c r="J66" s="229">
        <v>3</v>
      </c>
      <c r="K66" s="231" t="s">
        <v>60</v>
      </c>
    </row>
    <row r="67" spans="1:11" ht="22.5" customHeight="1" x14ac:dyDescent="0.25">
      <c r="C67" s="140"/>
      <c r="D67" s="132" t="str">
        <f t="shared" ref="D67:E69" si="14">D66</f>
        <v>Thu</v>
      </c>
      <c r="E67" s="133">
        <f t="shared" si="14"/>
        <v>44392</v>
      </c>
      <c r="F67" s="134"/>
      <c r="G67" s="135"/>
      <c r="H67" s="151"/>
      <c r="I67" s="135"/>
      <c r="J67" s="137"/>
      <c r="K67" s="138"/>
    </row>
    <row r="68" spans="1:11" ht="22.5" customHeight="1" x14ac:dyDescent="0.25">
      <c r="C68" s="140"/>
      <c r="D68" s="132" t="str">
        <f t="shared" si="14"/>
        <v>Thu</v>
      </c>
      <c r="E68" s="133">
        <f t="shared" si="14"/>
        <v>44392</v>
      </c>
      <c r="F68" s="134"/>
      <c r="G68" s="135"/>
      <c r="H68" s="151"/>
      <c r="I68" s="135"/>
      <c r="J68" s="137"/>
      <c r="K68" s="138"/>
    </row>
    <row r="69" spans="1:11" ht="22.5" customHeight="1" x14ac:dyDescent="0.25">
      <c r="C69" s="140"/>
      <c r="D69" s="132" t="str">
        <f t="shared" si="14"/>
        <v>Thu</v>
      </c>
      <c r="E69" s="133">
        <f t="shared" si="14"/>
        <v>44392</v>
      </c>
      <c r="F69" s="134"/>
      <c r="G69" s="135"/>
      <c r="H69" s="151"/>
      <c r="I69" s="135"/>
      <c r="J69" s="137"/>
      <c r="K69" s="138"/>
    </row>
    <row r="70" spans="1:11" ht="22.5" customHeight="1" x14ac:dyDescent="0.25">
      <c r="A70" s="111">
        <f t="shared" si="0"/>
        <v>1</v>
      </c>
      <c r="B70" s="111">
        <f t="shared" si="1"/>
        <v>5</v>
      </c>
      <c r="C70" s="140"/>
      <c r="D70" s="141" t="str">
        <f t="shared" si="4"/>
        <v>Fri</v>
      </c>
      <c r="E70" s="142">
        <f>+E65+1</f>
        <v>44393</v>
      </c>
      <c r="F70" s="143" t="s">
        <v>118</v>
      </c>
      <c r="G70" s="144">
        <v>9002</v>
      </c>
      <c r="H70" s="145" t="s">
        <v>125</v>
      </c>
      <c r="I70" s="144" t="s">
        <v>82</v>
      </c>
      <c r="J70" s="146">
        <v>6</v>
      </c>
      <c r="K70" s="232" t="s">
        <v>60</v>
      </c>
    </row>
    <row r="71" spans="1:11" ht="22.5" customHeight="1" x14ac:dyDescent="0.25">
      <c r="C71" s="140"/>
      <c r="D71" s="141" t="str">
        <f>D70</f>
        <v>Fri</v>
      </c>
      <c r="E71" s="142">
        <f>E70</f>
        <v>44393</v>
      </c>
      <c r="F71" s="143"/>
      <c r="G71" s="144">
        <v>9009</v>
      </c>
      <c r="H71" s="145" t="s">
        <v>134</v>
      </c>
      <c r="I71" s="144" t="s">
        <v>82</v>
      </c>
      <c r="J71" s="146">
        <v>1.5</v>
      </c>
      <c r="K71" s="232"/>
    </row>
    <row r="72" spans="1:11" ht="22.5" customHeight="1" x14ac:dyDescent="0.25">
      <c r="C72" s="140"/>
      <c r="D72" s="141" t="str">
        <f t="shared" ref="D72:E74" si="15">D71</f>
        <v>Fri</v>
      </c>
      <c r="E72" s="142">
        <f t="shared" si="15"/>
        <v>44393</v>
      </c>
      <c r="F72" s="143"/>
      <c r="G72" s="144">
        <v>9009</v>
      </c>
      <c r="H72" s="145" t="s">
        <v>92</v>
      </c>
      <c r="I72" s="144" t="s">
        <v>82</v>
      </c>
      <c r="J72" s="146">
        <v>0.5</v>
      </c>
      <c r="K72" s="147"/>
    </row>
    <row r="73" spans="1:11" ht="22.5" customHeight="1" x14ac:dyDescent="0.25">
      <c r="C73" s="140"/>
      <c r="D73" s="141" t="str">
        <f t="shared" si="15"/>
        <v>Fri</v>
      </c>
      <c r="E73" s="142">
        <f t="shared" si="15"/>
        <v>44393</v>
      </c>
      <c r="F73" s="143"/>
      <c r="G73" s="144"/>
      <c r="H73" s="145"/>
      <c r="I73" s="144"/>
      <c r="J73" s="146"/>
      <c r="K73" s="147"/>
    </row>
    <row r="74" spans="1:11" ht="22.5" customHeight="1" x14ac:dyDescent="0.25">
      <c r="C74" s="140"/>
      <c r="D74" s="141" t="str">
        <f t="shared" si="15"/>
        <v>Fri</v>
      </c>
      <c r="E74" s="142">
        <f t="shared" si="15"/>
        <v>44393</v>
      </c>
      <c r="F74" s="143"/>
      <c r="G74" s="144"/>
      <c r="H74" s="145"/>
      <c r="I74" s="144"/>
      <c r="J74" s="146"/>
      <c r="K74" s="147"/>
    </row>
    <row r="75" spans="1:11" ht="22.5" customHeight="1" x14ac:dyDescent="0.25">
      <c r="A75" s="111" t="str">
        <f t="shared" si="0"/>
        <v/>
      </c>
      <c r="B75" s="111">
        <f t="shared" si="1"/>
        <v>6</v>
      </c>
      <c r="C75" s="140"/>
      <c r="D75" s="132" t="str">
        <f t="shared" si="4"/>
        <v>Sat</v>
      </c>
      <c r="E75" s="133">
        <f>+E70+1</f>
        <v>44394</v>
      </c>
      <c r="F75" s="134"/>
      <c r="G75" s="135"/>
      <c r="H75" s="151"/>
      <c r="I75" s="135"/>
      <c r="J75" s="137"/>
      <c r="K75" s="138"/>
    </row>
    <row r="76" spans="1:11" ht="22.5" customHeight="1" x14ac:dyDescent="0.25">
      <c r="A76" s="111" t="str">
        <f t="shared" si="0"/>
        <v/>
      </c>
      <c r="B76" s="111">
        <f t="shared" si="1"/>
        <v>7</v>
      </c>
      <c r="C76" s="140"/>
      <c r="D76" s="132" t="str">
        <f t="shared" si="4"/>
        <v>Sun</v>
      </c>
      <c r="E76" s="133">
        <f t="shared" si="5"/>
        <v>44395</v>
      </c>
      <c r="F76" s="134"/>
      <c r="G76" s="135"/>
      <c r="H76" s="151"/>
      <c r="I76" s="135"/>
      <c r="J76" s="137"/>
      <c r="K76" s="138"/>
    </row>
    <row r="77" spans="1:11" ht="22.5" customHeight="1" x14ac:dyDescent="0.25">
      <c r="A77" s="111">
        <f t="shared" si="0"/>
        <v>1</v>
      </c>
      <c r="B77" s="111">
        <f t="shared" si="1"/>
        <v>1</v>
      </c>
      <c r="C77" s="140"/>
      <c r="D77" s="141" t="str">
        <f t="shared" si="4"/>
        <v>Mo</v>
      </c>
      <c r="E77" s="142">
        <f>+E76+1</f>
        <v>44396</v>
      </c>
      <c r="F77" s="143"/>
      <c r="G77" s="144">
        <v>9009</v>
      </c>
      <c r="H77" s="145" t="s">
        <v>141</v>
      </c>
      <c r="I77" s="144" t="s">
        <v>85</v>
      </c>
      <c r="J77" s="146">
        <v>0.5</v>
      </c>
      <c r="K77" s="147"/>
    </row>
    <row r="78" spans="1:11" ht="22.5" customHeight="1" x14ac:dyDescent="0.25">
      <c r="C78" s="140"/>
      <c r="D78" s="141" t="str">
        <f>D77</f>
        <v>Mo</v>
      </c>
      <c r="E78" s="142">
        <f>E77</f>
        <v>44396</v>
      </c>
      <c r="F78" s="143" t="s">
        <v>119</v>
      </c>
      <c r="G78" s="144">
        <v>9002</v>
      </c>
      <c r="H78" s="145" t="s">
        <v>127</v>
      </c>
      <c r="I78" s="144" t="s">
        <v>85</v>
      </c>
      <c r="J78" s="146">
        <v>5</v>
      </c>
      <c r="K78" s="232" t="s">
        <v>60</v>
      </c>
    </row>
    <row r="79" spans="1:11" ht="22.5" customHeight="1" x14ac:dyDescent="0.25">
      <c r="C79" s="140"/>
      <c r="D79" s="141" t="str">
        <f>D78</f>
        <v>Mo</v>
      </c>
      <c r="E79" s="142">
        <f>E78</f>
        <v>44396</v>
      </c>
      <c r="F79" s="143" t="s">
        <v>119</v>
      </c>
      <c r="G79" s="144">
        <v>9002</v>
      </c>
      <c r="H79" s="145" t="s">
        <v>126</v>
      </c>
      <c r="I79" s="144" t="s">
        <v>85</v>
      </c>
      <c r="J79" s="146">
        <v>3</v>
      </c>
      <c r="K79" s="232" t="s">
        <v>60</v>
      </c>
    </row>
    <row r="80" spans="1:11" ht="22.5" customHeight="1" x14ac:dyDescent="0.25">
      <c r="C80" s="140"/>
      <c r="D80" s="141" t="str">
        <f t="shared" ref="D80:E81" si="16">D79</f>
        <v>Mo</v>
      </c>
      <c r="E80" s="142">
        <f t="shared" si="16"/>
        <v>44396</v>
      </c>
      <c r="F80" s="143"/>
      <c r="G80" s="144"/>
      <c r="H80" s="145"/>
      <c r="I80" s="144"/>
      <c r="J80" s="146"/>
      <c r="K80" s="147"/>
    </row>
    <row r="81" spans="1:11" ht="22.5" customHeight="1" x14ac:dyDescent="0.25">
      <c r="C81" s="140"/>
      <c r="D81" s="141" t="str">
        <f t="shared" si="16"/>
        <v>Mo</v>
      </c>
      <c r="E81" s="142">
        <f t="shared" si="16"/>
        <v>44396</v>
      </c>
      <c r="F81" s="143"/>
      <c r="G81" s="144"/>
      <c r="H81" s="145"/>
      <c r="I81" s="144"/>
      <c r="J81" s="146"/>
      <c r="K81" s="147"/>
    </row>
    <row r="82" spans="1:11" ht="22.5" customHeight="1" x14ac:dyDescent="0.25">
      <c r="A82" s="111">
        <f t="shared" si="0"/>
        <v>1</v>
      </c>
      <c r="B82" s="111">
        <f t="shared" si="1"/>
        <v>2</v>
      </c>
      <c r="C82" s="140"/>
      <c r="D82" s="132" t="str">
        <f t="shared" si="4"/>
        <v>Tue</v>
      </c>
      <c r="E82" s="133">
        <f>+E77+1</f>
        <v>44397</v>
      </c>
      <c r="F82" s="134"/>
      <c r="G82" s="135">
        <v>9009</v>
      </c>
      <c r="H82" s="151" t="s">
        <v>128</v>
      </c>
      <c r="I82" s="135" t="s">
        <v>85</v>
      </c>
      <c r="J82" s="137">
        <v>2</v>
      </c>
      <c r="K82" s="138"/>
    </row>
    <row r="83" spans="1:11" ht="22.5" customHeight="1" x14ac:dyDescent="0.25">
      <c r="C83" s="140"/>
      <c r="D83" s="132" t="str">
        <f>D82</f>
        <v>Tue</v>
      </c>
      <c r="E83" s="133">
        <f>E82</f>
        <v>44397</v>
      </c>
      <c r="G83" s="135">
        <v>9009</v>
      </c>
      <c r="H83" s="111" t="s">
        <v>129</v>
      </c>
      <c r="I83" s="135" t="s">
        <v>85</v>
      </c>
      <c r="J83" s="137">
        <v>0.5</v>
      </c>
      <c r="K83" s="138"/>
    </row>
    <row r="84" spans="1:11" ht="22.5" customHeight="1" x14ac:dyDescent="0.25">
      <c r="C84" s="140"/>
      <c r="D84" s="132" t="str">
        <f t="shared" ref="D84:E86" si="17">D83</f>
        <v>Tue</v>
      </c>
      <c r="E84" s="133">
        <f t="shared" si="17"/>
        <v>44397</v>
      </c>
      <c r="F84" s="134" t="s">
        <v>119</v>
      </c>
      <c r="G84" s="135">
        <v>9002</v>
      </c>
      <c r="H84" s="151" t="s">
        <v>127</v>
      </c>
      <c r="I84" s="135" t="s">
        <v>85</v>
      </c>
      <c r="J84" s="137">
        <v>5.5</v>
      </c>
      <c r="K84" s="231" t="s">
        <v>60</v>
      </c>
    </row>
    <row r="85" spans="1:11" ht="22.5" customHeight="1" x14ac:dyDescent="0.25">
      <c r="C85" s="140"/>
      <c r="D85" s="132" t="str">
        <f t="shared" si="17"/>
        <v>Tue</v>
      </c>
      <c r="E85" s="133">
        <f t="shared" si="17"/>
        <v>44397</v>
      </c>
      <c r="F85" s="134"/>
      <c r="G85" s="135"/>
      <c r="H85" s="151"/>
      <c r="I85" s="135"/>
      <c r="J85" s="137"/>
      <c r="K85" s="138"/>
    </row>
    <row r="86" spans="1:11" ht="22.5" customHeight="1" x14ac:dyDescent="0.25">
      <c r="C86" s="140"/>
      <c r="D86" s="132" t="str">
        <f t="shared" si="17"/>
        <v>Tue</v>
      </c>
      <c r="E86" s="133">
        <f t="shared" si="17"/>
        <v>44397</v>
      </c>
      <c r="F86" s="134"/>
      <c r="G86" s="135"/>
      <c r="H86" s="151"/>
      <c r="I86" s="135"/>
      <c r="J86" s="137"/>
      <c r="K86" s="138"/>
    </row>
    <row r="87" spans="1:11" ht="22.5" customHeight="1" x14ac:dyDescent="0.25">
      <c r="A87" s="111">
        <f t="shared" si="0"/>
        <v>1</v>
      </c>
      <c r="B87" s="111">
        <f t="shared" si="1"/>
        <v>3</v>
      </c>
      <c r="C87" s="140"/>
      <c r="D87" s="141" t="str">
        <f t="shared" si="4"/>
        <v>Wed</v>
      </c>
      <c r="E87" s="142">
        <f>+E82+1</f>
        <v>44398</v>
      </c>
      <c r="F87" s="143"/>
      <c r="G87" s="144">
        <v>9009</v>
      </c>
      <c r="H87" s="145" t="s">
        <v>130</v>
      </c>
      <c r="I87" s="144" t="s">
        <v>85</v>
      </c>
      <c r="J87" s="146">
        <v>0.5</v>
      </c>
      <c r="K87" s="147"/>
    </row>
    <row r="88" spans="1:11" ht="22.5" customHeight="1" x14ac:dyDescent="0.25">
      <c r="C88" s="140"/>
      <c r="D88" s="141" t="str">
        <f>D87</f>
        <v>Wed</v>
      </c>
      <c r="E88" s="142">
        <f>E87</f>
        <v>44398</v>
      </c>
      <c r="F88" s="143"/>
      <c r="G88" s="144">
        <v>9009</v>
      </c>
      <c r="H88" s="145" t="s">
        <v>131</v>
      </c>
      <c r="I88" s="144" t="s">
        <v>85</v>
      </c>
      <c r="J88" s="146">
        <v>3</v>
      </c>
      <c r="K88" s="147"/>
    </row>
    <row r="89" spans="1:11" ht="22.5" customHeight="1" x14ac:dyDescent="0.25">
      <c r="C89" s="140"/>
      <c r="D89" s="141" t="str">
        <f t="shared" ref="D89:E91" si="18">D88</f>
        <v>Wed</v>
      </c>
      <c r="E89" s="142">
        <f t="shared" si="18"/>
        <v>44398</v>
      </c>
      <c r="F89" s="143" t="s">
        <v>119</v>
      </c>
      <c r="G89" s="144">
        <v>9002</v>
      </c>
      <c r="H89" s="145" t="s">
        <v>127</v>
      </c>
      <c r="I89" s="144" t="s">
        <v>85</v>
      </c>
      <c r="J89" s="146">
        <v>3</v>
      </c>
      <c r="K89" s="232" t="s">
        <v>60</v>
      </c>
    </row>
    <row r="90" spans="1:11" ht="22.5" customHeight="1" x14ac:dyDescent="0.25">
      <c r="C90" s="140"/>
      <c r="D90" s="141" t="str">
        <f t="shared" si="18"/>
        <v>Wed</v>
      </c>
      <c r="E90" s="142">
        <f t="shared" si="18"/>
        <v>44398</v>
      </c>
      <c r="F90" s="143"/>
      <c r="G90" s="144">
        <v>9007</v>
      </c>
      <c r="H90" s="145" t="s">
        <v>137</v>
      </c>
      <c r="I90" s="144" t="s">
        <v>85</v>
      </c>
      <c r="J90" s="146">
        <v>1.5</v>
      </c>
      <c r="K90" s="147"/>
    </row>
    <row r="91" spans="1:11" ht="22.5" customHeight="1" x14ac:dyDescent="0.25">
      <c r="C91" s="140"/>
      <c r="D91" s="141" t="str">
        <f t="shared" si="18"/>
        <v>Wed</v>
      </c>
      <c r="E91" s="142">
        <f t="shared" si="18"/>
        <v>44398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4</v>
      </c>
      <c r="C92" s="140"/>
      <c r="D92" s="132" t="str">
        <f t="shared" si="4"/>
        <v>Thu</v>
      </c>
      <c r="E92" s="133">
        <f>+E87+1</f>
        <v>44399</v>
      </c>
      <c r="F92" s="134"/>
      <c r="G92" s="135">
        <v>9009</v>
      </c>
      <c r="H92" s="221" t="s">
        <v>86</v>
      </c>
      <c r="I92" s="135" t="s">
        <v>85</v>
      </c>
      <c r="J92" s="137">
        <v>2.5</v>
      </c>
      <c r="K92" s="138"/>
    </row>
    <row r="93" spans="1:11" ht="22.5" customHeight="1" x14ac:dyDescent="0.25">
      <c r="C93" s="140"/>
      <c r="D93" s="132" t="str">
        <f>D92</f>
        <v>Thu</v>
      </c>
      <c r="E93" s="133">
        <f>E92</f>
        <v>44399</v>
      </c>
      <c r="F93" s="134" t="s">
        <v>165</v>
      </c>
      <c r="G93" s="135">
        <v>9002</v>
      </c>
      <c r="H93" s="151" t="s">
        <v>148</v>
      </c>
      <c r="I93" s="135" t="s">
        <v>85</v>
      </c>
      <c r="J93" s="137">
        <v>2</v>
      </c>
      <c r="K93" s="231" t="s">
        <v>60</v>
      </c>
    </row>
    <row r="94" spans="1:11" ht="22.5" customHeight="1" x14ac:dyDescent="0.25">
      <c r="C94" s="140"/>
      <c r="D94" s="132" t="str">
        <f t="shared" ref="D94:E97" si="19">D93</f>
        <v>Thu</v>
      </c>
      <c r="E94" s="133">
        <f t="shared" si="19"/>
        <v>44399</v>
      </c>
      <c r="F94" s="134"/>
      <c r="G94" s="135">
        <v>9009</v>
      </c>
      <c r="H94" s="151" t="s">
        <v>136</v>
      </c>
      <c r="I94" s="135" t="s">
        <v>85</v>
      </c>
      <c r="J94" s="137">
        <v>1</v>
      </c>
      <c r="K94" s="138"/>
    </row>
    <row r="95" spans="1:11" ht="22.5" customHeight="1" x14ac:dyDescent="0.25">
      <c r="C95" s="140"/>
      <c r="D95" s="132" t="str">
        <f>D94</f>
        <v>Thu</v>
      </c>
      <c r="E95" s="133">
        <f>E94</f>
        <v>44399</v>
      </c>
      <c r="F95" s="134" t="s">
        <v>165</v>
      </c>
      <c r="G95" s="135">
        <v>9002</v>
      </c>
      <c r="H95" s="151" t="s">
        <v>147</v>
      </c>
      <c r="I95" s="135" t="s">
        <v>85</v>
      </c>
      <c r="J95" s="137">
        <v>3.5</v>
      </c>
      <c r="K95" s="231" t="s">
        <v>60</v>
      </c>
    </row>
    <row r="96" spans="1:11" ht="22.5" customHeight="1" x14ac:dyDescent="0.25">
      <c r="C96" s="140"/>
      <c r="D96" s="132" t="str">
        <f t="shared" si="19"/>
        <v>Thu</v>
      </c>
      <c r="E96" s="133">
        <f t="shared" si="19"/>
        <v>44399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Thu</v>
      </c>
      <c r="E97" s="133">
        <f t="shared" si="19"/>
        <v>44399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>
        <f t="shared" si="0"/>
        <v>1</v>
      </c>
      <c r="B98" s="111">
        <f t="shared" si="1"/>
        <v>5</v>
      </c>
      <c r="C98" s="140"/>
      <c r="D98" s="141" t="str">
        <f t="shared" si="4"/>
        <v>Fri</v>
      </c>
      <c r="E98" s="142">
        <f>+E92+1</f>
        <v>44400</v>
      </c>
      <c r="F98" s="143"/>
      <c r="G98" s="144">
        <v>9009</v>
      </c>
      <c r="H98" s="145" t="s">
        <v>97</v>
      </c>
      <c r="I98" s="144" t="s">
        <v>85</v>
      </c>
      <c r="J98" s="146">
        <v>2.5</v>
      </c>
      <c r="K98" s="147"/>
    </row>
    <row r="99" spans="1:11" ht="22.5" customHeight="1" x14ac:dyDescent="0.25">
      <c r="C99" s="140"/>
      <c r="D99" s="141" t="str">
        <f>D98</f>
        <v>Fri</v>
      </c>
      <c r="E99" s="142">
        <f>E98</f>
        <v>44400</v>
      </c>
      <c r="F99" s="143" t="s">
        <v>165</v>
      </c>
      <c r="G99" s="144">
        <v>9002</v>
      </c>
      <c r="H99" s="145" t="s">
        <v>166</v>
      </c>
      <c r="I99" s="144" t="s">
        <v>85</v>
      </c>
      <c r="J99" s="146">
        <v>1</v>
      </c>
      <c r="K99" s="232" t="s">
        <v>60</v>
      </c>
    </row>
    <row r="100" spans="1:11" ht="22.5" customHeight="1" x14ac:dyDescent="0.25">
      <c r="C100" s="140"/>
      <c r="D100" s="141" t="str">
        <f t="shared" ref="D100:E102" si="20">D99</f>
        <v>Fri</v>
      </c>
      <c r="E100" s="142">
        <f t="shared" si="20"/>
        <v>44400</v>
      </c>
      <c r="F100" s="143" t="s">
        <v>119</v>
      </c>
      <c r="G100" s="144">
        <v>9002</v>
      </c>
      <c r="H100" s="145" t="s">
        <v>138</v>
      </c>
      <c r="I100" s="144" t="s">
        <v>85</v>
      </c>
      <c r="J100" s="146">
        <v>1</v>
      </c>
      <c r="K100" s="232" t="s">
        <v>60</v>
      </c>
    </row>
    <row r="101" spans="1:11" ht="22.5" customHeight="1" x14ac:dyDescent="0.25">
      <c r="C101" s="140"/>
      <c r="D101" s="141" t="str">
        <f t="shared" si="20"/>
        <v>Fri</v>
      </c>
      <c r="E101" s="142">
        <f t="shared" si="20"/>
        <v>44400</v>
      </c>
      <c r="F101" s="143"/>
      <c r="G101" s="144">
        <v>9009</v>
      </c>
      <c r="H101" s="145" t="s">
        <v>135</v>
      </c>
      <c r="I101" s="144" t="s">
        <v>85</v>
      </c>
      <c r="J101" s="146">
        <v>1.5</v>
      </c>
      <c r="K101" s="232"/>
    </row>
    <row r="102" spans="1:11" ht="22.5" customHeight="1" x14ac:dyDescent="0.25">
      <c r="C102" s="140"/>
      <c r="D102" s="141" t="str">
        <f t="shared" si="20"/>
        <v>Fri</v>
      </c>
      <c r="E102" s="142">
        <f t="shared" si="20"/>
        <v>44400</v>
      </c>
      <c r="F102" s="143" t="s">
        <v>165</v>
      </c>
      <c r="G102" s="144">
        <v>9002</v>
      </c>
      <c r="H102" s="145" t="s">
        <v>146</v>
      </c>
      <c r="I102" s="144" t="s">
        <v>85</v>
      </c>
      <c r="J102" s="146">
        <v>2</v>
      </c>
      <c r="K102" s="232" t="s">
        <v>60</v>
      </c>
    </row>
    <row r="103" spans="1:11" ht="22.5" customHeight="1" x14ac:dyDescent="0.25">
      <c r="A103" s="111" t="str">
        <f t="shared" si="0"/>
        <v/>
      </c>
      <c r="B103" s="111">
        <f t="shared" si="1"/>
        <v>6</v>
      </c>
      <c r="C103" s="140"/>
      <c r="D103" s="132" t="str">
        <f t="shared" si="4"/>
        <v>Sat</v>
      </c>
      <c r="E103" s="133">
        <f>+E98+1</f>
        <v>44401</v>
      </c>
      <c r="F103" s="134"/>
      <c r="G103" s="135"/>
      <c r="H103" s="151"/>
      <c r="I103" s="135"/>
      <c r="J103" s="137"/>
      <c r="K103" s="138"/>
    </row>
    <row r="104" spans="1:11" ht="22.5" customHeight="1" x14ac:dyDescent="0.25">
      <c r="A104" s="111" t="str">
        <f t="shared" si="0"/>
        <v/>
      </c>
      <c r="B104" s="111">
        <f t="shared" si="1"/>
        <v>7</v>
      </c>
      <c r="C104" s="140"/>
      <c r="D104" s="132" t="str">
        <f t="shared" si="4"/>
        <v>Sun</v>
      </c>
      <c r="E104" s="133">
        <f t="shared" ref="E104" si="21">+E103+1</f>
        <v>44402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1</v>
      </c>
      <c r="C105" s="140"/>
      <c r="D105" s="141" t="str">
        <f t="shared" si="4"/>
        <v>Mo</v>
      </c>
      <c r="E105" s="142">
        <f>+E104+1</f>
        <v>44403</v>
      </c>
      <c r="F105" s="143"/>
      <c r="G105" s="144"/>
      <c r="H105" s="145"/>
      <c r="I105" s="144"/>
      <c r="J105" s="146"/>
      <c r="K105" s="147"/>
    </row>
    <row r="106" spans="1:11" ht="22.5" customHeight="1" x14ac:dyDescent="0.25">
      <c r="C106" s="140"/>
      <c r="D106" s="141" t="str">
        <f>D105</f>
        <v>Mo</v>
      </c>
      <c r="E106" s="142">
        <f>E105</f>
        <v>44403</v>
      </c>
      <c r="F106" s="143"/>
      <c r="G106" s="144"/>
      <c r="H106" s="145"/>
      <c r="I106" s="144"/>
      <c r="J106" s="146"/>
      <c r="K106" s="147"/>
    </row>
    <row r="107" spans="1:11" ht="22.5" customHeight="1" x14ac:dyDescent="0.25">
      <c r="C107" s="140"/>
      <c r="D107" s="141" t="str">
        <f t="shared" ref="D107:E109" si="22">D106</f>
        <v>Mo</v>
      </c>
      <c r="E107" s="142">
        <f t="shared" si="22"/>
        <v>44403</v>
      </c>
      <c r="F107" s="143"/>
      <c r="G107" s="144"/>
      <c r="H107" s="145"/>
      <c r="I107" s="144"/>
      <c r="J107" s="146"/>
      <c r="K107" s="147"/>
    </row>
    <row r="108" spans="1:11" ht="22.5" customHeight="1" x14ac:dyDescent="0.25">
      <c r="C108" s="140"/>
      <c r="D108" s="141" t="str">
        <f t="shared" si="22"/>
        <v>Mo</v>
      </c>
      <c r="E108" s="142">
        <f t="shared" si="22"/>
        <v>44403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Mo</v>
      </c>
      <c r="E109" s="142">
        <f t="shared" si="22"/>
        <v>44403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2</v>
      </c>
      <c r="C110" s="140"/>
      <c r="D110" s="132" t="str">
        <f t="shared" si="4"/>
        <v>Tue</v>
      </c>
      <c r="E110" s="133">
        <f>+E105+1</f>
        <v>44404</v>
      </c>
      <c r="F110" s="134" t="s">
        <v>119</v>
      </c>
      <c r="G110" s="135">
        <v>9002</v>
      </c>
      <c r="H110" s="151" t="s">
        <v>140</v>
      </c>
      <c r="I110" s="135" t="s">
        <v>85</v>
      </c>
      <c r="J110" s="137">
        <v>3</v>
      </c>
      <c r="K110" s="231" t="s">
        <v>60</v>
      </c>
    </row>
    <row r="111" spans="1:11" ht="22.5" customHeight="1" x14ac:dyDescent="0.25">
      <c r="C111" s="140"/>
      <c r="D111" s="132" t="str">
        <f>D110</f>
        <v>Tue</v>
      </c>
      <c r="E111" s="133">
        <f>E110</f>
        <v>44404</v>
      </c>
      <c r="F111" s="134" t="s">
        <v>119</v>
      </c>
      <c r="G111" s="135">
        <v>9002</v>
      </c>
      <c r="H111" s="151" t="s">
        <v>142</v>
      </c>
      <c r="I111" s="135" t="s">
        <v>85</v>
      </c>
      <c r="J111" s="137">
        <v>9</v>
      </c>
      <c r="K111" s="231" t="s">
        <v>60</v>
      </c>
    </row>
    <row r="112" spans="1:11" ht="22.5" customHeight="1" x14ac:dyDescent="0.25">
      <c r="C112" s="140"/>
      <c r="D112" s="132" t="str">
        <f t="shared" ref="D112:E114" si="23">D111</f>
        <v>Tue</v>
      </c>
      <c r="E112" s="133">
        <f t="shared" si="23"/>
        <v>44404</v>
      </c>
      <c r="F112" s="134" t="s">
        <v>165</v>
      </c>
      <c r="G112" s="135">
        <v>9002</v>
      </c>
      <c r="H112" s="151" t="s">
        <v>167</v>
      </c>
      <c r="I112" s="135" t="s">
        <v>85</v>
      </c>
      <c r="J112" s="137">
        <v>0.5</v>
      </c>
      <c r="K112" s="231" t="s">
        <v>60</v>
      </c>
    </row>
    <row r="113" spans="1:11" ht="22.5" customHeight="1" x14ac:dyDescent="0.25">
      <c r="C113" s="140"/>
      <c r="D113" s="132" t="str">
        <f t="shared" si="23"/>
        <v>Tue</v>
      </c>
      <c r="E113" s="133">
        <f t="shared" si="23"/>
        <v>44404</v>
      </c>
      <c r="F113" s="134" t="s">
        <v>165</v>
      </c>
      <c r="G113" s="135">
        <v>9002</v>
      </c>
      <c r="H113" s="151" t="s">
        <v>143</v>
      </c>
      <c r="I113" s="135" t="s">
        <v>85</v>
      </c>
      <c r="J113" s="137">
        <v>2.5</v>
      </c>
      <c r="K113" s="231" t="s">
        <v>60</v>
      </c>
    </row>
    <row r="114" spans="1:11" ht="22.5" customHeight="1" x14ac:dyDescent="0.25">
      <c r="C114" s="140"/>
      <c r="D114" s="132" t="str">
        <f t="shared" si="23"/>
        <v>Tue</v>
      </c>
      <c r="E114" s="133">
        <f t="shared" si="23"/>
        <v>44404</v>
      </c>
      <c r="F114" s="134"/>
      <c r="G114" s="135">
        <v>9009</v>
      </c>
      <c r="H114" s="151" t="s">
        <v>144</v>
      </c>
      <c r="I114" s="135" t="s">
        <v>85</v>
      </c>
      <c r="J114" s="137">
        <v>0.25</v>
      </c>
      <c r="K114" s="138"/>
    </row>
    <row r="115" spans="1:11" ht="22.5" customHeight="1" x14ac:dyDescent="0.25">
      <c r="A115" s="111">
        <f t="shared" si="0"/>
        <v>1</v>
      </c>
      <c r="B115" s="111">
        <f t="shared" si="1"/>
        <v>3</v>
      </c>
      <c r="C115" s="140"/>
      <c r="D115" s="141" t="str">
        <f t="shared" si="4"/>
        <v>Wed</v>
      </c>
      <c r="E115" s="142">
        <f>+E110+1</f>
        <v>44405</v>
      </c>
      <c r="F115" s="143"/>
      <c r="G115" s="144"/>
      <c r="H115" s="152"/>
      <c r="I115" s="144"/>
      <c r="J115" s="146"/>
      <c r="K115" s="147"/>
    </row>
    <row r="116" spans="1:11" ht="22.5" customHeight="1" x14ac:dyDescent="0.25">
      <c r="C116" s="140"/>
      <c r="D116" s="141" t="str">
        <f>D115</f>
        <v>Wed</v>
      </c>
      <c r="E116" s="142">
        <f>E115</f>
        <v>44405</v>
      </c>
      <c r="F116" s="143"/>
      <c r="G116" s="144"/>
      <c r="H116" s="152"/>
      <c r="I116" s="144"/>
      <c r="J116" s="146"/>
      <c r="K116" s="147"/>
    </row>
    <row r="117" spans="1:11" ht="22.5" customHeight="1" x14ac:dyDescent="0.25">
      <c r="C117" s="140"/>
      <c r="D117" s="141" t="str">
        <f t="shared" ref="D117:E119" si="24">D116</f>
        <v>Wed</v>
      </c>
      <c r="E117" s="142">
        <f t="shared" si="24"/>
        <v>44405</v>
      </c>
      <c r="F117" s="143"/>
      <c r="G117" s="144"/>
      <c r="H117" s="152"/>
      <c r="I117" s="144"/>
      <c r="J117" s="146"/>
      <c r="K117" s="147"/>
    </row>
    <row r="118" spans="1:11" ht="22.5" customHeight="1" x14ac:dyDescent="0.25">
      <c r="C118" s="140"/>
      <c r="D118" s="141" t="str">
        <f t="shared" si="24"/>
        <v>Wed</v>
      </c>
      <c r="E118" s="142">
        <f t="shared" si="24"/>
        <v>44405</v>
      </c>
      <c r="F118" s="143"/>
      <c r="G118" s="144"/>
      <c r="H118" s="152"/>
      <c r="I118" s="144"/>
      <c r="J118" s="146"/>
      <c r="K118" s="147"/>
    </row>
    <row r="119" spans="1:11" ht="22.5" customHeight="1" x14ac:dyDescent="0.25">
      <c r="C119" s="140"/>
      <c r="D119" s="141" t="str">
        <f t="shared" si="24"/>
        <v>Wed</v>
      </c>
      <c r="E119" s="142">
        <f t="shared" si="24"/>
        <v>44405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4</v>
      </c>
      <c r="C120" s="140"/>
      <c r="D120" s="132" t="str">
        <f>IF(B120=1,"Mo",IF(B120=2,"Tue",IF(B120=3,"Wed",IF(B120=4,"Thu",IF(B120=5,"Fri",IF(B120=6,"Sat",IF(B120=7,"Sun","")))))))</f>
        <v>Thu</v>
      </c>
      <c r="E120" s="133">
        <f>IF(MONTH(E115+1)&gt;MONTH(E115),"",E115+1)</f>
        <v>44406</v>
      </c>
      <c r="F120" s="134" t="s">
        <v>165</v>
      </c>
      <c r="G120" s="135">
        <v>9002</v>
      </c>
      <c r="H120" s="151" t="s">
        <v>145</v>
      </c>
      <c r="I120" s="135" t="s">
        <v>85</v>
      </c>
      <c r="J120" s="137">
        <v>3</v>
      </c>
      <c r="K120" s="231" t="s">
        <v>60</v>
      </c>
    </row>
    <row r="121" spans="1:11" ht="22.5" customHeight="1" x14ac:dyDescent="0.25">
      <c r="C121" s="140"/>
      <c r="D121" s="132" t="str">
        <f>D120</f>
        <v>Thu</v>
      </c>
      <c r="E121" s="133">
        <f>E120</f>
        <v>44406</v>
      </c>
      <c r="F121" s="134" t="s">
        <v>165</v>
      </c>
      <c r="G121" s="135">
        <v>9002</v>
      </c>
      <c r="H121" s="151" t="s">
        <v>149</v>
      </c>
      <c r="I121" s="135" t="s">
        <v>85</v>
      </c>
      <c r="J121" s="137">
        <v>7</v>
      </c>
      <c r="K121" s="231" t="s">
        <v>60</v>
      </c>
    </row>
    <row r="122" spans="1:11" ht="22.5" customHeight="1" x14ac:dyDescent="0.25">
      <c r="C122" s="140"/>
      <c r="D122" s="132" t="str">
        <f t="shared" ref="D122:E124" si="25">D121</f>
        <v>Thu</v>
      </c>
      <c r="E122" s="133">
        <f t="shared" si="25"/>
        <v>44406</v>
      </c>
      <c r="F122" s="134"/>
      <c r="G122" s="135"/>
      <c r="H122" s="151"/>
      <c r="I122" s="135"/>
      <c r="J122" s="137"/>
      <c r="K122" s="138"/>
    </row>
    <row r="123" spans="1:11" ht="22.5" customHeight="1" x14ac:dyDescent="0.25">
      <c r="C123" s="140"/>
      <c r="D123" s="132" t="str">
        <f t="shared" si="25"/>
        <v>Thu</v>
      </c>
      <c r="E123" s="133">
        <f t="shared" si="25"/>
        <v>44406</v>
      </c>
      <c r="F123" s="134"/>
      <c r="G123" s="135"/>
      <c r="H123" s="151"/>
      <c r="I123" s="135"/>
      <c r="J123" s="137"/>
      <c r="K123" s="138"/>
    </row>
    <row r="124" spans="1:11" ht="21" customHeight="1" x14ac:dyDescent="0.25">
      <c r="C124" s="140"/>
      <c r="D124" s="132" t="str">
        <f t="shared" si="25"/>
        <v>Thu</v>
      </c>
      <c r="E124" s="133">
        <f t="shared" si="25"/>
        <v>44406</v>
      </c>
      <c r="F124" s="134"/>
      <c r="G124" s="135"/>
      <c r="H124" s="151"/>
      <c r="I124" s="135"/>
      <c r="J124" s="137"/>
      <c r="K124" s="138"/>
    </row>
    <row r="125" spans="1:11" ht="21" customHeight="1" x14ac:dyDescent="0.25">
      <c r="A125" s="111">
        <f t="shared" si="0"/>
        <v>1</v>
      </c>
      <c r="B125" s="111">
        <v>5</v>
      </c>
      <c r="C125" s="140"/>
      <c r="D125" s="141" t="str">
        <f>IF(B125=1,"Mo",IF(B125=2,"Tue",IF(B125=3,"Wed",IF(B125=4,"Thu",IF(B125=5,"Fri",IF(B125=6,"Sat",IF(B125=7,"Sun","")))))))</f>
        <v>Fri</v>
      </c>
      <c r="E125" s="142">
        <f>IF(MONTH(E120+1)&gt;MONTH(E120),"",E120+1)</f>
        <v>44407</v>
      </c>
      <c r="F125" s="143"/>
      <c r="G125" s="144">
        <v>9009</v>
      </c>
      <c r="H125" s="145" t="s">
        <v>150</v>
      </c>
      <c r="I125" s="144" t="s">
        <v>85</v>
      </c>
      <c r="J125" s="146">
        <v>2.5</v>
      </c>
      <c r="K125" s="147"/>
    </row>
    <row r="126" spans="1:11" ht="21" customHeight="1" x14ac:dyDescent="0.25">
      <c r="C126" s="140"/>
      <c r="D126" s="141" t="str">
        <f>D125</f>
        <v>Fri</v>
      </c>
      <c r="E126" s="142">
        <f t="shared" ref="E126:E129" si="26">IF(MONTH(E121+1)&gt;MONTH(E121),"",E121+1)</f>
        <v>44407</v>
      </c>
      <c r="F126" s="143"/>
      <c r="G126" s="144">
        <v>9009</v>
      </c>
      <c r="H126" s="145" t="s">
        <v>151</v>
      </c>
      <c r="I126" s="144" t="s">
        <v>85</v>
      </c>
      <c r="J126" s="146">
        <v>3</v>
      </c>
      <c r="K126" s="147"/>
    </row>
    <row r="127" spans="1:11" ht="21" customHeight="1" x14ac:dyDescent="0.25">
      <c r="C127" s="140"/>
      <c r="D127" s="141" t="str">
        <f t="shared" ref="D127:D129" si="27">D126</f>
        <v>Fri</v>
      </c>
      <c r="E127" s="142">
        <f t="shared" si="26"/>
        <v>44407</v>
      </c>
      <c r="F127" s="143"/>
      <c r="G127" s="144">
        <v>9009</v>
      </c>
      <c r="H127" s="145" t="s">
        <v>92</v>
      </c>
      <c r="I127" s="144" t="s">
        <v>85</v>
      </c>
      <c r="J127" s="146">
        <v>0.5</v>
      </c>
      <c r="K127" s="147"/>
    </row>
    <row r="128" spans="1:11" ht="21" customHeight="1" x14ac:dyDescent="0.25">
      <c r="C128" s="140"/>
      <c r="D128" s="141" t="str">
        <f t="shared" si="27"/>
        <v>Fri</v>
      </c>
      <c r="E128" s="142">
        <f>IF(MONTH(E123+1)&gt;MONTH(E123),"",E123+1)</f>
        <v>44407</v>
      </c>
      <c r="F128" s="143" t="s">
        <v>165</v>
      </c>
      <c r="G128" s="144">
        <v>9002</v>
      </c>
      <c r="H128" s="145" t="s">
        <v>152</v>
      </c>
      <c r="I128" s="144" t="s">
        <v>85</v>
      </c>
      <c r="J128" s="146">
        <v>2.5</v>
      </c>
      <c r="K128" s="232" t="s">
        <v>60</v>
      </c>
    </row>
    <row r="129" spans="1:11" ht="21" customHeight="1" x14ac:dyDescent="0.25">
      <c r="C129" s="140"/>
      <c r="D129" s="141" t="str">
        <f t="shared" si="27"/>
        <v>Fri</v>
      </c>
      <c r="E129" s="142">
        <f t="shared" si="26"/>
        <v>44407</v>
      </c>
      <c r="F129" s="143" t="s">
        <v>165</v>
      </c>
      <c r="G129" s="144">
        <v>9002</v>
      </c>
      <c r="H129" s="145" t="s">
        <v>168</v>
      </c>
      <c r="I129" s="144" t="s">
        <v>85</v>
      </c>
      <c r="J129" s="146">
        <v>3.5</v>
      </c>
      <c r="K129" s="232" t="s">
        <v>60</v>
      </c>
    </row>
    <row r="130" spans="1:11" ht="22.5" customHeight="1" thickBot="1" x14ac:dyDescent="0.3">
      <c r="A130" s="111" t="str">
        <f t="shared" ref="A130" si="28">IF(OR(C130="f",C130="u",C130="F",C130="U"),"",IF(OR(B130=1,B130=2,B130=3,B130=4,B130=5),1,""))</f>
        <v/>
      </c>
      <c r="B130" s="111">
        <f t="shared" ref="B130" si="29">WEEKDAY(E130,2)</f>
        <v>6</v>
      </c>
      <c r="C130" s="154"/>
      <c r="D130" s="155" t="str">
        <f t="shared" ref="D130" si="30">IF(B130=1,"Mo",IF(B130=2,"Tue",IF(B130=3,"Wed",IF(B130=4,"Thu",IF(B130=5,"Fri",IF(B130=6,"Sat",IF(B130=7,"Sun","")))))))</f>
        <v>Sat</v>
      </c>
      <c r="E130" s="156">
        <f>+E125+1</f>
        <v>44408</v>
      </c>
      <c r="F130" s="157"/>
      <c r="G130" s="158"/>
      <c r="H130" s="159"/>
      <c r="I130" s="158"/>
      <c r="J130" s="160"/>
      <c r="K130" s="161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345" priority="165" stopIfTrue="1">
      <formula>IF($A11=1,B11,)</formula>
    </cfRule>
    <cfRule type="expression" dxfId="344" priority="166" stopIfTrue="1">
      <formula>IF($A11="",B11,)</formula>
    </cfRule>
  </conditionalFormatting>
  <conditionalFormatting sqref="E11:E15">
    <cfRule type="expression" dxfId="343" priority="167" stopIfTrue="1">
      <formula>IF($A11="",B11,"")</formula>
    </cfRule>
  </conditionalFormatting>
  <conditionalFormatting sqref="E16:E124">
    <cfRule type="expression" dxfId="342" priority="168" stopIfTrue="1">
      <formula>IF($A16&lt;&gt;1,B16,"")</formula>
    </cfRule>
  </conditionalFormatting>
  <conditionalFormatting sqref="D11:D124">
    <cfRule type="expression" dxfId="341" priority="169" stopIfTrue="1">
      <formula>IF($A11="",B11,)</formula>
    </cfRule>
  </conditionalFormatting>
  <conditionalFormatting sqref="G84:G89 G16:G20 G11 G22:G37 G39:G49 G51 G57:G64 G71:G76 G67:G69 G93 G95:G100 G102:G109 G91 G53:G54 G115:G119">
    <cfRule type="expression" dxfId="340" priority="170" stopIfTrue="1">
      <formula>#REF!="Freelancer"</formula>
    </cfRule>
    <cfRule type="expression" dxfId="339" priority="171" stopIfTrue="1">
      <formula>#REF!="DTC Int. Staff"</formula>
    </cfRule>
  </conditionalFormatting>
  <conditionalFormatting sqref="G115:G119 G87:G89 G22 G60:G64 G33:G37 G39:G49 G71:G76 G67:G69 G93 G95:G100 G102:G104 G91">
    <cfRule type="expression" dxfId="338" priority="163" stopIfTrue="1">
      <formula>$F$5="Freelancer"</formula>
    </cfRule>
    <cfRule type="expression" dxfId="337" priority="164" stopIfTrue="1">
      <formula>$F$5="DTC Int. Staff"</formula>
    </cfRule>
  </conditionalFormatting>
  <conditionalFormatting sqref="G16:G20">
    <cfRule type="expression" dxfId="336" priority="161" stopIfTrue="1">
      <formula>#REF!="Freelancer"</formula>
    </cfRule>
    <cfRule type="expression" dxfId="335" priority="162" stopIfTrue="1">
      <formula>#REF!="DTC Int. Staff"</formula>
    </cfRule>
  </conditionalFormatting>
  <conditionalFormatting sqref="G16:G20">
    <cfRule type="expression" dxfId="334" priority="159" stopIfTrue="1">
      <formula>$F$5="Freelancer"</formula>
    </cfRule>
    <cfRule type="expression" dxfId="333" priority="160" stopIfTrue="1">
      <formula>$F$5="DTC Int. Staff"</formula>
    </cfRule>
  </conditionalFormatting>
  <conditionalFormatting sqref="G21">
    <cfRule type="expression" dxfId="332" priority="157" stopIfTrue="1">
      <formula>#REF!="Freelancer"</formula>
    </cfRule>
    <cfRule type="expression" dxfId="331" priority="158" stopIfTrue="1">
      <formula>#REF!="DTC Int. Staff"</formula>
    </cfRule>
  </conditionalFormatting>
  <conditionalFormatting sqref="G21">
    <cfRule type="expression" dxfId="330" priority="155" stopIfTrue="1">
      <formula>$F$5="Freelancer"</formula>
    </cfRule>
    <cfRule type="expression" dxfId="329" priority="156" stopIfTrue="1">
      <formula>$F$5="DTC Int. Staff"</formula>
    </cfRule>
  </conditionalFormatting>
  <conditionalFormatting sqref="C125:C129">
    <cfRule type="expression" dxfId="328" priority="152" stopIfTrue="1">
      <formula>IF($A125=1,B125,)</formula>
    </cfRule>
    <cfRule type="expression" dxfId="327" priority="153" stopIfTrue="1">
      <formula>IF($A125="",B125,)</formula>
    </cfRule>
  </conditionalFormatting>
  <conditionalFormatting sqref="D125:D129">
    <cfRule type="expression" dxfId="326" priority="154" stopIfTrue="1">
      <formula>IF($A125="",B125,)</formula>
    </cfRule>
  </conditionalFormatting>
  <conditionalFormatting sqref="E125:E129">
    <cfRule type="expression" dxfId="325" priority="151" stopIfTrue="1">
      <formula>IF($A125&lt;&gt;1,B125,"")</formula>
    </cfRule>
  </conditionalFormatting>
  <conditionalFormatting sqref="G57:G59">
    <cfRule type="expression" dxfId="324" priority="149" stopIfTrue="1">
      <formula>$F$5="Freelancer"</formula>
    </cfRule>
    <cfRule type="expression" dxfId="323" priority="150" stopIfTrue="1">
      <formula>$F$5="DTC Int. Staff"</formula>
    </cfRule>
  </conditionalFormatting>
  <conditionalFormatting sqref="G80:G81">
    <cfRule type="expression" dxfId="322" priority="147" stopIfTrue="1">
      <formula>#REF!="Freelancer"</formula>
    </cfRule>
    <cfRule type="expression" dxfId="321" priority="148" stopIfTrue="1">
      <formula>#REF!="DTC Int. Staff"</formula>
    </cfRule>
  </conditionalFormatting>
  <conditionalFormatting sqref="G80:G81">
    <cfRule type="expression" dxfId="320" priority="145" stopIfTrue="1">
      <formula>$F$5="Freelancer"</formula>
    </cfRule>
    <cfRule type="expression" dxfId="319" priority="146" stopIfTrue="1">
      <formula>$F$5="DTC Int. Staff"</formula>
    </cfRule>
  </conditionalFormatting>
  <conditionalFormatting sqref="G130">
    <cfRule type="expression" dxfId="318" priority="137" stopIfTrue="1">
      <formula>$F$5="Freelancer"</formula>
    </cfRule>
    <cfRule type="expression" dxfId="317" priority="138" stopIfTrue="1">
      <formula>$F$5="DTC Int. Staff"</formula>
    </cfRule>
  </conditionalFormatting>
  <conditionalFormatting sqref="C130">
    <cfRule type="expression" dxfId="316" priority="139" stopIfTrue="1">
      <formula>IF($A130=1,B130,)</formula>
    </cfRule>
    <cfRule type="expression" dxfId="315" priority="140" stopIfTrue="1">
      <formula>IF($A130="",B130,)</formula>
    </cfRule>
  </conditionalFormatting>
  <conditionalFormatting sqref="E130">
    <cfRule type="expression" dxfId="314" priority="141" stopIfTrue="1">
      <formula>IF($A130&lt;&gt;1,B130,"")</formula>
    </cfRule>
  </conditionalFormatting>
  <conditionalFormatting sqref="D130">
    <cfRule type="expression" dxfId="313" priority="142" stopIfTrue="1">
      <formula>IF($A130="",B130,)</formula>
    </cfRule>
  </conditionalFormatting>
  <conditionalFormatting sqref="G130">
    <cfRule type="expression" dxfId="312" priority="143" stopIfTrue="1">
      <formula>#REF!="Freelancer"</formula>
    </cfRule>
    <cfRule type="expression" dxfId="311" priority="144" stopIfTrue="1">
      <formula>#REF!="DTC Int. Staff"</formula>
    </cfRule>
  </conditionalFormatting>
  <conditionalFormatting sqref="G12:G15">
    <cfRule type="expression" dxfId="310" priority="135" stopIfTrue="1">
      <formula>#REF!="Freelancer"</formula>
    </cfRule>
    <cfRule type="expression" dxfId="309" priority="136" stopIfTrue="1">
      <formula>#REF!="DTC Int. Staff"</formula>
    </cfRule>
  </conditionalFormatting>
  <conditionalFormatting sqref="G38">
    <cfRule type="expression" dxfId="308" priority="127" stopIfTrue="1">
      <formula>#REF!="Freelancer"</formula>
    </cfRule>
    <cfRule type="expression" dxfId="307" priority="128" stopIfTrue="1">
      <formula>#REF!="DTC Int. Staff"</formula>
    </cfRule>
  </conditionalFormatting>
  <conditionalFormatting sqref="G38">
    <cfRule type="expression" dxfId="306" priority="125" stopIfTrue="1">
      <formula>$F$5="Freelancer"</formula>
    </cfRule>
    <cfRule type="expression" dxfId="305" priority="126" stopIfTrue="1">
      <formula>$F$5="DTC Int. Staff"</formula>
    </cfRule>
  </conditionalFormatting>
  <conditionalFormatting sqref="G50">
    <cfRule type="expression" dxfId="304" priority="121" stopIfTrue="1">
      <formula>#REF!="Freelancer"</formula>
    </cfRule>
    <cfRule type="expression" dxfId="303" priority="122" stopIfTrue="1">
      <formula>#REF!="DTC Int. Staff"</formula>
    </cfRule>
  </conditionalFormatting>
  <conditionalFormatting sqref="G57">
    <cfRule type="expression" dxfId="302" priority="117" stopIfTrue="1">
      <formula>#REF!="Freelancer"</formula>
    </cfRule>
    <cfRule type="expression" dxfId="301" priority="118" stopIfTrue="1">
      <formula>#REF!="DTC Int. Staff"</formula>
    </cfRule>
  </conditionalFormatting>
  <conditionalFormatting sqref="G57">
    <cfRule type="expression" dxfId="300" priority="115" stopIfTrue="1">
      <formula>$F$5="Freelancer"</formula>
    </cfRule>
    <cfRule type="expression" dxfId="299" priority="116" stopIfTrue="1">
      <formula>$F$5="DTC Int. Staff"</formula>
    </cfRule>
  </conditionalFormatting>
  <conditionalFormatting sqref="G55">
    <cfRule type="expression" dxfId="298" priority="113" stopIfTrue="1">
      <formula>#REF!="Freelancer"</formula>
    </cfRule>
    <cfRule type="expression" dxfId="297" priority="114" stopIfTrue="1">
      <formula>#REF!="DTC Int. Staff"</formula>
    </cfRule>
  </conditionalFormatting>
  <conditionalFormatting sqref="G55">
    <cfRule type="expression" dxfId="296" priority="111" stopIfTrue="1">
      <formula>$F$5="Freelancer"</formula>
    </cfRule>
    <cfRule type="expression" dxfId="295" priority="112" stopIfTrue="1">
      <formula>$F$5="DTC Int. Staff"</formula>
    </cfRule>
  </conditionalFormatting>
  <conditionalFormatting sqref="G55">
    <cfRule type="expression" dxfId="294" priority="109" stopIfTrue="1">
      <formula>#REF!="Freelancer"</formula>
    </cfRule>
    <cfRule type="expression" dxfId="293" priority="110" stopIfTrue="1">
      <formula>#REF!="DTC Int. Staff"</formula>
    </cfRule>
  </conditionalFormatting>
  <conditionalFormatting sqref="G55">
    <cfRule type="expression" dxfId="292" priority="107" stopIfTrue="1">
      <formula>$F$5="Freelancer"</formula>
    </cfRule>
    <cfRule type="expression" dxfId="291" priority="108" stopIfTrue="1">
      <formula>$F$5="DTC Int. Staff"</formula>
    </cfRule>
  </conditionalFormatting>
  <conditionalFormatting sqref="G58">
    <cfRule type="expression" dxfId="290" priority="105" stopIfTrue="1">
      <formula>#REF!="Freelancer"</formula>
    </cfRule>
    <cfRule type="expression" dxfId="289" priority="106" stopIfTrue="1">
      <formula>#REF!="DTC Int. Staff"</formula>
    </cfRule>
  </conditionalFormatting>
  <conditionalFormatting sqref="G58">
    <cfRule type="expression" dxfId="288" priority="103" stopIfTrue="1">
      <formula>$F$5="Freelancer"</formula>
    </cfRule>
    <cfRule type="expression" dxfId="287" priority="104" stopIfTrue="1">
      <formula>$F$5="DTC Int. Staff"</formula>
    </cfRule>
  </conditionalFormatting>
  <conditionalFormatting sqref="G56">
    <cfRule type="expression" dxfId="286" priority="101" stopIfTrue="1">
      <formula>#REF!="Freelancer"</formula>
    </cfRule>
    <cfRule type="expression" dxfId="285" priority="102" stopIfTrue="1">
      <formula>#REF!="DTC Int. Staff"</formula>
    </cfRule>
  </conditionalFormatting>
  <conditionalFormatting sqref="G56">
    <cfRule type="expression" dxfId="284" priority="99" stopIfTrue="1">
      <formula>$F$5="Freelancer"</formula>
    </cfRule>
    <cfRule type="expression" dxfId="283" priority="100" stopIfTrue="1">
      <formula>$F$5="DTC Int. Staff"</formula>
    </cfRule>
  </conditionalFormatting>
  <conditionalFormatting sqref="G56">
    <cfRule type="expression" dxfId="282" priority="97" stopIfTrue="1">
      <formula>#REF!="Freelancer"</formula>
    </cfRule>
    <cfRule type="expression" dxfId="281" priority="98" stopIfTrue="1">
      <formula>#REF!="DTC Int. Staff"</formula>
    </cfRule>
  </conditionalFormatting>
  <conditionalFormatting sqref="G56">
    <cfRule type="expression" dxfId="280" priority="95" stopIfTrue="1">
      <formula>$F$5="Freelancer"</formula>
    </cfRule>
    <cfRule type="expression" dxfId="279" priority="96" stopIfTrue="1">
      <formula>$F$5="DTC Int. Staff"</formula>
    </cfRule>
  </conditionalFormatting>
  <conditionalFormatting sqref="G70">
    <cfRule type="expression" dxfId="278" priority="93" stopIfTrue="1">
      <formula>#REF!="Freelancer"</formula>
    </cfRule>
    <cfRule type="expression" dxfId="277" priority="94" stopIfTrue="1">
      <formula>#REF!="DTC Int. Staff"</formula>
    </cfRule>
  </conditionalFormatting>
  <conditionalFormatting sqref="G70">
    <cfRule type="expression" dxfId="276" priority="91" stopIfTrue="1">
      <formula>$F$5="Freelancer"</formula>
    </cfRule>
    <cfRule type="expression" dxfId="275" priority="92" stopIfTrue="1">
      <formula>$F$5="DTC Int. Staff"</formula>
    </cfRule>
  </conditionalFormatting>
  <conditionalFormatting sqref="G79">
    <cfRule type="expression" dxfId="274" priority="77" stopIfTrue="1">
      <formula>#REF!="Freelancer"</formula>
    </cfRule>
    <cfRule type="expression" dxfId="273" priority="78" stopIfTrue="1">
      <formula>#REF!="DTC Int. Staff"</formula>
    </cfRule>
  </conditionalFormatting>
  <conditionalFormatting sqref="G79">
    <cfRule type="expression" dxfId="272" priority="75" stopIfTrue="1">
      <formula>$F$5="Freelancer"</formula>
    </cfRule>
    <cfRule type="expression" dxfId="271" priority="76" stopIfTrue="1">
      <formula>$F$5="DTC Int. Staff"</formula>
    </cfRule>
  </conditionalFormatting>
  <conditionalFormatting sqref="G78">
    <cfRule type="expression" dxfId="270" priority="81" stopIfTrue="1">
      <formula>#REF!="Freelancer"</formula>
    </cfRule>
    <cfRule type="expression" dxfId="269" priority="82" stopIfTrue="1">
      <formula>#REF!="DTC Int. Staff"</formula>
    </cfRule>
  </conditionalFormatting>
  <conditionalFormatting sqref="G78">
    <cfRule type="expression" dxfId="268" priority="79" stopIfTrue="1">
      <formula>$F$5="Freelancer"</formula>
    </cfRule>
    <cfRule type="expression" dxfId="267" priority="80" stopIfTrue="1">
      <formula>$F$5="DTC Int. Staff"</formula>
    </cfRule>
  </conditionalFormatting>
  <conditionalFormatting sqref="G77">
    <cfRule type="expression" dxfId="266" priority="73" stopIfTrue="1">
      <formula>#REF!="Freelancer"</formula>
    </cfRule>
    <cfRule type="expression" dxfId="265" priority="74" stopIfTrue="1">
      <formula>#REF!="DTC Int. Staff"</formula>
    </cfRule>
  </conditionalFormatting>
  <conditionalFormatting sqref="G77">
    <cfRule type="expression" dxfId="264" priority="71" stopIfTrue="1">
      <formula>$F$5="Freelancer"</formula>
    </cfRule>
    <cfRule type="expression" dxfId="263" priority="72" stopIfTrue="1">
      <formula>$F$5="DTC Int. Staff"</formula>
    </cfRule>
  </conditionalFormatting>
  <conditionalFormatting sqref="G82">
    <cfRule type="expression" dxfId="262" priority="69" stopIfTrue="1">
      <formula>#REF!="Freelancer"</formula>
    </cfRule>
    <cfRule type="expression" dxfId="261" priority="70" stopIfTrue="1">
      <formula>#REF!="DTC Int. Staff"</formula>
    </cfRule>
  </conditionalFormatting>
  <conditionalFormatting sqref="G82">
    <cfRule type="expression" dxfId="260" priority="67" stopIfTrue="1">
      <formula>$F$5="Freelancer"</formula>
    </cfRule>
    <cfRule type="expression" dxfId="259" priority="68" stopIfTrue="1">
      <formula>$F$5="DTC Int. Staff"</formula>
    </cfRule>
  </conditionalFormatting>
  <conditionalFormatting sqref="G82">
    <cfRule type="expression" dxfId="258" priority="65" stopIfTrue="1">
      <formula>#REF!="Freelancer"</formula>
    </cfRule>
    <cfRule type="expression" dxfId="257" priority="66" stopIfTrue="1">
      <formula>#REF!="DTC Int. Staff"</formula>
    </cfRule>
  </conditionalFormatting>
  <conditionalFormatting sqref="G82">
    <cfRule type="expression" dxfId="256" priority="63" stopIfTrue="1">
      <formula>$F$5="Freelancer"</formula>
    </cfRule>
    <cfRule type="expression" dxfId="255" priority="64" stopIfTrue="1">
      <formula>$F$5="DTC Int. Staff"</formula>
    </cfRule>
  </conditionalFormatting>
  <conditionalFormatting sqref="G84">
    <cfRule type="expression" dxfId="254" priority="57" stopIfTrue="1">
      <formula>#REF!="Freelancer"</formula>
    </cfRule>
    <cfRule type="expression" dxfId="253" priority="58" stopIfTrue="1">
      <formula>#REF!="DTC Int. Staff"</formula>
    </cfRule>
  </conditionalFormatting>
  <conditionalFormatting sqref="G83">
    <cfRule type="expression" dxfId="252" priority="55" stopIfTrue="1">
      <formula>#REF!="Freelancer"</formula>
    </cfRule>
    <cfRule type="expression" dxfId="251" priority="56" stopIfTrue="1">
      <formula>#REF!="DTC Int. Staff"</formula>
    </cfRule>
  </conditionalFormatting>
  <conditionalFormatting sqref="G83">
    <cfRule type="expression" dxfId="250" priority="53" stopIfTrue="1">
      <formula>$F$5="Freelancer"</formula>
    </cfRule>
    <cfRule type="expression" dxfId="249" priority="54" stopIfTrue="1">
      <formula>$F$5="DTC Int. Staff"</formula>
    </cfRule>
  </conditionalFormatting>
  <conditionalFormatting sqref="G83">
    <cfRule type="expression" dxfId="248" priority="51" stopIfTrue="1">
      <formula>#REF!="Freelancer"</formula>
    </cfRule>
    <cfRule type="expression" dxfId="247" priority="52" stopIfTrue="1">
      <formula>#REF!="DTC Int. Staff"</formula>
    </cfRule>
  </conditionalFormatting>
  <conditionalFormatting sqref="G83">
    <cfRule type="expression" dxfId="246" priority="49" stopIfTrue="1">
      <formula>$F$5="Freelancer"</formula>
    </cfRule>
    <cfRule type="expression" dxfId="245" priority="50" stopIfTrue="1">
      <formula>$F$5="DTC Int. Staff"</formula>
    </cfRule>
  </conditionalFormatting>
  <conditionalFormatting sqref="G66">
    <cfRule type="expression" dxfId="244" priority="47" stopIfTrue="1">
      <formula>#REF!="Freelancer"</formula>
    </cfRule>
    <cfRule type="expression" dxfId="243" priority="48" stopIfTrue="1">
      <formula>#REF!="DTC Int. Staff"</formula>
    </cfRule>
  </conditionalFormatting>
  <conditionalFormatting sqref="G66">
    <cfRule type="expression" dxfId="242" priority="45" stopIfTrue="1">
      <formula>$F$5="Freelancer"</formula>
    </cfRule>
    <cfRule type="expression" dxfId="241" priority="46" stopIfTrue="1">
      <formula>$F$5="DTC Int. Staff"</formula>
    </cfRule>
  </conditionalFormatting>
  <conditionalFormatting sqref="G92">
    <cfRule type="expression" dxfId="240" priority="43" stopIfTrue="1">
      <formula>#REF!="Freelancer"</formula>
    </cfRule>
    <cfRule type="expression" dxfId="239" priority="44" stopIfTrue="1">
      <formula>#REF!="DTC Int. Staff"</formula>
    </cfRule>
  </conditionalFormatting>
  <conditionalFormatting sqref="G94">
    <cfRule type="expression" dxfId="238" priority="41" stopIfTrue="1">
      <formula>#REF!="Freelancer"</formula>
    </cfRule>
    <cfRule type="expression" dxfId="237" priority="42" stopIfTrue="1">
      <formula>#REF!="DTC Int. Staff"</formula>
    </cfRule>
  </conditionalFormatting>
  <conditionalFormatting sqref="G65">
    <cfRule type="expression" dxfId="236" priority="39" stopIfTrue="1">
      <formula>#REF!="Freelancer"</formula>
    </cfRule>
    <cfRule type="expression" dxfId="235" priority="40" stopIfTrue="1">
      <formula>#REF!="DTC Int. Staff"</formula>
    </cfRule>
  </conditionalFormatting>
  <conditionalFormatting sqref="G65">
    <cfRule type="expression" dxfId="234" priority="37" stopIfTrue="1">
      <formula>$F$5="Freelancer"</formula>
    </cfRule>
    <cfRule type="expression" dxfId="233" priority="38" stopIfTrue="1">
      <formula>$F$5="DTC Int. Staff"</formula>
    </cfRule>
  </conditionalFormatting>
  <conditionalFormatting sqref="G65">
    <cfRule type="expression" dxfId="232" priority="35" stopIfTrue="1">
      <formula>#REF!="Freelancer"</formula>
    </cfRule>
    <cfRule type="expression" dxfId="231" priority="36" stopIfTrue="1">
      <formula>#REF!="DTC Int. Staff"</formula>
    </cfRule>
  </conditionalFormatting>
  <conditionalFormatting sqref="G65">
    <cfRule type="expression" dxfId="230" priority="33" stopIfTrue="1">
      <formula>$F$5="Freelancer"</formula>
    </cfRule>
    <cfRule type="expression" dxfId="229" priority="34" stopIfTrue="1">
      <formula>$F$5="DTC Int. Staff"</formula>
    </cfRule>
  </conditionalFormatting>
  <conditionalFormatting sqref="G101">
    <cfRule type="expression" dxfId="228" priority="31" stopIfTrue="1">
      <formula>#REF!="Freelancer"</formula>
    </cfRule>
    <cfRule type="expression" dxfId="227" priority="32" stopIfTrue="1">
      <formula>#REF!="DTC Int. Staff"</formula>
    </cfRule>
  </conditionalFormatting>
  <conditionalFormatting sqref="G101">
    <cfRule type="expression" dxfId="226" priority="29" stopIfTrue="1">
      <formula>$F$5="Freelancer"</formula>
    </cfRule>
    <cfRule type="expression" dxfId="225" priority="30" stopIfTrue="1">
      <formula>$F$5="DTC Int. Staff"</formula>
    </cfRule>
  </conditionalFormatting>
  <conditionalFormatting sqref="G90">
    <cfRule type="expression" dxfId="224" priority="23" stopIfTrue="1">
      <formula>#REF!="Freelancer"</formula>
    </cfRule>
    <cfRule type="expression" dxfId="223" priority="24" stopIfTrue="1">
      <formula>#REF!="DTC Int. Staff"</formula>
    </cfRule>
  </conditionalFormatting>
  <conditionalFormatting sqref="G90">
    <cfRule type="expression" dxfId="222" priority="21" stopIfTrue="1">
      <formula>$F$5="Freelancer"</formula>
    </cfRule>
    <cfRule type="expression" dxfId="221" priority="22" stopIfTrue="1">
      <formula>$F$5="DTC Int. Staff"</formula>
    </cfRule>
  </conditionalFormatting>
  <conditionalFormatting sqref="G52">
    <cfRule type="expression" dxfId="220" priority="15" stopIfTrue="1">
      <formula>#REF!="Freelancer"</formula>
    </cfRule>
    <cfRule type="expression" dxfId="219" priority="16" stopIfTrue="1">
      <formula>#REF!="DTC Int. Staff"</formula>
    </cfRule>
  </conditionalFormatting>
  <conditionalFormatting sqref="G110">
    <cfRule type="expression" dxfId="218" priority="9" stopIfTrue="1">
      <formula>#REF!="Freelancer"</formula>
    </cfRule>
    <cfRule type="expression" dxfId="217" priority="10" stopIfTrue="1">
      <formula>#REF!="DTC Int. Staff"</formula>
    </cfRule>
  </conditionalFormatting>
  <conditionalFormatting sqref="G111">
    <cfRule type="expression" dxfId="216" priority="7" stopIfTrue="1">
      <formula>#REF!="Freelancer"</formula>
    </cfRule>
    <cfRule type="expression" dxfId="215" priority="8" stopIfTrue="1">
      <formula>#REF!="DTC Int. Staff"</formula>
    </cfRule>
  </conditionalFormatting>
  <conditionalFormatting sqref="G112">
    <cfRule type="expression" dxfId="214" priority="5" stopIfTrue="1">
      <formula>#REF!="Freelancer"</formula>
    </cfRule>
    <cfRule type="expression" dxfId="213" priority="6" stopIfTrue="1">
      <formula>#REF!="DTC Int. Staff"</formula>
    </cfRule>
  </conditionalFormatting>
  <conditionalFormatting sqref="G113">
    <cfRule type="expression" dxfId="212" priority="3" stopIfTrue="1">
      <formula>#REF!="Freelancer"</formula>
    </cfRule>
    <cfRule type="expression" dxfId="211" priority="4" stopIfTrue="1">
      <formula>#REF!="DTC Int. Staff"</formula>
    </cfRule>
  </conditionalFormatting>
  <conditionalFormatting sqref="G114">
    <cfRule type="expression" dxfId="210" priority="1" stopIfTrue="1">
      <formula>#REF!="Freelancer"</formula>
    </cfRule>
    <cfRule type="expression" dxfId="209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698B-0FDA-4DC4-A512-C7B86115DB61}">
  <sheetPr>
    <pageSetUpPr fitToPage="1"/>
  </sheetPr>
  <dimension ref="A1:K274"/>
  <sheetViews>
    <sheetView showGridLines="0" topLeftCell="D7" zoomScale="90" zoomScaleNormal="90" workbookViewId="0">
      <selection activeCell="H83" sqref="H83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3" t="str">
        <f>'Information-General Settings'!C3</f>
        <v>Panida</v>
      </c>
      <c r="G3" s="117"/>
      <c r="I3" s="118"/>
      <c r="J3" s="118"/>
    </row>
    <row r="4" spans="1:11" ht="20.25" customHeight="1" x14ac:dyDescent="0.25">
      <c r="D4" s="292" t="s">
        <v>8</v>
      </c>
      <c r="E4" s="293"/>
      <c r="F4" s="13" t="str">
        <f>'Information-General Settings'!C4</f>
        <v>Khatikarn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3" t="str">
        <f>'Information-General Settings'!C5</f>
        <v>TIME165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172.75</v>
      </c>
      <c r="J8" s="123">
        <f>I8/8</f>
        <v>21.59375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8</v>
      </c>
      <c r="C10" s="162"/>
      <c r="D10" s="163">
        <v>44409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 t="str">
        <f t="shared" ref="A11:A120" si="0">IF(OR(C11="f",C11="u",C11="F",C11="U"),"",IF(OR(B11=1,B11=2,B11=3,B11=4,B11=5),1,""))</f>
        <v/>
      </c>
      <c r="B11" s="111">
        <f t="shared" ref="B11:B118" si="1">WEEKDAY(E11,2)</f>
        <v>7</v>
      </c>
      <c r="C11" s="169"/>
      <c r="D11" s="170" t="str">
        <f>IF(B11=1,"Mo",IF(B11=2,"Tue",IF(B11=3,"Wed",IF(B11=4,"Thu",IF(B11=5,"Fri",IF(B11=6,"Sat",IF(B11=7,"Sun","")))))))</f>
        <v>Sun</v>
      </c>
      <c r="E11" s="171">
        <f>+D10</f>
        <v>44409</v>
      </c>
      <c r="F11" s="172"/>
      <c r="G11" s="173"/>
      <c r="H11" s="174"/>
      <c r="I11" s="173"/>
      <c r="J11" s="175"/>
      <c r="K11" s="176"/>
    </row>
    <row r="12" spans="1:11" ht="22.5" customHeight="1" x14ac:dyDescent="0.25">
      <c r="A12" s="111">
        <f t="shared" si="0"/>
        <v>1</v>
      </c>
      <c r="B12" s="111">
        <f t="shared" si="1"/>
        <v>1</v>
      </c>
      <c r="C12" s="177"/>
      <c r="D12" s="178" t="str">
        <f>IF(B12=1,"Mo",IF(B12=2,"Tue",IF(B12=3,"Wed",IF(B12=4,"Thu",IF(B12=5,"Fri",IF(B12=6,"Sat",IF(B12=7,"Sun","")))))))</f>
        <v>Mo</v>
      </c>
      <c r="E12" s="133">
        <f>+E11+1</f>
        <v>44410</v>
      </c>
      <c r="F12" s="134"/>
      <c r="G12" s="135">
        <v>9009</v>
      </c>
      <c r="H12" s="151" t="s">
        <v>110</v>
      </c>
      <c r="I12" s="135" t="s">
        <v>85</v>
      </c>
      <c r="J12" s="179">
        <v>1.5</v>
      </c>
      <c r="K12" s="138"/>
    </row>
    <row r="13" spans="1:11" ht="22.5" customHeight="1" x14ac:dyDescent="0.25">
      <c r="C13" s="177"/>
      <c r="D13" s="178" t="str">
        <f>D12</f>
        <v>Mo</v>
      </c>
      <c r="E13" s="133">
        <f>E12</f>
        <v>44410</v>
      </c>
      <c r="F13" s="134"/>
      <c r="G13" s="135">
        <v>9009</v>
      </c>
      <c r="H13" s="151" t="s">
        <v>155</v>
      </c>
      <c r="I13" s="135" t="s">
        <v>85</v>
      </c>
      <c r="J13" s="179">
        <v>4</v>
      </c>
      <c r="K13" s="138"/>
    </row>
    <row r="14" spans="1:11" ht="22.5" customHeight="1" x14ac:dyDescent="0.25">
      <c r="C14" s="177"/>
      <c r="D14" s="178" t="str">
        <f t="shared" ref="D14:E16" si="2">D13</f>
        <v>Mo</v>
      </c>
      <c r="E14" s="133">
        <f t="shared" si="2"/>
        <v>44410</v>
      </c>
      <c r="F14" s="134" t="s">
        <v>165</v>
      </c>
      <c r="G14" s="135">
        <v>9002</v>
      </c>
      <c r="H14" s="151" t="s">
        <v>174</v>
      </c>
      <c r="I14" s="135" t="s">
        <v>85</v>
      </c>
      <c r="J14" s="179">
        <v>3.5</v>
      </c>
      <c r="K14" s="138"/>
    </row>
    <row r="15" spans="1:11" ht="22.5" customHeight="1" x14ac:dyDescent="0.25">
      <c r="C15" s="177"/>
      <c r="D15" s="178" t="str">
        <f t="shared" si="2"/>
        <v>Mo</v>
      </c>
      <c r="E15" s="133">
        <f t="shared" si="2"/>
        <v>44410</v>
      </c>
      <c r="F15" s="134"/>
      <c r="G15" s="135"/>
      <c r="H15" s="151"/>
      <c r="I15" s="135"/>
      <c r="J15" s="179"/>
      <c r="K15" s="138"/>
    </row>
    <row r="16" spans="1:11" ht="22.5" customHeight="1" x14ac:dyDescent="0.25">
      <c r="C16" s="180"/>
      <c r="D16" s="178" t="str">
        <f t="shared" si="2"/>
        <v>Mo</v>
      </c>
      <c r="E16" s="133">
        <f t="shared" si="2"/>
        <v>44410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A17" s="111">
        <f t="shared" si="0"/>
        <v>1</v>
      </c>
      <c r="B17" s="111">
        <f t="shared" si="1"/>
        <v>2</v>
      </c>
      <c r="C17" s="177"/>
      <c r="D17" s="181" t="str">
        <f>IF(B17=1,"Mo",IF(B17=2,"Tue",IF(B17=3,"Wed",IF(B17=4,"Thu",IF(B17=5,"Fri",IF(B17=6,"Sat",IF(B17=7,"Sun","")))))))</f>
        <v>Tue</v>
      </c>
      <c r="E17" s="142">
        <f>+E12+1</f>
        <v>44411</v>
      </c>
      <c r="F17" s="143"/>
      <c r="G17" s="144">
        <v>9009</v>
      </c>
      <c r="H17" s="145" t="s">
        <v>153</v>
      </c>
      <c r="I17" s="144" t="s">
        <v>85</v>
      </c>
      <c r="J17" s="182">
        <v>0.25</v>
      </c>
      <c r="K17" s="147"/>
    </row>
    <row r="18" spans="1:11" ht="22.5" customHeight="1" x14ac:dyDescent="0.25">
      <c r="C18" s="177"/>
      <c r="D18" s="181" t="str">
        <f>D17</f>
        <v>Tue</v>
      </c>
      <c r="E18" s="142">
        <f>E17</f>
        <v>44411</v>
      </c>
      <c r="F18" s="143" t="s">
        <v>165</v>
      </c>
      <c r="G18" s="144">
        <v>9002</v>
      </c>
      <c r="H18" s="145" t="s">
        <v>156</v>
      </c>
      <c r="I18" s="144" t="s">
        <v>85</v>
      </c>
      <c r="J18" s="182">
        <v>6</v>
      </c>
      <c r="K18" s="147"/>
    </row>
    <row r="19" spans="1:11" ht="22.5" customHeight="1" x14ac:dyDescent="0.25">
      <c r="C19" s="177"/>
      <c r="D19" s="181" t="str">
        <f t="shared" ref="D19:E21" si="3">D18</f>
        <v>Tue</v>
      </c>
      <c r="E19" s="142">
        <f t="shared" si="3"/>
        <v>44411</v>
      </c>
      <c r="F19" s="143" t="s">
        <v>165</v>
      </c>
      <c r="G19" s="144">
        <v>9002</v>
      </c>
      <c r="H19" s="145" t="s">
        <v>154</v>
      </c>
      <c r="I19" s="144" t="s">
        <v>85</v>
      </c>
      <c r="J19" s="182">
        <v>1</v>
      </c>
      <c r="K19" s="147"/>
    </row>
    <row r="20" spans="1:11" ht="22.5" customHeight="1" x14ac:dyDescent="0.25">
      <c r="C20" s="177"/>
      <c r="D20" s="181" t="str">
        <f t="shared" si="3"/>
        <v>Tue</v>
      </c>
      <c r="E20" s="142">
        <f t="shared" si="3"/>
        <v>44411</v>
      </c>
      <c r="F20" s="143" t="s">
        <v>165</v>
      </c>
      <c r="G20" s="144">
        <v>9002</v>
      </c>
      <c r="H20" s="145" t="s">
        <v>173</v>
      </c>
      <c r="I20" s="144" t="s">
        <v>85</v>
      </c>
      <c r="J20" s="182">
        <v>3</v>
      </c>
      <c r="K20" s="147"/>
    </row>
    <row r="21" spans="1:11" ht="22.5" customHeight="1" x14ac:dyDescent="0.25">
      <c r="C21" s="177"/>
      <c r="D21" s="181" t="str">
        <f t="shared" si="3"/>
        <v>Tue</v>
      </c>
      <c r="E21" s="142">
        <f t="shared" si="3"/>
        <v>44411</v>
      </c>
      <c r="F21" s="143" t="s">
        <v>165</v>
      </c>
      <c r="G21" s="144">
        <v>9002</v>
      </c>
      <c r="H21" s="145" t="s">
        <v>157</v>
      </c>
      <c r="I21" s="144" t="s">
        <v>85</v>
      </c>
      <c r="J21" s="182">
        <v>1</v>
      </c>
      <c r="K21" s="147"/>
    </row>
    <row r="22" spans="1:11" ht="22.5" customHeight="1" x14ac:dyDescent="0.25">
      <c r="A22" s="111">
        <f t="shared" si="0"/>
        <v>1</v>
      </c>
      <c r="B22" s="111">
        <f t="shared" si="1"/>
        <v>3</v>
      </c>
      <c r="C22" s="177"/>
      <c r="D22" s="178" t="str">
        <f t="shared" ref="D22:D118" si="4">IF(B22=1,"Mo",IF(B22=2,"Tue",IF(B22=3,"Wed",IF(B22=4,"Thu",IF(B22=5,"Fri",IF(B22=6,"Sat",IF(B22=7,"Sun","")))))))</f>
        <v>Wed</v>
      </c>
      <c r="E22" s="133">
        <f>+E17+1</f>
        <v>44412</v>
      </c>
      <c r="F22" s="134" t="s">
        <v>165</v>
      </c>
      <c r="G22" s="135">
        <v>9002</v>
      </c>
      <c r="H22" s="151" t="s">
        <v>158</v>
      </c>
      <c r="I22" s="135" t="s">
        <v>85</v>
      </c>
      <c r="J22" s="179">
        <v>3</v>
      </c>
      <c r="K22" s="138"/>
    </row>
    <row r="23" spans="1:11" ht="22.5" customHeight="1" x14ac:dyDescent="0.25">
      <c r="C23" s="177"/>
      <c r="D23" s="178" t="str">
        <f>D22</f>
        <v>Wed</v>
      </c>
      <c r="E23" s="133">
        <f>E22</f>
        <v>44412</v>
      </c>
      <c r="F23" s="134" t="s">
        <v>165</v>
      </c>
      <c r="G23" s="135">
        <v>9002</v>
      </c>
      <c r="H23" s="151" t="s">
        <v>159</v>
      </c>
      <c r="I23" s="135" t="s">
        <v>85</v>
      </c>
      <c r="J23" s="179">
        <v>2</v>
      </c>
      <c r="K23" s="138"/>
    </row>
    <row r="24" spans="1:11" ht="22.5" customHeight="1" x14ac:dyDescent="0.25">
      <c r="C24" s="177"/>
      <c r="D24" s="178" t="str">
        <f t="shared" ref="D24:E26" si="5">D23</f>
        <v>Wed</v>
      </c>
      <c r="E24" s="133">
        <f t="shared" si="5"/>
        <v>44412</v>
      </c>
      <c r="F24" s="134" t="s">
        <v>165</v>
      </c>
      <c r="G24" s="135">
        <v>9002</v>
      </c>
      <c r="H24" s="151" t="s">
        <v>160</v>
      </c>
      <c r="I24" s="135" t="s">
        <v>85</v>
      </c>
      <c r="J24" s="179">
        <v>2.5</v>
      </c>
      <c r="K24" s="138"/>
    </row>
    <row r="25" spans="1:11" ht="22.5" customHeight="1" x14ac:dyDescent="0.25">
      <c r="C25" s="177"/>
      <c r="D25" s="178" t="str">
        <f t="shared" si="5"/>
        <v>Wed</v>
      </c>
      <c r="E25" s="133">
        <f t="shared" si="5"/>
        <v>44412</v>
      </c>
      <c r="F25" s="134" t="s">
        <v>165</v>
      </c>
      <c r="G25" s="135">
        <v>9002</v>
      </c>
      <c r="H25" s="151" t="s">
        <v>175</v>
      </c>
      <c r="I25" s="135" t="s">
        <v>85</v>
      </c>
      <c r="J25" s="179">
        <v>0.5</v>
      </c>
      <c r="K25" s="138"/>
    </row>
    <row r="26" spans="1:11" ht="22.5" customHeight="1" x14ac:dyDescent="0.25">
      <c r="C26" s="180"/>
      <c r="D26" s="178" t="str">
        <f t="shared" si="5"/>
        <v>Wed</v>
      </c>
      <c r="E26" s="133">
        <f t="shared" si="5"/>
        <v>44412</v>
      </c>
      <c r="F26" s="134" t="s">
        <v>165</v>
      </c>
      <c r="G26" s="135">
        <v>9002</v>
      </c>
      <c r="H26" s="151" t="s">
        <v>176</v>
      </c>
      <c r="I26" s="135" t="s">
        <v>85</v>
      </c>
      <c r="J26" s="179">
        <v>1.5</v>
      </c>
      <c r="K26" s="138"/>
    </row>
    <row r="27" spans="1:11" ht="22.5" customHeight="1" x14ac:dyDescent="0.25">
      <c r="A27" s="111">
        <f t="shared" si="0"/>
        <v>1</v>
      </c>
      <c r="B27" s="111">
        <f t="shared" si="1"/>
        <v>4</v>
      </c>
      <c r="C27" s="177"/>
      <c r="D27" s="181" t="str">
        <f t="shared" si="4"/>
        <v>Thu</v>
      </c>
      <c r="E27" s="142">
        <f>+E22+1</f>
        <v>44413</v>
      </c>
      <c r="F27" s="143" t="s">
        <v>165</v>
      </c>
      <c r="G27" s="144">
        <v>9002</v>
      </c>
      <c r="H27" s="145" t="s">
        <v>177</v>
      </c>
      <c r="I27" s="144" t="s">
        <v>85</v>
      </c>
      <c r="J27" s="182">
        <v>1</v>
      </c>
      <c r="K27" s="147"/>
    </row>
    <row r="28" spans="1:11" ht="22.5" customHeight="1" x14ac:dyDescent="0.25">
      <c r="C28" s="177"/>
      <c r="D28" s="181" t="str">
        <f>D27</f>
        <v>Thu</v>
      </c>
      <c r="E28" s="142">
        <f>E27</f>
        <v>44413</v>
      </c>
      <c r="F28" s="143" t="s">
        <v>222</v>
      </c>
      <c r="G28" s="144">
        <v>9002</v>
      </c>
      <c r="H28" s="145" t="s">
        <v>161</v>
      </c>
      <c r="I28" s="144" t="s">
        <v>85</v>
      </c>
      <c r="J28" s="182">
        <v>7</v>
      </c>
      <c r="K28" s="147"/>
    </row>
    <row r="29" spans="1:11" ht="22.5" customHeight="1" x14ac:dyDescent="0.25">
      <c r="C29" s="177"/>
      <c r="D29" s="181" t="str">
        <f t="shared" ref="D29:E31" si="6">D28</f>
        <v>Thu</v>
      </c>
      <c r="E29" s="142">
        <f t="shared" si="6"/>
        <v>44413</v>
      </c>
      <c r="F29" s="143"/>
      <c r="G29" s="144"/>
      <c r="H29" s="145"/>
      <c r="I29" s="144"/>
      <c r="J29" s="182"/>
      <c r="K29" s="147"/>
    </row>
    <row r="30" spans="1:11" ht="22.5" customHeight="1" x14ac:dyDescent="0.25">
      <c r="C30" s="177"/>
      <c r="D30" s="181" t="str">
        <f t="shared" si="6"/>
        <v>Thu</v>
      </c>
      <c r="E30" s="142">
        <f t="shared" si="6"/>
        <v>44413</v>
      </c>
      <c r="F30" s="143"/>
      <c r="G30" s="144"/>
      <c r="H30" s="145"/>
      <c r="I30" s="144"/>
      <c r="J30" s="182"/>
      <c r="K30" s="147"/>
    </row>
    <row r="31" spans="1:11" ht="22.5" customHeight="1" x14ac:dyDescent="0.25">
      <c r="C31" s="177"/>
      <c r="D31" s="181" t="str">
        <f t="shared" si="6"/>
        <v>Thu</v>
      </c>
      <c r="E31" s="142">
        <f t="shared" si="6"/>
        <v>44413</v>
      </c>
      <c r="F31" s="143"/>
      <c r="G31" s="144"/>
      <c r="H31" s="145"/>
      <c r="I31" s="144"/>
      <c r="J31" s="182"/>
      <c r="K31" s="147"/>
    </row>
    <row r="32" spans="1:11" ht="22.5" customHeight="1" x14ac:dyDescent="0.25">
      <c r="A32" s="111">
        <f t="shared" si="0"/>
        <v>1</v>
      </c>
      <c r="B32" s="111">
        <f t="shared" si="1"/>
        <v>5</v>
      </c>
      <c r="C32" s="177"/>
      <c r="D32" s="178" t="str">
        <f t="shared" si="4"/>
        <v>Fri</v>
      </c>
      <c r="E32" s="133">
        <f>+E27+1</f>
        <v>44414</v>
      </c>
      <c r="F32" s="134"/>
      <c r="G32" s="135">
        <v>9009</v>
      </c>
      <c r="H32" s="230" t="s">
        <v>92</v>
      </c>
      <c r="I32" s="135" t="s">
        <v>85</v>
      </c>
      <c r="J32" s="179">
        <v>1</v>
      </c>
      <c r="K32" s="138"/>
    </row>
    <row r="33" spans="1:11" ht="22.5" customHeight="1" x14ac:dyDescent="0.25">
      <c r="C33" s="177"/>
      <c r="D33" s="178" t="str">
        <f>D32</f>
        <v>Fri</v>
      </c>
      <c r="E33" s="133">
        <f>E32</f>
        <v>44414</v>
      </c>
      <c r="F33" s="134"/>
      <c r="G33" s="135">
        <v>9009</v>
      </c>
      <c r="H33" s="234" t="s">
        <v>164</v>
      </c>
      <c r="I33" s="135" t="s">
        <v>85</v>
      </c>
      <c r="J33" s="179">
        <v>0.75</v>
      </c>
      <c r="K33" s="138"/>
    </row>
    <row r="34" spans="1:11" ht="22.5" customHeight="1" x14ac:dyDescent="0.25">
      <c r="C34" s="177"/>
      <c r="D34" s="178" t="str">
        <f t="shared" ref="D34:E36" si="7">D33</f>
        <v>Fri</v>
      </c>
      <c r="E34" s="133">
        <f t="shared" si="7"/>
        <v>44414</v>
      </c>
      <c r="F34" s="134" t="s">
        <v>222</v>
      </c>
      <c r="G34" s="135">
        <v>9002</v>
      </c>
      <c r="H34" s="230" t="s">
        <v>162</v>
      </c>
      <c r="I34" s="135" t="s">
        <v>85</v>
      </c>
      <c r="J34" s="179">
        <v>3.5</v>
      </c>
      <c r="K34" s="138"/>
    </row>
    <row r="35" spans="1:11" ht="22.5" customHeight="1" x14ac:dyDescent="0.25">
      <c r="C35" s="177"/>
      <c r="D35" s="178" t="str">
        <f t="shared" si="7"/>
        <v>Fri</v>
      </c>
      <c r="E35" s="133">
        <f t="shared" si="7"/>
        <v>44414</v>
      </c>
      <c r="F35" s="134" t="s">
        <v>222</v>
      </c>
      <c r="G35" s="135">
        <v>9002</v>
      </c>
      <c r="H35" s="230" t="s">
        <v>163</v>
      </c>
      <c r="I35" s="135" t="s">
        <v>85</v>
      </c>
      <c r="J35" s="179">
        <v>3</v>
      </c>
      <c r="K35" s="138"/>
    </row>
    <row r="36" spans="1:11" ht="22.5" customHeight="1" x14ac:dyDescent="0.25">
      <c r="C36" s="177"/>
      <c r="D36" s="178" t="str">
        <f t="shared" si="7"/>
        <v>Fri</v>
      </c>
      <c r="E36" s="133">
        <f t="shared" si="7"/>
        <v>44414</v>
      </c>
      <c r="F36" s="134" t="s">
        <v>165</v>
      </c>
      <c r="G36" s="135">
        <v>9002</v>
      </c>
      <c r="H36" s="234" t="s">
        <v>178</v>
      </c>
      <c r="I36" s="135" t="s">
        <v>85</v>
      </c>
      <c r="J36" s="179">
        <v>1.5</v>
      </c>
      <c r="K36" s="138"/>
    </row>
    <row r="37" spans="1:11" ht="22.5" customHeight="1" x14ac:dyDescent="0.25">
      <c r="A37" s="111" t="str">
        <f t="shared" si="0"/>
        <v/>
      </c>
      <c r="B37" s="111">
        <f t="shared" si="1"/>
        <v>6</v>
      </c>
      <c r="C37" s="177"/>
      <c r="D37" s="181" t="str">
        <f t="shared" si="4"/>
        <v>Sat</v>
      </c>
      <c r="E37" s="142">
        <f>+E32+1</f>
        <v>44415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 t="str">
        <f t="shared" si="0"/>
        <v/>
      </c>
      <c r="B38" s="111">
        <f t="shared" si="1"/>
        <v>7</v>
      </c>
      <c r="C38" s="180"/>
      <c r="D38" s="181" t="str">
        <f>IF(B38=1,"Mo",IF(B38=2,"Tue",IF(B38=3,"Wed",IF(B38=4,"Thu",IF(B38=5,"Fri",IF(B38=6,"Sat",IF(B38=7,"Sun","")))))))</f>
        <v>Sun</v>
      </c>
      <c r="E38" s="142">
        <f>+E37+1</f>
        <v>44416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A39" s="111">
        <f t="shared" si="0"/>
        <v>1</v>
      </c>
      <c r="B39" s="111">
        <f t="shared" si="1"/>
        <v>1</v>
      </c>
      <c r="C39" s="177"/>
      <c r="D39" s="178" t="str">
        <f>IF(B39=1,"Mo",IF(B39=2,"Tue",IF(B39=3,"Wed",IF(B39=4,"Thu",IF(B39=5,"Fri",IF(B39=6,"Sat",IF(B39=7,"Sun","")))))))</f>
        <v>Mo</v>
      </c>
      <c r="E39" s="133">
        <f>+E38+1</f>
        <v>44417</v>
      </c>
      <c r="F39" s="134" t="s">
        <v>222</v>
      </c>
      <c r="G39" s="135">
        <v>9002</v>
      </c>
      <c r="H39" s="233" t="s">
        <v>162</v>
      </c>
      <c r="I39" s="135" t="s">
        <v>85</v>
      </c>
      <c r="J39" s="179">
        <v>2</v>
      </c>
      <c r="K39" s="138"/>
    </row>
    <row r="40" spans="1:11" ht="22.5" customHeight="1" x14ac:dyDescent="0.25">
      <c r="C40" s="177"/>
      <c r="D40" s="178" t="str">
        <f>D39</f>
        <v>Mo</v>
      </c>
      <c r="E40" s="133">
        <f>E39</f>
        <v>44417</v>
      </c>
      <c r="F40" s="134" t="s">
        <v>165</v>
      </c>
      <c r="G40" s="135">
        <v>9002</v>
      </c>
      <c r="H40" s="151" t="s">
        <v>171</v>
      </c>
      <c r="I40" s="135" t="s">
        <v>85</v>
      </c>
      <c r="J40" s="179">
        <v>5</v>
      </c>
      <c r="K40" s="138"/>
    </row>
    <row r="41" spans="1:11" ht="22.5" customHeight="1" x14ac:dyDescent="0.25">
      <c r="C41" s="177"/>
      <c r="D41" s="178" t="str">
        <f t="shared" ref="D41:E43" si="8">D40</f>
        <v>Mo</v>
      </c>
      <c r="E41" s="133">
        <f t="shared" si="8"/>
        <v>44417</v>
      </c>
      <c r="F41" s="134" t="s">
        <v>222</v>
      </c>
      <c r="G41" s="135">
        <v>9002</v>
      </c>
      <c r="H41" s="151" t="s">
        <v>169</v>
      </c>
      <c r="I41" s="135" t="s">
        <v>85</v>
      </c>
      <c r="J41" s="179">
        <v>5</v>
      </c>
      <c r="K41" s="138"/>
    </row>
    <row r="42" spans="1:11" ht="22.5" customHeight="1" x14ac:dyDescent="0.25">
      <c r="C42" s="177"/>
      <c r="D42" s="178" t="str">
        <f t="shared" si="8"/>
        <v>Mo</v>
      </c>
      <c r="E42" s="133">
        <f t="shared" si="8"/>
        <v>44417</v>
      </c>
      <c r="F42" s="134" t="s">
        <v>165</v>
      </c>
      <c r="G42" s="135">
        <v>9002</v>
      </c>
      <c r="H42" s="151" t="s">
        <v>179</v>
      </c>
      <c r="I42" s="135" t="s">
        <v>85</v>
      </c>
      <c r="J42" s="179">
        <v>0.75</v>
      </c>
      <c r="K42" s="138"/>
    </row>
    <row r="43" spans="1:11" ht="22.5" customHeight="1" x14ac:dyDescent="0.25">
      <c r="C43" s="177"/>
      <c r="D43" s="178" t="str">
        <f t="shared" si="8"/>
        <v>Mo</v>
      </c>
      <c r="E43" s="133">
        <f t="shared" si="8"/>
        <v>44417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A44" s="111">
        <f t="shared" si="0"/>
        <v>1</v>
      </c>
      <c r="B44" s="111">
        <f t="shared" si="1"/>
        <v>2</v>
      </c>
      <c r="C44" s="177"/>
      <c r="D44" s="181" t="str">
        <f>IF(B44=1,"Mo",IF(B44=2,"Tue",IF(B44=3,"Wed",IF(B44=4,"Thu",IF(B44=5,"Fri",IF(B44=6,"Sat",IF(B44=7,"Sun","")))))))</f>
        <v>Tue</v>
      </c>
      <c r="E44" s="142">
        <f>+E39+1</f>
        <v>44418</v>
      </c>
      <c r="F44" s="143" t="s">
        <v>165</v>
      </c>
      <c r="G44" s="144">
        <v>9002</v>
      </c>
      <c r="H44" s="145" t="s">
        <v>172</v>
      </c>
      <c r="I44" s="144" t="s">
        <v>85</v>
      </c>
      <c r="J44" s="182">
        <v>5.5</v>
      </c>
      <c r="K44" s="147"/>
    </row>
    <row r="45" spans="1:11" ht="22.5" customHeight="1" x14ac:dyDescent="0.25">
      <c r="C45" s="177"/>
      <c r="D45" s="181" t="str">
        <f>D44</f>
        <v>Tue</v>
      </c>
      <c r="E45" s="142">
        <f>E44</f>
        <v>44418</v>
      </c>
      <c r="F45" s="143"/>
      <c r="G45" s="144">
        <v>9009</v>
      </c>
      <c r="H45" s="145" t="s">
        <v>170</v>
      </c>
      <c r="I45" s="144" t="s">
        <v>85</v>
      </c>
      <c r="J45" s="182">
        <v>2.5</v>
      </c>
      <c r="K45" s="147"/>
    </row>
    <row r="46" spans="1:11" ht="22.5" customHeight="1" x14ac:dyDescent="0.25">
      <c r="C46" s="177"/>
      <c r="D46" s="181" t="str">
        <f t="shared" ref="D46:E48" si="9">D45</f>
        <v>Tue</v>
      </c>
      <c r="E46" s="142">
        <f t="shared" si="9"/>
        <v>44418</v>
      </c>
      <c r="F46" s="143"/>
      <c r="G46" s="144"/>
      <c r="H46" s="153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Tue</v>
      </c>
      <c r="E47" s="142">
        <f t="shared" si="9"/>
        <v>44418</v>
      </c>
      <c r="F47" s="143"/>
      <c r="G47" s="144"/>
      <c r="H47" s="153"/>
      <c r="I47" s="144"/>
      <c r="J47" s="182"/>
      <c r="K47" s="147"/>
    </row>
    <row r="48" spans="1:11" ht="22.5" customHeight="1" x14ac:dyDescent="0.25">
      <c r="C48" s="177"/>
      <c r="D48" s="181" t="str">
        <f t="shared" si="9"/>
        <v>Tue</v>
      </c>
      <c r="E48" s="142">
        <f t="shared" si="9"/>
        <v>44418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A49" s="111">
        <f t="shared" si="0"/>
        <v>1</v>
      </c>
      <c r="B49" s="111">
        <f t="shared" si="1"/>
        <v>3</v>
      </c>
      <c r="C49" s="177"/>
      <c r="D49" s="178" t="str">
        <f t="shared" si="4"/>
        <v>Wed</v>
      </c>
      <c r="E49" s="133">
        <f>+E44+1</f>
        <v>44419</v>
      </c>
      <c r="F49" s="134" t="s">
        <v>222</v>
      </c>
      <c r="G49" s="135">
        <v>9002</v>
      </c>
      <c r="H49" s="151" t="s">
        <v>195</v>
      </c>
      <c r="I49" s="36" t="s">
        <v>82</v>
      </c>
      <c r="J49" s="179">
        <v>5</v>
      </c>
      <c r="K49" s="138"/>
    </row>
    <row r="50" spans="1:11" ht="22.5" customHeight="1" x14ac:dyDescent="0.25">
      <c r="C50" s="177"/>
      <c r="D50" s="178" t="str">
        <f>D49</f>
        <v>Wed</v>
      </c>
      <c r="E50" s="133">
        <f>E49</f>
        <v>44419</v>
      </c>
      <c r="F50" s="134"/>
      <c r="G50" s="135">
        <v>9009</v>
      </c>
      <c r="H50" s="151" t="s">
        <v>180</v>
      </c>
      <c r="I50" s="36" t="s">
        <v>82</v>
      </c>
      <c r="J50" s="179">
        <v>1.5</v>
      </c>
      <c r="K50" s="138"/>
    </row>
    <row r="51" spans="1:11" ht="22.5" customHeight="1" x14ac:dyDescent="0.25">
      <c r="C51" s="177"/>
      <c r="D51" s="178" t="str">
        <f t="shared" ref="D51:E53" si="10">D50</f>
        <v>Wed</v>
      </c>
      <c r="E51" s="133">
        <f t="shared" si="10"/>
        <v>44419</v>
      </c>
      <c r="F51" s="134"/>
      <c r="G51" s="135">
        <v>9009</v>
      </c>
      <c r="H51" s="151" t="s">
        <v>181</v>
      </c>
      <c r="I51" s="36" t="s">
        <v>82</v>
      </c>
      <c r="J51" s="179">
        <v>1.5</v>
      </c>
      <c r="K51" s="138"/>
    </row>
    <row r="52" spans="1:11" ht="22.5" customHeight="1" x14ac:dyDescent="0.25">
      <c r="C52" s="177"/>
      <c r="D52" s="178" t="str">
        <f t="shared" si="10"/>
        <v>Wed</v>
      </c>
      <c r="E52" s="133">
        <f t="shared" si="10"/>
        <v>44419</v>
      </c>
      <c r="F52" s="134"/>
      <c r="G52" s="135"/>
      <c r="H52" s="151"/>
      <c r="I52" s="36"/>
      <c r="J52" s="179"/>
      <c r="K52" s="138"/>
    </row>
    <row r="53" spans="1:11" ht="22.5" customHeight="1" x14ac:dyDescent="0.25">
      <c r="C53" s="177"/>
      <c r="D53" s="178" t="str">
        <f t="shared" si="10"/>
        <v>Wed</v>
      </c>
      <c r="E53" s="133">
        <f t="shared" si="10"/>
        <v>44419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A54" s="111">
        <f t="shared" si="0"/>
        <v>1</v>
      </c>
      <c r="B54" s="111">
        <f t="shared" si="1"/>
        <v>4</v>
      </c>
      <c r="C54" s="177"/>
      <c r="D54" s="181" t="str">
        <f t="shared" si="4"/>
        <v>Thu</v>
      </c>
      <c r="E54" s="142">
        <f>+E49+1</f>
        <v>44420</v>
      </c>
      <c r="F54" s="143"/>
      <c r="G54" s="144"/>
      <c r="H54" s="152" t="s">
        <v>223</v>
      </c>
      <c r="I54" s="144"/>
      <c r="J54" s="182"/>
      <c r="K54" s="147"/>
    </row>
    <row r="55" spans="1:11" ht="22.5" customHeight="1" x14ac:dyDescent="0.25">
      <c r="C55" s="177"/>
      <c r="D55" s="181" t="str">
        <f>D54</f>
        <v>Thu</v>
      </c>
      <c r="E55" s="142">
        <f>E54</f>
        <v>44420</v>
      </c>
      <c r="F55" s="143"/>
      <c r="G55" s="144"/>
      <c r="H55" s="152"/>
      <c r="I55" s="144"/>
      <c r="J55" s="182"/>
      <c r="K55" s="147"/>
    </row>
    <row r="56" spans="1:11" ht="22.5" customHeight="1" x14ac:dyDescent="0.25">
      <c r="C56" s="177"/>
      <c r="D56" s="181" t="str">
        <f t="shared" ref="D56:E58" si="11">D55</f>
        <v>Thu</v>
      </c>
      <c r="E56" s="142">
        <f t="shared" si="11"/>
        <v>44420</v>
      </c>
      <c r="F56" s="143"/>
      <c r="G56" s="144"/>
      <c r="H56" s="152"/>
      <c r="I56" s="144"/>
      <c r="J56" s="182"/>
      <c r="K56" s="147"/>
    </row>
    <row r="57" spans="1:11" ht="22.5" customHeight="1" x14ac:dyDescent="0.25">
      <c r="C57" s="177"/>
      <c r="D57" s="181" t="str">
        <f t="shared" si="11"/>
        <v>Thu</v>
      </c>
      <c r="E57" s="142">
        <f t="shared" si="11"/>
        <v>44420</v>
      </c>
      <c r="F57" s="143"/>
      <c r="G57" s="144"/>
      <c r="H57" s="152"/>
      <c r="I57" s="144"/>
      <c r="J57" s="182"/>
      <c r="K57" s="147"/>
    </row>
    <row r="58" spans="1:11" ht="22.5" customHeight="1" x14ac:dyDescent="0.25">
      <c r="C58" s="177"/>
      <c r="D58" s="181" t="str">
        <f t="shared" si="11"/>
        <v>Thu</v>
      </c>
      <c r="E58" s="142">
        <f t="shared" si="11"/>
        <v>44420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A59" s="111">
        <f t="shared" si="0"/>
        <v>1</v>
      </c>
      <c r="B59" s="111">
        <f t="shared" si="1"/>
        <v>5</v>
      </c>
      <c r="C59" s="177"/>
      <c r="D59" s="178" t="str">
        <f t="shared" si="4"/>
        <v>Fri</v>
      </c>
      <c r="E59" s="133">
        <f>+E54+1</f>
        <v>44421</v>
      </c>
      <c r="F59" s="134"/>
      <c r="G59" s="135">
        <v>9013</v>
      </c>
      <c r="H59" s="151" t="s">
        <v>183</v>
      </c>
      <c r="I59" s="135"/>
      <c r="J59" s="179"/>
      <c r="K59" s="138"/>
    </row>
    <row r="60" spans="1:11" ht="22.5" customHeight="1" x14ac:dyDescent="0.25">
      <c r="C60" s="177"/>
      <c r="D60" s="178" t="str">
        <f>D59</f>
        <v>Fri</v>
      </c>
      <c r="E60" s="133">
        <f>E59</f>
        <v>44421</v>
      </c>
      <c r="F60" s="134"/>
      <c r="G60" s="135">
        <v>9009</v>
      </c>
      <c r="H60" s="151" t="s">
        <v>182</v>
      </c>
      <c r="I60" s="36" t="s">
        <v>82</v>
      </c>
      <c r="J60" s="179">
        <v>2.5</v>
      </c>
      <c r="K60" s="138"/>
    </row>
    <row r="61" spans="1:11" ht="22.5" customHeight="1" x14ac:dyDescent="0.25">
      <c r="C61" s="177"/>
      <c r="D61" s="178" t="str">
        <f t="shared" ref="D61:E63" si="12">D60</f>
        <v>Fri</v>
      </c>
      <c r="E61" s="133">
        <f t="shared" si="12"/>
        <v>44421</v>
      </c>
      <c r="F61" s="134"/>
      <c r="G61" s="135">
        <v>9009</v>
      </c>
      <c r="H61" s="151" t="s">
        <v>92</v>
      </c>
      <c r="I61" s="36" t="s">
        <v>82</v>
      </c>
      <c r="J61" s="179">
        <v>1</v>
      </c>
      <c r="K61" s="138"/>
    </row>
    <row r="62" spans="1:11" ht="22.5" customHeight="1" x14ac:dyDescent="0.25">
      <c r="C62" s="177"/>
      <c r="D62" s="178" t="str">
        <f t="shared" si="12"/>
        <v>Fri</v>
      </c>
      <c r="E62" s="133">
        <f t="shared" si="12"/>
        <v>44421</v>
      </c>
      <c r="F62" s="134"/>
      <c r="G62" s="135">
        <v>9009</v>
      </c>
      <c r="H62" s="151" t="s">
        <v>184</v>
      </c>
      <c r="I62" s="36" t="s">
        <v>82</v>
      </c>
      <c r="J62" s="179">
        <v>1</v>
      </c>
      <c r="K62" s="138"/>
    </row>
    <row r="63" spans="1:11" ht="22.5" customHeight="1" x14ac:dyDescent="0.25">
      <c r="C63" s="177"/>
      <c r="D63" s="178" t="str">
        <f t="shared" si="12"/>
        <v>Fri</v>
      </c>
      <c r="E63" s="133">
        <f t="shared" si="12"/>
        <v>44421</v>
      </c>
      <c r="F63" s="134"/>
      <c r="G63" s="135">
        <v>9009</v>
      </c>
      <c r="H63" s="151" t="s">
        <v>193</v>
      </c>
      <c r="I63" s="36" t="s">
        <v>82</v>
      </c>
      <c r="J63" s="179">
        <v>1</v>
      </c>
      <c r="K63" s="138"/>
    </row>
    <row r="64" spans="1:11" ht="22.5" customHeight="1" x14ac:dyDescent="0.25">
      <c r="A64" s="111" t="str">
        <f t="shared" si="0"/>
        <v/>
      </c>
      <c r="B64" s="111">
        <f t="shared" si="1"/>
        <v>6</v>
      </c>
      <c r="C64" s="177"/>
      <c r="D64" s="181" t="str">
        <f t="shared" si="4"/>
        <v>Sat</v>
      </c>
      <c r="E64" s="142">
        <f>+E59+1</f>
        <v>44422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 t="str">
        <f t="shared" si="0"/>
        <v/>
      </c>
      <c r="B65" s="111">
        <f t="shared" si="1"/>
        <v>7</v>
      </c>
      <c r="C65" s="177"/>
      <c r="D65" s="181" t="str">
        <f t="shared" si="4"/>
        <v>Sun</v>
      </c>
      <c r="E65" s="142">
        <f>+E64+1</f>
        <v>44423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A66" s="111">
        <f t="shared" si="0"/>
        <v>1</v>
      </c>
      <c r="B66" s="111">
        <f t="shared" si="1"/>
        <v>1</v>
      </c>
      <c r="C66" s="177"/>
      <c r="D66" s="178" t="str">
        <f t="shared" si="4"/>
        <v>Mo</v>
      </c>
      <c r="E66" s="133">
        <f>+E65+1</f>
        <v>44424</v>
      </c>
      <c r="F66" s="134"/>
      <c r="G66" s="135">
        <v>9013</v>
      </c>
      <c r="H66" s="151" t="s">
        <v>183</v>
      </c>
      <c r="I66" s="135"/>
      <c r="J66" s="179"/>
      <c r="K66" s="138"/>
    </row>
    <row r="67" spans="1:11" ht="22.5" customHeight="1" x14ac:dyDescent="0.25">
      <c r="C67" s="177"/>
      <c r="D67" s="178" t="str">
        <f>D66</f>
        <v>Mo</v>
      </c>
      <c r="E67" s="133">
        <f>E66</f>
        <v>44424</v>
      </c>
      <c r="F67" s="134"/>
      <c r="G67" s="135">
        <v>9009</v>
      </c>
      <c r="H67" s="151" t="s">
        <v>185</v>
      </c>
      <c r="I67" s="36" t="s">
        <v>82</v>
      </c>
      <c r="J67" s="179">
        <v>3</v>
      </c>
      <c r="K67" s="138"/>
    </row>
    <row r="68" spans="1:11" ht="22.5" customHeight="1" x14ac:dyDescent="0.25">
      <c r="C68" s="177"/>
      <c r="D68" s="178" t="str">
        <f t="shared" ref="D68:E70" si="13">D67</f>
        <v>Mo</v>
      </c>
      <c r="E68" s="133">
        <f t="shared" si="13"/>
        <v>44424</v>
      </c>
      <c r="F68" s="134"/>
      <c r="G68" s="135">
        <v>9009</v>
      </c>
      <c r="H68" s="151" t="s">
        <v>188</v>
      </c>
      <c r="I68" s="36" t="s">
        <v>82</v>
      </c>
      <c r="J68" s="179">
        <v>0.5</v>
      </c>
      <c r="K68" s="138"/>
    </row>
    <row r="69" spans="1:11" ht="22.5" customHeight="1" x14ac:dyDescent="0.25">
      <c r="C69" s="177"/>
      <c r="D69" s="178" t="str">
        <f t="shared" si="13"/>
        <v>Mo</v>
      </c>
      <c r="E69" s="133">
        <f t="shared" si="13"/>
        <v>44424</v>
      </c>
      <c r="F69" s="134"/>
      <c r="G69" s="135">
        <v>9009</v>
      </c>
      <c r="H69" s="151" t="s">
        <v>190</v>
      </c>
      <c r="I69" s="36" t="s">
        <v>82</v>
      </c>
      <c r="J69" s="179">
        <v>1.5</v>
      </c>
      <c r="K69" s="138"/>
    </row>
    <row r="70" spans="1:11" ht="22.5" customHeight="1" x14ac:dyDescent="0.25">
      <c r="C70" s="177"/>
      <c r="D70" s="178" t="str">
        <f t="shared" si="13"/>
        <v>Mo</v>
      </c>
      <c r="E70" s="133">
        <f t="shared" si="13"/>
        <v>44424</v>
      </c>
      <c r="F70" s="134"/>
      <c r="G70" s="135">
        <v>9009</v>
      </c>
      <c r="H70" s="151" t="s">
        <v>192</v>
      </c>
      <c r="I70" s="36" t="s">
        <v>82</v>
      </c>
      <c r="J70" s="179">
        <v>0.5</v>
      </c>
      <c r="K70" s="138"/>
    </row>
    <row r="71" spans="1:11" ht="22.5" customHeight="1" x14ac:dyDescent="0.25">
      <c r="A71" s="111">
        <f t="shared" si="0"/>
        <v>1</v>
      </c>
      <c r="B71" s="111">
        <f t="shared" si="1"/>
        <v>2</v>
      </c>
      <c r="C71" s="177"/>
      <c r="D71" s="181" t="str">
        <f t="shared" si="4"/>
        <v>Tue</v>
      </c>
      <c r="E71" s="142">
        <f>+E66+1</f>
        <v>44425</v>
      </c>
      <c r="F71" s="143"/>
      <c r="G71" s="144">
        <v>9009</v>
      </c>
      <c r="H71" s="145" t="s">
        <v>186</v>
      </c>
      <c r="I71" s="144" t="s">
        <v>85</v>
      </c>
      <c r="J71" s="182">
        <v>3.5</v>
      </c>
      <c r="K71" s="147"/>
    </row>
    <row r="72" spans="1:11" ht="22.5" customHeight="1" x14ac:dyDescent="0.25">
      <c r="C72" s="177"/>
      <c r="D72" s="181" t="str">
        <f>D71</f>
        <v>Tue</v>
      </c>
      <c r="E72" s="142">
        <f>E71</f>
        <v>44425</v>
      </c>
      <c r="F72" s="143"/>
      <c r="G72" s="144">
        <v>9009</v>
      </c>
      <c r="H72" s="145" t="s">
        <v>187</v>
      </c>
      <c r="I72" s="144" t="s">
        <v>85</v>
      </c>
      <c r="J72" s="182">
        <v>0.5</v>
      </c>
      <c r="K72" s="147"/>
    </row>
    <row r="73" spans="1:11" ht="22.5" customHeight="1" x14ac:dyDescent="0.25">
      <c r="C73" s="177"/>
      <c r="D73" s="181" t="str">
        <f t="shared" ref="D73:E75" si="14">D72</f>
        <v>Tue</v>
      </c>
      <c r="E73" s="142">
        <f t="shared" si="14"/>
        <v>44425</v>
      </c>
      <c r="F73" s="143"/>
      <c r="G73" s="144">
        <v>9009</v>
      </c>
      <c r="H73" s="145" t="s">
        <v>191</v>
      </c>
      <c r="I73" s="144" t="s">
        <v>85</v>
      </c>
      <c r="J73" s="182">
        <v>2</v>
      </c>
      <c r="K73" s="147"/>
    </row>
    <row r="74" spans="1:11" ht="22.5" customHeight="1" x14ac:dyDescent="0.25">
      <c r="C74" s="177"/>
      <c r="D74" s="181" t="str">
        <f t="shared" si="14"/>
        <v>Tue</v>
      </c>
      <c r="E74" s="142">
        <f t="shared" si="14"/>
        <v>44425</v>
      </c>
      <c r="F74" s="143"/>
      <c r="G74" s="144">
        <v>9009</v>
      </c>
      <c r="H74" s="145" t="s">
        <v>189</v>
      </c>
      <c r="I74" s="144" t="s">
        <v>85</v>
      </c>
      <c r="J74" s="182">
        <v>1</v>
      </c>
      <c r="K74" s="147"/>
    </row>
    <row r="75" spans="1:11" ht="22.5" customHeight="1" x14ac:dyDescent="0.25">
      <c r="C75" s="177"/>
      <c r="D75" s="181" t="str">
        <f t="shared" si="14"/>
        <v>Tue</v>
      </c>
      <c r="E75" s="142">
        <f t="shared" si="14"/>
        <v>44425</v>
      </c>
      <c r="F75" s="143"/>
      <c r="G75" s="144">
        <v>9009</v>
      </c>
      <c r="H75" s="145" t="s">
        <v>194</v>
      </c>
      <c r="I75" s="144" t="s">
        <v>85</v>
      </c>
      <c r="J75" s="182">
        <v>1</v>
      </c>
      <c r="K75" s="147"/>
    </row>
    <row r="76" spans="1:11" ht="22.5" customHeight="1" x14ac:dyDescent="0.25">
      <c r="A76" s="111">
        <f t="shared" si="0"/>
        <v>1</v>
      </c>
      <c r="B76" s="111">
        <f t="shared" si="1"/>
        <v>3</v>
      </c>
      <c r="C76" s="177"/>
      <c r="D76" s="178" t="str">
        <f t="shared" si="4"/>
        <v>Wed</v>
      </c>
      <c r="E76" s="133">
        <f t="shared" ref="E76" si="15">+E71+1</f>
        <v>44426</v>
      </c>
      <c r="F76" s="134"/>
      <c r="G76" s="135">
        <v>9009</v>
      </c>
      <c r="H76" s="151" t="s">
        <v>200</v>
      </c>
      <c r="I76" s="135" t="s">
        <v>85</v>
      </c>
      <c r="J76" s="179">
        <v>3.5</v>
      </c>
      <c r="K76" s="138"/>
    </row>
    <row r="77" spans="1:11" ht="22.5" customHeight="1" x14ac:dyDescent="0.25">
      <c r="C77" s="177"/>
      <c r="D77" s="178" t="str">
        <f>D76</f>
        <v>Wed</v>
      </c>
      <c r="E77" s="133">
        <f>E76</f>
        <v>44426</v>
      </c>
      <c r="F77" s="134"/>
      <c r="G77" s="135">
        <v>9009</v>
      </c>
      <c r="H77" s="151" t="s">
        <v>196</v>
      </c>
      <c r="I77" s="135" t="s">
        <v>85</v>
      </c>
      <c r="J77" s="179">
        <v>1.5</v>
      </c>
      <c r="K77" s="138"/>
    </row>
    <row r="78" spans="1:11" ht="22.5" customHeight="1" x14ac:dyDescent="0.25">
      <c r="C78" s="177"/>
      <c r="D78" s="178" t="str">
        <f t="shared" ref="D78:E80" si="16">D77</f>
        <v>Wed</v>
      </c>
      <c r="E78" s="133">
        <f t="shared" si="16"/>
        <v>44426</v>
      </c>
      <c r="F78" s="134"/>
      <c r="G78" s="135">
        <v>9009</v>
      </c>
      <c r="H78" s="151" t="s">
        <v>197</v>
      </c>
      <c r="I78" s="135" t="s">
        <v>85</v>
      </c>
      <c r="J78" s="179">
        <v>0.5</v>
      </c>
      <c r="K78" s="138"/>
    </row>
    <row r="79" spans="1:11" ht="22.5" customHeight="1" x14ac:dyDescent="0.25">
      <c r="C79" s="177"/>
      <c r="D79" s="178" t="str">
        <f t="shared" si="16"/>
        <v>Wed</v>
      </c>
      <c r="E79" s="133">
        <f t="shared" si="16"/>
        <v>44426</v>
      </c>
      <c r="F79" s="134"/>
      <c r="G79" s="135">
        <v>9009</v>
      </c>
      <c r="H79" s="151" t="s">
        <v>198</v>
      </c>
      <c r="I79" s="135" t="s">
        <v>85</v>
      </c>
      <c r="J79" s="179">
        <v>2</v>
      </c>
      <c r="K79" s="138"/>
    </row>
    <row r="80" spans="1:11" ht="22.5" customHeight="1" x14ac:dyDescent="0.25">
      <c r="C80" s="177"/>
      <c r="D80" s="178" t="str">
        <f t="shared" si="16"/>
        <v>Wed</v>
      </c>
      <c r="E80" s="133">
        <f t="shared" si="16"/>
        <v>44426</v>
      </c>
      <c r="F80" s="134"/>
      <c r="G80" s="135">
        <v>9009</v>
      </c>
      <c r="H80" s="151" t="s">
        <v>199</v>
      </c>
      <c r="I80" s="135" t="s">
        <v>85</v>
      </c>
      <c r="J80" s="179">
        <v>0.5</v>
      </c>
      <c r="K80" s="138"/>
    </row>
    <row r="81" spans="1:11" ht="22.5" customHeight="1" x14ac:dyDescent="0.25">
      <c r="A81" s="111">
        <f t="shared" si="0"/>
        <v>1</v>
      </c>
      <c r="B81" s="111">
        <f t="shared" si="1"/>
        <v>4</v>
      </c>
      <c r="C81" s="177"/>
      <c r="D81" s="181" t="str">
        <f t="shared" si="4"/>
        <v>Thu</v>
      </c>
      <c r="E81" s="142">
        <f>+E76+1</f>
        <v>44427</v>
      </c>
      <c r="F81" s="143"/>
      <c r="G81" s="144">
        <v>9009</v>
      </c>
      <c r="H81" s="145" t="s">
        <v>202</v>
      </c>
      <c r="I81" s="144" t="s">
        <v>85</v>
      </c>
      <c r="J81" s="182">
        <v>4</v>
      </c>
      <c r="K81" s="147"/>
    </row>
    <row r="82" spans="1:11" ht="22.5" customHeight="1" x14ac:dyDescent="0.25">
      <c r="C82" s="177"/>
      <c r="D82" s="181" t="str">
        <f>D81</f>
        <v>Thu</v>
      </c>
      <c r="E82" s="142">
        <f>E81</f>
        <v>44427</v>
      </c>
      <c r="F82" s="143"/>
      <c r="G82" s="144">
        <v>9009</v>
      </c>
      <c r="H82" s="145" t="s">
        <v>203</v>
      </c>
      <c r="I82" s="144" t="s">
        <v>85</v>
      </c>
      <c r="J82" s="182">
        <v>3</v>
      </c>
      <c r="K82" s="147"/>
    </row>
    <row r="83" spans="1:11" ht="22.5" customHeight="1" x14ac:dyDescent="0.25">
      <c r="C83" s="177"/>
      <c r="D83" s="181" t="str">
        <f t="shared" ref="D83:E85" si="17">D82</f>
        <v>Thu</v>
      </c>
      <c r="E83" s="142">
        <f t="shared" si="17"/>
        <v>44427</v>
      </c>
      <c r="F83" s="143"/>
      <c r="G83" s="144">
        <v>9009</v>
      </c>
      <c r="H83" s="145" t="s">
        <v>201</v>
      </c>
      <c r="I83" s="144" t="s">
        <v>85</v>
      </c>
      <c r="J83" s="182">
        <v>0.5</v>
      </c>
      <c r="K83" s="147"/>
    </row>
    <row r="84" spans="1:11" ht="22.5" customHeight="1" x14ac:dyDescent="0.25">
      <c r="C84" s="177"/>
      <c r="D84" s="181" t="str">
        <f t="shared" si="17"/>
        <v>Thu</v>
      </c>
      <c r="E84" s="142">
        <f t="shared" si="17"/>
        <v>44427</v>
      </c>
      <c r="F84" s="143"/>
      <c r="G84" s="144">
        <v>9009</v>
      </c>
      <c r="H84" s="145" t="s">
        <v>204</v>
      </c>
      <c r="I84" s="144" t="s">
        <v>85</v>
      </c>
      <c r="J84" s="182">
        <v>2.5</v>
      </c>
      <c r="K84" s="147"/>
    </row>
    <row r="85" spans="1:11" ht="22.5" customHeight="1" x14ac:dyDescent="0.25">
      <c r="C85" s="177"/>
      <c r="D85" s="181" t="str">
        <f t="shared" si="17"/>
        <v>Thu</v>
      </c>
      <c r="E85" s="142">
        <f t="shared" si="17"/>
        <v>44427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A86" s="111">
        <f t="shared" si="0"/>
        <v>1</v>
      </c>
      <c r="B86" s="111">
        <f t="shared" si="1"/>
        <v>5</v>
      </c>
      <c r="C86" s="177"/>
      <c r="D86" s="178" t="str">
        <f t="shared" si="4"/>
        <v>Fri</v>
      </c>
      <c r="E86" s="133">
        <f>+E81+1</f>
        <v>44428</v>
      </c>
      <c r="F86" s="134"/>
      <c r="G86" s="135">
        <v>9015</v>
      </c>
      <c r="H86" s="151" t="s">
        <v>241</v>
      </c>
      <c r="I86" s="135"/>
      <c r="J86" s="179"/>
      <c r="K86" s="138"/>
    </row>
    <row r="87" spans="1:11" ht="34" customHeight="1" x14ac:dyDescent="0.25">
      <c r="C87" s="177"/>
      <c r="D87" s="178" t="str">
        <f>D86</f>
        <v>Fri</v>
      </c>
      <c r="E87" s="133">
        <f>E86</f>
        <v>44428</v>
      </c>
      <c r="F87" s="134"/>
      <c r="G87" s="135">
        <v>9009</v>
      </c>
      <c r="H87" s="151" t="s">
        <v>206</v>
      </c>
      <c r="I87" s="135" t="s">
        <v>82</v>
      </c>
      <c r="J87" s="179">
        <v>4</v>
      </c>
      <c r="K87" s="138"/>
    </row>
    <row r="88" spans="1:11" ht="22.5" customHeight="1" x14ac:dyDescent="0.25">
      <c r="C88" s="177"/>
      <c r="D88" s="178" t="str">
        <f t="shared" ref="D88:E90" si="18">D87</f>
        <v>Fri</v>
      </c>
      <c r="E88" s="133">
        <f t="shared" si="18"/>
        <v>44428</v>
      </c>
      <c r="F88" s="134"/>
      <c r="G88" s="135">
        <v>9009</v>
      </c>
      <c r="H88" s="151" t="s">
        <v>92</v>
      </c>
      <c r="I88" s="135" t="s">
        <v>82</v>
      </c>
      <c r="J88" s="179">
        <v>1</v>
      </c>
      <c r="K88" s="138"/>
    </row>
    <row r="89" spans="1:11" ht="22.5" customHeight="1" x14ac:dyDescent="0.25">
      <c r="C89" s="177"/>
      <c r="D89" s="178" t="str">
        <f t="shared" si="18"/>
        <v>Fri</v>
      </c>
      <c r="E89" s="133">
        <f t="shared" si="18"/>
        <v>44428</v>
      </c>
      <c r="F89" s="134"/>
      <c r="G89" s="135">
        <v>9009</v>
      </c>
      <c r="H89" s="151" t="s">
        <v>209</v>
      </c>
      <c r="I89" s="135" t="s">
        <v>82</v>
      </c>
      <c r="J89" s="179">
        <v>0.5</v>
      </c>
      <c r="K89" s="138"/>
    </row>
    <row r="90" spans="1:11" ht="22.5" customHeight="1" x14ac:dyDescent="0.25">
      <c r="C90" s="177"/>
      <c r="D90" s="178" t="str">
        <f t="shared" si="18"/>
        <v>Fri</v>
      </c>
      <c r="E90" s="133">
        <f t="shared" si="18"/>
        <v>44428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6</v>
      </c>
      <c r="C91" s="177"/>
      <c r="D91" s="181" t="str">
        <f t="shared" si="4"/>
        <v>Sat</v>
      </c>
      <c r="E91" s="142">
        <f>+E86+1</f>
        <v>44429</v>
      </c>
      <c r="F91" s="143"/>
      <c r="G91" s="144"/>
      <c r="H91" s="145"/>
      <c r="I91" s="144"/>
      <c r="J91" s="182"/>
      <c r="K91" s="147"/>
    </row>
    <row r="92" spans="1:11" s="183" customFormat="1" ht="22.5" customHeight="1" x14ac:dyDescent="0.25">
      <c r="A92" s="183" t="str">
        <f t="shared" si="0"/>
        <v/>
      </c>
      <c r="B92" s="183">
        <f t="shared" si="1"/>
        <v>7</v>
      </c>
      <c r="C92" s="184"/>
      <c r="D92" s="181" t="str">
        <f t="shared" si="4"/>
        <v>Sun</v>
      </c>
      <c r="E92" s="142">
        <f>+E91+1</f>
        <v>44430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A93" s="111">
        <f t="shared" si="0"/>
        <v>1</v>
      </c>
      <c r="B93" s="111">
        <f t="shared" si="1"/>
        <v>1</v>
      </c>
      <c r="C93" s="177"/>
      <c r="D93" s="178" t="str">
        <f>IF(B93=1,"Mo",IF(B93=2,"Tue",IF(B93=3,"Wed",IF(B93=4,"Thu",IF(B93=5,"Fri",IF(B93=6,"Sat",IF(B93=7,"Sun","")))))))</f>
        <v>Mo</v>
      </c>
      <c r="E93" s="133">
        <f>+E92+1</f>
        <v>44431</v>
      </c>
      <c r="F93" s="134"/>
      <c r="G93" s="135">
        <v>9009</v>
      </c>
      <c r="H93" s="151" t="s">
        <v>207</v>
      </c>
      <c r="I93" s="135" t="s">
        <v>85</v>
      </c>
      <c r="J93" s="179">
        <v>2.5</v>
      </c>
      <c r="K93" s="138"/>
    </row>
    <row r="94" spans="1:11" ht="22.5" customHeight="1" x14ac:dyDescent="0.25">
      <c r="C94" s="177"/>
      <c r="D94" s="178" t="str">
        <f>D93</f>
        <v>Mo</v>
      </c>
      <c r="E94" s="133">
        <f>E93</f>
        <v>44431</v>
      </c>
      <c r="F94" s="134"/>
      <c r="G94" s="135">
        <v>9009</v>
      </c>
      <c r="H94" s="151" t="s">
        <v>214</v>
      </c>
      <c r="I94" s="135" t="s">
        <v>85</v>
      </c>
      <c r="J94" s="179">
        <v>6</v>
      </c>
      <c r="K94" s="138"/>
    </row>
    <row r="95" spans="1:11" ht="22.5" customHeight="1" x14ac:dyDescent="0.25">
      <c r="C95" s="177"/>
      <c r="D95" s="178" t="str">
        <f t="shared" ref="D95:E97" si="19">D94</f>
        <v>Mo</v>
      </c>
      <c r="E95" s="133">
        <f t="shared" si="19"/>
        <v>44431</v>
      </c>
      <c r="F95" s="134"/>
      <c r="G95" s="135"/>
      <c r="H95" s="136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Mo</v>
      </c>
      <c r="E96" s="133">
        <f t="shared" si="19"/>
        <v>44431</v>
      </c>
      <c r="F96" s="134"/>
      <c r="G96" s="135"/>
      <c r="H96" s="136"/>
      <c r="I96" s="135"/>
      <c r="J96" s="179"/>
      <c r="K96" s="138"/>
    </row>
    <row r="97" spans="1:11" ht="22.5" customHeight="1" x14ac:dyDescent="0.25">
      <c r="C97" s="180"/>
      <c r="D97" s="178" t="str">
        <f t="shared" si="19"/>
        <v>Mo</v>
      </c>
      <c r="E97" s="133">
        <f t="shared" si="19"/>
        <v>44431</v>
      </c>
      <c r="F97" s="134"/>
      <c r="G97" s="135"/>
      <c r="H97" s="136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81" t="str">
        <f>IF(B98=1,"Mo",IF(B98=2,"Tue",IF(B98=3,"Wed",IF(B98=4,"Thu",IF(B98=5,"Fri",IF(B98=6,"Sat",IF(B98=7,"Sun","")))))))</f>
        <v>Tue</v>
      </c>
      <c r="E98" s="142">
        <f>+E93+1</f>
        <v>44432</v>
      </c>
      <c r="F98" s="143"/>
      <c r="G98" s="144">
        <v>9009</v>
      </c>
      <c r="H98" s="145" t="s">
        <v>210</v>
      </c>
      <c r="I98" s="144" t="s">
        <v>85</v>
      </c>
      <c r="J98" s="182">
        <v>2.5</v>
      </c>
      <c r="K98" s="147"/>
    </row>
    <row r="99" spans="1:11" ht="22.5" customHeight="1" x14ac:dyDescent="0.25">
      <c r="C99" s="177"/>
      <c r="D99" s="181" t="str">
        <f>D98</f>
        <v>Tue</v>
      </c>
      <c r="E99" s="142">
        <f>E98</f>
        <v>44432</v>
      </c>
      <c r="F99" s="143"/>
      <c r="G99" s="144">
        <v>9009</v>
      </c>
      <c r="H99" s="145" t="s">
        <v>215</v>
      </c>
      <c r="I99" s="144" t="s">
        <v>82</v>
      </c>
      <c r="J99" s="182">
        <v>1.75</v>
      </c>
      <c r="K99" s="147"/>
    </row>
    <row r="100" spans="1:11" ht="22.5" customHeight="1" x14ac:dyDescent="0.25">
      <c r="C100" s="177"/>
      <c r="D100" s="181" t="str">
        <f t="shared" ref="D100:E102" si="20">D99</f>
        <v>Tue</v>
      </c>
      <c r="E100" s="142">
        <f t="shared" si="20"/>
        <v>44432</v>
      </c>
      <c r="F100" s="143"/>
      <c r="G100" s="144">
        <v>9009</v>
      </c>
      <c r="H100" s="145" t="s">
        <v>205</v>
      </c>
      <c r="I100" s="144" t="s">
        <v>82</v>
      </c>
      <c r="J100" s="182">
        <v>1</v>
      </c>
      <c r="K100" s="147"/>
    </row>
    <row r="101" spans="1:11" ht="22.5" customHeight="1" x14ac:dyDescent="0.25">
      <c r="C101" s="177"/>
      <c r="D101" s="181" t="str">
        <f t="shared" si="20"/>
        <v>Tue</v>
      </c>
      <c r="E101" s="142">
        <f t="shared" si="20"/>
        <v>44432</v>
      </c>
      <c r="F101" s="143"/>
      <c r="G101" s="144">
        <v>9009</v>
      </c>
      <c r="H101" s="145" t="s">
        <v>212</v>
      </c>
      <c r="I101" s="144" t="s">
        <v>82</v>
      </c>
      <c r="J101" s="182">
        <v>2</v>
      </c>
      <c r="K101" s="147"/>
    </row>
    <row r="102" spans="1:11" ht="22.5" customHeight="1" x14ac:dyDescent="0.25">
      <c r="C102" s="177"/>
      <c r="D102" s="181" t="str">
        <f t="shared" si="20"/>
        <v>Tue</v>
      </c>
      <c r="E102" s="142">
        <f t="shared" si="20"/>
        <v>44432</v>
      </c>
      <c r="F102" s="143"/>
      <c r="G102" s="144">
        <v>9009</v>
      </c>
      <c r="H102" s="145" t="s">
        <v>208</v>
      </c>
      <c r="I102" s="144" t="s">
        <v>82</v>
      </c>
      <c r="J102" s="182">
        <v>0.75</v>
      </c>
      <c r="K102" s="147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78" t="str">
        <f t="shared" si="4"/>
        <v>Wed</v>
      </c>
      <c r="E103" s="133">
        <f t="shared" ref="E103" si="21">+E98+1</f>
        <v>44433</v>
      </c>
      <c r="F103" s="134"/>
      <c r="G103" s="135">
        <v>9009</v>
      </c>
      <c r="H103" s="151" t="s">
        <v>211</v>
      </c>
      <c r="I103" s="135" t="s">
        <v>85</v>
      </c>
      <c r="J103" s="179">
        <v>2.75</v>
      </c>
      <c r="K103" s="138"/>
    </row>
    <row r="104" spans="1:11" ht="22.5" customHeight="1" x14ac:dyDescent="0.25">
      <c r="C104" s="177"/>
      <c r="D104" s="178" t="str">
        <f>D103</f>
        <v>Wed</v>
      </c>
      <c r="E104" s="133">
        <f>E103</f>
        <v>44433</v>
      </c>
      <c r="F104" s="134"/>
      <c r="G104" s="135">
        <v>9009</v>
      </c>
      <c r="H104" s="151" t="s">
        <v>213</v>
      </c>
      <c r="I104" s="135" t="s">
        <v>85</v>
      </c>
      <c r="J104" s="179">
        <v>1.5</v>
      </c>
      <c r="K104" s="138"/>
    </row>
    <row r="105" spans="1:11" ht="32.5" customHeight="1" x14ac:dyDescent="0.25">
      <c r="C105" s="177"/>
      <c r="D105" s="178" t="str">
        <f t="shared" ref="D105:E107" si="22">D104</f>
        <v>Wed</v>
      </c>
      <c r="E105" s="133">
        <f t="shared" si="22"/>
        <v>44433</v>
      </c>
      <c r="F105" s="134"/>
      <c r="G105" s="135">
        <v>9009</v>
      </c>
      <c r="H105" s="151" t="s">
        <v>216</v>
      </c>
      <c r="I105" s="135" t="s">
        <v>85</v>
      </c>
      <c r="J105" s="179">
        <v>3.75</v>
      </c>
      <c r="K105" s="138"/>
    </row>
    <row r="106" spans="1:11" ht="22.5" customHeight="1" x14ac:dyDescent="0.25">
      <c r="C106" s="177"/>
      <c r="D106" s="178" t="str">
        <f t="shared" si="22"/>
        <v>Wed</v>
      </c>
      <c r="E106" s="133">
        <f t="shared" si="22"/>
        <v>44433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2"/>
        <v>Wed</v>
      </c>
      <c r="E107" s="133">
        <f t="shared" si="22"/>
        <v>44433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81" t="str">
        <f t="shared" si="4"/>
        <v>Thu</v>
      </c>
      <c r="E108" s="142">
        <f>+E103+1</f>
        <v>44434</v>
      </c>
      <c r="F108" s="143"/>
      <c r="G108" s="144">
        <v>9009</v>
      </c>
      <c r="H108" s="145" t="s">
        <v>217</v>
      </c>
      <c r="I108" s="144" t="s">
        <v>85</v>
      </c>
      <c r="J108" s="182">
        <v>1.5</v>
      </c>
      <c r="K108" s="147"/>
    </row>
    <row r="109" spans="1:11" ht="22.5" customHeight="1" x14ac:dyDescent="0.25">
      <c r="C109" s="177"/>
      <c r="D109" s="181" t="str">
        <f>D108</f>
        <v>Thu</v>
      </c>
      <c r="E109" s="142">
        <f>E108</f>
        <v>44434</v>
      </c>
      <c r="F109" s="143"/>
      <c r="G109" s="144">
        <v>9009</v>
      </c>
      <c r="H109" s="145" t="s">
        <v>218</v>
      </c>
      <c r="I109" s="144" t="s">
        <v>85</v>
      </c>
      <c r="J109" s="182">
        <v>2.5</v>
      </c>
      <c r="K109" s="147"/>
    </row>
    <row r="110" spans="1:11" ht="22.5" customHeight="1" x14ac:dyDescent="0.25">
      <c r="C110" s="177"/>
      <c r="D110" s="181" t="str">
        <f t="shared" ref="D110:E112" si="23">D109</f>
        <v>Thu</v>
      </c>
      <c r="E110" s="142">
        <f t="shared" si="23"/>
        <v>44434</v>
      </c>
      <c r="F110" s="143"/>
      <c r="G110" s="144">
        <v>9009</v>
      </c>
      <c r="H110" s="145" t="s">
        <v>219</v>
      </c>
      <c r="I110" s="144" t="s">
        <v>85</v>
      </c>
      <c r="J110" s="182">
        <v>0.5</v>
      </c>
      <c r="K110" s="147"/>
    </row>
    <row r="111" spans="1:11" ht="22.5" customHeight="1" x14ac:dyDescent="0.25">
      <c r="C111" s="177"/>
      <c r="D111" s="181" t="str">
        <f t="shared" si="23"/>
        <v>Thu</v>
      </c>
      <c r="E111" s="142">
        <f t="shared" si="23"/>
        <v>44434</v>
      </c>
      <c r="F111" s="143"/>
      <c r="G111" s="144">
        <v>9009</v>
      </c>
      <c r="H111" s="145" t="s">
        <v>220</v>
      </c>
      <c r="I111" s="144" t="s">
        <v>85</v>
      </c>
      <c r="J111" s="182">
        <v>3.5</v>
      </c>
      <c r="K111" s="147"/>
    </row>
    <row r="112" spans="1:11" ht="22.5" customHeight="1" x14ac:dyDescent="0.25">
      <c r="C112" s="177"/>
      <c r="D112" s="181" t="str">
        <f t="shared" si="23"/>
        <v>Thu</v>
      </c>
      <c r="E112" s="142">
        <f t="shared" si="23"/>
        <v>44434</v>
      </c>
      <c r="F112" s="143"/>
      <c r="G112" s="144"/>
      <c r="H112" s="145"/>
      <c r="I112" s="144"/>
      <c r="J112" s="182"/>
      <c r="K112" s="147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78" t="str">
        <f t="shared" si="4"/>
        <v>Fri</v>
      </c>
      <c r="E113" s="133">
        <f>+E108+1</f>
        <v>44435</v>
      </c>
      <c r="F113" s="134"/>
      <c r="G113" s="135">
        <v>9015</v>
      </c>
      <c r="H113" s="151" t="s">
        <v>241</v>
      </c>
      <c r="I113" s="135"/>
      <c r="J113" s="179"/>
      <c r="K113" s="138"/>
    </row>
    <row r="114" spans="1:11" ht="34.5" customHeight="1" x14ac:dyDescent="0.25">
      <c r="C114" s="177"/>
      <c r="D114" s="178" t="str">
        <f>D113</f>
        <v>Fri</v>
      </c>
      <c r="E114" s="133">
        <f>E113</f>
        <v>44435</v>
      </c>
      <c r="F114" s="134"/>
      <c r="G114" s="135">
        <v>9009</v>
      </c>
      <c r="H114" s="151" t="s">
        <v>221</v>
      </c>
      <c r="I114" s="135" t="s">
        <v>82</v>
      </c>
      <c r="J114" s="179">
        <v>4.5</v>
      </c>
      <c r="K114" s="138"/>
    </row>
    <row r="115" spans="1:11" ht="22.5" customHeight="1" x14ac:dyDescent="0.25">
      <c r="C115" s="177"/>
      <c r="D115" s="178" t="str">
        <f t="shared" ref="D115:E117" si="24">D114</f>
        <v>Fri</v>
      </c>
      <c r="E115" s="133">
        <f t="shared" si="24"/>
        <v>44435</v>
      </c>
      <c r="F115" s="134"/>
      <c r="G115" s="135">
        <v>9009</v>
      </c>
      <c r="H115" s="151" t="s">
        <v>92</v>
      </c>
      <c r="I115" s="135" t="s">
        <v>82</v>
      </c>
      <c r="J115" s="179">
        <v>1</v>
      </c>
      <c r="K115" s="138"/>
    </row>
    <row r="116" spans="1:11" ht="22.5" customHeight="1" x14ac:dyDescent="0.25">
      <c r="C116" s="177"/>
      <c r="D116" s="178" t="str">
        <f t="shared" si="24"/>
        <v>Fri</v>
      </c>
      <c r="E116" s="133">
        <f t="shared" si="24"/>
        <v>44435</v>
      </c>
      <c r="F116" s="134"/>
      <c r="G116" s="135"/>
      <c r="H116" s="151"/>
      <c r="I116" s="135"/>
      <c r="J116" s="179"/>
      <c r="K116" s="138"/>
    </row>
    <row r="117" spans="1:11" ht="22.5" customHeight="1" x14ac:dyDescent="0.25">
      <c r="C117" s="177"/>
      <c r="D117" s="178" t="str">
        <f t="shared" si="24"/>
        <v>Fri</v>
      </c>
      <c r="E117" s="133">
        <f t="shared" si="24"/>
        <v>44435</v>
      </c>
      <c r="F117" s="134"/>
      <c r="G117" s="135"/>
      <c r="H117" s="151"/>
      <c r="I117" s="135"/>
      <c r="J117" s="179"/>
      <c r="K117" s="138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81" t="str">
        <f t="shared" si="4"/>
        <v>Sat</v>
      </c>
      <c r="E118" s="142">
        <f>+E113+1</f>
        <v>44436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A119" s="111" t="str">
        <f t="shared" si="0"/>
        <v/>
      </c>
      <c r="B119" s="111">
        <f>WEEKDAY(E118+1,2)</f>
        <v>7</v>
      </c>
      <c r="C119" s="177"/>
      <c r="D119" s="178" t="str">
        <f>IF(B119=1,"Mo",IF(B119=2,"Tue",IF(B119=3,"Wed",IF(B119=4,"Thu",IF(B119=5,"Fri",IF(B119=6,"Sat",IF(B119=7,"Sun","")))))))</f>
        <v>Sun</v>
      </c>
      <c r="E119" s="133">
        <f>IF(MONTH(E118+1)&gt;MONTH(E118),"",E118+1)</f>
        <v>44437</v>
      </c>
      <c r="F119" s="143"/>
      <c r="G119" s="144"/>
      <c r="H119" s="145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v>3</v>
      </c>
      <c r="C120" s="177"/>
      <c r="D120" s="178" t="str">
        <f>IF(B93=1,"Mo",IF(B93=2,"Tue",IF(B93=3,"Wed",IF(B93=4,"Thu",IF(B93=5,"Fri",IF(B93=6,"Sat",IF(B93=7,"Sun","")))))))</f>
        <v>Mo</v>
      </c>
      <c r="E120" s="133">
        <f>IF(MONTH(E119+1)&gt;MONTH(E119),"",E119+1)</f>
        <v>44438</v>
      </c>
      <c r="F120" s="134"/>
      <c r="G120" s="135">
        <v>9009</v>
      </c>
      <c r="H120" s="151" t="s">
        <v>228</v>
      </c>
      <c r="I120" s="135" t="s">
        <v>85</v>
      </c>
      <c r="J120" s="179">
        <v>3</v>
      </c>
      <c r="K120" s="138"/>
    </row>
    <row r="121" spans="1:11" ht="22.5" customHeight="1" x14ac:dyDescent="0.25">
      <c r="C121" s="177"/>
      <c r="D121" s="185" t="str">
        <f>D120</f>
        <v>Mo</v>
      </c>
      <c r="E121" s="186">
        <f>E120</f>
        <v>44438</v>
      </c>
      <c r="F121" s="187"/>
      <c r="G121" s="188">
        <v>9009</v>
      </c>
      <c r="H121" s="235" t="s">
        <v>224</v>
      </c>
      <c r="I121" s="135" t="s">
        <v>85</v>
      </c>
      <c r="J121" s="190">
        <v>2</v>
      </c>
      <c r="K121" s="138"/>
    </row>
    <row r="122" spans="1:11" ht="22.5" customHeight="1" x14ac:dyDescent="0.25">
      <c r="C122" s="177"/>
      <c r="D122" s="185" t="str">
        <f t="shared" ref="D122:E124" si="25">D121</f>
        <v>Mo</v>
      </c>
      <c r="E122" s="186">
        <f t="shared" si="25"/>
        <v>44438</v>
      </c>
      <c r="F122" s="187"/>
      <c r="G122" s="188">
        <v>9009</v>
      </c>
      <c r="H122" s="235" t="s">
        <v>229</v>
      </c>
      <c r="I122" s="135" t="s">
        <v>85</v>
      </c>
      <c r="J122" s="190">
        <v>3</v>
      </c>
      <c r="K122" s="138"/>
    </row>
    <row r="123" spans="1:11" ht="21.75" customHeight="1" x14ac:dyDescent="0.25">
      <c r="C123" s="177"/>
      <c r="D123" s="185" t="str">
        <f t="shared" si="25"/>
        <v>Mo</v>
      </c>
      <c r="E123" s="186">
        <f t="shared" si="25"/>
        <v>44438</v>
      </c>
      <c r="F123" s="187"/>
      <c r="G123" s="188"/>
      <c r="H123" s="235"/>
      <c r="I123" s="188"/>
      <c r="J123" s="190"/>
      <c r="K123" s="138"/>
    </row>
    <row r="124" spans="1:11" ht="21.75" customHeight="1" x14ac:dyDescent="0.25">
      <c r="C124" s="191"/>
      <c r="D124" s="185" t="str">
        <f t="shared" si="25"/>
        <v>Mo</v>
      </c>
      <c r="E124" s="186">
        <f t="shared" si="25"/>
        <v>44438</v>
      </c>
      <c r="F124" s="187"/>
      <c r="G124" s="188"/>
      <c r="H124" s="235"/>
      <c r="I124" s="188"/>
      <c r="J124" s="190"/>
      <c r="K124" s="138"/>
    </row>
    <row r="125" spans="1:11" ht="21.75" customHeight="1" x14ac:dyDescent="0.25">
      <c r="C125" s="191"/>
      <c r="D125" s="192" t="str">
        <f>IF(B98=1,"Mo",IF(B98=2,"Tue",IF(B98=3,"Wed",IF(B98=4,"Thu",IF(B98=5,"Fri",IF(B98=6,"Sat",IF(B98=7,"Sun","")))))))</f>
        <v>Tue</v>
      </c>
      <c r="E125" s="193">
        <f>E124+1</f>
        <v>44439</v>
      </c>
      <c r="F125" s="194"/>
      <c r="G125" s="195">
        <v>9009</v>
      </c>
      <c r="H125" s="236" t="s">
        <v>227</v>
      </c>
      <c r="I125" s="195" t="s">
        <v>85</v>
      </c>
      <c r="J125" s="197">
        <v>1.5</v>
      </c>
      <c r="K125" s="147"/>
    </row>
    <row r="126" spans="1:11" ht="21.75" customHeight="1" x14ac:dyDescent="0.25">
      <c r="C126" s="191"/>
      <c r="D126" s="192" t="str">
        <f>D125</f>
        <v>Tue</v>
      </c>
      <c r="E126" s="193">
        <f>E125</f>
        <v>44439</v>
      </c>
      <c r="F126" s="194"/>
      <c r="G126" s="195">
        <v>9009</v>
      </c>
      <c r="H126" s="236" t="s">
        <v>225</v>
      </c>
      <c r="I126" s="195" t="s">
        <v>85</v>
      </c>
      <c r="J126" s="197">
        <v>1</v>
      </c>
      <c r="K126" s="147"/>
    </row>
    <row r="127" spans="1:11" ht="21.75" customHeight="1" x14ac:dyDescent="0.25">
      <c r="C127" s="191"/>
      <c r="D127" s="192" t="str">
        <f t="shared" ref="D127:E128" si="26">D126</f>
        <v>Tue</v>
      </c>
      <c r="E127" s="193">
        <f t="shared" si="26"/>
        <v>44439</v>
      </c>
      <c r="F127" s="194"/>
      <c r="G127" s="195">
        <v>9009</v>
      </c>
      <c r="H127" s="236" t="s">
        <v>226</v>
      </c>
      <c r="I127" s="195" t="s">
        <v>85</v>
      </c>
      <c r="J127" s="197">
        <v>1.5</v>
      </c>
      <c r="K127" s="147"/>
    </row>
    <row r="128" spans="1:11" ht="21.75" customHeight="1" x14ac:dyDescent="0.25">
      <c r="C128" s="191"/>
      <c r="D128" s="192" t="str">
        <f t="shared" si="26"/>
        <v>Tue</v>
      </c>
      <c r="E128" s="193">
        <f t="shared" si="26"/>
        <v>44439</v>
      </c>
      <c r="F128" s="194"/>
      <c r="G128" s="195">
        <v>9009</v>
      </c>
      <c r="H128" s="236" t="s">
        <v>229</v>
      </c>
      <c r="I128" s="195" t="s">
        <v>85</v>
      </c>
      <c r="J128" s="197">
        <v>4</v>
      </c>
      <c r="K128" s="147"/>
    </row>
    <row r="129" spans="3:11" ht="21.75" customHeight="1" thickBot="1" x14ac:dyDescent="0.3">
      <c r="C129" s="198"/>
      <c r="D129" s="199" t="str">
        <f>D125</f>
        <v>Tue</v>
      </c>
      <c r="E129" s="200">
        <f>E125</f>
        <v>44439</v>
      </c>
      <c r="F129" s="201"/>
      <c r="G129" s="202"/>
      <c r="H129" s="203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09 C111:C119">
    <cfRule type="expression" dxfId="208" priority="71" stopIfTrue="1">
      <formula>IF($A11=1,B11,)</formula>
    </cfRule>
    <cfRule type="expression" dxfId="207" priority="72" stopIfTrue="1">
      <formula>IF($A11="",B11,)</formula>
    </cfRule>
  </conditionalFormatting>
  <conditionalFormatting sqref="E11">
    <cfRule type="expression" dxfId="206" priority="73" stopIfTrue="1">
      <formula>IF($A11="",B11,"")</formula>
    </cfRule>
  </conditionalFormatting>
  <conditionalFormatting sqref="E12:E109 E111:E119">
    <cfRule type="expression" dxfId="205" priority="74" stopIfTrue="1">
      <formula>IF($A12&lt;&gt;1,B12,"")</formula>
    </cfRule>
  </conditionalFormatting>
  <conditionalFormatting sqref="D11:D109 D111:D119">
    <cfRule type="expression" dxfId="204" priority="75" stopIfTrue="1">
      <formula>IF($A11="",B11,)</formula>
    </cfRule>
  </conditionalFormatting>
  <conditionalFormatting sqref="G11:G16 G87:G88 G22:G38 G43:G65 G67:G80 G114:G118 G90:G98 G100:G109 G112">
    <cfRule type="expression" dxfId="203" priority="76" stopIfTrue="1">
      <formula>#REF!="Freelancer"</formula>
    </cfRule>
    <cfRule type="expression" dxfId="202" priority="77" stopIfTrue="1">
      <formula>#REF!="DTC Int. Staff"</formula>
    </cfRule>
  </conditionalFormatting>
  <conditionalFormatting sqref="G118 G37:G38 G64:G65 G22:G26 G43:G53 G67:G80 G91:G98 G100:G107">
    <cfRule type="expression" dxfId="201" priority="69" stopIfTrue="1">
      <formula>$F$5="Freelancer"</formula>
    </cfRule>
    <cfRule type="expression" dxfId="200" priority="70" stopIfTrue="1">
      <formula>$F$5="DTC Int. Staff"</formula>
    </cfRule>
  </conditionalFormatting>
  <conditionalFormatting sqref="G12:G16">
    <cfRule type="expression" dxfId="199" priority="67" stopIfTrue="1">
      <formula>#REF!="Freelancer"</formula>
    </cfRule>
    <cfRule type="expression" dxfId="198" priority="68" stopIfTrue="1">
      <formula>#REF!="DTC Int. Staff"</formula>
    </cfRule>
  </conditionalFormatting>
  <conditionalFormatting sqref="G12:G16">
    <cfRule type="expression" dxfId="197" priority="65" stopIfTrue="1">
      <formula>$F$5="Freelancer"</formula>
    </cfRule>
    <cfRule type="expression" dxfId="196" priority="66" stopIfTrue="1">
      <formula>$F$5="DTC Int. Staff"</formula>
    </cfRule>
  </conditionalFormatting>
  <conditionalFormatting sqref="G17:G20">
    <cfRule type="expression" dxfId="195" priority="63" stopIfTrue="1">
      <formula>#REF!="Freelancer"</formula>
    </cfRule>
    <cfRule type="expression" dxfId="194" priority="64" stopIfTrue="1">
      <formula>#REF!="DTC Int. Staff"</formula>
    </cfRule>
  </conditionalFormatting>
  <conditionalFormatting sqref="G17:G20">
    <cfRule type="expression" dxfId="193" priority="61" stopIfTrue="1">
      <formula>$F$5="Freelancer"</formula>
    </cfRule>
    <cfRule type="expression" dxfId="192" priority="62" stopIfTrue="1">
      <formula>$F$5="DTC Int. Staff"</formula>
    </cfRule>
  </conditionalFormatting>
  <conditionalFormatting sqref="C120:C129">
    <cfRule type="expression" dxfId="191" priority="58" stopIfTrue="1">
      <formula>IF($A120=1,B120,)</formula>
    </cfRule>
    <cfRule type="expression" dxfId="190" priority="59" stopIfTrue="1">
      <formula>IF($A120="",B120,)</formula>
    </cfRule>
  </conditionalFormatting>
  <conditionalFormatting sqref="D120:D129">
    <cfRule type="expression" dxfId="189" priority="60" stopIfTrue="1">
      <formula>IF($A120="",B120,)</formula>
    </cfRule>
  </conditionalFormatting>
  <conditionalFormatting sqref="E120:E129">
    <cfRule type="expression" dxfId="188" priority="57" stopIfTrue="1">
      <formula>IF($A120&lt;&gt;1,B120,"")</formula>
    </cfRule>
  </conditionalFormatting>
  <conditionalFormatting sqref="G59:G63">
    <cfRule type="expression" dxfId="187" priority="55" stopIfTrue="1">
      <formula>$F$5="Freelancer"</formula>
    </cfRule>
    <cfRule type="expression" dxfId="186" priority="56" stopIfTrue="1">
      <formula>$F$5="DTC Int. Staff"</formula>
    </cfRule>
  </conditionalFormatting>
  <conditionalFormatting sqref="G84:G85">
    <cfRule type="expression" dxfId="185" priority="53" stopIfTrue="1">
      <formula>#REF!="Freelancer"</formula>
    </cfRule>
    <cfRule type="expression" dxfId="184" priority="54" stopIfTrue="1">
      <formula>#REF!="DTC Int. Staff"</formula>
    </cfRule>
  </conditionalFormatting>
  <conditionalFormatting sqref="G84:G85">
    <cfRule type="expression" dxfId="183" priority="51" stopIfTrue="1">
      <formula>$F$5="Freelancer"</formula>
    </cfRule>
    <cfRule type="expression" dxfId="182" priority="52" stopIfTrue="1">
      <formula>$F$5="DTC Int. Staff"</formula>
    </cfRule>
  </conditionalFormatting>
  <conditionalFormatting sqref="G21">
    <cfRule type="expression" dxfId="181" priority="49" stopIfTrue="1">
      <formula>#REF!="Freelancer"</formula>
    </cfRule>
    <cfRule type="expression" dxfId="180" priority="50" stopIfTrue="1">
      <formula>#REF!="DTC Int. Staff"</formula>
    </cfRule>
  </conditionalFormatting>
  <conditionalFormatting sqref="G21">
    <cfRule type="expression" dxfId="179" priority="47" stopIfTrue="1">
      <formula>$F$5="Freelancer"</formula>
    </cfRule>
    <cfRule type="expression" dxfId="178" priority="48" stopIfTrue="1">
      <formula>$F$5="DTC Int. Staff"</formula>
    </cfRule>
  </conditionalFormatting>
  <conditionalFormatting sqref="G39">
    <cfRule type="expression" dxfId="177" priority="45" stopIfTrue="1">
      <formula>#REF!="Freelancer"</formula>
    </cfRule>
    <cfRule type="expression" dxfId="176" priority="46" stopIfTrue="1">
      <formula>#REF!="DTC Int. Staff"</formula>
    </cfRule>
  </conditionalFormatting>
  <conditionalFormatting sqref="G40">
    <cfRule type="expression" dxfId="175" priority="43" stopIfTrue="1">
      <formula>#REF!="Freelancer"</formula>
    </cfRule>
    <cfRule type="expression" dxfId="174" priority="44" stopIfTrue="1">
      <formula>#REF!="DTC Int. Staff"</formula>
    </cfRule>
  </conditionalFormatting>
  <conditionalFormatting sqref="G41">
    <cfRule type="expression" dxfId="173" priority="41" stopIfTrue="1">
      <formula>#REF!="Freelancer"</formula>
    </cfRule>
    <cfRule type="expression" dxfId="172" priority="42" stopIfTrue="1">
      <formula>#REF!="DTC Int. Staff"</formula>
    </cfRule>
  </conditionalFormatting>
  <conditionalFormatting sqref="G42">
    <cfRule type="expression" dxfId="171" priority="39" stopIfTrue="1">
      <formula>#REF!="Freelancer"</formula>
    </cfRule>
    <cfRule type="expression" dxfId="170" priority="40" stopIfTrue="1">
      <formula>#REF!="DTC Int. Staff"</formula>
    </cfRule>
  </conditionalFormatting>
  <conditionalFormatting sqref="G66">
    <cfRule type="expression" dxfId="169" priority="37" stopIfTrue="1">
      <formula>#REF!="Freelancer"</formula>
    </cfRule>
    <cfRule type="expression" dxfId="168" priority="38" stopIfTrue="1">
      <formula>#REF!="DTC Int. Staff"</formula>
    </cfRule>
  </conditionalFormatting>
  <conditionalFormatting sqref="G66">
    <cfRule type="expression" dxfId="167" priority="35" stopIfTrue="1">
      <formula>$F$5="Freelancer"</formula>
    </cfRule>
    <cfRule type="expression" dxfId="166" priority="36" stopIfTrue="1">
      <formula>$F$5="DTC Int. Staff"</formula>
    </cfRule>
  </conditionalFormatting>
  <conditionalFormatting sqref="G81">
    <cfRule type="expression" dxfId="165" priority="33" stopIfTrue="1">
      <formula>#REF!="Freelancer"</formula>
    </cfRule>
    <cfRule type="expression" dxfId="164" priority="34" stopIfTrue="1">
      <formula>#REF!="DTC Int. Staff"</formula>
    </cfRule>
  </conditionalFormatting>
  <conditionalFormatting sqref="G81">
    <cfRule type="expression" dxfId="163" priority="31" stopIfTrue="1">
      <formula>$F$5="Freelancer"</formula>
    </cfRule>
    <cfRule type="expression" dxfId="162" priority="32" stopIfTrue="1">
      <formula>$F$5="DTC Int. Staff"</formula>
    </cfRule>
  </conditionalFormatting>
  <conditionalFormatting sqref="G82">
    <cfRule type="expression" dxfId="161" priority="29" stopIfTrue="1">
      <formula>#REF!="Freelancer"</formula>
    </cfRule>
    <cfRule type="expression" dxfId="160" priority="30" stopIfTrue="1">
      <formula>#REF!="DTC Int. Staff"</formula>
    </cfRule>
  </conditionalFormatting>
  <conditionalFormatting sqref="G82">
    <cfRule type="expression" dxfId="159" priority="27" stopIfTrue="1">
      <formula>$F$5="Freelancer"</formula>
    </cfRule>
    <cfRule type="expression" dxfId="158" priority="28" stopIfTrue="1">
      <formula>$F$5="DTC Int. Staff"</formula>
    </cfRule>
  </conditionalFormatting>
  <conditionalFormatting sqref="G83">
    <cfRule type="expression" dxfId="157" priority="25" stopIfTrue="1">
      <formula>#REF!="Freelancer"</formula>
    </cfRule>
    <cfRule type="expression" dxfId="156" priority="26" stopIfTrue="1">
      <formula>#REF!="DTC Int. Staff"</formula>
    </cfRule>
  </conditionalFormatting>
  <conditionalFormatting sqref="G83">
    <cfRule type="expression" dxfId="155" priority="23" stopIfTrue="1">
      <formula>$F$5="Freelancer"</formula>
    </cfRule>
    <cfRule type="expression" dxfId="154" priority="24" stopIfTrue="1">
      <formula>$F$5="DTC Int. Staff"</formula>
    </cfRule>
  </conditionalFormatting>
  <conditionalFormatting sqref="G86">
    <cfRule type="expression" dxfId="153" priority="21" stopIfTrue="1">
      <formula>#REF!="Freelancer"</formula>
    </cfRule>
    <cfRule type="expression" dxfId="152" priority="22" stopIfTrue="1">
      <formula>#REF!="DTC Int. Staff"</formula>
    </cfRule>
  </conditionalFormatting>
  <conditionalFormatting sqref="G86">
    <cfRule type="expression" dxfId="151" priority="19" stopIfTrue="1">
      <formula>$F$5="Freelancer"</formula>
    </cfRule>
    <cfRule type="expression" dxfId="150" priority="20" stopIfTrue="1">
      <formula>$F$5="DTC Int. Staff"</formula>
    </cfRule>
  </conditionalFormatting>
  <conditionalFormatting sqref="G89">
    <cfRule type="expression" dxfId="149" priority="17" stopIfTrue="1">
      <formula>#REF!="Freelancer"</formula>
    </cfRule>
    <cfRule type="expression" dxfId="148" priority="18" stopIfTrue="1">
      <formula>#REF!="DTC Int. Staff"</formula>
    </cfRule>
  </conditionalFormatting>
  <conditionalFormatting sqref="G113">
    <cfRule type="expression" dxfId="147" priority="15" stopIfTrue="1">
      <formula>#REF!="Freelancer"</formula>
    </cfRule>
    <cfRule type="expression" dxfId="146" priority="16" stopIfTrue="1">
      <formula>#REF!="DTC Int. Staff"</formula>
    </cfRule>
  </conditionalFormatting>
  <conditionalFormatting sqref="G113">
    <cfRule type="expression" dxfId="145" priority="13" stopIfTrue="1">
      <formula>$F$5="Freelancer"</formula>
    </cfRule>
    <cfRule type="expression" dxfId="144" priority="14" stopIfTrue="1">
      <formula>$F$5="DTC Int. Staff"</formula>
    </cfRule>
  </conditionalFormatting>
  <conditionalFormatting sqref="G99">
    <cfRule type="expression" dxfId="143" priority="11" stopIfTrue="1">
      <formula>#REF!="Freelancer"</formula>
    </cfRule>
    <cfRule type="expression" dxfId="142" priority="12" stopIfTrue="1">
      <formula>#REF!="DTC Int. Staff"</formula>
    </cfRule>
  </conditionalFormatting>
  <conditionalFormatting sqref="G99">
    <cfRule type="expression" dxfId="141" priority="9" stopIfTrue="1">
      <formula>$F$5="Freelancer"</formula>
    </cfRule>
    <cfRule type="expression" dxfId="140" priority="10" stopIfTrue="1">
      <formula>$F$5="DTC Int. Staff"</formula>
    </cfRule>
  </conditionalFormatting>
  <conditionalFormatting sqref="C110">
    <cfRule type="expression" dxfId="139" priority="3" stopIfTrue="1">
      <formula>IF($A110=1,B110,)</formula>
    </cfRule>
    <cfRule type="expression" dxfId="138" priority="4" stopIfTrue="1">
      <formula>IF($A110="",B110,)</formula>
    </cfRule>
  </conditionalFormatting>
  <conditionalFormatting sqref="E110">
    <cfRule type="expression" dxfId="137" priority="5" stopIfTrue="1">
      <formula>IF($A110&lt;&gt;1,B110,"")</formula>
    </cfRule>
  </conditionalFormatting>
  <conditionalFormatting sqref="D110">
    <cfRule type="expression" dxfId="136" priority="6" stopIfTrue="1">
      <formula>IF($A110="",B110,)</formula>
    </cfRule>
  </conditionalFormatting>
  <conditionalFormatting sqref="G110">
    <cfRule type="expression" dxfId="135" priority="7" stopIfTrue="1">
      <formula>#REF!="Freelancer"</formula>
    </cfRule>
    <cfRule type="expression" dxfId="134" priority="8" stopIfTrue="1">
      <formula>#REF!="DTC Int. Staff"</formula>
    </cfRule>
  </conditionalFormatting>
  <conditionalFormatting sqref="G111">
    <cfRule type="expression" dxfId="133" priority="1" stopIfTrue="1">
      <formula>#REF!="Freelancer"</formula>
    </cfRule>
    <cfRule type="expression" dxfId="132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2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2021-10-01T09:22:20Z</dcterms:modified>
</cp:coreProperties>
</file>