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7070237-71A7-4AD1-9297-66C9A02BE78A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25" i="57"/>
  <c r="E11" i="57"/>
  <c r="B11" i="57" s="1"/>
  <c r="A11" i="57" s="1"/>
  <c r="I8" i="57"/>
  <c r="J8" i="57" s="1"/>
  <c r="F5" i="57"/>
  <c r="F4" i="57"/>
  <c r="F3" i="57"/>
  <c r="A121" i="55"/>
  <c r="D116" i="55"/>
  <c r="D117" i="55" s="1"/>
  <c r="D118" i="55" s="1"/>
  <c r="D119" i="55" s="1"/>
  <c r="D120" i="55" s="1"/>
  <c r="A116" i="55"/>
  <c r="E11" i="55"/>
  <c r="E12" i="55" s="1"/>
  <c r="I8" i="55"/>
  <c r="J8" i="55" s="1"/>
  <c r="F5" i="55"/>
  <c r="F4" i="55"/>
  <c r="F3" i="55"/>
  <c r="D67" i="53"/>
  <c r="A67" i="53"/>
  <c r="D66" i="53"/>
  <c r="A66" i="53"/>
  <c r="E11" i="53"/>
  <c r="E14" i="53" s="1"/>
  <c r="I8" i="53"/>
  <c r="J8" i="53" s="1"/>
  <c r="F5" i="53"/>
  <c r="F4" i="53"/>
  <c r="F3" i="53"/>
  <c r="A103" i="52"/>
  <c r="E11" i="52"/>
  <c r="E13" i="52" s="1"/>
  <c r="I8" i="52"/>
  <c r="J8" i="52" s="1"/>
  <c r="F5" i="52"/>
  <c r="F4" i="52"/>
  <c r="F3" i="52"/>
  <c r="A97" i="50"/>
  <c r="E11" i="50"/>
  <c r="B11" i="50" s="1"/>
  <c r="D11" i="50" s="1"/>
  <c r="I8" i="50"/>
  <c r="J8" i="50" s="1"/>
  <c r="F5" i="50"/>
  <c r="F4" i="50"/>
  <c r="F3" i="50"/>
  <c r="D88" i="46"/>
  <c r="D89" i="46" s="1"/>
  <c r="D90" i="46" s="1"/>
  <c r="D91" i="46" s="1"/>
  <c r="A88" i="46"/>
  <c r="I8" i="46"/>
  <c r="J8" i="46" s="1"/>
  <c r="F5" i="46"/>
  <c r="F4" i="46"/>
  <c r="F3" i="46"/>
  <c r="I8" i="39"/>
  <c r="E12" i="53" l="1"/>
  <c r="E13" i="53" s="1"/>
  <c r="B11" i="53"/>
  <c r="B10" i="53"/>
  <c r="A11" i="46"/>
  <c r="D11" i="46"/>
  <c r="D12" i="46" s="1"/>
  <c r="D13" i="46" s="1"/>
  <c r="D14" i="46" s="1"/>
  <c r="D15" i="46" s="1"/>
  <c r="E16" i="46"/>
  <c r="E12" i="46"/>
  <c r="E13" i="46" s="1"/>
  <c r="E14" i="46" s="1"/>
  <c r="E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3" i="55"/>
  <c r="B13" i="55" s="1"/>
  <c r="D13" i="55" s="1"/>
  <c r="D14" i="55" s="1"/>
  <c r="D15" i="55" s="1"/>
  <c r="E15" i="53"/>
  <c r="B14" i="53"/>
  <c r="B11" i="52"/>
  <c r="A11" i="52" s="1"/>
  <c r="E12" i="52"/>
  <c r="B10" i="52"/>
  <c r="B13" i="52"/>
  <c r="E14" i="52"/>
  <c r="E15" i="52" s="1"/>
  <c r="E18" i="52"/>
  <c r="E12" i="50"/>
  <c r="A11" i="50"/>
  <c r="B10" i="50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4" i="55" l="1"/>
  <c r="E15" i="55" s="1"/>
  <c r="E17" i="52"/>
  <c r="E16" i="52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16" i="55"/>
  <c r="B16" i="55" s="1"/>
  <c r="D16" i="55" s="1"/>
  <c r="D17" i="55" s="1"/>
  <c r="D11" i="53"/>
  <c r="D12" i="53" s="1"/>
  <c r="D13" i="53" s="1"/>
  <c r="A11" i="53"/>
  <c r="E17" i="46"/>
  <c r="E18" i="46" s="1"/>
  <c r="E19" i="46" s="1"/>
  <c r="E20" i="46" s="1"/>
  <c r="E21" i="46"/>
  <c r="B16" i="46"/>
  <c r="B16" i="57"/>
  <c r="E17" i="57"/>
  <c r="E18" i="57" s="1"/>
  <c r="E19" i="57" s="1"/>
  <c r="E20" i="57" s="1"/>
  <c r="E21" i="57"/>
  <c r="A11" i="55"/>
  <c r="D11" i="55"/>
  <c r="D12" i="55" s="1"/>
  <c r="E18" i="55"/>
  <c r="D14" i="53"/>
  <c r="A14" i="53"/>
  <c r="E16" i="53"/>
  <c r="B15" i="53"/>
  <c r="D11" i="52"/>
  <c r="D12" i="52" s="1"/>
  <c r="B18" i="52"/>
  <c r="E19" i="52"/>
  <c r="E20" i="52" s="1"/>
  <c r="E21" i="52"/>
  <c r="A13" i="52"/>
  <c r="D13" i="52"/>
  <c r="D14" i="52" s="1"/>
  <c r="D15" i="52" s="1"/>
  <c r="B12" i="50"/>
  <c r="D12" i="50" s="1"/>
  <c r="E16" i="50"/>
  <c r="E13" i="50"/>
  <c r="E14" i="50" s="1"/>
  <c r="E15" i="50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7" i="55" l="1"/>
  <c r="E21" i="39"/>
  <c r="E17" i="39"/>
  <c r="E18" i="39" s="1"/>
  <c r="E19" i="39" s="1"/>
  <c r="E20" i="39" s="1"/>
  <c r="D17" i="52"/>
  <c r="D16" i="52"/>
  <c r="B21" i="37"/>
  <c r="E22" i="37"/>
  <c r="E23" i="37" s="1"/>
  <c r="E24" i="37" s="1"/>
  <c r="E25" i="37" s="1"/>
  <c r="A16" i="46"/>
  <c r="D16" i="46"/>
  <c r="D17" i="46" s="1"/>
  <c r="D18" i="46" s="1"/>
  <c r="D19" i="46" s="1"/>
  <c r="D20" i="46" s="1"/>
  <c r="B21" i="46"/>
  <c r="E22" i="46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19" i="55"/>
  <c r="E20" i="55" s="1"/>
  <c r="E21" i="55" s="1"/>
  <c r="E22" i="55" s="1"/>
  <c r="E23" i="55"/>
  <c r="B18" i="55"/>
  <c r="D15" i="53"/>
  <c r="A15" i="53"/>
  <c r="B16" i="53"/>
  <c r="E17" i="53"/>
  <c r="E18" i="53" s="1"/>
  <c r="E19" i="53"/>
  <c r="B21" i="52"/>
  <c r="E22" i="52"/>
  <c r="A18" i="52"/>
  <c r="D18" i="52"/>
  <c r="D19" i="52" s="1"/>
  <c r="D20" i="52" s="1"/>
  <c r="D13" i="50"/>
  <c r="D14" i="50" s="1"/>
  <c r="D15" i="50" s="1"/>
  <c r="B16" i="50"/>
  <c r="D16" i="50" s="1"/>
  <c r="E20" i="50"/>
  <c r="E17" i="50"/>
  <c r="E18" i="50" s="1"/>
  <c r="E19" i="50" s="1"/>
  <c r="A12" i="50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D21" i="46"/>
  <c r="A21" i="46"/>
  <c r="E23" i="46"/>
  <c r="B22" i="46"/>
  <c r="E27" i="57"/>
  <c r="B26" i="57"/>
  <c r="A21" i="57"/>
  <c r="D21" i="57"/>
  <c r="D22" i="57" s="1"/>
  <c r="D23" i="57" s="1"/>
  <c r="D24" i="57" s="1"/>
  <c r="D25" i="57" s="1"/>
  <c r="E24" i="55"/>
  <c r="E25" i="55" s="1"/>
  <c r="E26" i="55" s="1"/>
  <c r="E27" i="55"/>
  <c r="B23" i="55"/>
  <c r="A18" i="55"/>
  <c r="D18" i="55"/>
  <c r="D19" i="55" s="1"/>
  <c r="D20" i="55" s="1"/>
  <c r="D21" i="55" s="1"/>
  <c r="D22" i="55" s="1"/>
  <c r="B19" i="53"/>
  <c r="E20" i="53"/>
  <c r="E21" i="53" s="1"/>
  <c r="E22" i="53" s="1"/>
  <c r="E23" i="53"/>
  <c r="A16" i="53"/>
  <c r="D16" i="53"/>
  <c r="D17" i="53" s="1"/>
  <c r="D18" i="53" s="1"/>
  <c r="E23" i="52"/>
  <c r="E24" i="52" s="1"/>
  <c r="E25" i="52" s="1"/>
  <c r="E26" i="52" s="1"/>
  <c r="E27" i="52" s="1"/>
  <c r="E28" i="52" s="1"/>
  <c r="B22" i="52"/>
  <c r="A21" i="52"/>
  <c r="D21" i="52"/>
  <c r="B20" i="50"/>
  <c r="E21" i="50"/>
  <c r="E22" i="50"/>
  <c r="E23" i="50" s="1"/>
  <c r="E24" i="50" s="1"/>
  <c r="E25" i="50" s="1"/>
  <c r="E26" i="50" s="1"/>
  <c r="D17" i="50"/>
  <c r="D18" i="50" s="1"/>
  <c r="D19" i="50" s="1"/>
  <c r="A16" i="50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A22" i="46"/>
  <c r="D22" i="46"/>
  <c r="B23" i="46"/>
  <c r="E24" i="46"/>
  <c r="E25" i="46" s="1"/>
  <c r="E26" i="46" s="1"/>
  <c r="E27" i="46" s="1"/>
  <c r="E28" i="46"/>
  <c r="A26" i="57"/>
  <c r="D26" i="57"/>
  <c r="E28" i="57"/>
  <c r="B27" i="57"/>
  <c r="A23" i="55"/>
  <c r="D23" i="55"/>
  <c r="D24" i="55" s="1"/>
  <c r="D25" i="55" s="1"/>
  <c r="D26" i="55" s="1"/>
  <c r="E28" i="55"/>
  <c r="B27" i="55"/>
  <c r="B23" i="53"/>
  <c r="E24" i="53"/>
  <c r="E25" i="53"/>
  <c r="A19" i="53"/>
  <c r="D19" i="53"/>
  <c r="D20" i="53" s="1"/>
  <c r="D21" i="53" s="1"/>
  <c r="D22" i="53" s="1"/>
  <c r="D22" i="52"/>
  <c r="A22" i="52"/>
  <c r="E29" i="52"/>
  <c r="B23" i="52"/>
  <c r="E27" i="50"/>
  <c r="E28" i="50" s="1"/>
  <c r="E29" i="50" s="1"/>
  <c r="E30" i="50" s="1"/>
  <c r="B22" i="50"/>
  <c r="D20" i="50"/>
  <c r="D21" i="50" s="1"/>
  <c r="A20" i="50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2" i="39"/>
  <c r="E33" i="39" s="1"/>
  <c r="E34" i="39" s="1"/>
  <c r="E35" i="39" s="1"/>
  <c r="E36" i="39"/>
  <c r="E29" i="46"/>
  <c r="E30" i="46" s="1"/>
  <c r="E31" i="46" s="1"/>
  <c r="E32" i="46" s="1"/>
  <c r="E33" i="46"/>
  <c r="B28" i="46"/>
  <c r="A23" i="46"/>
  <c r="D23" i="46"/>
  <c r="D24" i="46" s="1"/>
  <c r="D25" i="46" s="1"/>
  <c r="D26" i="46" s="1"/>
  <c r="D27" i="46" s="1"/>
  <c r="D27" i="57"/>
  <c r="A27" i="57"/>
  <c r="E29" i="57"/>
  <c r="E30" i="57" s="1"/>
  <c r="E31" i="57" s="1"/>
  <c r="E32" i="57" s="1"/>
  <c r="B28" i="57"/>
  <c r="E33" i="57"/>
  <c r="A27" i="55"/>
  <c r="D27" i="55"/>
  <c r="E29" i="55"/>
  <c r="B28" i="55"/>
  <c r="B25" i="53"/>
  <c r="E26" i="53"/>
  <c r="E27" i="53" s="1"/>
  <c r="E28" i="53"/>
  <c r="A23" i="53"/>
  <c r="D23" i="53"/>
  <c r="D24" i="53" s="1"/>
  <c r="D23" i="52"/>
  <c r="D24" i="52" s="1"/>
  <c r="D25" i="52" s="1"/>
  <c r="D26" i="52" s="1"/>
  <c r="D27" i="52" s="1"/>
  <c r="D28" i="52" s="1"/>
  <c r="A23" i="52"/>
  <c r="E30" i="52"/>
  <c r="E31" i="52" s="1"/>
  <c r="E32" i="52"/>
  <c r="B29" i="52"/>
  <c r="D22" i="50"/>
  <c r="D23" i="50" s="1"/>
  <c r="D24" i="50" s="1"/>
  <c r="D25" i="50" s="1"/>
  <c r="D26" i="50" s="1"/>
  <c r="A22" i="50"/>
  <c r="E31" i="50"/>
  <c r="B27" i="50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D31" i="39"/>
  <c r="D32" i="39" s="1"/>
  <c r="D33" i="39" s="1"/>
  <c r="D34" i="39" s="1"/>
  <c r="D35" i="39" s="1"/>
  <c r="A31" i="39"/>
  <c r="A28" i="46"/>
  <c r="D28" i="46"/>
  <c r="D29" i="46" s="1"/>
  <c r="D30" i="46" s="1"/>
  <c r="D31" i="46" s="1"/>
  <c r="D32" i="46" s="1"/>
  <c r="B33" i="46"/>
  <c r="E34" i="46"/>
  <c r="E35" i="46" s="1"/>
  <c r="E36" i="46" s="1"/>
  <c r="E37" i="46" s="1"/>
  <c r="E38" i="46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28" i="55"/>
  <c r="A28" i="55"/>
  <c r="E34" i="55"/>
  <c r="B29" i="55"/>
  <c r="E30" i="55"/>
  <c r="E31" i="55" s="1"/>
  <c r="E32" i="55" s="1"/>
  <c r="E33" i="55" s="1"/>
  <c r="B28" i="53"/>
  <c r="E29" i="53"/>
  <c r="E30" i="53"/>
  <c r="A25" i="53"/>
  <c r="D25" i="53"/>
  <c r="D26" i="53" s="1"/>
  <c r="D27" i="53" s="1"/>
  <c r="E33" i="52"/>
  <c r="E34" i="52" s="1"/>
  <c r="E35" i="52" s="1"/>
  <c r="E36" i="52" s="1"/>
  <c r="E37" i="52" s="1"/>
  <c r="E38" i="52"/>
  <c r="B32" i="52"/>
  <c r="A29" i="52"/>
  <c r="D29" i="52"/>
  <c r="D30" i="52" s="1"/>
  <c r="D31" i="52" s="1"/>
  <c r="D27" i="50"/>
  <c r="D28" i="50" s="1"/>
  <c r="D29" i="50" s="1"/>
  <c r="D30" i="50" s="1"/>
  <c r="A27" i="50"/>
  <c r="B31" i="50"/>
  <c r="E32" i="50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A36" i="39"/>
  <c r="D36" i="39"/>
  <c r="D33" i="46"/>
  <c r="D34" i="46" s="1"/>
  <c r="D35" i="46" s="1"/>
  <c r="D36" i="46" s="1"/>
  <c r="D37" i="46" s="1"/>
  <c r="A33" i="46"/>
  <c r="E39" i="46"/>
  <c r="E40" i="46" s="1"/>
  <c r="E41" i="46" s="1"/>
  <c r="E42" i="46" s="1"/>
  <c r="E43" i="46"/>
  <c r="B38" i="46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29" i="55"/>
  <c r="D30" i="55" s="1"/>
  <c r="D31" i="55" s="1"/>
  <c r="D32" i="55" s="1"/>
  <c r="D33" i="55" s="1"/>
  <c r="A29" i="55"/>
  <c r="E39" i="55"/>
  <c r="B34" i="55"/>
  <c r="E35" i="55"/>
  <c r="E36" i="55" s="1"/>
  <c r="E37" i="55" s="1"/>
  <c r="E38" i="55" s="1"/>
  <c r="E31" i="53"/>
  <c r="B30" i="53"/>
  <c r="A28" i="53"/>
  <c r="D28" i="53"/>
  <c r="D29" i="53" s="1"/>
  <c r="E39" i="52"/>
  <c r="E40" i="52" s="1"/>
  <c r="E41" i="52" s="1"/>
  <c r="E42" i="52" s="1"/>
  <c r="E43" i="52"/>
  <c r="B38" i="52"/>
  <c r="A32" i="52"/>
  <c r="D32" i="52"/>
  <c r="D33" i="52" s="1"/>
  <c r="D34" i="52" s="1"/>
  <c r="D35" i="52" s="1"/>
  <c r="D36" i="52" s="1"/>
  <c r="D37" i="52" s="1"/>
  <c r="B32" i="50"/>
  <c r="E33" i="50"/>
  <c r="A31" i="50"/>
  <c r="D31" i="50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A38" i="46"/>
  <c r="D38" i="46"/>
  <c r="D39" i="46" s="1"/>
  <c r="D40" i="46" s="1"/>
  <c r="D41" i="46" s="1"/>
  <c r="D42" i="46" s="1"/>
  <c r="B43" i="46"/>
  <c r="E44" i="46"/>
  <c r="E45" i="46" s="1"/>
  <c r="E46" i="46" s="1"/>
  <c r="E47" i="46" s="1"/>
  <c r="E48" i="46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34" i="55"/>
  <c r="D35" i="55" s="1"/>
  <c r="D36" i="55" s="1"/>
  <c r="D37" i="55" s="1"/>
  <c r="D38" i="55" s="1"/>
  <c r="A34" i="55"/>
  <c r="E44" i="55"/>
  <c r="B39" i="55"/>
  <c r="E40" i="55"/>
  <c r="E41" i="55" s="1"/>
  <c r="E42" i="55" s="1"/>
  <c r="E43" i="55" s="1"/>
  <c r="A30" i="53"/>
  <c r="D30" i="53"/>
  <c r="B31" i="53"/>
  <c r="E32" i="53"/>
  <c r="E44" i="52"/>
  <c r="E45" i="52" s="1"/>
  <c r="E46" i="52" s="1"/>
  <c r="E47" i="52" s="1"/>
  <c r="E48" i="52"/>
  <c r="B43" i="52"/>
  <c r="D38" i="52"/>
  <c r="D39" i="52" s="1"/>
  <c r="D40" i="52" s="1"/>
  <c r="D41" i="52" s="1"/>
  <c r="D42" i="52" s="1"/>
  <c r="A38" i="52"/>
  <c r="E34" i="50"/>
  <c r="E35" i="50" s="1"/>
  <c r="E36" i="50" s="1"/>
  <c r="B33" i="50"/>
  <c r="E37" i="50"/>
  <c r="A32" i="50"/>
  <c r="D32" i="50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49" i="46"/>
  <c r="B48" i="46"/>
  <c r="A43" i="46"/>
  <c r="D43" i="46"/>
  <c r="D44" i="46" s="1"/>
  <c r="D45" i="46" s="1"/>
  <c r="D46" i="46" s="1"/>
  <c r="D47" i="46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39" i="55"/>
  <c r="D40" i="55" s="1"/>
  <c r="D41" i="55" s="1"/>
  <c r="D42" i="55" s="1"/>
  <c r="D43" i="55" s="1"/>
  <c r="A39" i="55"/>
  <c r="E49" i="55"/>
  <c r="B44" i="55"/>
  <c r="E45" i="55"/>
  <c r="E46" i="55" s="1"/>
  <c r="E47" i="55" s="1"/>
  <c r="E48" i="55" s="1"/>
  <c r="E33" i="53"/>
  <c r="E34" i="53"/>
  <c r="B32" i="53"/>
  <c r="A31" i="53"/>
  <c r="D31" i="53"/>
  <c r="D43" i="52"/>
  <c r="D44" i="52" s="1"/>
  <c r="D45" i="52" s="1"/>
  <c r="D46" i="52" s="1"/>
  <c r="D47" i="52" s="1"/>
  <c r="A43" i="52"/>
  <c r="E49" i="52"/>
  <c r="B48" i="52"/>
  <c r="A33" i="50"/>
  <c r="D33" i="50"/>
  <c r="D34" i="50" s="1"/>
  <c r="D35" i="50" s="1"/>
  <c r="D36" i="50" s="1"/>
  <c r="E38" i="50"/>
  <c r="E39" i="50" s="1"/>
  <c r="E40" i="50" s="1"/>
  <c r="B37" i="50"/>
  <c r="E41" i="50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A48" i="46"/>
  <c r="D48" i="46"/>
  <c r="B49" i="46"/>
  <c r="E50" i="46"/>
  <c r="E54" i="57"/>
  <c r="B53" i="57"/>
  <c r="D48" i="57"/>
  <c r="D49" i="57" s="1"/>
  <c r="D50" i="57" s="1"/>
  <c r="D51" i="57" s="1"/>
  <c r="D52" i="57" s="1"/>
  <c r="A48" i="57"/>
  <c r="D44" i="55"/>
  <c r="D45" i="55" s="1"/>
  <c r="D46" i="55" s="1"/>
  <c r="D47" i="55" s="1"/>
  <c r="D48" i="55" s="1"/>
  <c r="A44" i="55"/>
  <c r="E54" i="55"/>
  <c r="B49" i="55"/>
  <c r="E50" i="55"/>
  <c r="E51" i="55" s="1"/>
  <c r="E52" i="55" s="1"/>
  <c r="E53" i="55" s="1"/>
  <c r="E35" i="53"/>
  <c r="E36" i="53"/>
  <c r="B34" i="53"/>
  <c r="D32" i="53"/>
  <c r="D33" i="53" s="1"/>
  <c r="A32" i="53"/>
  <c r="E50" i="52"/>
  <c r="E51" i="52" s="1"/>
  <c r="B49" i="52"/>
  <c r="D48" i="52"/>
  <c r="A48" i="52"/>
  <c r="E42" i="50"/>
  <c r="E43" i="50" s="1"/>
  <c r="E44" i="50" s="1"/>
  <c r="B41" i="50"/>
  <c r="E45" i="50"/>
  <c r="A37" i="50"/>
  <c r="D37" i="50"/>
  <c r="D38" i="50" s="1"/>
  <c r="D39" i="50" s="1"/>
  <c r="D40" i="50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B53" i="39"/>
  <c r="E58" i="39"/>
  <c r="E51" i="46"/>
  <c r="E52" i="46" s="1"/>
  <c r="E53" i="46" s="1"/>
  <c r="E54" i="46" s="1"/>
  <c r="E55" i="46"/>
  <c r="B50" i="46"/>
  <c r="D49" i="46"/>
  <c r="A49" i="46"/>
  <c r="D53" i="57"/>
  <c r="A53" i="57"/>
  <c r="E55" i="57"/>
  <c r="B54" i="57"/>
  <c r="D49" i="55"/>
  <c r="D50" i="55" s="1"/>
  <c r="D51" i="55" s="1"/>
  <c r="D52" i="55" s="1"/>
  <c r="D53" i="55" s="1"/>
  <c r="A49" i="55"/>
  <c r="E55" i="55"/>
  <c r="B54" i="55"/>
  <c r="E37" i="53"/>
  <c r="B36" i="53"/>
  <c r="D34" i="53"/>
  <c r="D35" i="53" s="1"/>
  <c r="A34" i="53"/>
  <c r="D49" i="52"/>
  <c r="A49" i="52"/>
  <c r="E52" i="52"/>
  <c r="B50" i="52"/>
  <c r="E46" i="50"/>
  <c r="E47" i="50" s="1"/>
  <c r="E48" i="50" s="1"/>
  <c r="B45" i="50"/>
  <c r="A41" i="50"/>
  <c r="D41" i="50"/>
  <c r="D42" i="50" s="1"/>
  <c r="D43" i="50" s="1"/>
  <c r="D44" i="50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0" i="46"/>
  <c r="D50" i="46"/>
  <c r="D51" i="46" s="1"/>
  <c r="D52" i="46" s="1"/>
  <c r="D53" i="46" s="1"/>
  <c r="D54" i="46" s="1"/>
  <c r="B55" i="46"/>
  <c r="E56" i="46"/>
  <c r="E57" i="46" s="1"/>
  <c r="E58" i="46" s="1"/>
  <c r="E59" i="46" s="1"/>
  <c r="E60" i="46"/>
  <c r="A54" i="57"/>
  <c r="D54" i="57"/>
  <c r="E60" i="57"/>
  <c r="B55" i="57"/>
  <c r="E56" i="57"/>
  <c r="E57" i="57" s="1"/>
  <c r="E58" i="57" s="1"/>
  <c r="E59" i="57" s="1"/>
  <c r="D54" i="55"/>
  <c r="A54" i="55"/>
  <c r="E56" i="55"/>
  <c r="B55" i="55"/>
  <c r="D36" i="53"/>
  <c r="A36" i="53"/>
  <c r="E38" i="53"/>
  <c r="B37" i="53"/>
  <c r="A50" i="52"/>
  <c r="D50" i="52"/>
  <c r="D51" i="52" s="1"/>
  <c r="E55" i="52"/>
  <c r="B52" i="52"/>
  <c r="E53" i="52"/>
  <c r="E54" i="52" s="1"/>
  <c r="A45" i="50"/>
  <c r="D45" i="50"/>
  <c r="E49" i="50"/>
  <c r="B46" i="50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4" i="39" l="1"/>
  <c r="B63" i="39"/>
  <c r="A58" i="39"/>
  <c r="D58" i="39"/>
  <c r="D59" i="39" s="1"/>
  <c r="D60" i="39" s="1"/>
  <c r="D61" i="39" s="1"/>
  <c r="D62" i="39" s="1"/>
  <c r="E61" i="46"/>
  <c r="E62" i="46" s="1"/>
  <c r="E63" i="46" s="1"/>
  <c r="E64" i="46" s="1"/>
  <c r="E65" i="46"/>
  <c r="E70" i="46" s="1"/>
  <c r="B60" i="46"/>
  <c r="D55" i="46"/>
  <c r="D56" i="46" s="1"/>
  <c r="D57" i="46" s="1"/>
  <c r="D58" i="46" s="1"/>
  <c r="D59" i="46" s="1"/>
  <c r="A55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55" i="55"/>
  <c r="D55" i="55"/>
  <c r="B56" i="55"/>
  <c r="E57" i="55"/>
  <c r="E58" i="55" s="1"/>
  <c r="E59" i="55" s="1"/>
  <c r="E60" i="55" s="1"/>
  <c r="E61" i="55"/>
  <c r="D37" i="53"/>
  <c r="A37" i="53"/>
  <c r="E39" i="53"/>
  <c r="E40" i="53"/>
  <c r="B38" i="53"/>
  <c r="D52" i="52"/>
  <c r="D53" i="52" s="1"/>
  <c r="D54" i="52" s="1"/>
  <c r="A52" i="52"/>
  <c r="E60" i="52"/>
  <c r="B55" i="52"/>
  <c r="E56" i="52"/>
  <c r="E57" i="52" s="1"/>
  <c r="D46" i="50"/>
  <c r="D47" i="50" s="1"/>
  <c r="D48" i="50" s="1"/>
  <c r="A46" i="50"/>
  <c r="E50" i="50"/>
  <c r="B49" i="50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8" i="52" l="1"/>
  <c r="E59" i="52"/>
  <c r="A63" i="39"/>
  <c r="D63" i="39"/>
  <c r="E65" i="39"/>
  <c r="B64" i="39"/>
  <c r="A60" i="46"/>
  <c r="D60" i="46"/>
  <c r="D61" i="46" s="1"/>
  <c r="D62" i="46" s="1"/>
  <c r="D63" i="46" s="1"/>
  <c r="D64" i="46" s="1"/>
  <c r="B65" i="46"/>
  <c r="E66" i="46"/>
  <c r="E67" i="46" s="1"/>
  <c r="E68" i="46" s="1"/>
  <c r="E69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61" i="55"/>
  <c r="E62" i="55"/>
  <c r="E63" i="55" s="1"/>
  <c r="E64" i="55" s="1"/>
  <c r="E65" i="55" s="1"/>
  <c r="E66" i="55"/>
  <c r="D56" i="55"/>
  <c r="D57" i="55" s="1"/>
  <c r="D58" i="55" s="1"/>
  <c r="D59" i="55" s="1"/>
  <c r="D60" i="55" s="1"/>
  <c r="A56" i="55"/>
  <c r="D38" i="53"/>
  <c r="D39" i="53" s="1"/>
  <c r="A38" i="53"/>
  <c r="B40" i="53"/>
  <c r="E41" i="53"/>
  <c r="D55" i="52"/>
  <c r="D56" i="52" s="1"/>
  <c r="D57" i="52" s="1"/>
  <c r="A55" i="52"/>
  <c r="E64" i="52"/>
  <c r="B60" i="52"/>
  <c r="E61" i="52"/>
  <c r="E62" i="52" s="1"/>
  <c r="E63" i="52" s="1"/>
  <c r="A49" i="50"/>
  <c r="D49" i="50"/>
  <c r="E51" i="50"/>
  <c r="B50" i="50"/>
  <c r="E72" i="46"/>
  <c r="E71" i="46"/>
  <c r="B7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8" i="52" l="1"/>
  <c r="D59" i="52"/>
  <c r="A64" i="39"/>
  <c r="D64" i="39"/>
  <c r="B65" i="39"/>
  <c r="E70" i="39"/>
  <c r="E66" i="39"/>
  <c r="E67" i="39" s="1"/>
  <c r="E68" i="39" s="1"/>
  <c r="E69" i="39" s="1"/>
  <c r="A65" i="46"/>
  <c r="D65" i="46"/>
  <c r="D66" i="46" s="1"/>
  <c r="D67" i="46" s="1"/>
  <c r="D68" i="46" s="1"/>
  <c r="D69" i="46" s="1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66" i="55"/>
  <c r="E67" i="55"/>
  <c r="E68" i="55" s="1"/>
  <c r="E69" i="55" s="1"/>
  <c r="E70" i="55" s="1"/>
  <c r="E71" i="55"/>
  <c r="D61" i="55"/>
  <c r="D62" i="55" s="1"/>
  <c r="D63" i="55" s="1"/>
  <c r="D64" i="55" s="1"/>
  <c r="D65" i="55" s="1"/>
  <c r="A61" i="55"/>
  <c r="E42" i="53"/>
  <c r="B41" i="53"/>
  <c r="D40" i="53"/>
  <c r="A40" i="53"/>
  <c r="D60" i="52"/>
  <c r="D61" i="52" s="1"/>
  <c r="D62" i="52" s="1"/>
  <c r="D63" i="52" s="1"/>
  <c r="A60" i="52"/>
  <c r="E71" i="52"/>
  <c r="B64" i="52"/>
  <c r="E65" i="52"/>
  <c r="E66" i="52" s="1"/>
  <c r="D50" i="50"/>
  <c r="A50" i="50"/>
  <c r="E57" i="50"/>
  <c r="B51" i="50"/>
  <c r="E52" i="50"/>
  <c r="E73" i="46"/>
  <c r="B72" i="46"/>
  <c r="A70" i="46"/>
  <c r="D70" i="46"/>
  <c r="D71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67" i="52" l="1"/>
  <c r="E69" i="52" s="1"/>
  <c r="E68" i="52"/>
  <c r="E70" i="52" s="1"/>
  <c r="E53" i="50"/>
  <c r="E55" i="50" s="1"/>
  <c r="E54" i="50"/>
  <c r="E56" i="50" s="1"/>
  <c r="E71" i="39"/>
  <c r="E72" i="39" s="1"/>
  <c r="E73" i="39" s="1"/>
  <c r="E74" i="39" s="1"/>
  <c r="E75" i="39"/>
  <c r="B70" i="39"/>
  <c r="A65" i="39"/>
  <c r="D65" i="39"/>
  <c r="D66" i="39" s="1"/>
  <c r="D67" i="39" s="1"/>
  <c r="D68" i="39" s="1"/>
  <c r="D69" i="39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71" i="55"/>
  <c r="E72" i="55"/>
  <c r="E73" i="55" s="1"/>
  <c r="E74" i="55" s="1"/>
  <c r="E75" i="55" s="1"/>
  <c r="E76" i="55"/>
  <c r="D66" i="55"/>
  <c r="D67" i="55" s="1"/>
  <c r="D68" i="55" s="1"/>
  <c r="D69" i="55" s="1"/>
  <c r="D70" i="55" s="1"/>
  <c r="A66" i="55"/>
  <c r="A41" i="53"/>
  <c r="D41" i="53"/>
  <c r="E44" i="53"/>
  <c r="B42" i="53"/>
  <c r="E43" i="53"/>
  <c r="D64" i="52"/>
  <c r="D65" i="52" s="1"/>
  <c r="D66" i="52" s="1"/>
  <c r="A64" i="52"/>
  <c r="E72" i="52"/>
  <c r="B71" i="52"/>
  <c r="A51" i="50"/>
  <c r="D51" i="50"/>
  <c r="D52" i="50" s="1"/>
  <c r="E61" i="50"/>
  <c r="E58" i="50"/>
  <c r="E59" i="50" s="1"/>
  <c r="E60" i="50" s="1"/>
  <c r="B57" i="50"/>
  <c r="A72" i="46"/>
  <c r="D72" i="46"/>
  <c r="E74" i="46"/>
  <c r="B73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7" i="52" l="1"/>
  <c r="D69" i="52" s="1"/>
  <c r="D68" i="52"/>
  <c r="D70" i="52" s="1"/>
  <c r="D53" i="50"/>
  <c r="D55" i="50" s="1"/>
  <c r="D54" i="50"/>
  <c r="D56" i="50" s="1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D75" i="57"/>
  <c r="D76" i="57" s="1"/>
  <c r="D77" i="57" s="1"/>
  <c r="D78" i="57" s="1"/>
  <c r="D79" i="57" s="1"/>
  <c r="A75" i="57"/>
  <c r="E81" i="57"/>
  <c r="B80" i="57"/>
  <c r="B76" i="55"/>
  <c r="E77" i="55"/>
  <c r="E78" i="55" s="1"/>
  <c r="E79" i="55" s="1"/>
  <c r="E80" i="55" s="1"/>
  <c r="E81" i="55"/>
  <c r="D71" i="55"/>
  <c r="D72" i="55" s="1"/>
  <c r="D73" i="55" s="1"/>
  <c r="D74" i="55" s="1"/>
  <c r="D75" i="55" s="1"/>
  <c r="A71" i="55"/>
  <c r="D42" i="53"/>
  <c r="D43" i="53" s="1"/>
  <c r="A42" i="53"/>
  <c r="E48" i="53"/>
  <c r="B44" i="53"/>
  <c r="E45" i="53"/>
  <c r="E46" i="53" s="1"/>
  <c r="E47" i="53" s="1"/>
  <c r="D71" i="52"/>
  <c r="A71" i="52"/>
  <c r="E73" i="52"/>
  <c r="E74" i="52" s="1"/>
  <c r="E75" i="52" s="1"/>
  <c r="E76" i="52" s="1"/>
  <c r="B72" i="52"/>
  <c r="D57" i="50"/>
  <c r="D58" i="50" s="1"/>
  <c r="D59" i="50" s="1"/>
  <c r="D60" i="50" s="1"/>
  <c r="A57" i="50"/>
  <c r="E65" i="50"/>
  <c r="E62" i="50"/>
  <c r="E63" i="50" s="1"/>
  <c r="E64" i="50" s="1"/>
  <c r="B61" i="50"/>
  <c r="D73" i="46"/>
  <c r="A73" i="46"/>
  <c r="E75" i="46"/>
  <c r="B74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39" l="1"/>
  <c r="E82" i="39" s="1"/>
  <c r="E83" i="39" s="1"/>
  <c r="E84" i="39" s="1"/>
  <c r="B80" i="39"/>
  <c r="E85" i="39"/>
  <c r="A75" i="39"/>
  <c r="D75" i="39"/>
  <c r="D76" i="39" s="1"/>
  <c r="D77" i="39" s="1"/>
  <c r="D78" i="39" s="1"/>
  <c r="D79" i="39" s="1"/>
  <c r="D80" i="57"/>
  <c r="A80" i="57"/>
  <c r="B81" i="57"/>
  <c r="E82" i="57"/>
  <c r="E82" i="55"/>
  <c r="B81" i="55"/>
  <c r="D76" i="55"/>
  <c r="D77" i="55" s="1"/>
  <c r="D78" i="55" s="1"/>
  <c r="D79" i="55" s="1"/>
  <c r="D80" i="55" s="1"/>
  <c r="A76" i="55"/>
  <c r="D44" i="53"/>
  <c r="D45" i="53" s="1"/>
  <c r="D46" i="53" s="1"/>
  <c r="D47" i="53" s="1"/>
  <c r="A44" i="53"/>
  <c r="E51" i="53"/>
  <c r="B48" i="53"/>
  <c r="E49" i="53"/>
  <c r="E50" i="53" s="1"/>
  <c r="D72" i="52"/>
  <c r="A72" i="52"/>
  <c r="E77" i="52"/>
  <c r="B73" i="52"/>
  <c r="E70" i="50"/>
  <c r="E66" i="50"/>
  <c r="E67" i="50" s="1"/>
  <c r="E68" i="50" s="1"/>
  <c r="E69" i="50" s="1"/>
  <c r="D61" i="50"/>
  <c r="D62" i="50" s="1"/>
  <c r="D63" i="50" s="1"/>
  <c r="D64" i="50" s="1"/>
  <c r="A61" i="50"/>
  <c r="B65" i="50"/>
  <c r="A74" i="46"/>
  <c r="D74" i="46"/>
  <c r="B75" i="46"/>
  <c r="E76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B82" i="57"/>
  <c r="E87" i="57"/>
  <c r="E83" i="57"/>
  <c r="E84" i="57" s="1"/>
  <c r="E85" i="57" s="1"/>
  <c r="E86" i="57" s="1"/>
  <c r="D81" i="57"/>
  <c r="A81" i="57"/>
  <c r="D81" i="55"/>
  <c r="A81" i="55"/>
  <c r="E83" i="55"/>
  <c r="B82" i="55"/>
  <c r="D48" i="53"/>
  <c r="D49" i="53" s="1"/>
  <c r="D50" i="53" s="1"/>
  <c r="A48" i="53"/>
  <c r="E54" i="53"/>
  <c r="B51" i="53"/>
  <c r="E52" i="53"/>
  <c r="E53" i="53" s="1"/>
  <c r="D73" i="52"/>
  <c r="D74" i="52" s="1"/>
  <c r="D75" i="52" s="1"/>
  <c r="D76" i="52" s="1"/>
  <c r="A73" i="52"/>
  <c r="B77" i="52"/>
  <c r="E78" i="52"/>
  <c r="E79" i="52" s="1"/>
  <c r="E80" i="52"/>
  <c r="B70" i="50"/>
  <c r="D70" i="50" s="1"/>
  <c r="D71" i="50" s="1"/>
  <c r="E71" i="50"/>
  <c r="A65" i="50"/>
  <c r="D65" i="50"/>
  <c r="D66" i="50" s="1"/>
  <c r="D67" i="50" s="1"/>
  <c r="D68" i="50" s="1"/>
  <c r="D69" i="50" s="1"/>
  <c r="E72" i="50"/>
  <c r="E77" i="46"/>
  <c r="B76" i="46"/>
  <c r="A75" i="46"/>
  <c r="D75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A85" i="39"/>
  <c r="D85" i="39"/>
  <c r="D86" i="39" s="1"/>
  <c r="D87" i="39" s="1"/>
  <c r="D88" i="39" s="1"/>
  <c r="D89" i="39" s="1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82" i="55"/>
  <c r="A82" i="55"/>
  <c r="E89" i="55"/>
  <c r="E84" i="55"/>
  <c r="E85" i="55" s="1"/>
  <c r="E86" i="55" s="1"/>
  <c r="E87" i="55" s="1"/>
  <c r="E88" i="55" s="1"/>
  <c r="B83" i="55"/>
  <c r="A51" i="53"/>
  <c r="D51" i="53"/>
  <c r="D52" i="53" s="1"/>
  <c r="D53" i="53" s="1"/>
  <c r="B54" i="53"/>
  <c r="E55" i="53"/>
  <c r="B80" i="52"/>
  <c r="E83" i="52"/>
  <c r="E81" i="52"/>
  <c r="A77" i="52"/>
  <c r="D77" i="52"/>
  <c r="D78" i="52" s="1"/>
  <c r="D79" i="52" s="1"/>
  <c r="A70" i="50"/>
  <c r="B72" i="50"/>
  <c r="E73" i="50"/>
  <c r="D76" i="46"/>
  <c r="A76" i="46"/>
  <c r="B77" i="46"/>
  <c r="E79" i="46"/>
  <c r="E78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82" i="52" l="1"/>
  <c r="A90" i="39"/>
  <c r="D90" i="39"/>
  <c r="B91" i="39"/>
  <c r="E92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83" i="55"/>
  <c r="D83" i="55"/>
  <c r="D84" i="55" s="1"/>
  <c r="D85" i="55" s="1"/>
  <c r="D86" i="55" s="1"/>
  <c r="D87" i="55" s="1"/>
  <c r="D88" i="55" s="1"/>
  <c r="E94" i="55"/>
  <c r="B89" i="55"/>
  <c r="E90" i="55"/>
  <c r="E91" i="55" s="1"/>
  <c r="E92" i="55" s="1"/>
  <c r="E93" i="55" s="1"/>
  <c r="E56" i="53"/>
  <c r="B55" i="53"/>
  <c r="D54" i="53"/>
  <c r="A54" i="53"/>
  <c r="E84" i="52"/>
  <c r="E85" i="52"/>
  <c r="B83" i="52"/>
  <c r="D80" i="52"/>
  <c r="D81" i="52" s="1"/>
  <c r="A80" i="52"/>
  <c r="B73" i="50"/>
  <c r="D73" i="50" s="1"/>
  <c r="E75" i="50"/>
  <c r="D72" i="50"/>
  <c r="A72" i="50"/>
  <c r="E80" i="46"/>
  <c r="B79" i="46"/>
  <c r="E81" i="46"/>
  <c r="A77" i="46"/>
  <c r="D77" i="46"/>
  <c r="D78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82" i="52" l="1"/>
  <c r="E93" i="39"/>
  <c r="E94" i="39" s="1"/>
  <c r="E95" i="39" s="1"/>
  <c r="E96" i="39" s="1"/>
  <c r="E97" i="39" s="1"/>
  <c r="E98" i="39"/>
  <c r="B92" i="39"/>
  <c r="A91" i="39"/>
  <c r="D91" i="39"/>
  <c r="D103" i="52"/>
  <c r="D104" i="52" s="1"/>
  <c r="D83" i="52"/>
  <c r="D8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89" i="55"/>
  <c r="D90" i="55" s="1"/>
  <c r="D91" i="55" s="1"/>
  <c r="D92" i="55" s="1"/>
  <c r="D93" i="55" s="1"/>
  <c r="A89" i="55"/>
  <c r="E99" i="55"/>
  <c r="B94" i="55"/>
  <c r="E95" i="55"/>
  <c r="E96" i="55" s="1"/>
  <c r="E97" i="55" s="1"/>
  <c r="E98" i="55" s="1"/>
  <c r="A55" i="53"/>
  <c r="D55" i="53"/>
  <c r="E57" i="53"/>
  <c r="E58" i="53" s="1"/>
  <c r="B56" i="53"/>
  <c r="E86" i="52"/>
  <c r="E87" i="52" s="1"/>
  <c r="E92" i="52"/>
  <c r="B85" i="52"/>
  <c r="A83" i="52"/>
  <c r="E76" i="50"/>
  <c r="E77" i="50" s="1"/>
  <c r="E78" i="50" s="1"/>
  <c r="B75" i="50"/>
  <c r="E79" i="50"/>
  <c r="A73" i="50"/>
  <c r="E82" i="46"/>
  <c r="B81" i="46"/>
  <c r="D79" i="46"/>
  <c r="D80" i="46" s="1"/>
  <c r="A79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58" i="53" l="1"/>
  <c r="E59" i="53"/>
  <c r="A58" i="53"/>
  <c r="D58" i="53"/>
  <c r="D105" i="52"/>
  <c r="D106" i="52" s="1"/>
  <c r="D107" i="52" s="1"/>
  <c r="E88" i="52"/>
  <c r="E90" i="52"/>
  <c r="D92" i="39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94" i="55"/>
  <c r="D95" i="55" s="1"/>
  <c r="D96" i="55" s="1"/>
  <c r="D97" i="55" s="1"/>
  <c r="D98" i="55" s="1"/>
  <c r="A94" i="55"/>
  <c r="E104" i="55"/>
  <c r="B99" i="55"/>
  <c r="E100" i="55"/>
  <c r="E101" i="55" s="1"/>
  <c r="E102" i="55" s="1"/>
  <c r="E103" i="55" s="1"/>
  <c r="D56" i="53"/>
  <c r="A56" i="53"/>
  <c r="B57" i="53"/>
  <c r="E93" i="52"/>
  <c r="B92" i="52"/>
  <c r="D85" i="52"/>
  <c r="D86" i="52" s="1"/>
  <c r="D87" i="52" s="1"/>
  <c r="A85" i="52"/>
  <c r="D97" i="50"/>
  <c r="D98" i="50" s="1"/>
  <c r="D99" i="50" s="1"/>
  <c r="D100" i="50" s="1"/>
  <c r="D101" i="50" s="1"/>
  <c r="D75" i="50"/>
  <c r="D76" i="50" s="1"/>
  <c r="D77" i="50" s="1"/>
  <c r="D78" i="50" s="1"/>
  <c r="E80" i="50"/>
  <c r="E81" i="50" s="1"/>
  <c r="E82" i="50"/>
  <c r="B79" i="50"/>
  <c r="A75" i="50"/>
  <c r="D81" i="46"/>
  <c r="A81" i="46"/>
  <c r="E83" i="46"/>
  <c r="B82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88" i="52" l="1"/>
  <c r="D90" i="52"/>
  <c r="E91" i="52"/>
  <c r="E89" i="52"/>
  <c r="E104" i="39"/>
  <c r="E105" i="39" s="1"/>
  <c r="E106" i="39" s="1"/>
  <c r="E107" i="39" s="1"/>
  <c r="E108" i="39"/>
  <c r="B103" i="39"/>
  <c r="D103" i="57"/>
  <c r="D130" i="57"/>
  <c r="D131" i="57" s="1"/>
  <c r="D132" i="57" s="1"/>
  <c r="D133" i="57" s="1"/>
  <c r="D134" i="57" s="1"/>
  <c r="A98" i="39"/>
  <c r="D98" i="39"/>
  <c r="D99" i="39" s="1"/>
  <c r="D100" i="39" s="1"/>
  <c r="D101" i="39" s="1"/>
  <c r="D102" i="39" s="1"/>
  <c r="B108" i="57"/>
  <c r="E109" i="57"/>
  <c r="A103" i="57"/>
  <c r="D104" i="57"/>
  <c r="D105" i="57" s="1"/>
  <c r="D106" i="57" s="1"/>
  <c r="D107" i="57" s="1"/>
  <c r="D99" i="55"/>
  <c r="D100" i="55" s="1"/>
  <c r="D101" i="55" s="1"/>
  <c r="D102" i="55" s="1"/>
  <c r="D103" i="55" s="1"/>
  <c r="A99" i="55"/>
  <c r="E109" i="55"/>
  <c r="B104" i="55"/>
  <c r="E105" i="55"/>
  <c r="E106" i="55" s="1"/>
  <c r="E107" i="55" s="1"/>
  <c r="E108" i="55" s="1"/>
  <c r="D57" i="53"/>
  <c r="A57" i="53"/>
  <c r="E60" i="53"/>
  <c r="E61" i="53"/>
  <c r="E94" i="52"/>
  <c r="E95" i="52" s="1"/>
  <c r="E96" i="52" s="1"/>
  <c r="E97" i="52" s="1"/>
  <c r="B93" i="52"/>
  <c r="D92" i="52"/>
  <c r="A92" i="52"/>
  <c r="D102" i="50"/>
  <c r="D106" i="50" s="1"/>
  <c r="D79" i="50"/>
  <c r="D80" i="50" s="1"/>
  <c r="D81" i="50" s="1"/>
  <c r="E83" i="50"/>
  <c r="E84" i="50" s="1"/>
  <c r="E85" i="50" s="1"/>
  <c r="B82" i="50"/>
  <c r="E86" i="50"/>
  <c r="E87" i="50" s="1"/>
  <c r="E88" i="50" s="1"/>
  <c r="E89" i="50" s="1"/>
  <c r="A79" i="50"/>
  <c r="A82" i="46"/>
  <c r="D82" i="46"/>
  <c r="E84" i="46"/>
  <c r="B83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1" i="52" l="1"/>
  <c r="D89" i="52"/>
  <c r="D103" i="39"/>
  <c r="D104" i="39" s="1"/>
  <c r="D105" i="39" s="1"/>
  <c r="D106" i="39" s="1"/>
  <c r="D107" i="39" s="1"/>
  <c r="A103" i="39"/>
  <c r="E113" i="39"/>
  <c r="E109" i="39"/>
  <c r="E110" i="39" s="1"/>
  <c r="E111" i="39" s="1"/>
  <c r="E112" i="39" s="1"/>
  <c r="B108" i="39"/>
  <c r="D103" i="50"/>
  <c r="D104" i="50" s="1"/>
  <c r="D105" i="50" s="1"/>
  <c r="E110" i="57"/>
  <c r="B109" i="57"/>
  <c r="A108" i="57"/>
  <c r="D108" i="57"/>
  <c r="D104" i="55"/>
  <c r="D105" i="55" s="1"/>
  <c r="D106" i="55" s="1"/>
  <c r="D107" i="55" s="1"/>
  <c r="D108" i="55" s="1"/>
  <c r="A104" i="55"/>
  <c r="E110" i="55"/>
  <c r="B109" i="55"/>
  <c r="D60" i="53"/>
  <c r="E62" i="53"/>
  <c r="B61" i="53"/>
  <c r="E63" i="53"/>
  <c r="A93" i="52"/>
  <c r="D93" i="52"/>
  <c r="E98" i="52"/>
  <c r="B94" i="52"/>
  <c r="A82" i="50"/>
  <c r="D82" i="50"/>
  <c r="D83" i="50" s="1"/>
  <c r="D84" i="50" s="1"/>
  <c r="D85" i="50" s="1"/>
  <c r="E90" i="50"/>
  <c r="E91" i="50" s="1"/>
  <c r="E92" i="50" s="1"/>
  <c r="E93" i="50" s="1"/>
  <c r="E94" i="50" s="1"/>
  <c r="B86" i="50"/>
  <c r="A83" i="46"/>
  <c r="D83" i="46"/>
  <c r="E85" i="46"/>
  <c r="B84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3" i="39" l="1"/>
  <c r="E114" i="39"/>
  <c r="E115" i="39" s="1"/>
  <c r="E116" i="39" s="1"/>
  <c r="E117" i="39" s="1"/>
  <c r="E118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09" i="55"/>
  <c r="A109" i="55"/>
  <c r="B111" i="55"/>
  <c r="E111" i="55"/>
  <c r="B110" i="55"/>
  <c r="E64" i="53"/>
  <c r="B63" i="53"/>
  <c r="B65" i="53"/>
  <c r="E65" i="53"/>
  <c r="D61" i="53"/>
  <c r="D62" i="53" s="1"/>
  <c r="A61" i="53"/>
  <c r="A94" i="52"/>
  <c r="D94" i="52"/>
  <c r="D95" i="52" s="1"/>
  <c r="D96" i="52" s="1"/>
  <c r="D97" i="52" s="1"/>
  <c r="E102" i="52"/>
  <c r="B102" i="52"/>
  <c r="B98" i="52"/>
  <c r="E99" i="52"/>
  <c r="E100" i="52" s="1"/>
  <c r="E101" i="52" s="1"/>
  <c r="A86" i="50"/>
  <c r="D86" i="50"/>
  <c r="D87" i="50" s="1"/>
  <c r="D88" i="50" s="1"/>
  <c r="D89" i="50" s="1"/>
  <c r="E95" i="50"/>
  <c r="B90" i="50"/>
  <c r="A84" i="46"/>
  <c r="D84" i="46"/>
  <c r="E86" i="46"/>
  <c r="B86" i="46"/>
  <c r="B8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E119" i="39" l="1"/>
  <c r="B118" i="39"/>
  <c r="D113" i="39"/>
  <c r="D114" i="39" s="1"/>
  <c r="D115" i="39" s="1"/>
  <c r="D116" i="39" s="1"/>
  <c r="D117" i="39" s="1"/>
  <c r="A113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0" i="55"/>
  <c r="D110" i="55"/>
  <c r="E116" i="55"/>
  <c r="E112" i="55"/>
  <c r="E113" i="55" s="1"/>
  <c r="E114" i="55" s="1"/>
  <c r="E115" i="55" s="1"/>
  <c r="D111" i="55"/>
  <c r="D112" i="55" s="1"/>
  <c r="D113" i="55" s="1"/>
  <c r="D114" i="55" s="1"/>
  <c r="D115" i="55" s="1"/>
  <c r="A111" i="55"/>
  <c r="D65" i="53"/>
  <c r="A65" i="53"/>
  <c r="D63" i="53"/>
  <c r="D64" i="53" s="1"/>
  <c r="A63" i="53"/>
  <c r="E66" i="53"/>
  <c r="E67" i="53" s="1"/>
  <c r="D98" i="52"/>
  <c r="D99" i="52" s="1"/>
  <c r="D100" i="52" s="1"/>
  <c r="D101" i="52" s="1"/>
  <c r="A98" i="52"/>
  <c r="D102" i="52"/>
  <c r="A102" i="52"/>
  <c r="E103" i="52"/>
  <c r="E104" i="52" s="1"/>
  <c r="D90" i="50"/>
  <c r="D91" i="50" s="1"/>
  <c r="D92" i="50" s="1"/>
  <c r="D93" i="50" s="1"/>
  <c r="D94" i="50" s="1"/>
  <c r="A90" i="50"/>
  <c r="E96" i="50"/>
  <c r="B96" i="50"/>
  <c r="B95" i="50"/>
  <c r="A86" i="46"/>
  <c r="D86" i="46"/>
  <c r="D87" i="46" s="1"/>
  <c r="E88" i="46"/>
  <c r="E92" i="46" s="1"/>
  <c r="B92" i="46" s="1"/>
  <c r="E87" i="46"/>
  <c r="A85" i="46"/>
  <c r="D8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05" i="52" l="1"/>
  <c r="E106" i="52" s="1"/>
  <c r="E107" i="52" s="1"/>
  <c r="D118" i="39"/>
  <c r="A118" i="39"/>
  <c r="E120" i="39"/>
  <c r="B120" i="39"/>
  <c r="B119" i="39"/>
  <c r="D92" i="46"/>
  <c r="A9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17" i="55"/>
  <c r="E118" i="55" s="1"/>
  <c r="E119" i="55" s="1"/>
  <c r="E120" i="55" s="1"/>
  <c r="D96" i="50"/>
  <c r="A96" i="50"/>
  <c r="E97" i="50"/>
  <c r="E98" i="50" s="1"/>
  <c r="E99" i="50" s="1"/>
  <c r="E100" i="50" s="1"/>
  <c r="E101" i="50" s="1"/>
  <c r="E102" i="50" s="1"/>
  <c r="E106" i="50" s="1"/>
  <c r="D95" i="50"/>
  <c r="A95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D119" i="39" l="1"/>
  <c r="A119" i="39"/>
  <c r="A120" i="39"/>
  <c r="D120" i="39"/>
  <c r="D121" i="39" s="1"/>
  <c r="D122" i="39" s="1"/>
  <c r="D123" i="39" s="1"/>
  <c r="D124" i="39" s="1"/>
  <c r="E121" i="39"/>
  <c r="E122" i="39" s="1"/>
  <c r="E123" i="39" s="1"/>
  <c r="E124" i="39" s="1"/>
  <c r="E125" i="39"/>
  <c r="E103" i="50"/>
  <c r="E104" i="50" s="1"/>
  <c r="E105" i="50" s="1"/>
  <c r="E129" i="57"/>
  <c r="E89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39" l="1"/>
  <c r="E131" i="39" s="1"/>
  <c r="E132" i="39" s="1"/>
  <c r="E133" i="39" s="1"/>
  <c r="E134" i="39" s="1"/>
  <c r="E126" i="39"/>
  <c r="E127" i="39" s="1"/>
  <c r="E128" i="39" s="1"/>
  <c r="E129" i="39" s="1"/>
  <c r="E126" i="40"/>
  <c r="E130" i="40"/>
  <c r="E90" i="46"/>
  <c r="E91" i="46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<sst xmlns="http://schemas.openxmlformats.org/spreadsheetml/2006/main" count="697" uniqueCount="183">
  <si>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</si>
  <si>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</si>
  <si>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</si>
  <si>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</si>
  <si>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</si>
  <si>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</si>
  <si>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</si>
  <si>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</si>
  <si>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</si>
  <si>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</si>
  <si>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</si>
  <si>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</si>
  <si>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</si>
  <si>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</si>
  <si>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</si>
  <si>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</si>
  <si>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</si>
  <si>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</si>
  <si>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</si>
  <si>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</si>
  <si>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</si>
  <si>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</si>
  <si>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</si>
  <si>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</si>
  <si>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</si>
  <si>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</si>
  <si>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</si>
  <si>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</si>
  <si>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</si>
  <si>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</si>
  <si>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</si>
  <si>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</si>
  <si>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</si>
  <si>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</si>
  <si>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</si>
  <si>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</si>
  <si>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</si>
  <si>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</si>
  <si>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</si>
  <si>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</si>
  <si>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</si>
  <si>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</si>
  <si>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</si>
  <si>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</si>
  <si>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</si>
  <si>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</si>
  <si>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</si>
  <si>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</si>
  <si>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</si>
  <si>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</si>
  <si>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Warunya</t>
  </si>
  <si>
    <t>Impramboonsak</t>
  </si>
  <si>
    <t>TIME173</t>
  </si>
  <si>
    <t>Time</t>
  </si>
  <si>
    <t>Orientation, CV</t>
  </si>
  <si>
    <t>แก้คำผิด ร่างรายงานฉบับสมบูรณ์ โครงการจัดทำแผนพัฒนาการท่องเที่ยวแห่งชาติ ฉบับที่ 3</t>
  </si>
  <si>
    <t>ทำ Slide NIA Valuation 2021_EcoSo Progress figure</t>
  </si>
  <si>
    <t>Home</t>
  </si>
  <si>
    <t>เขียนรานงาน Top 5 โครงการเศรษฐกิจและสังคม NIA Valuation 2021_EcoSo Progress Report</t>
  </si>
  <si>
    <t>ประเมินโครงการทางเศรษฐกิจ NIA Valuation 2021_EcoSo Progress Report</t>
  </si>
  <si>
    <t>ตรวจคำผิด NIA Valuation 2021_EcoSo Progress Report เล่ม 1</t>
  </si>
  <si>
    <t>Workshop powerpoint</t>
  </si>
  <si>
    <t>เขียน แผนปฏิรูปประเทศ และ กรอบแผนพัฒนาเศรษฐกิจและสังคมแห่งชาติ ฉบับที่ 13 NIA Portfolio Management Progress Repot</t>
  </si>
  <si>
    <t>วันหยุดชดเชย วันอาสาฬหบูชา</t>
  </si>
  <si>
    <t xml:space="preserve">ประเมินโครงการทางเศรษฐกิจ NIA Valuation </t>
  </si>
  <si>
    <t>โทรหาผู้ประกอบการเพื่อการสัมภาษณ์ ของ NIA Valuation</t>
  </si>
  <si>
    <t>วันเฉลิมพระชนมพรรษาพระบาทสมเด็จพระเจ้าอยู่หัว</t>
  </si>
  <si>
    <t>FTE L&amp;D Program-Data Analysis</t>
  </si>
  <si>
    <t>FTE L&amp;D Program- Consulting Culture</t>
  </si>
  <si>
    <t>สัมภาษณ์ผู้ประกอบการ IOP</t>
  </si>
  <si>
    <t>ประเมินบริษัท IOP</t>
  </si>
  <si>
    <t>เขียนรายงาน NIA Valuation</t>
  </si>
  <si>
    <t>เขียนรายงาน NIA IOP</t>
  </si>
  <si>
    <t>สัมภาษณ์ผู้ประกอบการ Valuation</t>
  </si>
  <si>
    <t>NIA Valuation Meeting</t>
  </si>
  <si>
    <t>เตรียมสัมภาษณ์ผู้ประกอบการ IOP</t>
  </si>
  <si>
    <t>เข้าร่วมประชุม NIA Portfolio รายงานความก้าวหน้าโครงการระบบการจัดการพอร์ทโฟลิโอ</t>
  </si>
  <si>
    <t>เตรียมสัมภาษณ์ผู้ประกอบการ IOP 2 บริษัท</t>
  </si>
  <si>
    <t xml:space="preserve">สัมภาษณ์ผู้ประกอบการ IOP </t>
  </si>
  <si>
    <t xml:space="preserve">ประเมินบริษัท IOP </t>
  </si>
  <si>
    <t>อ่าน Digital Culture:The Driving Force of Digital Transformation</t>
  </si>
  <si>
    <t>TIME</t>
  </si>
  <si>
    <r>
      <rPr>
        <sz val="11"/>
        <rFont val="Calibri"/>
        <family val="2"/>
        <scheme val="minor"/>
      </rPr>
      <t>ประเมินบริษัท IOP</t>
    </r>
    <r>
      <rPr>
        <b/>
        <sz val="11"/>
        <rFont val="Calibri"/>
        <family val="2"/>
        <scheme val="minor"/>
      </rPr>
      <t xml:space="preserve"> </t>
    </r>
  </si>
  <si>
    <t xml:space="preserve">เตรียมสัมภาษณ์ผู้ประกอบการ IOP </t>
  </si>
  <si>
    <t>FTE L&amp;D Program- Data Collection</t>
  </si>
  <si>
    <t>H.M. Queen Sirikit The Queen Mother’s Birthday</t>
  </si>
  <si>
    <t>ศึกษาระบบ BO และการส่งรายงายกับพี่เอม</t>
  </si>
  <si>
    <t>DSI - TIME Digital Meeting</t>
  </si>
  <si>
    <t>Progress Report meeting</t>
  </si>
  <si>
    <t>Sun</t>
  </si>
  <si>
    <t>เตรียม Script Present NIA Valuation</t>
  </si>
  <si>
    <t>Recheck Script Present NIA Valuation and Rehearsal Present</t>
  </si>
  <si>
    <t>Presentation Rehearsal NIA Valuation</t>
  </si>
  <si>
    <t>Rehearsal Present NIA Valuation</t>
  </si>
  <si>
    <t>Update การประเมินคะแนน IOP</t>
  </si>
  <si>
    <t>NIA รายงานความคืบหน้ามูลค่าเศรษฐกิจและสังคม</t>
  </si>
  <si>
    <t>Minute of Meeting</t>
  </si>
  <si>
    <t>เตรียม Script Present IOP</t>
  </si>
  <si>
    <t>Internal Meeting NIA</t>
  </si>
  <si>
    <t>ทำ slide Digital Culture</t>
  </si>
  <si>
    <t xml:space="preserve">ประเมินองค์กร IOP </t>
  </si>
  <si>
    <t>ลาป่วย</t>
  </si>
  <si>
    <t>ประชุมภายใน NIA Valuation</t>
  </si>
  <si>
    <t>ทำ slide Valuation</t>
  </si>
  <si>
    <t>เขียนรายงาน Valuation</t>
  </si>
  <si>
    <t>โทรนัดสัมภาษณ์ NIA IOP</t>
  </si>
  <si>
    <t>ประชุมภายใน NIA Valuation,Faci (google meet)</t>
  </si>
  <si>
    <t>เชิญผู้ประกอบการร่วมการประชุม Focus group "โครงการนวัตกรรมที่ได้รับการสนับสนุนจาก สนช."</t>
  </si>
  <si>
    <t>ประชุม with P'Jan (google meet))</t>
  </si>
  <si>
    <t xml:space="preserve">ประชุม with ทราย เกี่ยวกับประเมินบริษัท IOP </t>
  </si>
  <si>
    <t>ปัญหาและอุปสรรคของ IOP</t>
  </si>
  <si>
    <t>เพิ่มข้อมูลลงใน IOP Summary Factor</t>
  </si>
  <si>
    <t>ทำสไลด์ Focus group</t>
  </si>
  <si>
    <t>TIME Town Hall</t>
  </si>
  <si>
    <t xml:space="preserve">เตรียม script Focus group </t>
  </si>
  <si>
    <t>Focus group rehearsal (google meet)</t>
  </si>
  <si>
    <t xml:space="preserve">นัดสัมภาษณ์ + Email ผู้ประกอบการ IOP </t>
  </si>
  <si>
    <t xml:space="preserve">เตรียม present Focus group </t>
  </si>
  <si>
    <t>Focus group "โครงการนวัตกรรมที่ได้รับการสนับสนุนจาก สนช."</t>
  </si>
  <si>
    <t>สรุป Key finding NIA IOP</t>
  </si>
  <si>
    <t>ประชุมภาพรวม + เนื้อหาพรีเซ้นกับทราย</t>
  </si>
  <si>
    <t>ทำสไลด์ NIA IOP</t>
  </si>
  <si>
    <t>เตรียมสคริปพรีเซ้น NIA IOP</t>
  </si>
  <si>
    <t>IOP present rehearsal (google meet)</t>
  </si>
  <si>
    <t>Valuation (google meet)</t>
  </si>
  <si>
    <t>NIA IOP Progress update</t>
  </si>
  <si>
    <t>เตรียมตัว present</t>
  </si>
  <si>
    <t>ทำสไลด์ NIA IOP เพิ่มเติม</t>
  </si>
  <si>
    <t xml:space="preserve">ประชุม NIA IOP </t>
  </si>
  <si>
    <t xml:space="preserve">เขียนรายงาน NIA IOP </t>
  </si>
  <si>
    <t>ประชุม TINT</t>
  </si>
  <si>
    <t>FTE L&amp;D Program- Result Presentation&amp;Communication</t>
  </si>
  <si>
    <t>ทำสไลด์ TINT Digital Roadmap Progress Report II</t>
  </si>
  <si>
    <t>ทำสไลด์ TINT Digital Roadmap - Board Pitching</t>
  </si>
  <si>
    <t>ศึกษาการทำ Proposal</t>
  </si>
  <si>
    <t>หาข้อมูลการทำ proposal ของ กองทุนน้ำมันเชื้อเพลิง</t>
  </si>
  <si>
    <t>ทำสไลด์ proposal ของ กองทุนน้ำมันเชื้อเพลิง</t>
  </si>
  <si>
    <t>บรีฟ facilitator canvas Value proposition/ Project idea/ BMC</t>
  </si>
  <si>
    <t>เขียนรายงาน proposal ของ กองทุนน้ำมันเชื้อเพลิง</t>
  </si>
  <si>
    <t>ศึกษาบรีฟแต่ละโปรเจกต์ + วิธีการใช้ Mural</t>
  </si>
  <si>
    <t>ศึกษา TOR NIEC 5G and Satellite 64</t>
  </si>
  <si>
    <t>Facilatator NBCT (government 4.0)</t>
  </si>
  <si>
    <t>Facilitator NBCT (Creating Transformation Project Idea)</t>
  </si>
  <si>
    <t>ศึกษา TOR+ Proposal 5G and Satellite 64</t>
  </si>
  <si>
    <t>ทำ Whitepaper โครงการศึกษาวิจัยเพื่อเสนอแนะนโยบายสาธารณะด้านการบริหารคลื่นความถี่สำหรับกรณีการใช้คลื่นความถี่ร่วมกันระหว่างกิจการโทรคมนาคมเคลื่อนที่สากล เทคโนโลยี 5G และ กิจการอื่นในย่านความถี่ 3500 เมกะเฮิรตซ์ และ 28 กิกะเฮิรตซ์</t>
  </si>
  <si>
    <t>วันคล้ายวันสวรรคตในหลวง รัชกาลที่ 9</t>
  </si>
  <si>
    <t>TIME Town Hall Meeting (Zoom)</t>
  </si>
  <si>
    <t>เตรียม Script Present Valuation + IOP</t>
  </si>
  <si>
    <t>NIA Valuation Rehersal</t>
  </si>
  <si>
    <t>ซ้อม Present NIA Valuation</t>
  </si>
  <si>
    <t>Present รายงานผลการศึกษาฉบับสมบูรณ์โครงการจัดจ้างศึกษาผลกระทบทางเศรษฐกิจและสังคม</t>
  </si>
  <si>
    <t>Present รายงานผลการศึกษาฉบับสมบูรณ์การประเมินผลศักยภาพด้านนวัตกรรมองค์กร</t>
  </si>
  <si>
    <t>เรียน Data Visualization</t>
  </si>
  <si>
    <t>Note taker ประชุมสรุปการแก้ไขรายงาน</t>
  </si>
  <si>
    <t>สรุปการประชุมสรุปการแก้ไขรายงาน</t>
  </si>
  <si>
    <t>FTE L&amp;D Program- Review Session</t>
  </si>
  <si>
    <t>บทคัดย่อ รายงานความก้าวหน้าครั้งที่ 3 NBTCFund 5G Satellite</t>
  </si>
  <si>
    <t>แก้คำผิด รายงานความก้าวหน้าครั้งที่ 3 NBTCFund 5G Satellite</t>
  </si>
  <si>
    <t>ชดเชยวันปิยมหาราช</t>
  </si>
  <si>
    <t>หาข้อมูลเพื่อทำ inception project NIEC 5G and Satellite 64</t>
  </si>
  <si>
    <t>Tue</t>
  </si>
  <si>
    <t>ลาป่วยไปพบหมอ</t>
  </si>
  <si>
    <t>ศึกษารายงานผลการปฏิบัติงาน กสทช.ประจำปี 2562-2563</t>
  </si>
  <si>
    <t>Slide kick off  project NIEC 5G and Satellite 64</t>
  </si>
  <si>
    <t xml:space="preserve">ประชุมสรุปการแก้ไขรายงานในย่าน 28GHz </t>
  </si>
  <si>
    <t>ประชุม kick off  project NIEC 5G and Satellite 64</t>
  </si>
  <si>
    <t>FTE L&amp;D Program- Review Session2 (Week8)</t>
  </si>
  <si>
    <t>ศึกษาการเขียนรายงาน Inception</t>
  </si>
  <si>
    <t>ประชุม เตรียม Kick-off โครงการจ้างที่ปรึกษาเพื่อติดตามและประเมินผลนโยบาย กสทช. ที่สำคัญในด้านกิจการโทรคมนาคม</t>
  </si>
  <si>
    <t>NIEC Kick-off meeting</t>
  </si>
  <si>
    <t>MOM Kick-off meeting</t>
  </si>
  <si>
    <t>ศึกษาการเขียนรายงาน Inception (CIPP)</t>
  </si>
  <si>
    <t>ประชุมแผนงาน แผนงานการสำรวจข้อมูลข้อเท็จจริงและข้อเสนอแนะของผู้มีส่วนได้ส่วนเสีย</t>
  </si>
  <si>
    <t>จัดทำ แผนงานการสำรวจข้อมูลข้อเท็จจริงและข้อเสนอแนะของผู้มีส่วนได้ส่วนเสีย</t>
  </si>
  <si>
    <t>ศึกษาการขึ้นโครง Inception(with P'Mike และ P'M)</t>
  </si>
  <si>
    <t>เขียนรายงานแผนแม่บทตามอำนาจหน้าที่ของกสทช.</t>
  </si>
  <si>
    <t>เขียนรายงาน Inception โครงการจ้างที่ปรึกษาเพื่อติดตามและประเมินผลนโยบาย กสทช. ที่สำคัญในด้านกิจการโทรคมนาคม</t>
  </si>
  <si>
    <t>จัดทำแผนการเดินทาง Focus group และ Public hearing</t>
  </si>
  <si>
    <t>Weekly Progress Update ประจำวันที่ 5 พฤศจิกายน 64</t>
  </si>
  <si>
    <t>จัดทำ Hotel_NIEC 5G and Satellite</t>
  </si>
  <si>
    <t>NIEC Planning</t>
  </si>
  <si>
    <t>Rating องค์กรที่ได้รับการประเมินต่อเนื่อง NIA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</si>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</sst>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89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6" borderId="10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</xf>
    <xf numFmtId="14" fontId="16" fillId="8" borderId="33" xfId="0" applyNumberFormat="1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9" borderId="9" xfId="0" applyFont="1" applyFill="1" applyBorder="1" applyAlignment="1">
      <alignment horizontal="center" vertical="center" wrapText="1"/>
    </xf>
    <xf numFmtId="17" fontId="13" fillId="10" borderId="22" xfId="0" applyNumberFormat="1" applyFont="1" applyFill="1" applyBorder="1" applyAlignment="1" applyProtection="1">
      <alignment horizontal="center" vertical="center"/>
      <protection locked="0"/>
    </xf>
    <xf numFmtId="0" fontId="18" fillId="6" borderId="20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18" fillId="6" borderId="20" xfId="0" applyFont="1" applyFill="1" applyBorder="1" applyAlignment="1">
      <alignment horizontal="left" vertical="center"/>
    </xf>
    <xf numFmtId="0" fontId="18" fillId="6" borderId="21" xfId="0" applyFont="1" applyFill="1" applyBorder="1" applyAlignment="1">
      <alignment horizontal="left" vertical="center"/>
    </xf>
    <xf numFmtId="0" fontId="18" fillId="6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8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9" xfId="0" applyNumberFormat="1" applyFont="1" applyFill="1" applyBorder="1" applyAlignment="1" applyProtection="1">
      <alignment horizontal="center" vertical="center"/>
      <protection locked="0"/>
    </xf>
    <xf numFmtId="20" fontId="16" fillId="0" borderId="3" xfId="0" applyNumberFormat="1" applyFont="1" applyFill="1" applyBorder="1" applyAlignment="1" applyProtection="1">
      <alignment horizontal="center" vertical="center"/>
    </xf>
    <xf numFmtId="20" fontId="16" fillId="2" borderId="40" xfId="0" applyNumberFormat="1" applyFont="1" applyFill="1" applyBorder="1" applyAlignment="1" applyProtection="1">
      <alignment horizontal="center" vertical="center"/>
      <protection locked="0"/>
    </xf>
    <xf numFmtId="20" fontId="16" fillId="0" borderId="25" xfId="0" applyNumberFormat="1" applyFont="1" applyFill="1" applyBorder="1" applyAlignment="1" applyProtection="1">
      <alignment horizontal="center" vertical="center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  <protection locked="0"/>
    </xf>
    <xf numFmtId="2" fontId="16" fillId="8" borderId="3" xfId="0" applyNumberFormat="1" applyFont="1" applyFill="1" applyBorder="1" applyAlignment="1" applyProtection="1">
      <alignment horizontal="center" vertical="center"/>
      <protection locked="0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2" fontId="16" fillId="0" borderId="25" xfId="0" applyNumberFormat="1" applyFont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6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6" fillId="5" borderId="3" xfId="0" applyNumberFormat="1" applyFont="1" applyFill="1" applyBorder="1" applyAlignment="1" applyProtection="1">
      <alignment horizontal="center" vertical="center"/>
    </xf>
    <xf numFmtId="20" fontId="16" fillId="8" borderId="3" xfId="0" applyNumberFormat="1" applyFont="1" applyFill="1" applyBorder="1" applyAlignment="1" applyProtection="1">
      <alignment horizontal="center" vertical="center"/>
    </xf>
    <xf numFmtId="20" fontId="16" fillId="8" borderId="36" xfId="0" applyNumberFormat="1" applyFont="1" applyFill="1" applyBorder="1" applyAlignment="1" applyProtection="1">
      <alignment horizontal="center" vertical="center"/>
    </xf>
    <xf numFmtId="14" fontId="16" fillId="8" borderId="36" xfId="0" applyNumberFormat="1" applyFont="1" applyFill="1" applyBorder="1" applyAlignment="1" applyProtection="1">
      <alignment horizontal="center" vertical="center"/>
    </xf>
    <xf numFmtId="0" fontId="16" fillId="8" borderId="15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vertical="center" wrapText="1"/>
      <protection locked="0"/>
    </xf>
    <xf numFmtId="2" fontId="16" fillId="8" borderId="41" xfId="0" applyNumberFormat="1" applyFont="1" applyFill="1" applyBorder="1" applyAlignment="1" applyProtection="1">
      <alignment horizontal="center" vertical="center"/>
      <protection locked="0"/>
    </xf>
    <xf numFmtId="20" fontId="16" fillId="8" borderId="25" xfId="0" applyNumberFormat="1" applyFont="1" applyFill="1" applyBorder="1" applyAlignment="1" applyProtection="1">
      <alignment horizontal="center" vertical="center"/>
    </xf>
    <xf numFmtId="14" fontId="16" fillId="8" borderId="34" xfId="0" applyNumberFormat="1" applyFont="1" applyFill="1" applyBorder="1" applyAlignment="1" applyProtection="1">
      <alignment horizontal="center" vertical="center"/>
    </xf>
    <xf numFmtId="0" fontId="16" fillId="8" borderId="27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horizontal="center" vertical="center"/>
      <protection locked="0"/>
    </xf>
    <xf numFmtId="0" fontId="18" fillId="8" borderId="24" xfId="0" applyFont="1" applyFill="1" applyBorder="1" applyAlignment="1" applyProtection="1">
      <alignment vertical="center" wrapText="1"/>
      <protection locked="0"/>
    </xf>
    <xf numFmtId="2" fontId="16" fillId="8" borderId="25" xfId="0" applyNumberFormat="1" applyFont="1" applyFill="1" applyBorder="1" applyAlignment="1" applyProtection="1">
      <alignment horizontal="center" vertical="center"/>
      <protection locked="0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8" borderId="0" xfId="0" applyNumberFormat="1" applyFont="1" applyFill="1" applyBorder="1" applyAlignment="1" applyProtection="1">
      <alignment vertical="center"/>
      <protection locked="0"/>
    </xf>
    <xf numFmtId="0" fontId="16" fillId="8" borderId="0" xfId="0" applyFont="1" applyFill="1" applyAlignment="1" applyProtection="1">
      <alignment vertical="center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  <protection locked="0"/>
    </xf>
    <xf numFmtId="20" fontId="16" fillId="0" borderId="36" xfId="0" applyNumberFormat="1" applyFont="1" applyFill="1" applyBorder="1" applyAlignment="1" applyProtection="1">
      <alignment horizontal="center" vertical="center"/>
    </xf>
    <xf numFmtId="14" fontId="16" fillId="0" borderId="36" xfId="0" applyNumberFormat="1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horizontal="center" vertical="center"/>
      <protection locked="0"/>
    </xf>
    <xf numFmtId="2" fontId="16" fillId="0" borderId="41" xfId="0" applyNumberFormat="1" applyFont="1" applyFill="1" applyBorder="1" applyAlignment="1" applyProtection="1">
      <alignment horizontal="center" vertical="center"/>
      <protection locked="0"/>
    </xf>
    <xf numFmtId="20" fontId="16" fillId="2" borderId="43" xfId="0" applyNumberFormat="1" applyFont="1" applyFill="1" applyBorder="1" applyAlignment="1" applyProtection="1">
      <alignment horizontal="center" vertical="center"/>
      <protection locked="0"/>
    </xf>
    <xf numFmtId="20" fontId="16" fillId="8" borderId="44" xfId="0" applyNumberFormat="1" applyFont="1" applyFill="1" applyBorder="1" applyAlignment="1" applyProtection="1">
      <alignment horizontal="center" vertical="center"/>
    </xf>
    <xf numFmtId="20" fontId="16" fillId="8" borderId="34" xfId="0" applyNumberFormat="1" applyFont="1" applyFill="1" applyBorder="1" applyAlignment="1" applyProtection="1">
      <alignment horizontal="center" vertical="center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/>
      <protection locked="0"/>
    </xf>
    <xf numFmtId="0" fontId="16" fillId="8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0" borderId="11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6" fillId="8" borderId="11" xfId="0" applyFont="1" applyFill="1" applyBorder="1" applyAlignment="1" applyProtection="1">
      <alignment horizontal="left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6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5" fillId="7" borderId="5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8" fillId="8" borderId="18" xfId="0" applyFont="1" applyFill="1" applyBorder="1" applyAlignment="1">
      <alignment horizontal="left"/>
    </xf>
    <xf numFmtId="0" fontId="18" fillId="8" borderId="14" xfId="0" applyFont="1" applyFill="1" applyBorder="1" applyAlignment="1">
      <alignment horizontal="left"/>
    </xf>
    <xf numFmtId="0" fontId="18" fillId="8" borderId="19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left"/>
    </xf>
    <xf numFmtId="0" fontId="18" fillId="8" borderId="4" xfId="0" applyFont="1" applyFill="1" applyBorder="1" applyAlignment="1">
      <alignment horizontal="left"/>
    </xf>
    <xf numFmtId="0" fontId="18" fillId="8" borderId="11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2" fontId="16" fillId="7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6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7" t="s">
        <v>24</v>
      </c>
      <c r="C2" s="158"/>
      <c r="D2" s="158"/>
      <c r="E2" s="158"/>
      <c r="F2" s="158"/>
      <c r="G2" s="159"/>
      <c r="H2" s="2"/>
      <c r="I2" s="2"/>
    </row>
    <row r="3" spans="2:9" x14ac:dyDescent="0.35">
      <c r="B3" s="7" t="s">
        <v>25</v>
      </c>
      <c r="C3" s="163" t="s">
        <v>50</v>
      </c>
      <c r="D3" s="164"/>
      <c r="E3" s="164"/>
      <c r="F3" s="164"/>
      <c r="G3" s="165"/>
      <c r="H3" s="3"/>
      <c r="I3" s="3"/>
    </row>
    <row r="4" spans="2:9" x14ac:dyDescent="0.35">
      <c r="B4" s="6" t="s">
        <v>26</v>
      </c>
      <c r="C4" s="166" t="s">
        <v>51</v>
      </c>
      <c r="D4" s="167"/>
      <c r="E4" s="167"/>
      <c r="F4" s="167"/>
      <c r="G4" s="168"/>
      <c r="H4" s="3"/>
      <c r="I4" s="3"/>
    </row>
    <row r="5" spans="2:9" x14ac:dyDescent="0.35">
      <c r="B5" s="6" t="s">
        <v>27</v>
      </c>
      <c r="C5" s="166" t="s">
        <v>52</v>
      </c>
      <c r="D5" s="167"/>
      <c r="E5" s="167"/>
      <c r="F5" s="167"/>
      <c r="G5" s="168"/>
      <c r="H5" s="3"/>
      <c r="I5" s="3"/>
    </row>
    <row r="7" spans="2:9" ht="32.25" customHeight="1" x14ac:dyDescent="0.35">
      <c r="B7" s="177" t="s">
        <v>31</v>
      </c>
      <c r="C7" s="178"/>
      <c r="D7" s="178"/>
      <c r="E7" s="178"/>
      <c r="F7" s="178"/>
      <c r="G7" s="179"/>
      <c r="H7" s="3"/>
      <c r="I7" s="3"/>
    </row>
    <row r="8" spans="2:9" x14ac:dyDescent="0.35">
      <c r="B8" s="160" t="s">
        <v>28</v>
      </c>
      <c r="C8" s="161"/>
      <c r="D8" s="161"/>
      <c r="E8" s="161"/>
      <c r="F8" s="161"/>
      <c r="G8" s="162"/>
      <c r="H8" s="3"/>
      <c r="I8" s="3"/>
    </row>
    <row r="9" spans="2:9" x14ac:dyDescent="0.35">
      <c r="B9" s="174" t="s">
        <v>29</v>
      </c>
      <c r="C9" s="175"/>
      <c r="D9" s="175"/>
      <c r="E9" s="175"/>
      <c r="F9" s="175"/>
      <c r="G9" s="176"/>
      <c r="H9" s="3"/>
      <c r="I9" s="3"/>
    </row>
    <row r="10" spans="2:9" x14ac:dyDescent="0.35">
      <c r="B10" s="145" t="s">
        <v>30</v>
      </c>
      <c r="C10" s="146"/>
      <c r="D10" s="146"/>
      <c r="E10" s="146"/>
      <c r="F10" s="146"/>
      <c r="G10" s="147"/>
      <c r="H10" s="3"/>
      <c r="I10" s="3"/>
    </row>
    <row r="12" spans="2:9" x14ac:dyDescent="0.35">
      <c r="B12" s="58" t="s">
        <v>46</v>
      </c>
      <c r="C12" s="169" t="s">
        <v>16</v>
      </c>
      <c r="D12" s="170"/>
      <c r="E12" s="170"/>
      <c r="F12" s="170"/>
      <c r="G12" s="170"/>
      <c r="H12" s="4"/>
      <c r="I12" s="4"/>
    </row>
    <row r="13" spans="2:9" ht="19.5" customHeight="1" x14ac:dyDescent="0.35">
      <c r="B13" s="60">
        <v>9001</v>
      </c>
      <c r="C13" s="139" t="s">
        <v>36</v>
      </c>
      <c r="D13" s="140"/>
      <c r="E13" s="140"/>
      <c r="F13" s="140"/>
      <c r="G13" s="141"/>
      <c r="H13" s="4"/>
      <c r="I13" s="4"/>
    </row>
    <row r="14" spans="2:9" ht="19.5" customHeight="1" x14ac:dyDescent="0.35">
      <c r="B14" s="7" t="s">
        <v>23</v>
      </c>
      <c r="C14" s="145"/>
      <c r="D14" s="146"/>
      <c r="E14" s="146"/>
      <c r="F14" s="146"/>
      <c r="G14" s="147"/>
      <c r="H14" s="4"/>
      <c r="I14" s="4"/>
    </row>
    <row r="15" spans="2:9" ht="18.75" customHeight="1" x14ac:dyDescent="0.35">
      <c r="B15" s="60">
        <v>9002</v>
      </c>
      <c r="C15" s="171" t="s">
        <v>45</v>
      </c>
      <c r="D15" s="172"/>
      <c r="E15" s="172"/>
      <c r="F15" s="172"/>
      <c r="G15" s="173"/>
      <c r="H15" s="4"/>
      <c r="I15" s="4"/>
    </row>
    <row r="16" spans="2:9" ht="18.75" customHeight="1" x14ac:dyDescent="0.35">
      <c r="B16" s="61"/>
      <c r="C16" s="180" t="s">
        <v>43</v>
      </c>
      <c r="D16" s="181"/>
      <c r="E16" s="181"/>
      <c r="F16" s="181"/>
      <c r="G16" s="182"/>
      <c r="H16" s="4"/>
      <c r="I16" s="4"/>
    </row>
    <row r="17" spans="2:9" ht="18.75" customHeight="1" x14ac:dyDescent="0.35">
      <c r="B17" s="7" t="s">
        <v>15</v>
      </c>
      <c r="C17" s="142" t="s">
        <v>44</v>
      </c>
      <c r="D17" s="143"/>
      <c r="E17" s="143"/>
      <c r="F17" s="143"/>
      <c r="G17" s="144"/>
      <c r="H17" s="4"/>
      <c r="I17" s="4"/>
    </row>
    <row r="18" spans="2:9" ht="19.5" customHeight="1" x14ac:dyDescent="0.35">
      <c r="B18" s="62">
        <v>9003</v>
      </c>
      <c r="C18" s="148" t="s">
        <v>37</v>
      </c>
      <c r="D18" s="149"/>
      <c r="E18" s="149"/>
      <c r="F18" s="149"/>
      <c r="G18" s="150"/>
      <c r="H18" s="4"/>
      <c r="I18" s="4"/>
    </row>
    <row r="19" spans="2:9" x14ac:dyDescent="0.35">
      <c r="B19" s="63" t="s">
        <v>17</v>
      </c>
      <c r="C19" s="151"/>
      <c r="D19" s="152"/>
      <c r="E19" s="152"/>
      <c r="F19" s="152"/>
      <c r="G19" s="153"/>
      <c r="H19" s="4"/>
      <c r="I19" s="4"/>
    </row>
    <row r="20" spans="2:9" ht="19.5" customHeight="1" x14ac:dyDescent="0.35">
      <c r="B20" s="62">
        <v>9004</v>
      </c>
      <c r="C20" s="148" t="s">
        <v>42</v>
      </c>
      <c r="D20" s="149"/>
      <c r="E20" s="149"/>
      <c r="F20" s="149"/>
      <c r="G20" s="150"/>
      <c r="H20" s="4"/>
      <c r="I20" s="4"/>
    </row>
    <row r="21" spans="2:9" ht="19.5" customHeight="1" x14ac:dyDescent="0.35">
      <c r="B21" s="63" t="s">
        <v>17</v>
      </c>
      <c r="C21" s="151"/>
      <c r="D21" s="152"/>
      <c r="E21" s="152"/>
      <c r="F21" s="152"/>
      <c r="G21" s="153"/>
      <c r="H21" s="4"/>
      <c r="I21" s="4"/>
    </row>
    <row r="22" spans="2:9" ht="19.5" customHeight="1" x14ac:dyDescent="0.35">
      <c r="B22" s="60">
        <v>9005</v>
      </c>
      <c r="C22" s="139" t="s">
        <v>41</v>
      </c>
      <c r="D22" s="140"/>
      <c r="E22" s="140"/>
      <c r="F22" s="140"/>
      <c r="G22" s="141"/>
    </row>
    <row r="23" spans="2:9" ht="19.5" customHeight="1" x14ac:dyDescent="0.35">
      <c r="B23" s="7" t="s">
        <v>32</v>
      </c>
      <c r="C23" s="145"/>
      <c r="D23" s="146"/>
      <c r="E23" s="146"/>
      <c r="F23" s="146"/>
      <c r="G23" s="147"/>
    </row>
    <row r="24" spans="2:9" ht="19.5" customHeight="1" x14ac:dyDescent="0.35">
      <c r="B24" s="60">
        <v>9006</v>
      </c>
      <c r="C24" s="148" t="s">
        <v>40</v>
      </c>
      <c r="D24" s="149"/>
      <c r="E24" s="149"/>
      <c r="F24" s="149"/>
      <c r="G24" s="150"/>
    </row>
    <row r="25" spans="2:9" x14ac:dyDescent="0.35">
      <c r="B25" s="7" t="s">
        <v>22</v>
      </c>
      <c r="C25" s="151"/>
      <c r="D25" s="152"/>
      <c r="E25" s="152"/>
      <c r="F25" s="152"/>
      <c r="G25" s="153"/>
    </row>
    <row r="26" spans="2:9" ht="19.5" customHeight="1" x14ac:dyDescent="0.35">
      <c r="B26" s="60">
        <v>9007</v>
      </c>
      <c r="C26" s="139" t="s">
        <v>39</v>
      </c>
      <c r="D26" s="140"/>
      <c r="E26" s="140"/>
      <c r="F26" s="140"/>
      <c r="G26" s="141"/>
    </row>
    <row r="27" spans="2:9" ht="19.5" customHeight="1" x14ac:dyDescent="0.35">
      <c r="B27" s="7" t="s">
        <v>9</v>
      </c>
      <c r="C27" s="145"/>
      <c r="D27" s="146"/>
      <c r="E27" s="146"/>
      <c r="F27" s="146"/>
      <c r="G27" s="147"/>
    </row>
    <row r="28" spans="2:9" ht="19.5" customHeight="1" x14ac:dyDescent="0.35">
      <c r="B28" s="60">
        <v>9008</v>
      </c>
      <c r="C28" s="139" t="s">
        <v>38</v>
      </c>
      <c r="D28" s="140"/>
      <c r="E28" s="140"/>
      <c r="F28" s="140"/>
      <c r="G28" s="141"/>
    </row>
    <row r="29" spans="2:9" ht="19.5" customHeight="1" x14ac:dyDescent="0.35">
      <c r="B29" s="7" t="s">
        <v>10</v>
      </c>
      <c r="C29" s="145"/>
      <c r="D29" s="146"/>
      <c r="E29" s="146"/>
      <c r="F29" s="146"/>
      <c r="G29" s="147"/>
    </row>
    <row r="30" spans="2:9" ht="15" customHeight="1" x14ac:dyDescent="0.35">
      <c r="B30" s="60">
        <v>9009</v>
      </c>
      <c r="C30" s="148" t="s">
        <v>47</v>
      </c>
      <c r="D30" s="149"/>
      <c r="E30" s="149"/>
      <c r="F30" s="149"/>
      <c r="G30" s="150"/>
    </row>
    <row r="31" spans="2:9" x14ac:dyDescent="0.35">
      <c r="B31" s="61"/>
      <c r="C31" s="154" t="s">
        <v>48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51" t="s">
        <v>49</v>
      </c>
      <c r="D32" s="152"/>
      <c r="E32" s="152"/>
      <c r="F32" s="152"/>
      <c r="G32" s="153"/>
    </row>
    <row r="33" spans="2:7" ht="19.5" customHeight="1" x14ac:dyDescent="0.35">
      <c r="B33" s="60">
        <v>9010</v>
      </c>
      <c r="C33" s="139" t="s">
        <v>18</v>
      </c>
      <c r="D33" s="140"/>
      <c r="E33" s="140"/>
      <c r="F33" s="140"/>
      <c r="G33" s="141"/>
    </row>
    <row r="34" spans="2:7" ht="19.5" customHeight="1" x14ac:dyDescent="0.35">
      <c r="B34" s="7" t="s">
        <v>11</v>
      </c>
      <c r="C34" s="145"/>
      <c r="D34" s="146"/>
      <c r="E34" s="146"/>
      <c r="F34" s="146"/>
      <c r="G34" s="147"/>
    </row>
    <row r="35" spans="2:7" ht="19.5" customHeight="1" x14ac:dyDescent="0.35">
      <c r="B35" s="60">
        <v>9013</v>
      </c>
      <c r="C35" s="139" t="s">
        <v>19</v>
      </c>
      <c r="D35" s="140"/>
      <c r="E35" s="140"/>
      <c r="F35" s="140"/>
      <c r="G35" s="141"/>
    </row>
    <row r="36" spans="2:7" ht="19.5" customHeight="1" x14ac:dyDescent="0.35">
      <c r="B36" s="7" t="s">
        <v>12</v>
      </c>
      <c r="C36" s="145"/>
      <c r="D36" s="146"/>
      <c r="E36" s="146"/>
      <c r="F36" s="146"/>
      <c r="G36" s="147"/>
    </row>
    <row r="37" spans="2:7" ht="19.5" customHeight="1" x14ac:dyDescent="0.35">
      <c r="B37" s="60">
        <v>9014</v>
      </c>
      <c r="C37" s="139" t="s">
        <v>13</v>
      </c>
      <c r="D37" s="140"/>
      <c r="E37" s="140"/>
      <c r="F37" s="140"/>
      <c r="G37" s="141"/>
    </row>
    <row r="38" spans="2:7" ht="19.5" customHeight="1" x14ac:dyDescent="0.35">
      <c r="B38" s="64" t="s">
        <v>13</v>
      </c>
      <c r="C38" s="142"/>
      <c r="D38" s="143"/>
      <c r="E38" s="143"/>
      <c r="F38" s="143"/>
      <c r="G38" s="144"/>
    </row>
    <row r="39" spans="2:7" ht="19.5" customHeight="1" x14ac:dyDescent="0.35">
      <c r="B39" s="60">
        <v>9015</v>
      </c>
      <c r="C39" s="139" t="s">
        <v>20</v>
      </c>
      <c r="D39" s="140"/>
      <c r="E39" s="140"/>
      <c r="F39" s="140"/>
      <c r="G39" s="141"/>
    </row>
    <row r="40" spans="2:7" ht="19.5" customHeight="1" x14ac:dyDescent="0.35">
      <c r="B40" s="64" t="s">
        <v>14</v>
      </c>
      <c r="C40" s="145"/>
      <c r="D40" s="146"/>
      <c r="E40" s="146"/>
      <c r="F40" s="146"/>
      <c r="G40" s="14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2"/>
  <sheetViews>
    <sheetView showGridLines="0" topLeftCell="D58" zoomScale="90" zoomScaleNormal="90" workbookViewId="0">
      <selection activeCell="F82" sqref="F82: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SUM(J10:J118)</f>
        <v>204.1</v>
      </c>
      <c r="J8" s="25">
        <f>I8/8</f>
        <v>25.512499999999999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3" si="0">IF(OR(C11="f",C11="u",C11="F",C11="U"),"",IF(OR(B11=1,B11=2,B11=3,B11=4,B11=5),1,""))</f>
        <v>1</v>
      </c>
      <c r="B11" s="8">
        <f t="shared" ref="B11:B9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2">
        <v>202101</v>
      </c>
      <c r="G11" s="122">
        <v>9002</v>
      </c>
      <c r="H11" s="123" t="s">
        <v>72</v>
      </c>
      <c r="I11" s="36" t="s">
        <v>57</v>
      </c>
      <c r="J11" s="85">
        <v>6.5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>
        <v>202124</v>
      </c>
      <c r="G12" s="122">
        <v>9002</v>
      </c>
      <c r="H12" s="43" t="s">
        <v>76</v>
      </c>
      <c r="I12" s="36" t="s">
        <v>57</v>
      </c>
      <c r="J12" s="85">
        <v>1.5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6"/>
      <c r="D13" s="77" t="str">
        <f>IF(B13=1,"Mo",IF(B13=2,"Tue",IF(B13=3,"Wed",IF(B13=4,"Thu",IF(B13=5,"Fri",IF(B13=6,"Sat",IF(B13=7,"Sun","")))))))</f>
        <v>Thu</v>
      </c>
      <c r="E13" s="45">
        <f>+E11+1</f>
        <v>44441</v>
      </c>
      <c r="F13" s="46">
        <v>202101</v>
      </c>
      <c r="G13" s="47">
        <v>9002</v>
      </c>
      <c r="H13" s="48" t="s">
        <v>77</v>
      </c>
      <c r="I13" s="47" t="s">
        <v>57</v>
      </c>
      <c r="J13" s="86">
        <v>1</v>
      </c>
    </row>
    <row r="14" spans="1:10" ht="22.5" customHeight="1" x14ac:dyDescent="0.25">
      <c r="A14" s="31"/>
      <c r="C14" s="76"/>
      <c r="D14" s="77" t="str">
        <f>D13</f>
        <v>Thu</v>
      </c>
      <c r="E14" s="45">
        <f>E13</f>
        <v>44441</v>
      </c>
      <c r="F14" s="46">
        <v>202101</v>
      </c>
      <c r="G14" s="47">
        <v>9002</v>
      </c>
      <c r="H14" s="48" t="s">
        <v>78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6" si="2">D14</f>
        <v>Thu</v>
      </c>
      <c r="E15" s="45">
        <f t="shared" si="2"/>
        <v>44441</v>
      </c>
      <c r="F15" s="46">
        <v>202101</v>
      </c>
      <c r="G15" s="47">
        <v>9002</v>
      </c>
      <c r="H15" s="48" t="s">
        <v>79</v>
      </c>
      <c r="I15" s="47" t="s">
        <v>57</v>
      </c>
      <c r="J15" s="86">
        <v>0.5</v>
      </c>
    </row>
    <row r="16" spans="1:10" ht="22.5" customHeight="1" x14ac:dyDescent="0.25">
      <c r="A16" s="31"/>
      <c r="C16" s="76"/>
      <c r="D16" s="77" t="str">
        <f t="shared" si="2"/>
        <v>Thu</v>
      </c>
      <c r="E16" s="45">
        <f t="shared" si="2"/>
        <v>44441</v>
      </c>
      <c r="F16" s="46">
        <v>202101</v>
      </c>
      <c r="G16" s="47">
        <v>9002</v>
      </c>
      <c r="H16" s="48" t="s">
        <v>72</v>
      </c>
      <c r="I16" s="47" t="s">
        <v>57</v>
      </c>
      <c r="J16" s="86">
        <v>4</v>
      </c>
    </row>
    <row r="17" spans="1:10" ht="22.5" customHeight="1" x14ac:dyDescent="0.25">
      <c r="A17" s="31"/>
      <c r="C17" s="76"/>
      <c r="D17" s="77" t="str">
        <f>D15</f>
        <v>Thu</v>
      </c>
      <c r="E17" s="45">
        <f>E15</f>
        <v>44441</v>
      </c>
      <c r="F17" s="46"/>
      <c r="G17" s="47">
        <v>9002</v>
      </c>
      <c r="H17" s="48" t="s">
        <v>80</v>
      </c>
      <c r="I17" s="47" t="s">
        <v>57</v>
      </c>
      <c r="J17" s="86">
        <v>4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6"/>
      <c r="D18" s="74" t="str">
        <f>IF(B18=1,"Mo",IF(B18=2,"Tue",IF(B18=3,"Wed",IF(B18=4,"Thu",IF(B18=5,"Fri",IF(B18=6,"Sat",IF(B18=7,"Sun","")))))))</f>
        <v>Fri</v>
      </c>
      <c r="E18" s="34">
        <f>+E13+1</f>
        <v>44442</v>
      </c>
      <c r="F18" s="35">
        <v>202101</v>
      </c>
      <c r="G18" s="36">
        <v>9002</v>
      </c>
      <c r="H18" s="43" t="s">
        <v>74</v>
      </c>
      <c r="I18" s="36" t="s">
        <v>81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35"/>
      <c r="G19" s="36">
        <v>9002</v>
      </c>
      <c r="H19" s="43" t="s">
        <v>80</v>
      </c>
      <c r="I19" s="36" t="s">
        <v>81</v>
      </c>
      <c r="J19" s="85">
        <v>5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35">
        <v>202101</v>
      </c>
      <c r="G20" s="36">
        <v>9002</v>
      </c>
      <c r="H20" s="43" t="s">
        <v>72</v>
      </c>
      <c r="I20" s="36" t="s">
        <v>81</v>
      </c>
      <c r="J20" s="85">
        <v>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ref="D21:D98" si="4">IF(B21=1,"Mo",IF(B21=2,"Tue",IF(B21=3,"Wed",IF(B21=4,"Thu",IF(B21=5,"Fri",IF(B21=6,"Sat",IF(B21=7,"Sun","")))))))</f>
        <v>Sat</v>
      </c>
      <c r="E21" s="45">
        <f>+E18+1</f>
        <v>44443</v>
      </c>
      <c r="F21" s="46"/>
      <c r="G21" s="47"/>
      <c r="H21" s="71"/>
      <c r="I21" s="47"/>
      <c r="J21" s="86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76"/>
      <c r="D22" s="77" t="str">
        <f t="shared" si="4"/>
        <v>Sun</v>
      </c>
      <c r="E22" s="45">
        <f>+E21+1</f>
        <v>44444</v>
      </c>
      <c r="F22" s="46"/>
      <c r="G22" s="47"/>
      <c r="H22" s="48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4"/>
        <v>Mo</v>
      </c>
      <c r="E23" s="34">
        <f>+E22+1</f>
        <v>44445</v>
      </c>
      <c r="F23" s="35">
        <v>202101</v>
      </c>
      <c r="G23" s="35">
        <v>9002</v>
      </c>
      <c r="H23" s="126" t="s">
        <v>83</v>
      </c>
      <c r="I23" s="35" t="s">
        <v>57</v>
      </c>
      <c r="J23" s="35">
        <v>0.5</v>
      </c>
    </row>
    <row r="24" spans="1:10" ht="22.5" customHeight="1" x14ac:dyDescent="0.25">
      <c r="A24" s="31"/>
      <c r="C24" s="76"/>
      <c r="D24" s="74" t="str">
        <f>D23</f>
        <v>Mo</v>
      </c>
      <c r="E24" s="34">
        <f>E23</f>
        <v>44445</v>
      </c>
      <c r="F24" s="35">
        <v>202101</v>
      </c>
      <c r="G24" s="35">
        <v>9002</v>
      </c>
      <c r="H24" s="126" t="s">
        <v>78</v>
      </c>
      <c r="I24" s="35" t="s">
        <v>57</v>
      </c>
      <c r="J24" s="35">
        <v>1</v>
      </c>
    </row>
    <row r="25" spans="1:10" ht="22.5" customHeight="1" x14ac:dyDescent="0.25">
      <c r="A25" s="31"/>
      <c r="C25" s="76"/>
      <c r="D25" s="74" t="str">
        <f t="shared" ref="D25:D26" si="5">D24</f>
        <v>Mo</v>
      </c>
      <c r="E25" s="34">
        <f t="shared" ref="E25:E26" si="6">E24</f>
        <v>44445</v>
      </c>
      <c r="F25" s="122">
        <v>202101</v>
      </c>
      <c r="G25" s="122">
        <v>9002</v>
      </c>
      <c r="H25" s="127" t="s">
        <v>71</v>
      </c>
      <c r="I25" s="36" t="s">
        <v>57</v>
      </c>
      <c r="J25" s="85">
        <v>1.5</v>
      </c>
    </row>
    <row r="26" spans="1:10" ht="22.5" customHeight="1" x14ac:dyDescent="0.25">
      <c r="A26" s="31"/>
      <c r="C26" s="76"/>
      <c r="D26" s="74" t="str">
        <f t="shared" si="5"/>
        <v>Mo</v>
      </c>
      <c r="E26" s="34">
        <f t="shared" si="6"/>
        <v>44445</v>
      </c>
      <c r="F26" s="35">
        <v>202101</v>
      </c>
      <c r="G26" s="36">
        <v>9002</v>
      </c>
      <c r="H26" s="37" t="s">
        <v>82</v>
      </c>
      <c r="I26" s="36" t="s">
        <v>57</v>
      </c>
      <c r="J26" s="85">
        <v>0.5</v>
      </c>
    </row>
    <row r="27" spans="1:10" ht="22.5" customHeight="1" x14ac:dyDescent="0.25">
      <c r="A27" s="31"/>
      <c r="C27" s="76"/>
      <c r="D27" s="74" t="str">
        <f>D26</f>
        <v>Mo</v>
      </c>
      <c r="E27" s="34">
        <f>E26</f>
        <v>44445</v>
      </c>
      <c r="F27" s="35">
        <v>202101</v>
      </c>
      <c r="G27" s="36">
        <v>9002</v>
      </c>
      <c r="H27" s="43" t="s">
        <v>72</v>
      </c>
      <c r="I27" s="36" t="s">
        <v>57</v>
      </c>
      <c r="J27" s="85">
        <v>3.5</v>
      </c>
    </row>
    <row r="28" spans="1:10" ht="22.5" customHeight="1" x14ac:dyDescent="0.25">
      <c r="A28" s="31"/>
      <c r="C28" s="76"/>
      <c r="D28" s="74" t="str">
        <f t="shared" ref="D28" si="7">D27</f>
        <v>Mo</v>
      </c>
      <c r="E28" s="34">
        <f t="shared" ref="E28" si="8">E27</f>
        <v>44445</v>
      </c>
      <c r="F28" s="35"/>
      <c r="G28" s="36"/>
      <c r="H28" s="43" t="s">
        <v>99</v>
      </c>
      <c r="I28" s="36" t="s">
        <v>57</v>
      </c>
      <c r="J28" s="85">
        <v>2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4"/>
        <v>Tue</v>
      </c>
      <c r="E29" s="45">
        <f>+E23+1</f>
        <v>44446</v>
      </c>
      <c r="F29" s="46"/>
      <c r="G29" s="47"/>
      <c r="H29" s="120" t="s">
        <v>99</v>
      </c>
      <c r="I29" s="47" t="s">
        <v>57</v>
      </c>
      <c r="J29" s="47">
        <v>6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>
        <v>202101</v>
      </c>
      <c r="G30" s="47">
        <v>9002</v>
      </c>
      <c r="H30" s="48" t="s">
        <v>100</v>
      </c>
      <c r="I30" s="47" t="s">
        <v>57</v>
      </c>
      <c r="J30" s="86">
        <v>1</v>
      </c>
    </row>
    <row r="31" spans="1:10" ht="22.5" customHeight="1" x14ac:dyDescent="0.25">
      <c r="A31" s="31"/>
      <c r="C31" s="76"/>
      <c r="D31" s="77" t="str">
        <f t="shared" ref="D31:E31" si="9">D30</f>
        <v>Tue</v>
      </c>
      <c r="E31" s="45">
        <f t="shared" si="9"/>
        <v>44446</v>
      </c>
      <c r="F31" s="46">
        <v>202101</v>
      </c>
      <c r="G31" s="47">
        <v>9002</v>
      </c>
      <c r="H31" s="48" t="s">
        <v>72</v>
      </c>
      <c r="I31" s="47" t="s">
        <v>57</v>
      </c>
      <c r="J31" s="86">
        <v>1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>IF(B32=1,"Mo",IF(B32=2,"Tue",IF(B32=3,"Wed",IF(B32=4,"Thu",IF(B32=5,"Fri",IF(B32=6,"Sat",IF(B32=7,"Sun","")))))))</f>
        <v>Wed</v>
      </c>
      <c r="E32" s="34">
        <f>+E29+1</f>
        <v>44447</v>
      </c>
      <c r="F32" s="35"/>
      <c r="G32" s="36">
        <v>9013</v>
      </c>
      <c r="H32" s="43" t="s">
        <v>101</v>
      </c>
      <c r="I32" s="36" t="s">
        <v>57</v>
      </c>
      <c r="J32" s="85">
        <v>4</v>
      </c>
    </row>
    <row r="33" spans="1:10" ht="22.5" customHeight="1" x14ac:dyDescent="0.25">
      <c r="A33" s="31"/>
      <c r="C33" s="76"/>
      <c r="D33" s="74" t="str">
        <f t="shared" ref="D33:E37" si="10">D32</f>
        <v>Wed</v>
      </c>
      <c r="E33" s="34">
        <f t="shared" si="10"/>
        <v>44447</v>
      </c>
      <c r="F33" s="35">
        <v>202101</v>
      </c>
      <c r="G33" s="35">
        <v>9002</v>
      </c>
      <c r="H33" s="126" t="s">
        <v>83</v>
      </c>
      <c r="I33" s="35" t="s">
        <v>57</v>
      </c>
      <c r="J33" s="35">
        <v>0.5</v>
      </c>
    </row>
    <row r="34" spans="1:10" ht="22.5" customHeight="1" x14ac:dyDescent="0.25">
      <c r="A34" s="31"/>
      <c r="C34" s="76"/>
      <c r="D34" s="74" t="str">
        <f t="shared" si="10"/>
        <v>Wed</v>
      </c>
      <c r="E34" s="34">
        <f t="shared" si="10"/>
        <v>44447</v>
      </c>
      <c r="F34" s="35">
        <v>202101</v>
      </c>
      <c r="G34" s="35">
        <v>9002</v>
      </c>
      <c r="H34" s="126" t="s">
        <v>78</v>
      </c>
      <c r="I34" s="35" t="s">
        <v>57</v>
      </c>
      <c r="J34" s="35">
        <v>1</v>
      </c>
    </row>
    <row r="35" spans="1:10" ht="22.5" customHeight="1" x14ac:dyDescent="0.25">
      <c r="A35" s="31"/>
      <c r="C35" s="76"/>
      <c r="D35" s="74" t="str">
        <f t="shared" si="10"/>
        <v>Wed</v>
      </c>
      <c r="E35" s="34">
        <f t="shared" si="10"/>
        <v>44447</v>
      </c>
      <c r="F35" s="35">
        <v>202101</v>
      </c>
      <c r="G35" s="36">
        <v>9002</v>
      </c>
      <c r="H35" s="43" t="s">
        <v>79</v>
      </c>
      <c r="I35" s="36" t="s">
        <v>57</v>
      </c>
      <c r="J35" s="85">
        <v>0.5</v>
      </c>
    </row>
    <row r="36" spans="1:10" ht="22.5" customHeight="1" x14ac:dyDescent="0.25">
      <c r="A36" s="31"/>
      <c r="C36" s="76"/>
      <c r="D36" s="74" t="str">
        <f t="shared" si="10"/>
        <v>Wed</v>
      </c>
      <c r="E36" s="34">
        <f t="shared" si="10"/>
        <v>44447</v>
      </c>
      <c r="F36" s="35">
        <v>202101</v>
      </c>
      <c r="G36" s="36">
        <v>9002</v>
      </c>
      <c r="H36" s="43" t="s">
        <v>72</v>
      </c>
      <c r="I36" s="36" t="s">
        <v>57</v>
      </c>
      <c r="J36" s="85">
        <v>1</v>
      </c>
    </row>
    <row r="37" spans="1:10" ht="22.5" customHeight="1" x14ac:dyDescent="0.25">
      <c r="A37" s="31"/>
      <c r="C37" s="76"/>
      <c r="D37" s="74" t="str">
        <f t="shared" si="10"/>
        <v>Wed</v>
      </c>
      <c r="E37" s="34">
        <f t="shared" si="10"/>
        <v>44447</v>
      </c>
      <c r="F37" s="35">
        <v>202101</v>
      </c>
      <c r="G37" s="36">
        <v>9002</v>
      </c>
      <c r="H37" s="43" t="s">
        <v>102</v>
      </c>
      <c r="I37" s="36" t="s">
        <v>57</v>
      </c>
      <c r="J37" s="85">
        <v>1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>IF(B38=1,"Mo",IF(B38=2,"Tue",IF(B38=3,"Wed",IF(B38=4,"Thu",IF(B38=5,"Fri",IF(B38=6,"Sat",IF(B38=7,"Sun","")))))))</f>
        <v>Thu</v>
      </c>
      <c r="E38" s="45">
        <f>+E32+1</f>
        <v>44448</v>
      </c>
      <c r="F38" s="46">
        <v>202101</v>
      </c>
      <c r="G38" s="47">
        <v>9002</v>
      </c>
      <c r="H38" s="48" t="s">
        <v>83</v>
      </c>
      <c r="I38" s="47" t="s">
        <v>57</v>
      </c>
      <c r="J38" s="86">
        <v>0.5</v>
      </c>
    </row>
    <row r="39" spans="1:10" ht="22.5" customHeight="1" x14ac:dyDescent="0.25">
      <c r="A39" s="31"/>
      <c r="C39" s="76"/>
      <c r="D39" s="77" t="str">
        <f>D38</f>
        <v>Thu</v>
      </c>
      <c r="E39" s="45">
        <f>E38</f>
        <v>44448</v>
      </c>
      <c r="F39" s="46">
        <v>202101</v>
      </c>
      <c r="G39" s="47">
        <v>9002</v>
      </c>
      <c r="H39" s="48" t="s">
        <v>78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ref="D40:E42" si="11">D39</f>
        <v>Thu</v>
      </c>
      <c r="E40" s="45">
        <f t="shared" si="11"/>
        <v>44448</v>
      </c>
      <c r="F40" s="46">
        <v>202101</v>
      </c>
      <c r="G40" s="47">
        <v>9002</v>
      </c>
      <c r="H40" s="48" t="s">
        <v>79</v>
      </c>
      <c r="I40" s="47" t="s">
        <v>57</v>
      </c>
      <c r="J40" s="86">
        <v>0.5</v>
      </c>
    </row>
    <row r="41" spans="1:10" ht="22.5" customHeight="1" x14ac:dyDescent="0.25">
      <c r="A41" s="31"/>
      <c r="C41" s="76"/>
      <c r="D41" s="77" t="str">
        <f t="shared" si="11"/>
        <v>Thu</v>
      </c>
      <c r="E41" s="45">
        <f t="shared" si="11"/>
        <v>44448</v>
      </c>
      <c r="F41" s="46">
        <v>202101</v>
      </c>
      <c r="G41" s="47">
        <v>9002</v>
      </c>
      <c r="H41" s="48" t="s">
        <v>103</v>
      </c>
      <c r="I41" s="47" t="s">
        <v>57</v>
      </c>
      <c r="J41" s="86">
        <v>5</v>
      </c>
    </row>
    <row r="42" spans="1:10" ht="22.5" customHeight="1" x14ac:dyDescent="0.25">
      <c r="A42" s="31"/>
      <c r="C42" s="76"/>
      <c r="D42" s="77" t="str">
        <f t="shared" si="11"/>
        <v>Thu</v>
      </c>
      <c r="E42" s="45">
        <f t="shared" si="11"/>
        <v>44448</v>
      </c>
      <c r="F42" s="46">
        <v>202101</v>
      </c>
      <c r="G42" s="47">
        <v>9002</v>
      </c>
      <c r="H42" s="48" t="s">
        <v>104</v>
      </c>
      <c r="I42" s="47" t="s">
        <v>57</v>
      </c>
      <c r="J42" s="86">
        <v>1.5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76"/>
      <c r="D43" s="74" t="str">
        <f>IF(B43=1,"Mo",IF(B43=2,"Tue",IF(B43=3,"Wed",IF(B43=4,"Thu",IF(B43=5,"Fri",IF(B43=6,"Sat",IF(B43=7,"Sun","")))))))</f>
        <v>Fri</v>
      </c>
      <c r="E43" s="34">
        <f>+E38+1</f>
        <v>44449</v>
      </c>
      <c r="F43" s="35">
        <v>202101</v>
      </c>
      <c r="G43" s="36">
        <v>9002</v>
      </c>
      <c r="H43" s="43" t="s">
        <v>83</v>
      </c>
      <c r="I43" s="36" t="s">
        <v>57</v>
      </c>
      <c r="J43" s="85">
        <v>1</v>
      </c>
    </row>
    <row r="44" spans="1:10" ht="22.5" customHeight="1" x14ac:dyDescent="0.25">
      <c r="A44" s="31"/>
      <c r="C44" s="76"/>
      <c r="D44" s="74" t="str">
        <f>D43</f>
        <v>Fri</v>
      </c>
      <c r="E44" s="34">
        <f>E43</f>
        <v>44449</v>
      </c>
      <c r="F44" s="35">
        <v>202101</v>
      </c>
      <c r="G44" s="36">
        <v>9002</v>
      </c>
      <c r="H44" s="43" t="s">
        <v>78</v>
      </c>
      <c r="I44" s="36" t="s">
        <v>57</v>
      </c>
      <c r="J44" s="85">
        <v>1.4</v>
      </c>
    </row>
    <row r="45" spans="1:10" ht="22.5" customHeight="1" x14ac:dyDescent="0.25">
      <c r="A45" s="31"/>
      <c r="C45" s="76"/>
      <c r="D45" s="74" t="str">
        <f t="shared" ref="D45:E47" si="12">D44</f>
        <v>Fri</v>
      </c>
      <c r="E45" s="34">
        <f t="shared" si="12"/>
        <v>44449</v>
      </c>
      <c r="F45" s="35">
        <v>202101</v>
      </c>
      <c r="G45" s="36">
        <v>9002</v>
      </c>
      <c r="H45" s="43" t="s">
        <v>79</v>
      </c>
      <c r="I45" s="36" t="s">
        <v>57</v>
      </c>
      <c r="J45" s="85">
        <v>0.5</v>
      </c>
    </row>
    <row r="46" spans="1:10" ht="22.5" customHeight="1" x14ac:dyDescent="0.25">
      <c r="A46" s="31"/>
      <c r="C46" s="76"/>
      <c r="D46" s="74" t="str">
        <f t="shared" si="12"/>
        <v>Fri</v>
      </c>
      <c r="E46" s="34">
        <f t="shared" si="12"/>
        <v>44449</v>
      </c>
      <c r="F46" s="35">
        <v>202101</v>
      </c>
      <c r="G46" s="36">
        <v>9002</v>
      </c>
      <c r="H46" s="43" t="s">
        <v>74</v>
      </c>
      <c r="I46" s="36" t="s">
        <v>57</v>
      </c>
      <c r="J46" s="85">
        <v>1.2</v>
      </c>
    </row>
    <row r="47" spans="1:10" ht="22.5" customHeight="1" x14ac:dyDescent="0.25">
      <c r="A47" s="31"/>
      <c r="C47" s="76"/>
      <c r="D47" s="74" t="str">
        <f t="shared" si="12"/>
        <v>Fri</v>
      </c>
      <c r="E47" s="34">
        <f t="shared" si="12"/>
        <v>44449</v>
      </c>
      <c r="F47" s="35">
        <v>202101</v>
      </c>
      <c r="G47" s="36">
        <v>9002</v>
      </c>
      <c r="H47" s="43" t="s">
        <v>72</v>
      </c>
      <c r="I47" s="36" t="s">
        <v>57</v>
      </c>
      <c r="J47" s="85">
        <v>4</v>
      </c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76"/>
      <c r="D48" s="77" t="str">
        <f t="shared" si="4"/>
        <v>Sat</v>
      </c>
      <c r="E48" s="45">
        <f>+E43+1</f>
        <v>44450</v>
      </c>
      <c r="F48" s="46"/>
      <c r="G48" s="47"/>
      <c r="H48" s="48"/>
      <c r="I48" s="47"/>
      <c r="J48" s="86"/>
    </row>
    <row r="49" spans="1:10" s="109" customFormat="1" ht="22.5" customHeight="1" x14ac:dyDescent="0.25">
      <c r="A49" s="108" t="str">
        <f t="shared" si="0"/>
        <v/>
      </c>
      <c r="B49" s="109">
        <f t="shared" si="1"/>
        <v>7</v>
      </c>
      <c r="C49" s="110"/>
      <c r="D49" s="77" t="str">
        <f t="shared" si="4"/>
        <v>Sun</v>
      </c>
      <c r="E49" s="45">
        <f>+E48+1</f>
        <v>44451</v>
      </c>
      <c r="F49" s="46"/>
      <c r="G49" s="47"/>
      <c r="H49" s="51"/>
      <c r="I49" s="47"/>
      <c r="J49" s="86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76"/>
      <c r="D50" s="74" t="str">
        <f t="shared" si="4"/>
        <v>Mo</v>
      </c>
      <c r="E50" s="34">
        <f>+E49+1</f>
        <v>44452</v>
      </c>
      <c r="F50" s="35">
        <v>202101</v>
      </c>
      <c r="G50" s="36">
        <v>9002</v>
      </c>
      <c r="H50" s="43" t="s">
        <v>72</v>
      </c>
      <c r="I50" s="36" t="s">
        <v>57</v>
      </c>
      <c r="J50" s="85">
        <v>7.9</v>
      </c>
    </row>
    <row r="51" spans="1:10" ht="22.5" customHeight="1" x14ac:dyDescent="0.25">
      <c r="A51" s="31"/>
      <c r="C51" s="76"/>
      <c r="D51" s="74" t="str">
        <f>D50</f>
        <v>Mo</v>
      </c>
      <c r="E51" s="34">
        <f>E50</f>
        <v>44452</v>
      </c>
      <c r="F51" s="35">
        <v>202101</v>
      </c>
      <c r="G51" s="36">
        <v>9002</v>
      </c>
      <c r="H51" s="43" t="s">
        <v>105</v>
      </c>
      <c r="I51" s="36" t="s">
        <v>57</v>
      </c>
      <c r="J51" s="85">
        <v>0.1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4"/>
        <v>Tue</v>
      </c>
      <c r="E52" s="45">
        <f>+E50+1</f>
        <v>44453</v>
      </c>
      <c r="F52" s="46">
        <v>202101</v>
      </c>
      <c r="G52" s="47">
        <v>9002</v>
      </c>
      <c r="H52" s="48" t="s">
        <v>106</v>
      </c>
      <c r="I52" s="47" t="s">
        <v>57</v>
      </c>
      <c r="J52" s="86">
        <v>1.5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>
        <v>202101</v>
      </c>
      <c r="G53" s="47">
        <v>9002</v>
      </c>
      <c r="H53" s="48" t="s">
        <v>107</v>
      </c>
      <c r="I53" s="47" t="s">
        <v>57</v>
      </c>
      <c r="J53" s="86">
        <v>3</v>
      </c>
    </row>
    <row r="54" spans="1:10" ht="22.5" customHeight="1" x14ac:dyDescent="0.25">
      <c r="A54" s="31"/>
      <c r="C54" s="76"/>
      <c r="D54" s="77" t="str">
        <f t="shared" ref="D54:E54" si="13">D53</f>
        <v>Tue</v>
      </c>
      <c r="E54" s="45">
        <f t="shared" si="13"/>
        <v>44453</v>
      </c>
      <c r="F54" s="46">
        <v>202101</v>
      </c>
      <c r="G54" s="47">
        <v>9002</v>
      </c>
      <c r="H54" s="48" t="s">
        <v>72</v>
      </c>
      <c r="I54" s="47" t="s">
        <v>57</v>
      </c>
      <c r="J54" s="86">
        <v>4</v>
      </c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76"/>
      <c r="D55" s="74" t="str">
        <f t="shared" si="4"/>
        <v>Wed</v>
      </c>
      <c r="E55" s="34">
        <f>+E52+1</f>
        <v>44454</v>
      </c>
      <c r="F55" s="35">
        <v>202101</v>
      </c>
      <c r="G55" s="36">
        <v>9002</v>
      </c>
      <c r="H55" s="43" t="s">
        <v>72</v>
      </c>
      <c r="I55" s="36" t="s">
        <v>57</v>
      </c>
      <c r="J55" s="85">
        <v>2.5</v>
      </c>
    </row>
    <row r="56" spans="1:10" ht="22.5" customHeight="1" x14ac:dyDescent="0.25">
      <c r="A56" s="31"/>
      <c r="C56" s="76"/>
      <c r="D56" s="74" t="str">
        <f>D55</f>
        <v>Wed</v>
      </c>
      <c r="E56" s="34">
        <f>E55</f>
        <v>44454</v>
      </c>
      <c r="F56" s="35">
        <v>202101</v>
      </c>
      <c r="G56" s="36">
        <v>9002</v>
      </c>
      <c r="H56" s="43" t="s">
        <v>108</v>
      </c>
      <c r="I56" s="36" t="s">
        <v>57</v>
      </c>
      <c r="J56" s="85">
        <v>1</v>
      </c>
    </row>
    <row r="57" spans="1:10" ht="22.5" customHeight="1" x14ac:dyDescent="0.25">
      <c r="A57" s="31"/>
      <c r="C57" s="76"/>
      <c r="D57" s="74" t="str">
        <f t="shared" ref="D57:E58" si="14">D56</f>
        <v>Wed</v>
      </c>
      <c r="E57" s="34">
        <f t="shared" si="14"/>
        <v>44454</v>
      </c>
      <c r="F57" s="35">
        <v>202101</v>
      </c>
      <c r="G57" s="36">
        <v>9002</v>
      </c>
      <c r="H57" s="43" t="s">
        <v>79</v>
      </c>
      <c r="I57" s="36" t="s">
        <v>57</v>
      </c>
      <c r="J57" s="85">
        <v>0.5</v>
      </c>
    </row>
    <row r="58" spans="1:10" ht="22.5" customHeight="1" x14ac:dyDescent="0.25">
      <c r="A58" s="31"/>
      <c r="C58" s="76"/>
      <c r="D58" s="74" t="str">
        <f t="shared" si="14"/>
        <v>Wed</v>
      </c>
      <c r="E58" s="34">
        <f t="shared" si="14"/>
        <v>44454</v>
      </c>
      <c r="F58" s="35">
        <v>202101</v>
      </c>
      <c r="G58" s="36">
        <v>9002</v>
      </c>
      <c r="H58" s="43" t="s">
        <v>109</v>
      </c>
      <c r="I58" s="36" t="s">
        <v>57</v>
      </c>
      <c r="J58" s="85">
        <v>0.5</v>
      </c>
    </row>
    <row r="59" spans="1:10" ht="22.5" customHeight="1" x14ac:dyDescent="0.25">
      <c r="A59" s="31"/>
      <c r="C59" s="76"/>
      <c r="D59" s="74" t="str">
        <f>D57</f>
        <v>Wed</v>
      </c>
      <c r="E59" s="34">
        <f>E57</f>
        <v>44454</v>
      </c>
      <c r="F59" s="35">
        <v>202101</v>
      </c>
      <c r="G59" s="36">
        <v>9002</v>
      </c>
      <c r="H59" s="43" t="s">
        <v>110</v>
      </c>
      <c r="I59" s="36" t="s">
        <v>57</v>
      </c>
      <c r="J59" s="85">
        <v>5.5</v>
      </c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76"/>
      <c r="D60" s="77" t="str">
        <f t="shared" si="4"/>
        <v>Thu</v>
      </c>
      <c r="E60" s="45">
        <f>+E55+1</f>
        <v>44455</v>
      </c>
      <c r="F60" s="46">
        <v>202101</v>
      </c>
      <c r="G60" s="46">
        <v>9002</v>
      </c>
      <c r="H60" s="130" t="s">
        <v>74</v>
      </c>
      <c r="I60" s="46" t="s">
        <v>57</v>
      </c>
      <c r="J60" s="46">
        <v>1</v>
      </c>
    </row>
    <row r="61" spans="1:10" ht="22.5" customHeight="1" x14ac:dyDescent="0.25">
      <c r="A61" s="31"/>
      <c r="C61" s="76"/>
      <c r="D61" s="77" t="str">
        <f>D60</f>
        <v>Thu</v>
      </c>
      <c r="E61" s="45">
        <f>E60</f>
        <v>44455</v>
      </c>
      <c r="F61" s="46">
        <v>202101</v>
      </c>
      <c r="G61" s="46">
        <v>9002</v>
      </c>
      <c r="H61" s="48" t="s">
        <v>111</v>
      </c>
      <c r="I61" s="46" t="s">
        <v>57</v>
      </c>
      <c r="J61" s="86">
        <v>3</v>
      </c>
    </row>
    <row r="62" spans="1:10" ht="22.5" customHeight="1" x14ac:dyDescent="0.25">
      <c r="A62" s="31"/>
      <c r="C62" s="76"/>
      <c r="D62" s="77" t="str">
        <f t="shared" ref="D62:E63" si="15">D61</f>
        <v>Thu</v>
      </c>
      <c r="E62" s="45">
        <f t="shared" si="15"/>
        <v>44455</v>
      </c>
      <c r="F62" s="46">
        <v>202101</v>
      </c>
      <c r="G62" s="46">
        <v>9002</v>
      </c>
      <c r="H62" s="48" t="s">
        <v>112</v>
      </c>
      <c r="I62" s="46" t="s">
        <v>57</v>
      </c>
      <c r="J62" s="86">
        <v>1.5</v>
      </c>
    </row>
    <row r="63" spans="1:10" ht="22.5" customHeight="1" x14ac:dyDescent="0.25">
      <c r="A63" s="31"/>
      <c r="C63" s="76"/>
      <c r="D63" s="77" t="str">
        <f t="shared" si="15"/>
        <v>Thu</v>
      </c>
      <c r="E63" s="45">
        <f t="shared" si="15"/>
        <v>44455</v>
      </c>
      <c r="F63" s="46">
        <v>202101</v>
      </c>
      <c r="G63" s="47">
        <v>9002</v>
      </c>
      <c r="H63" s="48" t="s">
        <v>72</v>
      </c>
      <c r="I63" s="47" t="s">
        <v>57</v>
      </c>
      <c r="J63" s="86">
        <v>3</v>
      </c>
    </row>
    <row r="64" spans="1:10" ht="22.5" customHeight="1" x14ac:dyDescent="0.25">
      <c r="A64" s="31">
        <f t="shared" si="0"/>
        <v>1</v>
      </c>
      <c r="B64" s="8">
        <f t="shared" si="1"/>
        <v>5</v>
      </c>
      <c r="C64" s="76"/>
      <c r="D64" s="74" t="str">
        <f t="shared" si="4"/>
        <v>Fri</v>
      </c>
      <c r="E64" s="34">
        <f>+E60+1</f>
        <v>44456</v>
      </c>
      <c r="F64" s="35">
        <v>202101</v>
      </c>
      <c r="G64" s="36">
        <v>9002</v>
      </c>
      <c r="H64" s="43" t="s">
        <v>83</v>
      </c>
      <c r="I64" s="36" t="s">
        <v>57</v>
      </c>
      <c r="J64" s="85">
        <v>0.5</v>
      </c>
    </row>
    <row r="65" spans="1:10" ht="22.5" customHeight="1" x14ac:dyDescent="0.25">
      <c r="A65" s="31"/>
      <c r="C65" s="76"/>
      <c r="D65" s="74" t="str">
        <f>D64</f>
        <v>Fri</v>
      </c>
      <c r="E65" s="34">
        <f>E64</f>
        <v>44456</v>
      </c>
      <c r="F65" s="35">
        <v>202101</v>
      </c>
      <c r="G65" s="35">
        <v>9002</v>
      </c>
      <c r="H65" s="126" t="s">
        <v>107</v>
      </c>
      <c r="I65" s="35" t="s">
        <v>57</v>
      </c>
      <c r="J65" s="35">
        <v>0.5</v>
      </c>
    </row>
    <row r="66" spans="1:10" ht="22.5" customHeight="1" x14ac:dyDescent="0.25">
      <c r="A66" s="31"/>
      <c r="C66" s="76"/>
      <c r="D66" s="74" t="str">
        <f t="shared" ref="D66:E67" si="16">D65</f>
        <v>Fri</v>
      </c>
      <c r="E66" s="34">
        <f t="shared" si="16"/>
        <v>44456</v>
      </c>
      <c r="F66" s="35">
        <v>202101</v>
      </c>
      <c r="G66" s="36">
        <v>9002</v>
      </c>
      <c r="H66" s="43" t="s">
        <v>78</v>
      </c>
      <c r="I66" s="36" t="s">
        <v>57</v>
      </c>
      <c r="J66" s="85">
        <v>1</v>
      </c>
    </row>
    <row r="67" spans="1:10" ht="22.5" customHeight="1" x14ac:dyDescent="0.25">
      <c r="A67" s="31"/>
      <c r="C67" s="76"/>
      <c r="D67" s="74" t="str">
        <f t="shared" si="16"/>
        <v>Fri</v>
      </c>
      <c r="E67" s="34">
        <f t="shared" si="16"/>
        <v>44456</v>
      </c>
      <c r="F67" s="35">
        <v>202101</v>
      </c>
      <c r="G67" s="36">
        <v>9002</v>
      </c>
      <c r="H67" s="43" t="s">
        <v>79</v>
      </c>
      <c r="I67" s="36" t="s">
        <v>57</v>
      </c>
      <c r="J67" s="85">
        <v>0.5</v>
      </c>
    </row>
    <row r="68" spans="1:10" ht="22.5" customHeight="1" x14ac:dyDescent="0.25">
      <c r="A68" s="31"/>
      <c r="C68" s="76"/>
      <c r="D68" s="74" t="str">
        <f t="shared" ref="D68:E70" si="17">D66</f>
        <v>Fri</v>
      </c>
      <c r="E68" s="34">
        <f t="shared" si="17"/>
        <v>44456</v>
      </c>
      <c r="F68" s="35">
        <v>202101</v>
      </c>
      <c r="G68" s="36">
        <v>9002</v>
      </c>
      <c r="H68" s="43" t="s">
        <v>72</v>
      </c>
      <c r="I68" s="36" t="s">
        <v>57</v>
      </c>
      <c r="J68" s="85">
        <v>3</v>
      </c>
    </row>
    <row r="69" spans="1:10" ht="22.5" customHeight="1" x14ac:dyDescent="0.25">
      <c r="A69" s="31"/>
      <c r="C69" s="76"/>
      <c r="D69" s="74" t="str">
        <f t="shared" si="17"/>
        <v>Fri</v>
      </c>
      <c r="E69" s="34">
        <f t="shared" si="17"/>
        <v>44456</v>
      </c>
      <c r="F69" s="35">
        <v>202101</v>
      </c>
      <c r="G69" s="36">
        <v>9002</v>
      </c>
      <c r="H69" s="43" t="s">
        <v>100</v>
      </c>
      <c r="I69" s="36" t="s">
        <v>57</v>
      </c>
      <c r="J69" s="85">
        <v>0.5</v>
      </c>
    </row>
    <row r="70" spans="1:10" ht="22.5" customHeight="1" x14ac:dyDescent="0.25">
      <c r="A70" s="31"/>
      <c r="C70" s="76"/>
      <c r="D70" s="74" t="str">
        <f t="shared" si="17"/>
        <v>Fri</v>
      </c>
      <c r="E70" s="34">
        <f t="shared" si="17"/>
        <v>44456</v>
      </c>
      <c r="F70" s="35"/>
      <c r="G70" s="36">
        <v>9002</v>
      </c>
      <c r="H70" s="43" t="s">
        <v>113</v>
      </c>
      <c r="I70" s="36" t="s">
        <v>57</v>
      </c>
      <c r="J70" s="85">
        <v>2</v>
      </c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76"/>
      <c r="D71" s="77" t="str">
        <f t="shared" si="4"/>
        <v>Sat</v>
      </c>
      <c r="E71" s="45">
        <f t="shared" ref="E71" si="18">+E64+1</f>
        <v>44457</v>
      </c>
      <c r="F71" s="46"/>
      <c r="G71" s="47"/>
      <c r="H71" s="48"/>
      <c r="I71" s="47"/>
      <c r="J71" s="86"/>
    </row>
    <row r="72" spans="1:10" s="109" customFormat="1" ht="22.5" customHeight="1" x14ac:dyDescent="0.25">
      <c r="A72" s="108" t="str">
        <f t="shared" si="0"/>
        <v/>
      </c>
      <c r="B72" s="109">
        <f t="shared" si="1"/>
        <v>7</v>
      </c>
      <c r="C72" s="110"/>
      <c r="D72" s="77" t="str">
        <f t="shared" si="4"/>
        <v>Sun</v>
      </c>
      <c r="E72" s="45">
        <f>+E71+1</f>
        <v>44458</v>
      </c>
      <c r="F72" s="46"/>
      <c r="G72" s="47"/>
      <c r="H72" s="48"/>
      <c r="I72" s="47"/>
      <c r="J72" s="86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76"/>
      <c r="D73" s="74" t="str">
        <f t="shared" si="4"/>
        <v>Mo</v>
      </c>
      <c r="E73" s="34">
        <f>+E72+1</f>
        <v>44459</v>
      </c>
      <c r="F73" s="35">
        <v>202101</v>
      </c>
      <c r="G73" s="36">
        <v>9002</v>
      </c>
      <c r="H73" s="43" t="s">
        <v>72</v>
      </c>
      <c r="I73" s="36" t="s">
        <v>57</v>
      </c>
      <c r="J73" s="85">
        <v>7.5</v>
      </c>
    </row>
    <row r="74" spans="1:10" ht="22.5" customHeight="1" x14ac:dyDescent="0.25">
      <c r="A74" s="31"/>
      <c r="C74" s="76"/>
      <c r="D74" s="74" t="str">
        <f>D73</f>
        <v>Mo</v>
      </c>
      <c r="E74" s="34">
        <f>E73</f>
        <v>44459</v>
      </c>
      <c r="F74" s="35">
        <v>202101</v>
      </c>
      <c r="G74" s="36">
        <v>9002</v>
      </c>
      <c r="H74" s="43" t="s">
        <v>114</v>
      </c>
      <c r="I74" s="36" t="s">
        <v>57</v>
      </c>
      <c r="J74" s="85">
        <v>0.5</v>
      </c>
    </row>
    <row r="75" spans="1:10" ht="22.5" customHeight="1" x14ac:dyDescent="0.25">
      <c r="A75" s="31"/>
      <c r="C75" s="76"/>
      <c r="D75" s="74" t="str">
        <f t="shared" ref="D75:D76" si="19">D74</f>
        <v>Mo</v>
      </c>
      <c r="E75" s="34">
        <f t="shared" ref="E75:E76" si="20">E74</f>
        <v>44459</v>
      </c>
      <c r="F75" s="35">
        <v>202101</v>
      </c>
      <c r="G75" s="36">
        <v>9002</v>
      </c>
      <c r="H75" s="43" t="s">
        <v>115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 t="shared" si="19"/>
        <v>Mo</v>
      </c>
      <c r="E76" s="34">
        <f t="shared" si="20"/>
        <v>44459</v>
      </c>
      <c r="F76" s="35">
        <v>202101</v>
      </c>
      <c r="G76" s="36">
        <v>9002</v>
      </c>
      <c r="H76" s="43" t="s">
        <v>116</v>
      </c>
      <c r="I76" s="36" t="s">
        <v>57</v>
      </c>
      <c r="J76" s="85">
        <v>0.5</v>
      </c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76"/>
      <c r="D77" s="77" t="str">
        <f t="shared" si="4"/>
        <v>Tue</v>
      </c>
      <c r="E77" s="45">
        <f>+E73+1</f>
        <v>44460</v>
      </c>
      <c r="F77" s="46">
        <v>202101</v>
      </c>
      <c r="G77" s="47">
        <v>9002</v>
      </c>
      <c r="H77" s="48" t="s">
        <v>117</v>
      </c>
      <c r="I77" s="47" t="s">
        <v>57</v>
      </c>
      <c r="J77" s="86">
        <v>0.5</v>
      </c>
    </row>
    <row r="78" spans="1:10" ht="22.5" customHeight="1" x14ac:dyDescent="0.25">
      <c r="A78" s="31"/>
      <c r="C78" s="76"/>
      <c r="D78" s="77" t="str">
        <f>D77</f>
        <v>Tue</v>
      </c>
      <c r="E78" s="45">
        <f>E77</f>
        <v>44460</v>
      </c>
      <c r="F78" s="46">
        <v>202101</v>
      </c>
      <c r="G78" s="47">
        <v>9002</v>
      </c>
      <c r="H78" s="48" t="s">
        <v>118</v>
      </c>
      <c r="I78" s="47" t="s">
        <v>57</v>
      </c>
      <c r="J78" s="86">
        <v>4</v>
      </c>
    </row>
    <row r="79" spans="1:10" ht="22.5" customHeight="1" x14ac:dyDescent="0.25">
      <c r="A79" s="31"/>
      <c r="C79" s="76"/>
      <c r="D79" s="77" t="str">
        <f t="shared" ref="D79:E79" si="21">D78</f>
        <v>Tue</v>
      </c>
      <c r="E79" s="45">
        <f t="shared" si="21"/>
        <v>44460</v>
      </c>
      <c r="F79" s="46">
        <v>202101</v>
      </c>
      <c r="G79" s="47">
        <v>9002</v>
      </c>
      <c r="H79" s="48" t="s">
        <v>72</v>
      </c>
      <c r="I79" s="47" t="s">
        <v>57</v>
      </c>
      <c r="J79" s="86">
        <v>4.5</v>
      </c>
    </row>
    <row r="80" spans="1:10" ht="22.5" customHeight="1" x14ac:dyDescent="0.25">
      <c r="A80" s="31">
        <f t="shared" si="0"/>
        <v>1</v>
      </c>
      <c r="B80" s="8">
        <f t="shared" si="1"/>
        <v>3</v>
      </c>
      <c r="C80" s="76"/>
      <c r="D80" s="74" t="str">
        <f t="shared" si="4"/>
        <v>Wed</v>
      </c>
      <c r="E80" s="34">
        <f>+E77+1</f>
        <v>44461</v>
      </c>
      <c r="F80" s="35">
        <v>202101</v>
      </c>
      <c r="G80" s="36">
        <v>9002</v>
      </c>
      <c r="H80" s="43" t="s">
        <v>100</v>
      </c>
      <c r="I80" s="36" t="s">
        <v>57</v>
      </c>
      <c r="J80" s="85">
        <v>0.5</v>
      </c>
    </row>
    <row r="81" spans="1:10" ht="22.5" customHeight="1" x14ac:dyDescent="0.25">
      <c r="A81" s="31"/>
      <c r="C81" s="76"/>
      <c r="D81" s="74" t="str">
        <f>D80</f>
        <v>Wed</v>
      </c>
      <c r="E81" s="34">
        <f>E80</f>
        <v>44461</v>
      </c>
      <c r="F81" s="35">
        <v>202101</v>
      </c>
      <c r="G81" s="36">
        <v>9002</v>
      </c>
      <c r="H81" s="43" t="s">
        <v>83</v>
      </c>
      <c r="I81" s="36" t="s">
        <v>57</v>
      </c>
      <c r="J81" s="85">
        <v>0.5</v>
      </c>
    </row>
    <row r="82" spans="1:10" ht="22.5" customHeight="1" x14ac:dyDescent="0.25">
      <c r="A82" s="31"/>
      <c r="C82" s="76"/>
      <c r="D82" s="74" t="str">
        <f t="shared" ref="D82:E82" si="22">D81</f>
        <v>Wed</v>
      </c>
      <c r="E82" s="34">
        <f t="shared" si="22"/>
        <v>44461</v>
      </c>
      <c r="F82" s="35">
        <v>202101</v>
      </c>
      <c r="G82" s="36">
        <v>9002</v>
      </c>
      <c r="H82" s="43" t="s">
        <v>72</v>
      </c>
      <c r="I82" s="36" t="s">
        <v>57</v>
      </c>
      <c r="J82" s="85">
        <v>7.5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76"/>
      <c r="D83" s="77" t="str">
        <f>IF(B83=1,"Mo",IF(B83=2,"Tue",IF(B83=3,"Wed",IF(B83=4,"Thu",IF(B83=5,"Fri",IF(B83=6,"Sat",IF(B83=7,"Sun","")))))))</f>
        <v>Thu</v>
      </c>
      <c r="E83" s="45">
        <f>+E80+1</f>
        <v>44462</v>
      </c>
      <c r="F83" s="46">
        <v>202101</v>
      </c>
      <c r="G83" s="46">
        <v>9002</v>
      </c>
      <c r="H83" s="130" t="s">
        <v>72</v>
      </c>
      <c r="I83" s="46" t="s">
        <v>57</v>
      </c>
      <c r="J83" s="46">
        <v>6</v>
      </c>
    </row>
    <row r="84" spans="1:10" ht="22.5" customHeight="1" x14ac:dyDescent="0.25">
      <c r="A84" s="31"/>
      <c r="C84" s="76"/>
      <c r="D84" s="77" t="str">
        <f>D83</f>
        <v>Thu</v>
      </c>
      <c r="E84" s="45">
        <f>E83</f>
        <v>44462</v>
      </c>
      <c r="F84" s="46">
        <v>202101</v>
      </c>
      <c r="G84" s="46">
        <v>9002</v>
      </c>
      <c r="H84" s="130" t="s">
        <v>119</v>
      </c>
      <c r="I84" s="46" t="s">
        <v>57</v>
      </c>
      <c r="J84" s="86">
        <v>2</v>
      </c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4"/>
        <v>Fri</v>
      </c>
      <c r="E85" s="34">
        <f>+E83+1</f>
        <v>44463</v>
      </c>
      <c r="F85" s="35">
        <v>202101</v>
      </c>
      <c r="G85" s="36">
        <v>9002</v>
      </c>
      <c r="H85" s="43" t="s">
        <v>83</v>
      </c>
      <c r="I85" s="36" t="s">
        <v>57</v>
      </c>
      <c r="J85" s="85">
        <v>0.5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44463</v>
      </c>
      <c r="F86" s="35">
        <v>202101</v>
      </c>
      <c r="G86" s="36">
        <v>9002</v>
      </c>
      <c r="H86" s="43" t="s">
        <v>78</v>
      </c>
      <c r="I86" s="36" t="s">
        <v>57</v>
      </c>
      <c r="J86" s="85">
        <v>1</v>
      </c>
    </row>
    <row r="87" spans="1:10" ht="22.5" customHeight="1" x14ac:dyDescent="0.25">
      <c r="A87" s="31"/>
      <c r="C87" s="76"/>
      <c r="D87" s="74" t="str">
        <f t="shared" ref="D87:E89" si="23">D86</f>
        <v>Fri</v>
      </c>
      <c r="E87" s="34">
        <f t="shared" si="23"/>
        <v>44463</v>
      </c>
      <c r="F87" s="35">
        <v>202101</v>
      </c>
      <c r="G87" s="36">
        <v>9002</v>
      </c>
      <c r="H87" s="43" t="s">
        <v>79</v>
      </c>
      <c r="I87" s="36" t="s">
        <v>57</v>
      </c>
      <c r="J87" s="85">
        <v>0.5</v>
      </c>
    </row>
    <row r="88" spans="1:10" ht="22.5" customHeight="1" x14ac:dyDescent="0.25">
      <c r="A88" s="31"/>
      <c r="C88" s="76"/>
      <c r="D88" s="74" t="str">
        <f t="shared" si="23"/>
        <v>Fri</v>
      </c>
      <c r="E88" s="34">
        <f t="shared" si="23"/>
        <v>44463</v>
      </c>
      <c r="F88" s="35">
        <v>202101</v>
      </c>
      <c r="G88" s="36">
        <v>9002</v>
      </c>
      <c r="H88" s="43" t="s">
        <v>72</v>
      </c>
      <c r="I88" s="36" t="s">
        <v>57</v>
      </c>
      <c r="J88" s="85">
        <v>2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3"/>
        <v>44463</v>
      </c>
      <c r="F89" s="35">
        <v>202101</v>
      </c>
      <c r="G89" s="36">
        <v>9002</v>
      </c>
      <c r="H89" s="43" t="s">
        <v>120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D87</f>
        <v>Fri</v>
      </c>
      <c r="E90" s="34">
        <f>E87</f>
        <v>44463</v>
      </c>
      <c r="F90" s="35">
        <v>202101</v>
      </c>
      <c r="G90" s="36">
        <v>9002</v>
      </c>
      <c r="H90" s="43" t="s">
        <v>119</v>
      </c>
      <c r="I90" s="36" t="s">
        <v>57</v>
      </c>
      <c r="J90" s="85">
        <v>2.5</v>
      </c>
    </row>
    <row r="91" spans="1:10" ht="22.5" customHeight="1" x14ac:dyDescent="0.25">
      <c r="A91" s="31"/>
      <c r="C91" s="76"/>
      <c r="D91" s="74" t="str">
        <f>D88</f>
        <v>Fri</v>
      </c>
      <c r="E91" s="34">
        <f>E88</f>
        <v>44463</v>
      </c>
      <c r="F91" s="35">
        <v>202101</v>
      </c>
      <c r="G91" s="36">
        <v>9002</v>
      </c>
      <c r="H91" s="43" t="s">
        <v>121</v>
      </c>
      <c r="I91" s="36" t="s">
        <v>57</v>
      </c>
      <c r="J91" s="85">
        <v>3</v>
      </c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4"/>
        <v>Sat</v>
      </c>
      <c r="E92" s="45">
        <f t="shared" ref="E92" si="24">+E85+1</f>
        <v>44464</v>
      </c>
      <c r="F92" s="46">
        <v>202101</v>
      </c>
      <c r="G92" s="47">
        <v>9002</v>
      </c>
      <c r="H92" s="48" t="s">
        <v>121</v>
      </c>
      <c r="I92" s="47" t="s">
        <v>57</v>
      </c>
      <c r="J92" s="86">
        <v>4</v>
      </c>
    </row>
    <row r="93" spans="1:10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4"/>
        <v>Sun</v>
      </c>
      <c r="E93" s="45">
        <f>+E92+1</f>
        <v>44465</v>
      </c>
      <c r="F93" s="46">
        <v>202101</v>
      </c>
      <c r="G93" s="47">
        <v>9002</v>
      </c>
      <c r="H93" s="48" t="s">
        <v>121</v>
      </c>
      <c r="I93" s="47" t="s">
        <v>57</v>
      </c>
      <c r="J93" s="86">
        <v>4</v>
      </c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4"/>
        <v>Mo</v>
      </c>
      <c r="E94" s="34">
        <f>+E93+1</f>
        <v>44466</v>
      </c>
      <c r="F94" s="35">
        <v>202101</v>
      </c>
      <c r="G94" s="36">
        <v>9002</v>
      </c>
      <c r="H94" s="43" t="s">
        <v>121</v>
      </c>
      <c r="I94" s="36" t="s">
        <v>57</v>
      </c>
      <c r="J94" s="85">
        <v>5</v>
      </c>
    </row>
    <row r="95" spans="1:10" ht="22.5" customHeight="1" x14ac:dyDescent="0.25">
      <c r="A95" s="31"/>
      <c r="C95" s="76"/>
      <c r="D95" s="74" t="str">
        <f>D94</f>
        <v>Mo</v>
      </c>
      <c r="E95" s="34">
        <f>E94</f>
        <v>44466</v>
      </c>
      <c r="F95" s="35">
        <v>202101</v>
      </c>
      <c r="G95" s="36">
        <v>9002</v>
      </c>
      <c r="H95" s="43" t="s">
        <v>122</v>
      </c>
      <c r="I95" s="36" t="s">
        <v>57</v>
      </c>
      <c r="J95" s="85">
        <v>3.5</v>
      </c>
    </row>
    <row r="96" spans="1:10" ht="22.5" customHeight="1" x14ac:dyDescent="0.25">
      <c r="A96" s="31"/>
      <c r="C96" s="76"/>
      <c r="D96" s="74" t="str">
        <f t="shared" ref="D96:D97" si="25">D95</f>
        <v>Mo</v>
      </c>
      <c r="E96" s="34">
        <f t="shared" ref="E96:E97" si="26">E95</f>
        <v>44466</v>
      </c>
      <c r="F96" s="35">
        <v>202101</v>
      </c>
      <c r="G96" s="36">
        <v>9002</v>
      </c>
      <c r="H96" s="43" t="s">
        <v>123</v>
      </c>
      <c r="I96" s="36" t="s">
        <v>57</v>
      </c>
      <c r="J96" s="85">
        <v>1.5</v>
      </c>
    </row>
    <row r="97" spans="1:10" ht="22.5" customHeight="1" x14ac:dyDescent="0.25">
      <c r="A97" s="31"/>
      <c r="C97" s="76"/>
      <c r="D97" s="74" t="str">
        <f t="shared" si="25"/>
        <v>Mo</v>
      </c>
      <c r="E97" s="34">
        <f t="shared" si="26"/>
        <v>44466</v>
      </c>
      <c r="F97" s="35">
        <v>202101</v>
      </c>
      <c r="G97" s="36">
        <v>9002</v>
      </c>
      <c r="H97" s="43" t="s">
        <v>124</v>
      </c>
      <c r="I97" s="36" t="s">
        <v>57</v>
      </c>
      <c r="J97" s="85">
        <v>0.5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4"/>
        <v>Tue</v>
      </c>
      <c r="E98" s="45">
        <f>+E94+1</f>
        <v>44467</v>
      </c>
      <c r="F98" s="47">
        <v>202101</v>
      </c>
      <c r="G98" s="47">
        <v>9002</v>
      </c>
      <c r="H98" s="120" t="s">
        <v>126</v>
      </c>
      <c r="I98" s="47" t="s">
        <v>57</v>
      </c>
      <c r="J98" s="86">
        <v>0.5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44467</v>
      </c>
      <c r="F99" s="47">
        <v>202101</v>
      </c>
      <c r="G99" s="47">
        <v>9002</v>
      </c>
      <c r="H99" s="120" t="s">
        <v>125</v>
      </c>
      <c r="I99" s="47" t="s">
        <v>57</v>
      </c>
      <c r="J99" s="86">
        <v>1</v>
      </c>
    </row>
    <row r="100" spans="1:10" ht="22.5" customHeight="1" x14ac:dyDescent="0.25">
      <c r="A100" s="31"/>
      <c r="C100" s="76"/>
      <c r="D100" s="77" t="str">
        <f t="shared" ref="D100:E101" si="27">D99</f>
        <v>Tue</v>
      </c>
      <c r="E100" s="45">
        <f t="shared" si="27"/>
        <v>44467</v>
      </c>
      <c r="F100" s="46">
        <v>202101</v>
      </c>
      <c r="G100" s="47">
        <v>9002</v>
      </c>
      <c r="H100" s="48" t="s">
        <v>128</v>
      </c>
      <c r="I100" s="47" t="s">
        <v>57</v>
      </c>
      <c r="J100" s="86">
        <v>1.5</v>
      </c>
    </row>
    <row r="101" spans="1:10" ht="22.5" customHeight="1" x14ac:dyDescent="0.25">
      <c r="A101" s="31"/>
      <c r="C101" s="76"/>
      <c r="D101" s="77" t="str">
        <f t="shared" si="27"/>
        <v>Tue</v>
      </c>
      <c r="E101" s="45">
        <f t="shared" si="27"/>
        <v>44467</v>
      </c>
      <c r="F101" s="46">
        <v>202101</v>
      </c>
      <c r="G101" s="47">
        <v>9002</v>
      </c>
      <c r="H101" s="48" t="s">
        <v>127</v>
      </c>
      <c r="I101" s="47" t="s">
        <v>57</v>
      </c>
      <c r="J101" s="86">
        <v>5</v>
      </c>
    </row>
    <row r="102" spans="1:10" ht="22.5" customHeight="1" x14ac:dyDescent="0.25">
      <c r="A102" s="31">
        <f t="shared" si="0"/>
        <v>1</v>
      </c>
      <c r="B102" s="8">
        <f>WEEKDAY(E98+1,2)</f>
        <v>3</v>
      </c>
      <c r="C102" s="76"/>
      <c r="D102" s="74" t="str">
        <f>IF(B102=1,"Mo",IF(B102=2,"Tue",IF(B102=3,"Wed",IF(B102=4,"Thu",IF(B102=5,"Fri",IF(B102=6,"Sat",IF(B102=7,"Sun","")))))))</f>
        <v>Wed</v>
      </c>
      <c r="E102" s="34">
        <f>IF(MONTH(E98+1)&gt;MONTH(E98),"",E98+1)</f>
        <v>44468</v>
      </c>
      <c r="F102" s="35">
        <v>202101</v>
      </c>
      <c r="G102" s="36">
        <v>9002</v>
      </c>
      <c r="H102" s="43" t="s">
        <v>127</v>
      </c>
      <c r="I102" s="36" t="s">
        <v>57</v>
      </c>
      <c r="J102" s="85">
        <v>12</v>
      </c>
    </row>
    <row r="103" spans="1:10" ht="22.5" customHeight="1" x14ac:dyDescent="0.25">
      <c r="A103" s="31">
        <f t="shared" si="0"/>
        <v>1</v>
      </c>
      <c r="B103" s="8">
        <v>3</v>
      </c>
      <c r="C103" s="76"/>
      <c r="D103" s="77" t="str">
        <f>IF(B83=1,"Mo",IF(B83=2,"Tue",IF(B83=3,"Wed",IF(B83=4,"Thu",IF(B83=5,"Fri",IF(B83=6,"Sat",IF(B83=7,"Sun","")))))))</f>
        <v>Thu</v>
      </c>
      <c r="E103" s="45">
        <f>IF(MONTH(E102+1)&gt;MONTH(E102),"",E102+1)</f>
        <v>44469</v>
      </c>
      <c r="F103" s="46">
        <v>202101</v>
      </c>
      <c r="G103" s="47">
        <v>9002</v>
      </c>
      <c r="H103" s="48" t="s">
        <v>127</v>
      </c>
      <c r="I103" s="47" t="s">
        <v>57</v>
      </c>
      <c r="J103" s="86">
        <v>7</v>
      </c>
    </row>
    <row r="104" spans="1:10" ht="22.5" hidden="1" customHeight="1" x14ac:dyDescent="0.25">
      <c r="A104" s="31"/>
      <c r="C104" s="76"/>
      <c r="D104" s="95" t="str">
        <f>D103</f>
        <v>Thu</v>
      </c>
      <c r="E104" s="96">
        <f>E103</f>
        <v>44469</v>
      </c>
      <c r="F104" s="97">
        <v>202101</v>
      </c>
      <c r="G104" s="98">
        <v>9002</v>
      </c>
      <c r="H104" s="132" t="s">
        <v>74</v>
      </c>
      <c r="I104" s="98" t="s">
        <v>57</v>
      </c>
      <c r="J104" s="100">
        <v>1</v>
      </c>
    </row>
    <row r="105" spans="1:10" ht="22.5" hidden="1" customHeight="1" x14ac:dyDescent="0.25">
      <c r="A105" s="31"/>
      <c r="C105" s="76"/>
      <c r="D105" s="95" t="str">
        <f t="shared" ref="D105:E106" si="28">D104</f>
        <v>Thu</v>
      </c>
      <c r="E105" s="96">
        <f t="shared" si="28"/>
        <v>44469</v>
      </c>
      <c r="F105" s="97"/>
      <c r="G105" s="98"/>
      <c r="H105" s="99"/>
      <c r="I105" s="98"/>
      <c r="J105" s="100"/>
    </row>
    <row r="106" spans="1:10" ht="21.75" hidden="1" customHeight="1" x14ac:dyDescent="0.25">
      <c r="A106" s="31"/>
      <c r="C106" s="76"/>
      <c r="D106" s="95" t="str">
        <f t="shared" si="28"/>
        <v>Thu</v>
      </c>
      <c r="E106" s="96">
        <f t="shared" si="28"/>
        <v>44469</v>
      </c>
      <c r="F106" s="97"/>
      <c r="G106" s="98"/>
      <c r="H106" s="99"/>
      <c r="I106" s="98"/>
      <c r="J106" s="100"/>
    </row>
    <row r="107" spans="1:10" ht="21.75" customHeight="1" thickBot="1" x14ac:dyDescent="0.3">
      <c r="A107" s="31"/>
      <c r="C107" s="81"/>
      <c r="D107" s="101" t="str">
        <f>D106</f>
        <v>Thu</v>
      </c>
      <c r="E107" s="102">
        <f>E106</f>
        <v>44469</v>
      </c>
      <c r="F107" s="103">
        <v>202101</v>
      </c>
      <c r="G107" s="104">
        <v>9002</v>
      </c>
      <c r="H107" s="133" t="s">
        <v>74</v>
      </c>
      <c r="I107" s="104" t="s">
        <v>57</v>
      </c>
      <c r="J107" s="106">
        <v>1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J1"/>
    <mergeCell ref="D4:E4"/>
  </mergeCells>
  <conditionalFormatting sqref="C11:C102">
    <cfRule type="expression" dxfId="373" priority="255" stopIfTrue="1">
      <formula>IF($A11=1,B11,)</formula>
    </cfRule>
    <cfRule type="expression" dxfId="372" priority="256" stopIfTrue="1">
      <formula>IF($A11="",B11,)</formula>
    </cfRule>
  </conditionalFormatting>
  <conditionalFormatting sqref="E11:E12">
    <cfRule type="expression" dxfId="371" priority="257" stopIfTrue="1">
      <formula>IF($A11="",B11,"")</formula>
    </cfRule>
  </conditionalFormatting>
  <conditionalFormatting sqref="E13:E36 E38:E58 E60:E67 E69:E88 E91:E102">
    <cfRule type="expression" dxfId="370" priority="258" stopIfTrue="1">
      <formula>IF($A13&lt;&gt;1,B13,"")</formula>
    </cfRule>
  </conditionalFormatting>
  <conditionalFormatting sqref="D11:D36 D38:D58 D60:D67 D69:D88 D91:D102">
    <cfRule type="expression" dxfId="369" priority="259" stopIfTrue="1">
      <formula>IF($A11="",B11,)</formula>
    </cfRule>
  </conditionalFormatting>
  <conditionalFormatting sqref="G21:G22 G13:G15 G17 G29:G32 G35 G38 G43:G46 G48:G49 G52:G54 G71 G77 G79">
    <cfRule type="expression" dxfId="368" priority="260" stopIfTrue="1">
      <formula>#REF!="Freelancer"</formula>
    </cfRule>
    <cfRule type="expression" dxfId="367" priority="261" stopIfTrue="1">
      <formula>#REF!="DTC Int. Staff"</formula>
    </cfRule>
  </conditionalFormatting>
  <conditionalFormatting sqref="G77 G21 G29:G32 G35 G38 G43:G46 G48 G52:G54 G71 G79">
    <cfRule type="expression" dxfId="366" priority="253" stopIfTrue="1">
      <formula>$F$5="Freelancer"</formula>
    </cfRule>
    <cfRule type="expression" dxfId="365" priority="254" stopIfTrue="1">
      <formula>$F$5="DTC Int. Staff"</formula>
    </cfRule>
  </conditionalFormatting>
  <conditionalFormatting sqref="G13:G15 G17">
    <cfRule type="expression" dxfId="364" priority="251" stopIfTrue="1">
      <formula>#REF!="Freelancer"</formula>
    </cfRule>
    <cfRule type="expression" dxfId="363" priority="252" stopIfTrue="1">
      <formula>#REF!="DTC Int. Staff"</formula>
    </cfRule>
  </conditionalFormatting>
  <conditionalFormatting sqref="G13:G15 G17">
    <cfRule type="expression" dxfId="362" priority="249" stopIfTrue="1">
      <formula>$F$5="Freelancer"</formula>
    </cfRule>
    <cfRule type="expression" dxfId="361" priority="250" stopIfTrue="1">
      <formula>$F$5="DTC Int. Staff"</formula>
    </cfRule>
  </conditionalFormatting>
  <conditionalFormatting sqref="G18:G19">
    <cfRule type="expression" dxfId="360" priority="247" stopIfTrue="1">
      <formula>#REF!="Freelancer"</formula>
    </cfRule>
    <cfRule type="expression" dxfId="359" priority="248" stopIfTrue="1">
      <formula>#REF!="DTC Int. Staff"</formula>
    </cfRule>
  </conditionalFormatting>
  <conditionalFormatting sqref="G18:G19">
    <cfRule type="expression" dxfId="358" priority="245" stopIfTrue="1">
      <formula>$F$5="Freelancer"</formula>
    </cfRule>
    <cfRule type="expression" dxfId="357" priority="246" stopIfTrue="1">
      <formula>$F$5="DTC Int. Staff"</formula>
    </cfRule>
  </conditionalFormatting>
  <conditionalFormatting sqref="C103:C107">
    <cfRule type="expression" dxfId="356" priority="242" stopIfTrue="1">
      <formula>IF($A103=1,B103,)</formula>
    </cfRule>
    <cfRule type="expression" dxfId="355" priority="243" stopIfTrue="1">
      <formula>IF($A103="",B103,)</formula>
    </cfRule>
  </conditionalFormatting>
  <conditionalFormatting sqref="D103:D107">
    <cfRule type="expression" dxfId="354" priority="244" stopIfTrue="1">
      <formula>IF($A103="",B103,)</formula>
    </cfRule>
  </conditionalFormatting>
  <conditionalFormatting sqref="E103:E107">
    <cfRule type="expression" dxfId="353" priority="241" stopIfTrue="1">
      <formula>IF($A103&lt;&gt;1,B103,"")</formula>
    </cfRule>
  </conditionalFormatting>
  <conditionalFormatting sqref="G72">
    <cfRule type="expression" dxfId="352" priority="237" stopIfTrue="1">
      <formula>#REF!="Freelancer"</formula>
    </cfRule>
    <cfRule type="expression" dxfId="351" priority="238" stopIfTrue="1">
      <formula>#REF!="DTC Int. Staff"</formula>
    </cfRule>
  </conditionalFormatting>
  <conditionalFormatting sqref="G72">
    <cfRule type="expression" dxfId="350" priority="235" stopIfTrue="1">
      <formula>$F$5="Freelancer"</formula>
    </cfRule>
    <cfRule type="expression" dxfId="349" priority="236" stopIfTrue="1">
      <formula>$F$5="DTC Int. Staff"</formula>
    </cfRule>
  </conditionalFormatting>
  <conditionalFormatting sqref="G16">
    <cfRule type="expression" dxfId="348" priority="233" stopIfTrue="1">
      <formula>#REF!="Freelancer"</formula>
    </cfRule>
    <cfRule type="expression" dxfId="347" priority="234" stopIfTrue="1">
      <formula>#REF!="DTC Int. Staff"</formula>
    </cfRule>
  </conditionalFormatting>
  <conditionalFormatting sqref="G16">
    <cfRule type="expression" dxfId="346" priority="231" stopIfTrue="1">
      <formula>#REF!="Freelancer"</formula>
    </cfRule>
    <cfRule type="expression" dxfId="345" priority="232" stopIfTrue="1">
      <formula>#REF!="DTC Int. Staff"</formula>
    </cfRule>
  </conditionalFormatting>
  <conditionalFormatting sqref="G16">
    <cfRule type="expression" dxfId="344" priority="229" stopIfTrue="1">
      <formula>$F$5="Freelancer"</formula>
    </cfRule>
    <cfRule type="expression" dxfId="343" priority="230" stopIfTrue="1">
      <formula>$F$5="DTC Int. Staff"</formula>
    </cfRule>
  </conditionalFormatting>
  <conditionalFormatting sqref="G20">
    <cfRule type="expression" dxfId="342" priority="227" stopIfTrue="1">
      <formula>#REF!="Freelancer"</formula>
    </cfRule>
    <cfRule type="expression" dxfId="341" priority="228" stopIfTrue="1">
      <formula>#REF!="DTC Int. Staff"</formula>
    </cfRule>
  </conditionalFormatting>
  <conditionalFormatting sqref="G20">
    <cfRule type="expression" dxfId="340" priority="225" stopIfTrue="1">
      <formula>$F$5="Freelancer"</formula>
    </cfRule>
    <cfRule type="expression" dxfId="339" priority="226" stopIfTrue="1">
      <formula>$F$5="DTC Int. Staff"</formula>
    </cfRule>
  </conditionalFormatting>
  <conditionalFormatting sqref="G26">
    <cfRule type="expression" dxfId="338" priority="211" stopIfTrue="1">
      <formula>#REF!="Freelancer"</formula>
    </cfRule>
    <cfRule type="expression" dxfId="337" priority="212" stopIfTrue="1">
      <formula>#REF!="DTC Int. Staff"</formula>
    </cfRule>
  </conditionalFormatting>
  <conditionalFormatting sqref="G26">
    <cfRule type="expression" dxfId="336" priority="209" stopIfTrue="1">
      <formula>$F$5="Freelancer"</formula>
    </cfRule>
    <cfRule type="expression" dxfId="335" priority="210" stopIfTrue="1">
      <formula>$F$5="DTC Int. Staff"</formula>
    </cfRule>
  </conditionalFormatting>
  <conditionalFormatting sqref="G27:G28">
    <cfRule type="expression" dxfId="334" priority="207" stopIfTrue="1">
      <formula>#REF!="Freelancer"</formula>
    </cfRule>
    <cfRule type="expression" dxfId="333" priority="208" stopIfTrue="1">
      <formula>#REF!="DTC Int. Staff"</formula>
    </cfRule>
  </conditionalFormatting>
  <conditionalFormatting sqref="G27:G28">
    <cfRule type="expression" dxfId="332" priority="205" stopIfTrue="1">
      <formula>$F$5="Freelancer"</formula>
    </cfRule>
    <cfRule type="expression" dxfId="331" priority="206" stopIfTrue="1">
      <formula>$F$5="DTC Int. Staff"</formula>
    </cfRule>
  </conditionalFormatting>
  <conditionalFormatting sqref="H29:J29">
    <cfRule type="expression" dxfId="330" priority="203" stopIfTrue="1">
      <formula>#REF!="Freelancer"</formula>
    </cfRule>
    <cfRule type="expression" dxfId="329" priority="204" stopIfTrue="1">
      <formula>#REF!="DTC Int. Staff"</formula>
    </cfRule>
  </conditionalFormatting>
  <conditionalFormatting sqref="H29:J29">
    <cfRule type="expression" dxfId="328" priority="201" stopIfTrue="1">
      <formula>$F$5="Freelancer"</formula>
    </cfRule>
    <cfRule type="expression" dxfId="327" priority="202" stopIfTrue="1">
      <formula>$F$5="DTC Int. Staff"</formula>
    </cfRule>
  </conditionalFormatting>
  <conditionalFormatting sqref="G36">
    <cfRule type="expression" dxfId="326" priority="199" stopIfTrue="1">
      <formula>#REF!="Freelancer"</formula>
    </cfRule>
    <cfRule type="expression" dxfId="325" priority="200" stopIfTrue="1">
      <formula>#REF!="DTC Int. Staff"</formula>
    </cfRule>
  </conditionalFormatting>
  <conditionalFormatting sqref="G36">
    <cfRule type="expression" dxfId="324" priority="197" stopIfTrue="1">
      <formula>$F$5="Freelancer"</formula>
    </cfRule>
    <cfRule type="expression" dxfId="323" priority="198" stopIfTrue="1">
      <formula>$F$5="DTC Int. Staff"</formula>
    </cfRule>
  </conditionalFormatting>
  <conditionalFormatting sqref="E37">
    <cfRule type="expression" dxfId="322" priority="195" stopIfTrue="1">
      <formula>IF($A37&lt;&gt;1,B37,"")</formula>
    </cfRule>
  </conditionalFormatting>
  <conditionalFormatting sqref="D37">
    <cfRule type="expression" dxfId="321" priority="196" stopIfTrue="1">
      <formula>IF($A37="",B37,)</formula>
    </cfRule>
  </conditionalFormatting>
  <conditionalFormatting sqref="G37">
    <cfRule type="expression" dxfId="320" priority="193" stopIfTrue="1">
      <formula>#REF!="Freelancer"</formula>
    </cfRule>
    <cfRule type="expression" dxfId="319" priority="194" stopIfTrue="1">
      <formula>#REF!="DTC Int. Staff"</formula>
    </cfRule>
  </conditionalFormatting>
  <conditionalFormatting sqref="G37">
    <cfRule type="expression" dxfId="318" priority="191" stopIfTrue="1">
      <formula>$F$5="Freelancer"</formula>
    </cfRule>
    <cfRule type="expression" dxfId="317" priority="192" stopIfTrue="1">
      <formula>$F$5="DTC Int. Staff"</formula>
    </cfRule>
  </conditionalFormatting>
  <conditionalFormatting sqref="G39:G40">
    <cfRule type="expression" dxfId="316" priority="189" stopIfTrue="1">
      <formula>#REF!="Freelancer"</formula>
    </cfRule>
    <cfRule type="expression" dxfId="315" priority="190" stopIfTrue="1">
      <formula>#REF!="DTC Int. Staff"</formula>
    </cfRule>
  </conditionalFormatting>
  <conditionalFormatting sqref="G39:G40">
    <cfRule type="expression" dxfId="314" priority="187" stopIfTrue="1">
      <formula>#REF!="Freelancer"</formula>
    </cfRule>
    <cfRule type="expression" dxfId="313" priority="188" stopIfTrue="1">
      <formula>#REF!="DTC Int. Staff"</formula>
    </cfRule>
  </conditionalFormatting>
  <conditionalFormatting sqref="G39:G40">
    <cfRule type="expression" dxfId="312" priority="185" stopIfTrue="1">
      <formula>$F$5="Freelancer"</formula>
    </cfRule>
    <cfRule type="expression" dxfId="311" priority="186" stopIfTrue="1">
      <formula>$F$5="DTC Int. Staff"</formula>
    </cfRule>
  </conditionalFormatting>
  <conditionalFormatting sqref="G41">
    <cfRule type="expression" dxfId="310" priority="183" stopIfTrue="1">
      <formula>#REF!="Freelancer"</formula>
    </cfRule>
    <cfRule type="expression" dxfId="309" priority="184" stopIfTrue="1">
      <formula>#REF!="DTC Int. Staff"</formula>
    </cfRule>
  </conditionalFormatting>
  <conditionalFormatting sqref="G41">
    <cfRule type="expression" dxfId="308" priority="181" stopIfTrue="1">
      <formula>#REF!="Freelancer"</formula>
    </cfRule>
    <cfRule type="expression" dxfId="307" priority="182" stopIfTrue="1">
      <formula>#REF!="DTC Int. Staff"</formula>
    </cfRule>
  </conditionalFormatting>
  <conditionalFormatting sqref="G41">
    <cfRule type="expression" dxfId="306" priority="179" stopIfTrue="1">
      <formula>$F$5="Freelancer"</formula>
    </cfRule>
    <cfRule type="expression" dxfId="305" priority="180" stopIfTrue="1">
      <formula>$F$5="DTC Int. Staff"</formula>
    </cfRule>
  </conditionalFormatting>
  <conditionalFormatting sqref="G42">
    <cfRule type="expression" dxfId="304" priority="177" stopIfTrue="1">
      <formula>#REF!="Freelancer"</formula>
    </cfRule>
    <cfRule type="expression" dxfId="303" priority="178" stopIfTrue="1">
      <formula>#REF!="DTC Int. Staff"</formula>
    </cfRule>
  </conditionalFormatting>
  <conditionalFormatting sqref="G42">
    <cfRule type="expression" dxfId="302" priority="175" stopIfTrue="1">
      <formula>#REF!="Freelancer"</formula>
    </cfRule>
    <cfRule type="expression" dxfId="301" priority="176" stopIfTrue="1">
      <formula>#REF!="DTC Int. Staff"</formula>
    </cfRule>
  </conditionalFormatting>
  <conditionalFormatting sqref="G42">
    <cfRule type="expression" dxfId="300" priority="173" stopIfTrue="1">
      <formula>$F$5="Freelancer"</formula>
    </cfRule>
    <cfRule type="expression" dxfId="299" priority="174" stopIfTrue="1">
      <formula>$F$5="DTC Int. Staff"</formula>
    </cfRule>
  </conditionalFormatting>
  <conditionalFormatting sqref="G47">
    <cfRule type="expression" dxfId="298" priority="171" stopIfTrue="1">
      <formula>#REF!="Freelancer"</formula>
    </cfRule>
    <cfRule type="expression" dxfId="297" priority="172" stopIfTrue="1">
      <formula>#REF!="DTC Int. Staff"</formula>
    </cfRule>
  </conditionalFormatting>
  <conditionalFormatting sqref="G47">
    <cfRule type="expression" dxfId="296" priority="169" stopIfTrue="1">
      <formula>$F$5="Freelancer"</formula>
    </cfRule>
    <cfRule type="expression" dxfId="295" priority="170" stopIfTrue="1">
      <formula>$F$5="DTC Int. Staff"</formula>
    </cfRule>
  </conditionalFormatting>
  <conditionalFormatting sqref="G50:G51">
    <cfRule type="expression" dxfId="294" priority="167" stopIfTrue="1">
      <formula>#REF!="Freelancer"</formula>
    </cfRule>
    <cfRule type="expression" dxfId="293" priority="168" stopIfTrue="1">
      <formula>#REF!="DTC Int. Staff"</formula>
    </cfRule>
  </conditionalFormatting>
  <conditionalFormatting sqref="G50:G51">
    <cfRule type="expression" dxfId="292" priority="165" stopIfTrue="1">
      <formula>$F$5="Freelancer"</formula>
    </cfRule>
    <cfRule type="expression" dxfId="291" priority="166" stopIfTrue="1">
      <formula>$F$5="DTC Int. Staff"</formula>
    </cfRule>
  </conditionalFormatting>
  <conditionalFormatting sqref="G55:G56">
    <cfRule type="expression" dxfId="290" priority="163" stopIfTrue="1">
      <formula>#REF!="Freelancer"</formula>
    </cfRule>
    <cfRule type="expression" dxfId="289" priority="164" stopIfTrue="1">
      <formula>#REF!="DTC Int. Staff"</formula>
    </cfRule>
  </conditionalFormatting>
  <conditionalFormatting sqref="G55:G56">
    <cfRule type="expression" dxfId="288" priority="161" stopIfTrue="1">
      <formula>$F$5="Freelancer"</formula>
    </cfRule>
    <cfRule type="expression" dxfId="287" priority="162" stopIfTrue="1">
      <formula>$F$5="DTC Int. Staff"</formula>
    </cfRule>
  </conditionalFormatting>
  <conditionalFormatting sqref="G57">
    <cfRule type="expression" dxfId="286" priority="159" stopIfTrue="1">
      <formula>#REF!="Freelancer"</formula>
    </cfRule>
    <cfRule type="expression" dxfId="285" priority="160" stopIfTrue="1">
      <formula>#REF!="DTC Int. Staff"</formula>
    </cfRule>
  </conditionalFormatting>
  <conditionalFormatting sqref="G57">
    <cfRule type="expression" dxfId="284" priority="157" stopIfTrue="1">
      <formula>$F$5="Freelancer"</formula>
    </cfRule>
    <cfRule type="expression" dxfId="283" priority="158" stopIfTrue="1">
      <formula>$F$5="DTC Int. Staff"</formula>
    </cfRule>
  </conditionalFormatting>
  <conditionalFormatting sqref="G58">
    <cfRule type="expression" dxfId="282" priority="155" stopIfTrue="1">
      <formula>#REF!="Freelancer"</formula>
    </cfRule>
    <cfRule type="expression" dxfId="281" priority="156" stopIfTrue="1">
      <formula>#REF!="DTC Int. Staff"</formula>
    </cfRule>
  </conditionalFormatting>
  <conditionalFormatting sqref="G58">
    <cfRule type="expression" dxfId="280" priority="153" stopIfTrue="1">
      <formula>$F$5="Freelancer"</formula>
    </cfRule>
    <cfRule type="expression" dxfId="279" priority="154" stopIfTrue="1">
      <formula>$F$5="DTC Int. Staff"</formula>
    </cfRule>
  </conditionalFormatting>
  <conditionalFormatting sqref="E59">
    <cfRule type="expression" dxfId="278" priority="151" stopIfTrue="1">
      <formula>IF($A59&lt;&gt;1,B59,"")</formula>
    </cfRule>
  </conditionalFormatting>
  <conditionalFormatting sqref="D59">
    <cfRule type="expression" dxfId="277" priority="152" stopIfTrue="1">
      <formula>IF($A59="",B59,)</formula>
    </cfRule>
  </conditionalFormatting>
  <conditionalFormatting sqref="G59">
    <cfRule type="expression" dxfId="276" priority="149" stopIfTrue="1">
      <formula>#REF!="Freelancer"</formula>
    </cfRule>
    <cfRule type="expression" dxfId="275" priority="150" stopIfTrue="1">
      <formula>#REF!="DTC Int. Staff"</formula>
    </cfRule>
  </conditionalFormatting>
  <conditionalFormatting sqref="G59">
    <cfRule type="expression" dxfId="274" priority="147" stopIfTrue="1">
      <formula>$F$5="Freelancer"</formula>
    </cfRule>
    <cfRule type="expression" dxfId="273" priority="148" stopIfTrue="1">
      <formula>$F$5="DTC Int. Staff"</formula>
    </cfRule>
  </conditionalFormatting>
  <conditionalFormatting sqref="G63">
    <cfRule type="expression" dxfId="272" priority="139" stopIfTrue="1">
      <formula>$F$5="Freelancer"</formula>
    </cfRule>
    <cfRule type="expression" dxfId="271" priority="140" stopIfTrue="1">
      <formula>$F$5="DTC Int. Staff"</formula>
    </cfRule>
  </conditionalFormatting>
  <conditionalFormatting sqref="G63">
    <cfRule type="expression" dxfId="270" priority="141" stopIfTrue="1">
      <formula>#REF!="Freelancer"</formula>
    </cfRule>
    <cfRule type="expression" dxfId="269" priority="142" stopIfTrue="1">
      <formula>#REF!="DTC Int. Staff"</formula>
    </cfRule>
  </conditionalFormatting>
  <conditionalFormatting sqref="G64">
    <cfRule type="expression" dxfId="268" priority="137" stopIfTrue="1">
      <formula>#REF!="Freelancer"</formula>
    </cfRule>
    <cfRule type="expression" dxfId="267" priority="138" stopIfTrue="1">
      <formula>#REF!="DTC Int. Staff"</formula>
    </cfRule>
  </conditionalFormatting>
  <conditionalFormatting sqref="G64">
    <cfRule type="expression" dxfId="266" priority="135" stopIfTrue="1">
      <formula>$F$5="Freelancer"</formula>
    </cfRule>
    <cfRule type="expression" dxfId="265" priority="136" stopIfTrue="1">
      <formula>$F$5="DTC Int. Staff"</formula>
    </cfRule>
  </conditionalFormatting>
  <conditionalFormatting sqref="G67">
    <cfRule type="expression" dxfId="264" priority="123" stopIfTrue="1">
      <formula>$F$5="Freelancer"</formula>
    </cfRule>
    <cfRule type="expression" dxfId="263" priority="124" stopIfTrue="1">
      <formula>$F$5="DTC Int. Staff"</formula>
    </cfRule>
  </conditionalFormatting>
  <conditionalFormatting sqref="G66">
    <cfRule type="expression" dxfId="262" priority="129" stopIfTrue="1">
      <formula>#REF!="Freelancer"</formula>
    </cfRule>
    <cfRule type="expression" dxfId="261" priority="130" stopIfTrue="1">
      <formula>#REF!="DTC Int. Staff"</formula>
    </cfRule>
  </conditionalFormatting>
  <conditionalFormatting sqref="G66">
    <cfRule type="expression" dxfId="260" priority="127" stopIfTrue="1">
      <formula>$F$5="Freelancer"</formula>
    </cfRule>
    <cfRule type="expression" dxfId="259" priority="128" stopIfTrue="1">
      <formula>$F$5="DTC Int. Staff"</formula>
    </cfRule>
  </conditionalFormatting>
  <conditionalFormatting sqref="G67">
    <cfRule type="expression" dxfId="258" priority="125" stopIfTrue="1">
      <formula>#REF!="Freelancer"</formula>
    </cfRule>
    <cfRule type="expression" dxfId="257" priority="126" stopIfTrue="1">
      <formula>#REF!="DTC Int. Staff"</formula>
    </cfRule>
  </conditionalFormatting>
  <conditionalFormatting sqref="G69:G70">
    <cfRule type="expression" dxfId="256" priority="113" stopIfTrue="1">
      <formula>$F$5="Freelancer"</formula>
    </cfRule>
    <cfRule type="expression" dxfId="255" priority="114" stopIfTrue="1">
      <formula>$F$5="DTC Int. Staff"</formula>
    </cfRule>
  </conditionalFormatting>
  <conditionalFormatting sqref="E68">
    <cfRule type="expression" dxfId="254" priority="121" stopIfTrue="1">
      <formula>IF($A68&lt;&gt;1,B68,"")</formula>
    </cfRule>
  </conditionalFormatting>
  <conditionalFormatting sqref="D68">
    <cfRule type="expression" dxfId="253" priority="122" stopIfTrue="1">
      <formula>IF($A68="",B68,)</formula>
    </cfRule>
  </conditionalFormatting>
  <conditionalFormatting sqref="G68">
    <cfRule type="expression" dxfId="252" priority="119" stopIfTrue="1">
      <formula>#REF!="Freelancer"</formula>
    </cfRule>
    <cfRule type="expression" dxfId="251" priority="120" stopIfTrue="1">
      <formula>#REF!="DTC Int. Staff"</formula>
    </cfRule>
  </conditionalFormatting>
  <conditionalFormatting sqref="G68">
    <cfRule type="expression" dxfId="250" priority="117" stopIfTrue="1">
      <formula>$F$5="Freelancer"</formula>
    </cfRule>
    <cfRule type="expression" dxfId="249" priority="118" stopIfTrue="1">
      <formula>$F$5="DTC Int. Staff"</formula>
    </cfRule>
  </conditionalFormatting>
  <conditionalFormatting sqref="G69:G70">
    <cfRule type="expression" dxfId="248" priority="115" stopIfTrue="1">
      <formula>#REF!="Freelancer"</formula>
    </cfRule>
    <cfRule type="expression" dxfId="247" priority="116" stopIfTrue="1">
      <formula>#REF!="DTC Int. Staff"</formula>
    </cfRule>
  </conditionalFormatting>
  <conditionalFormatting sqref="G73">
    <cfRule type="expression" dxfId="246" priority="111" stopIfTrue="1">
      <formula>#REF!="Freelancer"</formula>
    </cfRule>
    <cfRule type="expression" dxfId="245" priority="112" stopIfTrue="1">
      <formula>#REF!="DTC Int. Staff"</formula>
    </cfRule>
  </conditionalFormatting>
  <conditionalFormatting sqref="G73">
    <cfRule type="expression" dxfId="244" priority="109" stopIfTrue="1">
      <formula>$F$5="Freelancer"</formula>
    </cfRule>
    <cfRule type="expression" dxfId="243" priority="110" stopIfTrue="1">
      <formula>$F$5="DTC Int. Staff"</formula>
    </cfRule>
  </conditionalFormatting>
  <conditionalFormatting sqref="G74:G75">
    <cfRule type="expression" dxfId="242" priority="107" stopIfTrue="1">
      <formula>#REF!="Freelancer"</formula>
    </cfRule>
    <cfRule type="expression" dxfId="241" priority="108" stopIfTrue="1">
      <formula>#REF!="DTC Int. Staff"</formula>
    </cfRule>
  </conditionalFormatting>
  <conditionalFormatting sqref="G74:G75">
    <cfRule type="expression" dxfId="240" priority="105" stopIfTrue="1">
      <formula>$F$5="Freelancer"</formula>
    </cfRule>
    <cfRule type="expression" dxfId="239" priority="106" stopIfTrue="1">
      <formula>$F$5="DTC Int. Staff"</formula>
    </cfRule>
  </conditionalFormatting>
  <conditionalFormatting sqref="G76">
    <cfRule type="expression" dxfId="238" priority="103" stopIfTrue="1">
      <formula>#REF!="Freelancer"</formula>
    </cfRule>
    <cfRule type="expression" dxfId="237" priority="104" stopIfTrue="1">
      <formula>#REF!="DTC Int. Staff"</formula>
    </cfRule>
  </conditionalFormatting>
  <conditionalFormatting sqref="G76">
    <cfRule type="expression" dxfId="236" priority="101" stopIfTrue="1">
      <formula>$F$5="Freelancer"</formula>
    </cfRule>
    <cfRule type="expression" dxfId="235" priority="102" stopIfTrue="1">
      <formula>$F$5="DTC Int. Staff"</formula>
    </cfRule>
  </conditionalFormatting>
  <conditionalFormatting sqref="G78">
    <cfRule type="expression" dxfId="234" priority="99" stopIfTrue="1">
      <formula>#REF!="Freelancer"</formula>
    </cfRule>
    <cfRule type="expression" dxfId="233" priority="100" stopIfTrue="1">
      <formula>#REF!="DTC Int. Staff"</formula>
    </cfRule>
  </conditionalFormatting>
  <conditionalFormatting sqref="G78">
    <cfRule type="expression" dxfId="232" priority="97" stopIfTrue="1">
      <formula>$F$5="Freelancer"</formula>
    </cfRule>
    <cfRule type="expression" dxfId="231" priority="98" stopIfTrue="1">
      <formula>$F$5="DTC Int. Staff"</formula>
    </cfRule>
  </conditionalFormatting>
  <conditionalFormatting sqref="G80">
    <cfRule type="expression" dxfId="230" priority="93" stopIfTrue="1">
      <formula>$F$5="Freelancer"</formula>
    </cfRule>
    <cfRule type="expression" dxfId="229" priority="94" stopIfTrue="1">
      <formula>$F$5="DTC Int. Staff"</formula>
    </cfRule>
  </conditionalFormatting>
  <conditionalFormatting sqref="G80">
    <cfRule type="expression" dxfId="228" priority="95" stopIfTrue="1">
      <formula>#REF!="Freelancer"</formula>
    </cfRule>
    <cfRule type="expression" dxfId="227" priority="96" stopIfTrue="1">
      <formula>#REF!="DTC Int. Staff"</formula>
    </cfRule>
  </conditionalFormatting>
  <conditionalFormatting sqref="G81">
    <cfRule type="expression" dxfId="226" priority="91" stopIfTrue="1">
      <formula>#REF!="Freelancer"</formula>
    </cfRule>
    <cfRule type="expression" dxfId="225" priority="92" stopIfTrue="1">
      <formula>#REF!="DTC Int. Staff"</formula>
    </cfRule>
  </conditionalFormatting>
  <conditionalFormatting sqref="G81">
    <cfRule type="expression" dxfId="224" priority="89" stopIfTrue="1">
      <formula>$F$5="Freelancer"</formula>
    </cfRule>
    <cfRule type="expression" dxfId="223" priority="90" stopIfTrue="1">
      <formula>$F$5="DTC Int. Staff"</formula>
    </cfRule>
  </conditionalFormatting>
  <conditionalFormatting sqref="G82">
    <cfRule type="expression" dxfId="222" priority="75" stopIfTrue="1">
      <formula>#REF!="Freelancer"</formula>
    </cfRule>
    <cfRule type="expression" dxfId="221" priority="76" stopIfTrue="1">
      <formula>#REF!="DTC Int. Staff"</formula>
    </cfRule>
  </conditionalFormatting>
  <conditionalFormatting sqref="G82">
    <cfRule type="expression" dxfId="220" priority="73" stopIfTrue="1">
      <formula>$F$5="Freelancer"</formula>
    </cfRule>
    <cfRule type="expression" dxfId="219" priority="74" stopIfTrue="1">
      <formula>$F$5="DTC Int. Staff"</formula>
    </cfRule>
  </conditionalFormatting>
  <conditionalFormatting sqref="G85">
    <cfRule type="expression" dxfId="218" priority="67" stopIfTrue="1">
      <formula>#REF!="Freelancer"</formula>
    </cfRule>
    <cfRule type="expression" dxfId="217" priority="68" stopIfTrue="1">
      <formula>#REF!="DTC Int. Staff"</formula>
    </cfRule>
  </conditionalFormatting>
  <conditionalFormatting sqref="G85">
    <cfRule type="expression" dxfId="216" priority="65" stopIfTrue="1">
      <formula>$F$5="Freelancer"</formula>
    </cfRule>
    <cfRule type="expression" dxfId="215" priority="66" stopIfTrue="1">
      <formula>$F$5="DTC Int. Staff"</formula>
    </cfRule>
  </conditionalFormatting>
  <conditionalFormatting sqref="G86">
    <cfRule type="expression" dxfId="214" priority="63" stopIfTrue="1">
      <formula>#REF!="Freelancer"</formula>
    </cfRule>
    <cfRule type="expression" dxfId="213" priority="64" stopIfTrue="1">
      <formula>#REF!="DTC Int. Staff"</formula>
    </cfRule>
  </conditionalFormatting>
  <conditionalFormatting sqref="G86">
    <cfRule type="expression" dxfId="212" priority="61" stopIfTrue="1">
      <formula>$F$5="Freelancer"</formula>
    </cfRule>
    <cfRule type="expression" dxfId="211" priority="62" stopIfTrue="1">
      <formula>$F$5="DTC Int. Staff"</formula>
    </cfRule>
  </conditionalFormatting>
  <conditionalFormatting sqref="G87">
    <cfRule type="expression" dxfId="210" priority="57" stopIfTrue="1">
      <formula>$F$5="Freelancer"</formula>
    </cfRule>
    <cfRule type="expression" dxfId="209" priority="58" stopIfTrue="1">
      <formula>$F$5="DTC Int. Staff"</formula>
    </cfRule>
  </conditionalFormatting>
  <conditionalFormatting sqref="G87">
    <cfRule type="expression" dxfId="208" priority="59" stopIfTrue="1">
      <formula>#REF!="Freelancer"</formula>
    </cfRule>
    <cfRule type="expression" dxfId="207" priority="60" stopIfTrue="1">
      <formula>#REF!="DTC Int. Staff"</formula>
    </cfRule>
  </conditionalFormatting>
  <conditionalFormatting sqref="G88">
    <cfRule type="expression" dxfId="206" priority="55" stopIfTrue="1">
      <formula>#REF!="Freelancer"</formula>
    </cfRule>
    <cfRule type="expression" dxfId="205" priority="56" stopIfTrue="1">
      <formula>#REF!="DTC Int. Staff"</formula>
    </cfRule>
  </conditionalFormatting>
  <conditionalFormatting sqref="G88">
    <cfRule type="expression" dxfId="204" priority="53" stopIfTrue="1">
      <formula>$F$5="Freelancer"</formula>
    </cfRule>
    <cfRule type="expression" dxfId="203" priority="54" stopIfTrue="1">
      <formula>$F$5="DTC Int. Staff"</formula>
    </cfRule>
  </conditionalFormatting>
  <conditionalFormatting sqref="E89">
    <cfRule type="expression" dxfId="202" priority="51" stopIfTrue="1">
      <formula>IF($A89&lt;&gt;1,B89,"")</formula>
    </cfRule>
  </conditionalFormatting>
  <conditionalFormatting sqref="D89">
    <cfRule type="expression" dxfId="201" priority="52" stopIfTrue="1">
      <formula>IF($A89="",B89,)</formula>
    </cfRule>
  </conditionalFormatting>
  <conditionalFormatting sqref="G89">
    <cfRule type="expression" dxfId="200" priority="49" stopIfTrue="1">
      <formula>#REF!="Freelancer"</formula>
    </cfRule>
    <cfRule type="expression" dxfId="199" priority="50" stopIfTrue="1">
      <formula>#REF!="DTC Int. Staff"</formula>
    </cfRule>
  </conditionalFormatting>
  <conditionalFormatting sqref="G89">
    <cfRule type="expression" dxfId="198" priority="47" stopIfTrue="1">
      <formula>$F$5="Freelancer"</formula>
    </cfRule>
    <cfRule type="expression" dxfId="197" priority="48" stopIfTrue="1">
      <formula>$F$5="DTC Int. Staff"</formula>
    </cfRule>
  </conditionalFormatting>
  <conditionalFormatting sqref="E90">
    <cfRule type="expression" dxfId="196" priority="45" stopIfTrue="1">
      <formula>IF($A90&lt;&gt;1,B90,"")</formula>
    </cfRule>
  </conditionalFormatting>
  <conditionalFormatting sqref="D90">
    <cfRule type="expression" dxfId="195" priority="46" stopIfTrue="1">
      <formula>IF($A90="",B90,)</formula>
    </cfRule>
  </conditionalFormatting>
  <conditionalFormatting sqref="G90">
    <cfRule type="expression" dxfId="194" priority="43" stopIfTrue="1">
      <formula>#REF!="Freelancer"</formula>
    </cfRule>
    <cfRule type="expression" dxfId="193" priority="44" stopIfTrue="1">
      <formula>#REF!="DTC Int. Staff"</formula>
    </cfRule>
  </conditionalFormatting>
  <conditionalFormatting sqref="G90">
    <cfRule type="expression" dxfId="192" priority="41" stopIfTrue="1">
      <formula>$F$5="Freelancer"</formula>
    </cfRule>
    <cfRule type="expression" dxfId="191" priority="42" stopIfTrue="1">
      <formula>$F$5="DTC Int. Staff"</formula>
    </cfRule>
  </conditionalFormatting>
  <conditionalFormatting sqref="G91">
    <cfRule type="expression" dxfId="190" priority="39" stopIfTrue="1">
      <formula>#REF!="Freelancer"</formula>
    </cfRule>
    <cfRule type="expression" dxfId="189" priority="40" stopIfTrue="1">
      <formula>#REF!="DTC Int. Staff"</formula>
    </cfRule>
  </conditionalFormatting>
  <conditionalFormatting sqref="G91">
    <cfRule type="expression" dxfId="188" priority="37" stopIfTrue="1">
      <formula>$F$5="Freelancer"</formula>
    </cfRule>
    <cfRule type="expression" dxfId="187" priority="38" stopIfTrue="1">
      <formula>$F$5="DTC Int. Staff"</formula>
    </cfRule>
  </conditionalFormatting>
  <conditionalFormatting sqref="G92">
    <cfRule type="expression" dxfId="186" priority="31" stopIfTrue="1">
      <formula>#REF!="Freelancer"</formula>
    </cfRule>
    <cfRule type="expression" dxfId="185" priority="32" stopIfTrue="1">
      <formula>#REF!="DTC Int. Staff"</formula>
    </cfRule>
  </conditionalFormatting>
  <conditionalFormatting sqref="G93">
    <cfRule type="expression" dxfId="184" priority="29" stopIfTrue="1">
      <formula>#REF!="Freelancer"</formula>
    </cfRule>
    <cfRule type="expression" dxfId="183" priority="30" stopIfTrue="1">
      <formula>#REF!="DTC Int. Staff"</formula>
    </cfRule>
  </conditionalFormatting>
  <conditionalFormatting sqref="G94">
    <cfRule type="expression" dxfId="182" priority="27" stopIfTrue="1">
      <formula>#REF!="Freelancer"</formula>
    </cfRule>
    <cfRule type="expression" dxfId="181" priority="28" stopIfTrue="1">
      <formula>#REF!="DTC Int. Staff"</formula>
    </cfRule>
  </conditionalFormatting>
  <conditionalFormatting sqref="G94">
    <cfRule type="expression" dxfId="180" priority="25" stopIfTrue="1">
      <formula>$F$5="Freelancer"</formula>
    </cfRule>
    <cfRule type="expression" dxfId="179" priority="26" stopIfTrue="1">
      <formula>$F$5="DTC Int. Staff"</formula>
    </cfRule>
  </conditionalFormatting>
  <conditionalFormatting sqref="G95:G96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G95:G96">
    <cfRule type="expression" dxfId="176" priority="21" stopIfTrue="1">
      <formula>$F$5="Freelancer"</formula>
    </cfRule>
    <cfRule type="expression" dxfId="175" priority="22" stopIfTrue="1">
      <formula>$F$5="DTC Int. Staff"</formula>
    </cfRule>
  </conditionalFormatting>
  <conditionalFormatting sqref="G97:G98">
    <cfRule type="expression" dxfId="174" priority="19" stopIfTrue="1">
      <formula>#REF!="Freelancer"</formula>
    </cfRule>
    <cfRule type="expression" dxfId="173" priority="20" stopIfTrue="1">
      <formula>#REF!="DTC Int. Staff"</formula>
    </cfRule>
  </conditionalFormatting>
  <conditionalFormatting sqref="G97:G98">
    <cfRule type="expression" dxfId="172" priority="17" stopIfTrue="1">
      <formula>$F$5="Freelancer"</formula>
    </cfRule>
    <cfRule type="expression" dxfId="171" priority="18" stopIfTrue="1">
      <formula>$F$5="DTC Int. Staff"</formula>
    </cfRule>
  </conditionalFormatting>
  <conditionalFormatting sqref="F98:I98 I99">
    <cfRule type="expression" dxfId="170" priority="15" stopIfTrue="1">
      <formula>#REF!="Freelancer"</formula>
    </cfRule>
    <cfRule type="expression" dxfId="169" priority="16" stopIfTrue="1">
      <formula>#REF!="DTC Int. Staff"</formula>
    </cfRule>
  </conditionalFormatting>
  <conditionalFormatting sqref="F98:I98 I99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conditionalFormatting sqref="G99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G99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F99:H99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F99:H99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100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101">
    <cfRule type="expression" dxfId="156" priority="1" stopIfTrue="1">
      <formula>#REF!="Freelancer"</formula>
    </cfRule>
    <cfRule type="expression" dxfId="15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16"/>
  <sheetViews>
    <sheetView showGridLines="0" tabSelected="1" topLeftCell="D1" zoomScale="90" zoomScaleNormal="90" workbookViewId="0">
      <selection activeCell="J51" sqref="J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SUM(J10:J82)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67" si="0">IF(OR(C11="f",C11="u",C11="F",C11="U"),"",IF(OR(B11=1,B11=2,B11=3,B11=4,B11=5),1,""))</f>
        <v>1</v>
      </c>
      <c r="B11" s="8">
        <f t="shared" ref="B11:B6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202101</v>
      </c>
      <c r="G11" s="35">
        <v>9002</v>
      </c>
      <c r="H11" s="126" t="s">
        <v>127</v>
      </c>
      <c r="I11" s="35" t="s">
        <v>57</v>
      </c>
      <c r="J11" s="134">
        <v>2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202101</v>
      </c>
      <c r="G12" s="35">
        <v>9002</v>
      </c>
      <c r="H12" s="126" t="s">
        <v>129</v>
      </c>
      <c r="I12" s="35" t="s">
        <v>57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>
        <v>202117</v>
      </c>
      <c r="G13" s="35">
        <v>9002</v>
      </c>
      <c r="H13" s="43" t="s">
        <v>130</v>
      </c>
      <c r="I13" s="35" t="s">
        <v>57</v>
      </c>
      <c r="J13" s="38">
        <v>3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42" si="3">+E14+1</f>
        <v>44472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40"/>
      <c r="D16" s="33" t="str">
        <f t="shared" ref="D16:D67" si="4">IF(B16=1,"Mo",IF(B16=2,"Tue",IF(B16=3,"Wed",IF(B16=4,"Thu",IF(B16=5,"Fri",IF(B16=6,"Sat",IF(B16=7,"Sun","")))))))</f>
        <v>Mo</v>
      </c>
      <c r="E16" s="34">
        <f t="shared" si="3"/>
        <v>44473</v>
      </c>
      <c r="F16" s="35"/>
      <c r="G16" s="66">
        <v>9009</v>
      </c>
      <c r="H16" s="43" t="s">
        <v>131</v>
      </c>
      <c r="I16" s="35" t="s">
        <v>57</v>
      </c>
      <c r="J16" s="38">
        <v>2.5</v>
      </c>
    </row>
    <row r="17" spans="1:10" ht="22.5" customHeight="1" x14ac:dyDescent="0.25">
      <c r="A17" s="31"/>
      <c r="C17" s="40"/>
      <c r="D17" s="33" t="str">
        <f>D16</f>
        <v>Mo</v>
      </c>
      <c r="E17" s="34">
        <f>E16</f>
        <v>44473</v>
      </c>
      <c r="F17" s="35">
        <v>202117</v>
      </c>
      <c r="G17" s="35">
        <v>9002</v>
      </c>
      <c r="H17" s="43" t="s">
        <v>132</v>
      </c>
      <c r="I17" s="35" t="s">
        <v>57</v>
      </c>
      <c r="J17" s="38">
        <v>7</v>
      </c>
    </row>
    <row r="18" spans="1:10" ht="22.5" customHeight="1" x14ac:dyDescent="0.25">
      <c r="A18" s="31"/>
      <c r="C18" s="40"/>
      <c r="D18" s="33" t="str">
        <f t="shared" ref="D18:E18" si="5">D17</f>
        <v>Mo</v>
      </c>
      <c r="E18" s="34">
        <f t="shared" si="5"/>
        <v>44473</v>
      </c>
      <c r="F18" s="35">
        <v>202117</v>
      </c>
      <c r="G18" s="35">
        <v>9002</v>
      </c>
      <c r="H18" s="43" t="s">
        <v>133</v>
      </c>
      <c r="I18" s="35" t="s">
        <v>57</v>
      </c>
      <c r="J18" s="38">
        <v>3.5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/>
      <c r="G19" s="47">
        <v>9002</v>
      </c>
      <c r="H19" s="48" t="s">
        <v>134</v>
      </c>
      <c r="I19" s="47" t="s">
        <v>57</v>
      </c>
      <c r="J19" s="49">
        <v>1</v>
      </c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44474</v>
      </c>
      <c r="F20" s="46">
        <v>202161</v>
      </c>
      <c r="G20" s="47">
        <v>9002</v>
      </c>
      <c r="H20" s="48" t="s">
        <v>135</v>
      </c>
      <c r="I20" s="47" t="s">
        <v>57</v>
      </c>
      <c r="J20" s="49">
        <v>7.5</v>
      </c>
    </row>
    <row r="21" spans="1:10" ht="22.5" customHeight="1" x14ac:dyDescent="0.25">
      <c r="A21" s="31"/>
      <c r="C21" s="40"/>
      <c r="D21" s="44" t="str">
        <f t="shared" ref="D21:E22" si="6">D20</f>
        <v>Tue</v>
      </c>
      <c r="E21" s="45">
        <f t="shared" si="6"/>
        <v>44474</v>
      </c>
      <c r="F21" s="46">
        <v>202161</v>
      </c>
      <c r="G21" s="47">
        <v>9002</v>
      </c>
      <c r="H21" s="48" t="s">
        <v>136</v>
      </c>
      <c r="I21" s="47" t="s">
        <v>57</v>
      </c>
      <c r="J21" s="49">
        <v>2.5</v>
      </c>
    </row>
    <row r="22" spans="1:10" ht="22.5" customHeight="1" x14ac:dyDescent="0.25">
      <c r="A22" s="31"/>
      <c r="C22" s="40"/>
      <c r="D22" s="44" t="str">
        <f t="shared" si="6"/>
        <v>Tue</v>
      </c>
      <c r="E22" s="45">
        <f t="shared" si="6"/>
        <v>44474</v>
      </c>
      <c r="F22" s="46"/>
      <c r="G22" s="47">
        <v>9002</v>
      </c>
      <c r="H22" s="48" t="s">
        <v>137</v>
      </c>
      <c r="I22" s="47" t="s">
        <v>57</v>
      </c>
      <c r="J22" s="49">
        <v>1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4"/>
        <v>Wed</v>
      </c>
      <c r="E23" s="34">
        <f>+E19+1</f>
        <v>44475</v>
      </c>
      <c r="F23" s="35">
        <v>202161</v>
      </c>
      <c r="G23" s="36">
        <v>9002</v>
      </c>
      <c r="H23" s="135" t="s">
        <v>136</v>
      </c>
      <c r="I23" s="36" t="s">
        <v>81</v>
      </c>
      <c r="J23" s="38">
        <v>2.5</v>
      </c>
    </row>
    <row r="24" spans="1:10" ht="22.5" customHeight="1" x14ac:dyDescent="0.25">
      <c r="A24" s="31"/>
      <c r="C24" s="40"/>
      <c r="D24" s="33" t="str">
        <f>D23</f>
        <v>Wed</v>
      </c>
      <c r="E24" s="34">
        <f>E23</f>
        <v>44475</v>
      </c>
      <c r="F24" s="35">
        <v>202161</v>
      </c>
      <c r="G24" s="36">
        <v>9002</v>
      </c>
      <c r="H24" s="135" t="s">
        <v>138</v>
      </c>
      <c r="I24" s="36" t="s">
        <v>81</v>
      </c>
      <c r="J24" s="38">
        <v>7.5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44" t="str">
        <f t="shared" si="4"/>
        <v>Thu</v>
      </c>
      <c r="E25" s="45">
        <f>+E23+1</f>
        <v>44476</v>
      </c>
      <c r="F25" s="46"/>
      <c r="G25" s="47">
        <v>9002</v>
      </c>
      <c r="H25" s="48" t="s">
        <v>139</v>
      </c>
      <c r="I25" s="47" t="s">
        <v>81</v>
      </c>
      <c r="J25" s="49">
        <v>2</v>
      </c>
    </row>
    <row r="26" spans="1:10" ht="22.5" customHeight="1" x14ac:dyDescent="0.25">
      <c r="A26" s="31"/>
      <c r="C26" s="40"/>
      <c r="D26" s="44" t="str">
        <f>D25</f>
        <v>Thu</v>
      </c>
      <c r="E26" s="45">
        <f>E25</f>
        <v>44476</v>
      </c>
      <c r="F26" s="46">
        <v>201959</v>
      </c>
      <c r="G26" s="47">
        <v>9002</v>
      </c>
      <c r="H26" s="48" t="s">
        <v>141</v>
      </c>
      <c r="I26" s="47" t="s">
        <v>81</v>
      </c>
      <c r="J26" s="49">
        <v>5</v>
      </c>
    </row>
    <row r="27" spans="1:10" ht="22.5" customHeight="1" x14ac:dyDescent="0.25">
      <c r="A27" s="31"/>
      <c r="C27" s="40"/>
      <c r="D27" s="44" t="str">
        <f t="shared" ref="D27:E27" si="7">D26</f>
        <v>Thu</v>
      </c>
      <c r="E27" s="45">
        <f t="shared" si="7"/>
        <v>44476</v>
      </c>
      <c r="F27" s="46">
        <v>202118</v>
      </c>
      <c r="G27" s="47">
        <v>9002</v>
      </c>
      <c r="H27" s="48" t="s">
        <v>140</v>
      </c>
      <c r="I27" s="47" t="s">
        <v>81</v>
      </c>
      <c r="J27" s="49">
        <v>1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>IF(B28=1,"Mo",IF(B28=2,"Tue",IF(B28=3,"Wed",IF(B28=4,"Thu",IF(B28=5,"Fri",IF(B28=6,"Sat",IF(B28=7,"Sun","")))))))</f>
        <v>Fri</v>
      </c>
      <c r="E28" s="34">
        <f>+E25+1</f>
        <v>44477</v>
      </c>
      <c r="F28" s="35">
        <v>201959</v>
      </c>
      <c r="G28" s="36">
        <v>9002</v>
      </c>
      <c r="H28" s="43" t="s">
        <v>142</v>
      </c>
      <c r="I28" s="35" t="s">
        <v>57</v>
      </c>
      <c r="J28" s="38">
        <v>7</v>
      </c>
    </row>
    <row r="29" spans="1:10" ht="22.5" customHeight="1" x14ac:dyDescent="0.25">
      <c r="A29" s="31"/>
      <c r="C29" s="40"/>
      <c r="D29" s="33" t="str">
        <f t="shared" ref="D29:E29" si="8">D28</f>
        <v>Fri</v>
      </c>
      <c r="E29" s="34">
        <f t="shared" si="8"/>
        <v>44477</v>
      </c>
      <c r="F29" s="35">
        <v>202118</v>
      </c>
      <c r="G29" s="36">
        <v>9002</v>
      </c>
      <c r="H29" s="43" t="s">
        <v>143</v>
      </c>
      <c r="I29" s="35" t="s">
        <v>57</v>
      </c>
      <c r="J29" s="38">
        <v>1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+E28+1</f>
        <v>44478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>IF(B31=1,"Mo",IF(B31=2,"Tue",IF(B31=3,"Wed",IF(B31=4,"Thu",IF(B31=5,"Fri",IF(B31=6,"Sat",IF(B31=7,"Sun","")))))))</f>
        <v>Sun</v>
      </c>
      <c r="E31" s="34">
        <f t="shared" si="3"/>
        <v>44479</v>
      </c>
      <c r="F31" s="35"/>
      <c r="G31" s="36"/>
      <c r="H31" s="37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4"/>
        <v>Mo</v>
      </c>
      <c r="E32" s="34">
        <f t="shared" si="3"/>
        <v>44480</v>
      </c>
      <c r="F32" s="35">
        <v>202118</v>
      </c>
      <c r="G32" s="36">
        <v>9002</v>
      </c>
      <c r="H32" s="43" t="s">
        <v>143</v>
      </c>
      <c r="I32" s="35" t="s">
        <v>57</v>
      </c>
      <c r="J32" s="38">
        <v>1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44480</v>
      </c>
      <c r="F33" s="35">
        <v>202101</v>
      </c>
      <c r="G33" s="36">
        <v>9002</v>
      </c>
      <c r="H33" s="43" t="s">
        <v>72</v>
      </c>
      <c r="I33" s="36" t="s">
        <v>57</v>
      </c>
      <c r="J33" s="85">
        <v>7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4"/>
        <v>Tue</v>
      </c>
      <c r="E34" s="45">
        <f>+E32+1</f>
        <v>44481</v>
      </c>
      <c r="F34" s="46"/>
      <c r="G34" s="47">
        <v>9002</v>
      </c>
      <c r="H34" s="136" t="s">
        <v>143</v>
      </c>
      <c r="I34" s="47" t="s">
        <v>57</v>
      </c>
      <c r="J34" s="49">
        <v>4</v>
      </c>
    </row>
    <row r="35" spans="1:10" ht="48.5" customHeight="1" x14ac:dyDescent="0.25">
      <c r="A35" s="31"/>
      <c r="C35" s="40"/>
      <c r="D35" s="44" t="str">
        <f t="shared" ref="D35:E35" si="9">D34</f>
        <v>Tue</v>
      </c>
      <c r="E35" s="45">
        <f t="shared" si="9"/>
        <v>44481</v>
      </c>
      <c r="F35" s="46">
        <v>202052</v>
      </c>
      <c r="G35" s="47">
        <v>9002</v>
      </c>
      <c r="H35" s="136" t="s">
        <v>144</v>
      </c>
      <c r="I35" s="47" t="s">
        <v>57</v>
      </c>
      <c r="J35" s="49">
        <v>4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4"/>
        <v>Wed</v>
      </c>
      <c r="E36" s="34">
        <f>+E34+1</f>
        <v>44482</v>
      </c>
      <c r="F36" s="35"/>
      <c r="G36" s="36">
        <v>9014</v>
      </c>
      <c r="H36" s="43" t="s">
        <v>145</v>
      </c>
      <c r="I36" s="36"/>
      <c r="J36" s="38">
        <v>8</v>
      </c>
    </row>
    <row r="37" spans="1:10" ht="47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4"/>
        <v>Thu</v>
      </c>
      <c r="E37" s="45">
        <f>+E36+1</f>
        <v>44483</v>
      </c>
      <c r="F37" s="46">
        <v>202052</v>
      </c>
      <c r="G37" s="47">
        <v>9002</v>
      </c>
      <c r="H37" s="48" t="s">
        <v>144</v>
      </c>
      <c r="I37" s="47" t="s">
        <v>57</v>
      </c>
      <c r="J37" s="49">
        <v>8</v>
      </c>
    </row>
    <row r="38" spans="1:10" ht="54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 t="shared" si="4"/>
        <v>Fri</v>
      </c>
      <c r="E38" s="34">
        <f>+E37+1</f>
        <v>44484</v>
      </c>
      <c r="F38" s="35">
        <v>202052</v>
      </c>
      <c r="G38" s="36">
        <v>9002</v>
      </c>
      <c r="H38" s="43" t="s">
        <v>144</v>
      </c>
      <c r="I38" s="36" t="s">
        <v>57</v>
      </c>
      <c r="J38" s="38">
        <v>7</v>
      </c>
    </row>
    <row r="39" spans="1:10" ht="22.5" customHeight="1" x14ac:dyDescent="0.25">
      <c r="A39" s="31"/>
      <c r="C39" s="40"/>
      <c r="D39" s="33" t="str">
        <f>D38</f>
        <v>Fri</v>
      </c>
      <c r="E39" s="34">
        <f>E38</f>
        <v>44484</v>
      </c>
      <c r="F39" s="35"/>
      <c r="G39" s="36">
        <v>9002</v>
      </c>
      <c r="H39" s="43" t="s">
        <v>146</v>
      </c>
      <c r="I39" s="36" t="s">
        <v>57</v>
      </c>
      <c r="J39" s="38">
        <v>1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4"/>
        <v>Sat</v>
      </c>
      <c r="E40" s="34">
        <f>+E38+1</f>
        <v>44485</v>
      </c>
      <c r="F40" s="35"/>
      <c r="G40" s="36"/>
      <c r="H40" s="43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3"/>
        <v>44486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4"/>
        <v>Mo</v>
      </c>
      <c r="E42" s="34">
        <f t="shared" si="3"/>
        <v>44487</v>
      </c>
      <c r="F42" s="35"/>
      <c r="G42" s="36">
        <v>9001</v>
      </c>
      <c r="H42" s="43" t="s">
        <v>147</v>
      </c>
      <c r="I42" s="36" t="s">
        <v>57</v>
      </c>
      <c r="J42" s="38">
        <v>6</v>
      </c>
    </row>
    <row r="43" spans="1:10" ht="22.5" customHeight="1" x14ac:dyDescent="0.25">
      <c r="A43" s="31"/>
      <c r="C43" s="40"/>
      <c r="D43" s="33" t="str">
        <f>D42</f>
        <v>Mo</v>
      </c>
      <c r="E43" s="34">
        <f>E42</f>
        <v>44487</v>
      </c>
      <c r="F43" s="35"/>
      <c r="G43" s="36">
        <v>9001</v>
      </c>
      <c r="H43" s="43" t="s">
        <v>148</v>
      </c>
      <c r="I43" s="36" t="s">
        <v>57</v>
      </c>
      <c r="J43" s="38">
        <v>2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44" t="str">
        <f t="shared" si="4"/>
        <v>Tue</v>
      </c>
      <c r="E44" s="45">
        <f>+E42+1</f>
        <v>44488</v>
      </c>
      <c r="F44" s="46"/>
      <c r="G44" s="47">
        <v>9001</v>
      </c>
      <c r="H44" s="48" t="s">
        <v>149</v>
      </c>
      <c r="I44" s="47" t="s">
        <v>57</v>
      </c>
      <c r="J44" s="188">
        <v>3</v>
      </c>
    </row>
    <row r="45" spans="1:10" ht="22.5" customHeight="1" x14ac:dyDescent="0.25">
      <c r="A45" s="31"/>
      <c r="C45" s="40"/>
      <c r="D45" s="44" t="str">
        <f>D44</f>
        <v>Tue</v>
      </c>
      <c r="E45" s="45">
        <f>E44</f>
        <v>44488</v>
      </c>
      <c r="F45" s="46">
        <v>202101</v>
      </c>
      <c r="G45" s="47">
        <v>9001</v>
      </c>
      <c r="H45" s="48" t="s">
        <v>150</v>
      </c>
      <c r="I45" s="47" t="s">
        <v>57</v>
      </c>
      <c r="J45" s="188">
        <v>1.5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44488</v>
      </c>
      <c r="F46" s="46">
        <v>202101</v>
      </c>
      <c r="G46" s="47">
        <v>9001</v>
      </c>
      <c r="H46" s="48" t="s">
        <v>151</v>
      </c>
      <c r="I46" s="47" t="s">
        <v>57</v>
      </c>
      <c r="J46" s="188">
        <v>1.5</v>
      </c>
    </row>
    <row r="47" spans="1:10" ht="22.5" customHeight="1" x14ac:dyDescent="0.25">
      <c r="A47" s="31"/>
      <c r="C47" s="40"/>
      <c r="D47" s="44" t="str">
        <f t="shared" ref="D47:E47" si="10">D46</f>
        <v>Tue</v>
      </c>
      <c r="E47" s="45">
        <f t="shared" si="10"/>
        <v>44488</v>
      </c>
      <c r="F47" s="46"/>
      <c r="G47" s="47">
        <v>9001</v>
      </c>
      <c r="H47" s="48" t="s">
        <v>152</v>
      </c>
      <c r="I47" s="47" t="s">
        <v>57</v>
      </c>
      <c r="J47" s="188">
        <v>2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33" t="str">
        <f t="shared" si="4"/>
        <v>Wed</v>
      </c>
      <c r="E48" s="34">
        <f>+E44+1</f>
        <v>44489</v>
      </c>
      <c r="F48" s="35">
        <v>202052</v>
      </c>
      <c r="G48" s="36">
        <v>9001</v>
      </c>
      <c r="H48" s="43" t="s">
        <v>153</v>
      </c>
      <c r="I48" s="36" t="s">
        <v>57</v>
      </c>
      <c r="J48" s="38">
        <v>2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44489</v>
      </c>
      <c r="F49" s="35">
        <v>202052</v>
      </c>
      <c r="G49" s="36">
        <v>9001</v>
      </c>
      <c r="H49" s="43" t="s">
        <v>154</v>
      </c>
      <c r="I49" s="36" t="s">
        <v>57</v>
      </c>
      <c r="J49" s="38">
        <v>2.5</v>
      </c>
    </row>
    <row r="50" spans="1:10" ht="22.5" customHeight="1" x14ac:dyDescent="0.25">
      <c r="A50" s="31"/>
      <c r="C50" s="40"/>
      <c r="D50" s="33" t="str">
        <f t="shared" ref="D50:E50" si="11">D49</f>
        <v>Wed</v>
      </c>
      <c r="E50" s="34">
        <f t="shared" si="11"/>
        <v>44489</v>
      </c>
      <c r="F50" s="35"/>
      <c r="G50" s="36">
        <v>9001</v>
      </c>
      <c r="H50" s="43" t="s">
        <v>152</v>
      </c>
      <c r="I50" s="36" t="s">
        <v>57</v>
      </c>
      <c r="J50" s="38">
        <v>3.5</v>
      </c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4"/>
        <v>Thu</v>
      </c>
      <c r="E51" s="45">
        <f>+E48+1</f>
        <v>44490</v>
      </c>
      <c r="F51" s="46">
        <v>202052</v>
      </c>
      <c r="G51" s="47">
        <v>9009</v>
      </c>
      <c r="H51" s="48" t="s">
        <v>155</v>
      </c>
      <c r="I51" s="47" t="s">
        <v>57</v>
      </c>
      <c r="J51" s="49">
        <v>2.5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44490</v>
      </c>
      <c r="F52" s="46">
        <v>202052</v>
      </c>
      <c r="G52" s="47">
        <v>9001</v>
      </c>
      <c r="H52" s="48" t="s">
        <v>156</v>
      </c>
      <c r="I52" s="47" t="s">
        <v>57</v>
      </c>
      <c r="J52" s="49">
        <v>3</v>
      </c>
    </row>
    <row r="53" spans="1:10" ht="22.5" customHeight="1" x14ac:dyDescent="0.25">
      <c r="A53" s="31"/>
      <c r="C53" s="40"/>
      <c r="D53" s="44" t="str">
        <f t="shared" ref="D53:E53" si="12">D52</f>
        <v>Thu</v>
      </c>
      <c r="E53" s="45">
        <f t="shared" si="12"/>
        <v>44490</v>
      </c>
      <c r="F53" s="46">
        <v>202052</v>
      </c>
      <c r="G53" s="47">
        <v>9001</v>
      </c>
      <c r="H53" s="48" t="s">
        <v>157</v>
      </c>
      <c r="I53" s="47" t="s">
        <v>57</v>
      </c>
      <c r="J53" s="49">
        <v>2.5</v>
      </c>
    </row>
    <row r="54" spans="1:10" ht="22.5" customHeight="1" x14ac:dyDescent="0.25">
      <c r="A54" s="31">
        <f t="shared" si="0"/>
        <v>1</v>
      </c>
      <c r="B54" s="8">
        <f t="shared" si="1"/>
        <v>5</v>
      </c>
      <c r="C54" s="40"/>
      <c r="D54" s="33" t="str">
        <f t="shared" si="4"/>
        <v>Fri</v>
      </c>
      <c r="E54" s="34">
        <f>+E51+1</f>
        <v>44491</v>
      </c>
      <c r="F54" s="35"/>
      <c r="G54" s="36">
        <v>9014</v>
      </c>
      <c r="H54" s="43" t="s">
        <v>158</v>
      </c>
      <c r="I54" s="36" t="s">
        <v>57</v>
      </c>
      <c r="J54" s="38">
        <v>8</v>
      </c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+E54+1</f>
        <v>44492</v>
      </c>
      <c r="F55" s="35"/>
      <c r="G55" s="36"/>
      <c r="H55" s="37"/>
      <c r="I55" s="36"/>
      <c r="J55" s="38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40"/>
      <c r="D56" s="33" t="str">
        <f t="shared" si="4"/>
        <v>Sun</v>
      </c>
      <c r="E56" s="34">
        <f t="shared" ref="E56:E57" si="13">+E55+1</f>
        <v>44493</v>
      </c>
      <c r="F56" s="35"/>
      <c r="G56" s="36"/>
      <c r="H56" s="43"/>
      <c r="I56" s="36"/>
      <c r="J56" s="38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40"/>
      <c r="D57" s="33" t="str">
        <f t="shared" si="4"/>
        <v>Mo</v>
      </c>
      <c r="E57" s="34">
        <f t="shared" si="13"/>
        <v>44494</v>
      </c>
      <c r="F57" s="35">
        <v>202118</v>
      </c>
      <c r="G57" s="36">
        <v>9001</v>
      </c>
      <c r="H57" s="43" t="s">
        <v>159</v>
      </c>
      <c r="I57" s="36" t="s">
        <v>57</v>
      </c>
      <c r="J57" s="38">
        <v>8</v>
      </c>
    </row>
    <row r="58" spans="1:10" ht="22.5" customHeight="1" x14ac:dyDescent="0.25">
      <c r="A58" s="31">
        <f t="shared" si="0"/>
        <v>1</v>
      </c>
      <c r="B58" s="8">
        <f t="shared" si="1"/>
        <v>2</v>
      </c>
      <c r="C58" s="40"/>
      <c r="D58" s="44" t="str">
        <f t="shared" si="4"/>
        <v>Tue</v>
      </c>
      <c r="E58" s="45">
        <f>+E57+1</f>
        <v>44495</v>
      </c>
      <c r="F58" s="46"/>
      <c r="G58" s="47">
        <v>9013</v>
      </c>
      <c r="H58" s="48" t="s">
        <v>161</v>
      </c>
      <c r="I58" s="47" t="s">
        <v>57</v>
      </c>
      <c r="J58" s="49">
        <v>4</v>
      </c>
    </row>
    <row r="59" spans="1:10" ht="22.5" customHeight="1" x14ac:dyDescent="0.25">
      <c r="A59" s="31"/>
      <c r="C59" s="40"/>
      <c r="D59" s="44" t="s">
        <v>160</v>
      </c>
      <c r="E59" s="45">
        <f>+E58</f>
        <v>44495</v>
      </c>
      <c r="F59" s="46">
        <v>202052</v>
      </c>
      <c r="G59" s="47">
        <v>9001</v>
      </c>
      <c r="H59" s="48" t="s">
        <v>157</v>
      </c>
      <c r="I59" s="47" t="s">
        <v>57</v>
      </c>
      <c r="J59" s="49">
        <v>2.5</v>
      </c>
    </row>
    <row r="60" spans="1:10" ht="22.5" customHeight="1" x14ac:dyDescent="0.25">
      <c r="A60" s="31"/>
      <c r="C60" s="40"/>
      <c r="D60" s="44" t="str">
        <f>D58</f>
        <v>Tue</v>
      </c>
      <c r="E60" s="45">
        <f>E58</f>
        <v>44495</v>
      </c>
      <c r="F60" s="46">
        <v>202118</v>
      </c>
      <c r="G60" s="47">
        <v>9001</v>
      </c>
      <c r="H60" s="48" t="s">
        <v>159</v>
      </c>
      <c r="I60" s="47" t="s">
        <v>57</v>
      </c>
      <c r="J60" s="49">
        <v>1.5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40"/>
      <c r="D61" s="33" t="str">
        <f t="shared" si="4"/>
        <v>Wed</v>
      </c>
      <c r="E61" s="34">
        <f>+E58+1</f>
        <v>44496</v>
      </c>
      <c r="F61" s="35">
        <v>202118</v>
      </c>
      <c r="G61" s="36">
        <v>9001</v>
      </c>
      <c r="H61" s="43" t="s">
        <v>162</v>
      </c>
      <c r="I61" s="36" t="s">
        <v>57</v>
      </c>
      <c r="J61" s="38">
        <v>4.5</v>
      </c>
    </row>
    <row r="62" spans="1:10" ht="22.5" customHeight="1" x14ac:dyDescent="0.25">
      <c r="A62" s="31"/>
      <c r="C62" s="40"/>
      <c r="D62" s="33" t="str">
        <f>D61</f>
        <v>Wed</v>
      </c>
      <c r="E62" s="34">
        <f>E61</f>
        <v>44496</v>
      </c>
      <c r="F62" s="35">
        <v>202118</v>
      </c>
      <c r="G62" s="36">
        <v>9001</v>
      </c>
      <c r="H62" s="43" t="s">
        <v>163</v>
      </c>
      <c r="I62" s="36" t="s">
        <v>57</v>
      </c>
      <c r="J62" s="38">
        <v>5</v>
      </c>
    </row>
    <row r="63" spans="1:10" ht="22.5" customHeight="1" x14ac:dyDescent="0.25">
      <c r="A63" s="31">
        <f t="shared" si="0"/>
        <v>1</v>
      </c>
      <c r="B63" s="8">
        <f t="shared" si="1"/>
        <v>4</v>
      </c>
      <c r="C63" s="40"/>
      <c r="D63" s="44" t="str">
        <f t="shared" si="4"/>
        <v>Thu</v>
      </c>
      <c r="E63" s="45">
        <f>+E61+1</f>
        <v>44497</v>
      </c>
      <c r="F63" s="46">
        <v>202118</v>
      </c>
      <c r="G63" s="47">
        <v>9001</v>
      </c>
      <c r="H63" s="137" t="s">
        <v>163</v>
      </c>
      <c r="I63" s="47" t="s">
        <v>57</v>
      </c>
      <c r="J63" s="49">
        <v>7</v>
      </c>
    </row>
    <row r="64" spans="1:10" ht="22.5" customHeight="1" x14ac:dyDescent="0.25">
      <c r="A64" s="31"/>
      <c r="C64" s="40"/>
      <c r="D64" s="44" t="str">
        <f>D63</f>
        <v>Thu</v>
      </c>
      <c r="E64" s="45">
        <f>E63</f>
        <v>44497</v>
      </c>
      <c r="F64" s="46">
        <v>202052</v>
      </c>
      <c r="G64" s="47">
        <v>9001</v>
      </c>
      <c r="H64" s="137" t="s">
        <v>164</v>
      </c>
      <c r="I64" s="47" t="s">
        <v>57</v>
      </c>
      <c r="J64" s="49">
        <v>1.5</v>
      </c>
    </row>
    <row r="65" spans="1:10" ht="22.5" customHeight="1" x14ac:dyDescent="0.25">
      <c r="A65" s="31">
        <f t="shared" si="0"/>
        <v>1</v>
      </c>
      <c r="B65" s="8">
        <f>WEEKDAY(E63+1,2)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IF(MONTH(E63+1)&gt;MONTH(E63),"",E63+1)</f>
        <v>44498</v>
      </c>
      <c r="F65" s="35"/>
      <c r="G65" s="36">
        <v>9010</v>
      </c>
      <c r="H65" s="43" t="s">
        <v>18</v>
      </c>
      <c r="I65" s="36"/>
      <c r="J65" s="38">
        <v>8</v>
      </c>
    </row>
    <row r="66" spans="1:10" ht="22.5" customHeight="1" x14ac:dyDescent="0.25">
      <c r="A66" s="31" t="str">
        <f t="shared" si="0"/>
        <v/>
      </c>
      <c r="B66" s="8">
        <v>6</v>
      </c>
      <c r="C66" s="40"/>
      <c r="D66" s="33" t="str">
        <f>IF(B66=1,"Mo",IF(B66=2,"Tue",IF(B66=3,"Wed",IF(B66=4,"Thu",IF(B66=5,"Fri",IF(B66=6,"Sat",IF(B66=7,"Sun","")))))))</f>
        <v>Sat</v>
      </c>
      <c r="E66" s="34">
        <f>IF(MONTH(E65+1)&gt;MONTH(E65),"",E65+1)</f>
        <v>44499</v>
      </c>
      <c r="F66" s="35"/>
      <c r="G66" s="36"/>
      <c r="H66" s="37"/>
      <c r="I66" s="36"/>
      <c r="J66" s="38"/>
    </row>
    <row r="67" spans="1:10" ht="22.5" customHeight="1" thickBot="1" x14ac:dyDescent="0.3">
      <c r="A67" s="31" t="str">
        <f t="shared" si="0"/>
        <v/>
      </c>
      <c r="B67" s="8">
        <v>7</v>
      </c>
      <c r="C67" s="40"/>
      <c r="D67" s="52" t="str">
        <f t="shared" si="4"/>
        <v>Sun</v>
      </c>
      <c r="E67" s="53">
        <f>IF(MONTH(E66+1)&gt;MONTH(E66),"",E66+1)</f>
        <v>44500</v>
      </c>
      <c r="F67" s="54"/>
      <c r="G67" s="55"/>
      <c r="H67" s="56"/>
      <c r="I67" s="55"/>
      <c r="J67" s="57"/>
    </row>
    <row r="68" spans="1:10" ht="30" customHeight="1" x14ac:dyDescent="0.25"/>
    <row r="69" spans="1:10" ht="30" customHeight="1" x14ac:dyDescent="0.25"/>
    <row r="70" spans="1:10" ht="30" customHeight="1" x14ac:dyDescent="0.25"/>
    <row r="71" spans="1:10" ht="30" customHeight="1" x14ac:dyDescent="0.25"/>
    <row r="72" spans="1:10" ht="30" customHeight="1" x14ac:dyDescent="0.25"/>
    <row r="73" spans="1:10" ht="30" customHeight="1" x14ac:dyDescent="0.25"/>
    <row r="74" spans="1:10" ht="30" customHeight="1" x14ac:dyDescent="0.25"/>
    <row r="75" spans="1:10" ht="30" customHeight="1" x14ac:dyDescent="0.25"/>
    <row r="76" spans="1:10" ht="30" customHeight="1" x14ac:dyDescent="0.25"/>
    <row r="77" spans="1:10" ht="30" customHeight="1" x14ac:dyDescent="0.25"/>
    <row r="78" spans="1:10" ht="30" customHeight="1" x14ac:dyDescent="0.25"/>
    <row r="79" spans="1:10" ht="30" customHeight="1" x14ac:dyDescent="0.25"/>
    <row r="80" spans="1:1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</sheetData>
  <mergeCells count="2">
    <mergeCell ref="D1:J1"/>
    <mergeCell ref="D4:E4"/>
  </mergeCells>
  <conditionalFormatting sqref="C11:C65">
    <cfRule type="expression" dxfId="154" priority="75" stopIfTrue="1">
      <formula>IF($A11=1,B11,)</formula>
    </cfRule>
    <cfRule type="expression" dxfId="153" priority="76" stopIfTrue="1">
      <formula>IF($A11="",B11,)</formula>
    </cfRule>
  </conditionalFormatting>
  <conditionalFormatting sqref="E11:E13">
    <cfRule type="expression" dxfId="152" priority="77" stopIfTrue="1">
      <formula>IF($A11="",B11,"")</formula>
    </cfRule>
  </conditionalFormatting>
  <conditionalFormatting sqref="E14:E65">
    <cfRule type="expression" dxfId="151" priority="78" stopIfTrue="1">
      <formula>IF($A14&lt;&gt;1,B14,"")</formula>
    </cfRule>
  </conditionalFormatting>
  <conditionalFormatting sqref="D11:D65">
    <cfRule type="expression" dxfId="150" priority="79" stopIfTrue="1">
      <formula>IF($A11="",B11,)</formula>
    </cfRule>
  </conditionalFormatting>
  <conditionalFormatting sqref="G14 G19:G20 G23:G31 G34:G37 G39:G43 G48:G50 G54:G57 G61:G62">
    <cfRule type="expression" dxfId="149" priority="80" stopIfTrue="1">
      <formula>#REF!="Freelancer"</formula>
    </cfRule>
    <cfRule type="expression" dxfId="148" priority="81" stopIfTrue="1">
      <formula>#REF!="DTC Int. Staff"</formula>
    </cfRule>
  </conditionalFormatting>
  <conditionalFormatting sqref="G25:G31 G37 G39:G43 G54:G57">
    <cfRule type="expression" dxfId="147" priority="73" stopIfTrue="1">
      <formula>$F$5="Freelancer"</formula>
    </cfRule>
    <cfRule type="expression" dxfId="146" priority="74" stopIfTrue="1">
      <formula>$F$5="DTC Int. Staff"</formula>
    </cfRule>
  </conditionalFormatting>
  <conditionalFormatting sqref="G14">
    <cfRule type="expression" dxfId="145" priority="71" stopIfTrue="1">
      <formula>#REF!="Freelancer"</formula>
    </cfRule>
    <cfRule type="expression" dxfId="144" priority="72" stopIfTrue="1">
      <formula>#REF!="DTC Int. Staff"</formula>
    </cfRule>
  </conditionalFormatting>
  <conditionalFormatting sqref="G14">
    <cfRule type="expression" dxfId="143" priority="69" stopIfTrue="1">
      <formula>$F$5="Freelancer"</formula>
    </cfRule>
    <cfRule type="expression" dxfId="142" priority="70" stopIfTrue="1">
      <formula>$F$5="DTC Int. Staff"</formula>
    </cfRule>
  </conditionalFormatting>
  <conditionalFormatting sqref="G15">
    <cfRule type="expression" dxfId="141" priority="67" stopIfTrue="1">
      <formula>#REF!="Freelancer"</formula>
    </cfRule>
    <cfRule type="expression" dxfId="140" priority="68" stopIfTrue="1">
      <formula>#REF!="DTC Int. Staff"</formula>
    </cfRule>
  </conditionalFormatting>
  <conditionalFormatting sqref="G15">
    <cfRule type="expression" dxfId="139" priority="65" stopIfTrue="1">
      <formula>$F$5="Freelancer"</formula>
    </cfRule>
    <cfRule type="expression" dxfId="138" priority="66" stopIfTrue="1">
      <formula>$F$5="DTC Int. Staff"</formula>
    </cfRule>
  </conditionalFormatting>
  <conditionalFormatting sqref="C67">
    <cfRule type="expression" dxfId="137" priority="62" stopIfTrue="1">
      <formula>IF($A67=1,B67,)</formula>
    </cfRule>
    <cfRule type="expression" dxfId="136" priority="63" stopIfTrue="1">
      <formula>IF($A67="",B67,)</formula>
    </cfRule>
  </conditionalFormatting>
  <conditionalFormatting sqref="D67">
    <cfRule type="expression" dxfId="135" priority="64" stopIfTrue="1">
      <formula>IF($A67="",B67,)</formula>
    </cfRule>
  </conditionalFormatting>
  <conditionalFormatting sqref="C66">
    <cfRule type="expression" dxfId="134" priority="59" stopIfTrue="1">
      <formula>IF($A66=1,B66,)</formula>
    </cfRule>
    <cfRule type="expression" dxfId="133" priority="60" stopIfTrue="1">
      <formula>IF($A66="",B66,)</formula>
    </cfRule>
  </conditionalFormatting>
  <conditionalFormatting sqref="D66">
    <cfRule type="expression" dxfId="132" priority="61" stopIfTrue="1">
      <formula>IF($A66="",B66,)</formula>
    </cfRule>
  </conditionalFormatting>
  <conditionalFormatting sqref="E66">
    <cfRule type="expression" dxfId="131" priority="58" stopIfTrue="1">
      <formula>IF($A66&lt;&gt;1,B66,"")</formula>
    </cfRule>
  </conditionalFormatting>
  <conditionalFormatting sqref="E67">
    <cfRule type="expression" dxfId="130" priority="57" stopIfTrue="1">
      <formula>IF($A67&lt;&gt;1,B67,"")</formula>
    </cfRule>
  </conditionalFormatting>
  <conditionalFormatting sqref="G36">
    <cfRule type="expression" dxfId="129" priority="55" stopIfTrue="1">
      <formula>$F$5="Freelancer"</formula>
    </cfRule>
    <cfRule type="expression" dxfId="128" priority="56" stopIfTrue="1">
      <formula>$F$5="DTC Int. Staff"</formula>
    </cfRule>
  </conditionalFormatting>
  <conditionalFormatting sqref="G44:G47">
    <cfRule type="expression" dxfId="127" priority="53" stopIfTrue="1">
      <formula>#REF!="Freelancer"</formula>
    </cfRule>
    <cfRule type="expression" dxfId="126" priority="54" stopIfTrue="1">
      <formula>#REF!="DTC Int. Staff"</formula>
    </cfRule>
  </conditionalFormatting>
  <conditionalFormatting sqref="G44:G47">
    <cfRule type="expression" dxfId="125" priority="51" stopIfTrue="1">
      <formula>$F$5="Freelancer"</formula>
    </cfRule>
    <cfRule type="expression" dxfId="124" priority="52" stopIfTrue="1">
      <formula>$F$5="DTC Int. Staff"</formula>
    </cfRule>
  </conditionalFormatting>
  <conditionalFormatting sqref="G16">
    <cfRule type="expression" dxfId="123" priority="49" stopIfTrue="1">
      <formula>#REF!="Freelancer"</formula>
    </cfRule>
    <cfRule type="expression" dxfId="122" priority="50" stopIfTrue="1">
      <formula>#REF!="DTC Int. Staff"</formula>
    </cfRule>
  </conditionalFormatting>
  <conditionalFormatting sqref="G16">
    <cfRule type="expression" dxfId="121" priority="47" stopIfTrue="1">
      <formula>#REF!="Freelancer"</formula>
    </cfRule>
    <cfRule type="expression" dxfId="120" priority="48" stopIfTrue="1">
      <formula>#REF!="DTC Int. Staff"</formula>
    </cfRule>
  </conditionalFormatting>
  <conditionalFormatting sqref="G16">
    <cfRule type="expression" dxfId="119" priority="45" stopIfTrue="1">
      <formula>$F$5="Freelancer"</formula>
    </cfRule>
    <cfRule type="expression" dxfId="118" priority="46" stopIfTrue="1">
      <formula>$F$5="DTC Int. Staff"</formula>
    </cfRule>
  </conditionalFormatting>
  <conditionalFormatting sqref="G21:G22">
    <cfRule type="expression" dxfId="117" priority="43" stopIfTrue="1">
      <formula>#REF!="Freelancer"</formula>
    </cfRule>
    <cfRule type="expression" dxfId="116" priority="44" stopIfTrue="1">
      <formula>#REF!="DTC Int. Staff"</formula>
    </cfRule>
  </conditionalFormatting>
  <conditionalFormatting sqref="G32">
    <cfRule type="expression" dxfId="115" priority="41" stopIfTrue="1">
      <formula>#REF!="Freelancer"</formula>
    </cfRule>
    <cfRule type="expression" dxfId="114" priority="42" stopIfTrue="1">
      <formula>#REF!="DTC Int. Staff"</formula>
    </cfRule>
  </conditionalFormatting>
  <conditionalFormatting sqref="G32">
    <cfRule type="expression" dxfId="113" priority="39" stopIfTrue="1">
      <formula>$F$5="Freelancer"</formula>
    </cfRule>
    <cfRule type="expression" dxfId="112" priority="40" stopIfTrue="1">
      <formula>$F$5="DTC Int. Staff"</formula>
    </cfRule>
  </conditionalFormatting>
  <conditionalFormatting sqref="G33">
    <cfRule type="expression" dxfId="111" priority="37" stopIfTrue="1">
      <formula>#REF!="Freelancer"</formula>
    </cfRule>
    <cfRule type="expression" dxfId="110" priority="38" stopIfTrue="1">
      <formula>#REF!="DTC Int. Staff"</formula>
    </cfRule>
  </conditionalFormatting>
  <conditionalFormatting sqref="G33">
    <cfRule type="expression" dxfId="109" priority="35" stopIfTrue="1">
      <formula>$F$5="Freelancer"</formula>
    </cfRule>
    <cfRule type="expression" dxfId="108" priority="36" stopIfTrue="1">
      <formula>$F$5="DTC Int. Staff"</formula>
    </cfRule>
  </conditionalFormatting>
  <conditionalFormatting sqref="G38">
    <cfRule type="expression" dxfId="107" priority="33" stopIfTrue="1">
      <formula>#REF!="Freelancer"</formula>
    </cfRule>
    <cfRule type="expression" dxfId="106" priority="34" stopIfTrue="1">
      <formula>#REF!="DTC Int. Staff"</formula>
    </cfRule>
  </conditionalFormatting>
  <conditionalFormatting sqref="G38">
    <cfRule type="expression" dxfId="105" priority="31" stopIfTrue="1">
      <formula>$F$5="Freelancer"</formula>
    </cfRule>
    <cfRule type="expression" dxfId="104" priority="32" stopIfTrue="1">
      <formula>$F$5="DTC Int. Staff"</formula>
    </cfRule>
  </conditionalFormatting>
  <conditionalFormatting sqref="G48">
    <cfRule type="expression" dxfId="103" priority="29" stopIfTrue="1">
      <formula>$F$5="Freelancer"</formula>
    </cfRule>
    <cfRule type="expression" dxfId="102" priority="30" stopIfTrue="1">
      <formula>$F$5="DTC Int. Staff"</formula>
    </cfRule>
  </conditionalFormatting>
  <conditionalFormatting sqref="G49:G50">
    <cfRule type="expression" dxfId="101" priority="27" stopIfTrue="1">
      <formula>$F$5="Freelancer"</formula>
    </cfRule>
    <cfRule type="expression" dxfId="100" priority="28" stopIfTrue="1">
      <formula>$F$5="DTC Int. Staff"</formula>
    </cfRule>
  </conditionalFormatting>
  <conditionalFormatting sqref="G51:G53">
    <cfRule type="expression" dxfId="99" priority="25" stopIfTrue="1">
      <formula>#REF!="Freelancer"</formula>
    </cfRule>
    <cfRule type="expression" dxfId="98" priority="26" stopIfTrue="1">
      <formula>#REF!="DTC Int. Staff"</formula>
    </cfRule>
  </conditionalFormatting>
  <conditionalFormatting sqref="G51:G53">
    <cfRule type="expression" dxfId="97" priority="23" stopIfTrue="1">
      <formula>$F$5="Freelancer"</formula>
    </cfRule>
    <cfRule type="expression" dxfId="96" priority="24" stopIfTrue="1">
      <formula>$F$5="DTC Int. Staff"</formula>
    </cfRule>
  </conditionalFormatting>
  <conditionalFormatting sqref="G57">
    <cfRule type="expression" dxfId="95" priority="21" stopIfTrue="1">
      <formula>$F$5="Freelancer"</formula>
    </cfRule>
    <cfRule type="expression" dxfId="94" priority="22" stopIfTrue="1">
      <formula>$F$5="DTC Int. Staff"</formula>
    </cfRule>
  </conditionalFormatting>
  <conditionalFormatting sqref="G58">
    <cfRule type="expression" dxfId="93" priority="19" stopIfTrue="1">
      <formula>#REF!="Freelancer"</formula>
    </cfRule>
    <cfRule type="expression" dxfId="92" priority="20" stopIfTrue="1">
      <formula>#REF!="DTC Int. Staff"</formula>
    </cfRule>
  </conditionalFormatting>
  <conditionalFormatting sqref="G58">
    <cfRule type="expression" dxfId="91" priority="17" stopIfTrue="1">
      <formula>$F$5="Freelancer"</formula>
    </cfRule>
    <cfRule type="expression" dxfId="90" priority="18" stopIfTrue="1">
      <formula>$F$5="DTC Int. Staff"</formula>
    </cfRule>
  </conditionalFormatting>
  <conditionalFormatting sqref="G60">
    <cfRule type="expression" dxfId="89" priority="15" stopIfTrue="1">
      <formula>#REF!="Freelancer"</formula>
    </cfRule>
    <cfRule type="expression" dxfId="88" priority="16" stopIfTrue="1">
      <formula>#REF!="DTC Int. Staff"</formula>
    </cfRule>
  </conditionalFormatting>
  <conditionalFormatting sqref="G60">
    <cfRule type="expression" dxfId="87" priority="13" stopIfTrue="1">
      <formula>$F$5="Freelancer"</formula>
    </cfRule>
    <cfRule type="expression" dxfId="86" priority="14" stopIfTrue="1">
      <formula>$F$5="DTC Int. Staff"</formula>
    </cfRule>
  </conditionalFormatting>
  <conditionalFormatting sqref="G59">
    <cfRule type="expression" dxfId="85" priority="11" stopIfTrue="1">
      <formula>#REF!="Freelancer"</formula>
    </cfRule>
    <cfRule type="expression" dxfId="84" priority="12" stopIfTrue="1">
      <formula>#REF!="DTC Int. Staff"</formula>
    </cfRule>
  </conditionalFormatting>
  <conditionalFormatting sqref="G59">
    <cfRule type="expression" dxfId="83" priority="9" stopIfTrue="1">
      <formula>$F$5="Freelancer"</formula>
    </cfRule>
    <cfRule type="expression" dxfId="82" priority="10" stopIfTrue="1">
      <formula>$F$5="DTC Int. Staff"</formula>
    </cfRule>
  </conditionalFormatting>
  <conditionalFormatting sqref="G61:G62">
    <cfRule type="expression" dxfId="81" priority="7" stopIfTrue="1">
      <formula>$F$5="Freelancer"</formula>
    </cfRule>
    <cfRule type="expression" dxfId="80" priority="8" stopIfTrue="1">
      <formula>$F$5="DTC Int. Staff"</formula>
    </cfRule>
  </conditionalFormatting>
  <conditionalFormatting sqref="G61:G62">
    <cfRule type="expression" dxfId="79" priority="5" stopIfTrue="1">
      <formula>$F$5="Freelancer"</formula>
    </cfRule>
    <cfRule type="expression" dxfId="78" priority="6" stopIfTrue="1">
      <formula>$F$5="DTC Int. Staff"</formula>
    </cfRule>
  </conditionalFormatting>
  <conditionalFormatting sqref="G63:G64">
    <cfRule type="expression" dxfId="77" priority="3" stopIfTrue="1">
      <formula>#REF!="Freelancer"</formula>
    </cfRule>
    <cfRule type="expression" dxfId="76" priority="4" stopIfTrue="1">
      <formula>#REF!="DTC Int. Staff"</formula>
    </cfRule>
  </conditionalFormatting>
  <conditionalFormatting sqref="G63:G64">
    <cfRule type="expression" dxfId="75" priority="1" stopIfTrue="1">
      <formula>$F$5="Freelancer"</formula>
    </cfRule>
    <cfRule type="expression" dxfId="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74"/>
  <sheetViews>
    <sheetView showGridLines="0" topLeftCell="D22" zoomScale="90" zoomScaleNormal="90" workbookViewId="0">
      <selection activeCell="G26" sqref="G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SUM(J10:J184)</f>
        <v>41.5</v>
      </c>
      <c r="J8" s="25">
        <f>I8/8</f>
        <v>5.1875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1" si="0">IF(OR(C11="f",C11="u",C11="F",C11="U"),"",IF(OR(B11=1,B11=2,B11=3,B11=4,B11=5),1,""))</f>
        <v>1</v>
      </c>
      <c r="B11" s="8">
        <f t="shared" ref="B11:B110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>
        <v>202118</v>
      </c>
      <c r="G11" s="46">
        <v>9001</v>
      </c>
      <c r="H11" s="130" t="s">
        <v>165</v>
      </c>
      <c r="I11" s="46" t="s">
        <v>81</v>
      </c>
      <c r="J11" s="86">
        <v>1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>
        <v>202118</v>
      </c>
      <c r="G12" s="46">
        <v>9001</v>
      </c>
      <c r="H12" s="130" t="s">
        <v>163</v>
      </c>
      <c r="I12" s="46" t="s">
        <v>81</v>
      </c>
      <c r="J12" s="86">
        <v>7</v>
      </c>
    </row>
    <row r="13" spans="1:10" ht="22.5" customHeight="1" x14ac:dyDescent="0.25">
      <c r="A13" s="31"/>
      <c r="B13" s="8">
        <f t="shared" si="1"/>
        <v>2</v>
      </c>
      <c r="C13" s="76"/>
      <c r="D13" s="74" t="str">
        <f>IF(B13=1,"Mo",IF(B13=2,"Tue",IF(B13=3,"Wed",IF(B13=4,"Thu",IF(B13=5,"Fri",IF(B13=6,"Sat",IF(B13=7,"Sun","")))))))</f>
        <v>Tue</v>
      </c>
      <c r="E13" s="34">
        <f>+E11+1</f>
        <v>44502</v>
      </c>
      <c r="F13" s="35"/>
      <c r="G13" s="36">
        <v>9009</v>
      </c>
      <c r="H13" s="138" t="s">
        <v>166</v>
      </c>
      <c r="I13" s="36" t="s">
        <v>57</v>
      </c>
      <c r="J13" s="85">
        <v>1</v>
      </c>
    </row>
    <row r="14" spans="1:10" ht="22.5" customHeight="1" x14ac:dyDescent="0.25">
      <c r="A14" s="31"/>
      <c r="C14" s="76"/>
      <c r="D14" s="74" t="str">
        <f>D13</f>
        <v>Tue</v>
      </c>
      <c r="E14" s="34">
        <f>E13</f>
        <v>44502</v>
      </c>
      <c r="F14" s="35">
        <v>202118</v>
      </c>
      <c r="G14" s="36">
        <v>9001</v>
      </c>
      <c r="H14" s="43" t="s">
        <v>167</v>
      </c>
      <c r="I14" s="36" t="s">
        <v>57</v>
      </c>
      <c r="J14" s="85">
        <v>6.5</v>
      </c>
    </row>
    <row r="15" spans="1:10" ht="34.5" customHeight="1" x14ac:dyDescent="0.25">
      <c r="A15" s="31"/>
      <c r="C15" s="76"/>
      <c r="D15" s="74" t="str">
        <f t="shared" ref="D15:E15" si="2">D14</f>
        <v>Tue</v>
      </c>
      <c r="E15" s="34">
        <f t="shared" si="2"/>
        <v>44502</v>
      </c>
      <c r="F15" s="35">
        <v>202118</v>
      </c>
      <c r="G15" s="36">
        <v>9001</v>
      </c>
      <c r="H15" s="43" t="s">
        <v>168</v>
      </c>
      <c r="I15" s="36" t="s">
        <v>57</v>
      </c>
      <c r="J15" s="85">
        <v>0.5</v>
      </c>
    </row>
    <row r="16" spans="1:10" ht="22.5" customHeight="1" x14ac:dyDescent="0.25">
      <c r="A16" s="31"/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+E13+1</f>
        <v>44503</v>
      </c>
      <c r="F16" s="46">
        <v>202118</v>
      </c>
      <c r="G16" s="46">
        <v>9001</v>
      </c>
      <c r="H16" s="48" t="s">
        <v>169</v>
      </c>
      <c r="I16" s="46" t="s">
        <v>81</v>
      </c>
      <c r="J16" s="86">
        <v>5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44503</v>
      </c>
      <c r="F17" s="46">
        <v>202118</v>
      </c>
      <c r="G17" s="46">
        <v>9001</v>
      </c>
      <c r="H17" s="48" t="s">
        <v>170</v>
      </c>
      <c r="I17" s="46" t="s">
        <v>81</v>
      </c>
      <c r="J17" s="86">
        <v>3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6"/>
      <c r="D18" s="74" t="str">
        <f t="shared" ref="D18:D110" si="3">IF(B18=1,"Mo",IF(B18=2,"Tue",IF(B18=3,"Wed",IF(B18=4,"Thu",IF(B18=5,"Fri",IF(B18=6,"Sat",IF(B18=7,"Sun","")))))))</f>
        <v>Thu</v>
      </c>
      <c r="E18" s="34">
        <f>+E16+1</f>
        <v>44504</v>
      </c>
      <c r="F18" s="35">
        <v>202118</v>
      </c>
      <c r="G18" s="36">
        <v>9001</v>
      </c>
      <c r="H18" s="43" t="s">
        <v>171</v>
      </c>
      <c r="I18" s="36" t="s">
        <v>57</v>
      </c>
      <c r="J18" s="85">
        <v>3</v>
      </c>
    </row>
    <row r="19" spans="1:10" ht="22.5" customHeight="1" x14ac:dyDescent="0.25">
      <c r="A19" s="31"/>
      <c r="C19" s="76"/>
      <c r="D19" s="74" t="str">
        <f>D18</f>
        <v>Thu</v>
      </c>
      <c r="E19" s="34">
        <f>E18</f>
        <v>44504</v>
      </c>
      <c r="F19" s="35">
        <v>202118</v>
      </c>
      <c r="G19" s="36">
        <v>9001</v>
      </c>
      <c r="H19" s="43" t="s">
        <v>172</v>
      </c>
      <c r="I19" s="36" t="s">
        <v>57</v>
      </c>
      <c r="J19" s="85">
        <v>1</v>
      </c>
    </row>
    <row r="20" spans="1:10" ht="22.5" customHeight="1" x14ac:dyDescent="0.25">
      <c r="A20" s="31"/>
      <c r="C20" s="76"/>
      <c r="D20" s="74" t="str">
        <f t="shared" ref="D20:E22" si="4">D19</f>
        <v>Thu</v>
      </c>
      <c r="E20" s="34">
        <f t="shared" si="4"/>
        <v>44504</v>
      </c>
      <c r="F20" s="35">
        <v>202118</v>
      </c>
      <c r="G20" s="36">
        <v>9001</v>
      </c>
      <c r="H20" s="43" t="s">
        <v>173</v>
      </c>
      <c r="I20" s="36" t="s">
        <v>57</v>
      </c>
      <c r="J20" s="85">
        <v>1</v>
      </c>
    </row>
    <row r="21" spans="1:10" ht="22.5" customHeight="1" x14ac:dyDescent="0.25">
      <c r="A21" s="31"/>
      <c r="C21" s="76"/>
      <c r="D21" s="74" t="str">
        <f t="shared" si="4"/>
        <v>Thu</v>
      </c>
      <c r="E21" s="34">
        <f t="shared" si="4"/>
        <v>44504</v>
      </c>
      <c r="F21" s="35">
        <v>202118</v>
      </c>
      <c r="G21" s="36">
        <v>9001</v>
      </c>
      <c r="H21" s="43" t="s">
        <v>174</v>
      </c>
      <c r="I21" s="36" t="s">
        <v>57</v>
      </c>
      <c r="J21" s="85">
        <v>2</v>
      </c>
    </row>
    <row r="22" spans="1:10" ht="22.5" customHeight="1" x14ac:dyDescent="0.25">
      <c r="A22" s="31"/>
      <c r="C22" s="76"/>
      <c r="D22" s="74" t="str">
        <f t="shared" si="4"/>
        <v>Thu</v>
      </c>
      <c r="E22" s="34">
        <f t="shared" si="4"/>
        <v>44504</v>
      </c>
      <c r="F22" s="35">
        <v>202118</v>
      </c>
      <c r="G22" s="36">
        <v>9001</v>
      </c>
      <c r="H22" s="43" t="s">
        <v>175</v>
      </c>
      <c r="I22" s="36" t="s">
        <v>57</v>
      </c>
      <c r="J22" s="85">
        <v>1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7" t="str">
        <f t="shared" si="3"/>
        <v>Fri</v>
      </c>
      <c r="E23" s="45">
        <f>+E18+1</f>
        <v>44505</v>
      </c>
      <c r="F23" s="46"/>
      <c r="G23" s="46">
        <v>9001</v>
      </c>
      <c r="H23" s="48" t="s">
        <v>181</v>
      </c>
      <c r="I23" s="46" t="s">
        <v>81</v>
      </c>
      <c r="J23" s="86">
        <v>0.5</v>
      </c>
    </row>
    <row r="24" spans="1:10" ht="32" customHeight="1" x14ac:dyDescent="0.25">
      <c r="A24" s="31"/>
      <c r="C24" s="76"/>
      <c r="D24" s="77" t="str">
        <f>D23</f>
        <v>Fri</v>
      </c>
      <c r="E24" s="45">
        <f>E23</f>
        <v>44505</v>
      </c>
      <c r="F24" s="46">
        <v>202118</v>
      </c>
      <c r="G24" s="46">
        <v>9001</v>
      </c>
      <c r="H24" s="48" t="s">
        <v>176</v>
      </c>
      <c r="I24" s="46" t="s">
        <v>81</v>
      </c>
      <c r="J24" s="86">
        <v>3.5</v>
      </c>
    </row>
    <row r="25" spans="1:10" ht="22.5" customHeight="1" x14ac:dyDescent="0.25">
      <c r="A25" s="31"/>
      <c r="C25" s="76"/>
      <c r="D25" s="77" t="str">
        <f t="shared" ref="D25:E26" si="5">D24</f>
        <v>Fri</v>
      </c>
      <c r="E25" s="45">
        <f t="shared" si="5"/>
        <v>44505</v>
      </c>
      <c r="F25" s="46">
        <v>202118</v>
      </c>
      <c r="G25" s="46">
        <v>9001</v>
      </c>
      <c r="H25" s="48" t="s">
        <v>177</v>
      </c>
      <c r="I25" s="46" t="s">
        <v>81</v>
      </c>
      <c r="J25" s="86">
        <v>4</v>
      </c>
    </row>
    <row r="26" spans="1:10" ht="22.5" customHeight="1" x14ac:dyDescent="0.25">
      <c r="A26" s="31"/>
      <c r="C26" s="76"/>
      <c r="D26" s="77" t="str">
        <f t="shared" si="5"/>
        <v>Fri</v>
      </c>
      <c r="E26" s="45">
        <f t="shared" si="5"/>
        <v>44505</v>
      </c>
      <c r="F26" s="46">
        <v>202118</v>
      </c>
      <c r="G26" s="46" t="s">
        <v>182</v>
      </c>
      <c r="H26" s="48" t="s">
        <v>178</v>
      </c>
      <c r="I26" s="46" t="s">
        <v>81</v>
      </c>
      <c r="J26" s="86">
        <v>0.5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6"/>
      <c r="D27" s="74" t="str">
        <f t="shared" si="3"/>
        <v>Sat</v>
      </c>
      <c r="E27" s="34">
        <f>+E23+1</f>
        <v>44506</v>
      </c>
      <c r="F27" s="65"/>
      <c r="G27" s="66"/>
      <c r="H27" s="70"/>
      <c r="I27" s="66"/>
      <c r="J27" s="87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76"/>
      <c r="D28" s="77" t="str">
        <f t="shared" si="3"/>
        <v>Sun</v>
      </c>
      <c r="E28" s="45">
        <f>+E27+1</f>
        <v>44507</v>
      </c>
      <c r="F28" s="65"/>
      <c r="G28" s="66"/>
      <c r="H28" s="67"/>
      <c r="I28" s="66"/>
      <c r="J28" s="87"/>
    </row>
    <row r="29" spans="1:10" ht="33" customHeight="1" x14ac:dyDescent="0.25">
      <c r="A29" s="31">
        <f t="shared" si="0"/>
        <v>1</v>
      </c>
      <c r="B29" s="8">
        <f t="shared" si="1"/>
        <v>1</v>
      </c>
      <c r="C29" s="76"/>
      <c r="D29" s="74" t="str">
        <f>IF(B29=1,"Mo",IF(B29=2,"Tue",IF(B29=3,"Wed",IF(B29=4,"Thu",IF(B29=5,"Fri",IF(B29=6,"Sat",IF(B29=7,"Sun","")))))))</f>
        <v>Mo</v>
      </c>
      <c r="E29" s="34">
        <f>+E28+1</f>
        <v>44508</v>
      </c>
      <c r="F29" s="35">
        <v>202118</v>
      </c>
      <c r="G29" s="36">
        <v>9001</v>
      </c>
      <c r="H29" s="43" t="s">
        <v>176</v>
      </c>
      <c r="I29" s="36" t="s">
        <v>57</v>
      </c>
      <c r="J29" s="85"/>
    </row>
    <row r="30" spans="1:10" ht="22.5" customHeight="1" x14ac:dyDescent="0.25">
      <c r="A30" s="31"/>
      <c r="C30" s="76"/>
      <c r="D30" s="74" t="str">
        <f t="shared" ref="D30:E33" si="6">D29</f>
        <v>Mo</v>
      </c>
      <c r="E30" s="34">
        <f t="shared" si="6"/>
        <v>44508</v>
      </c>
      <c r="F30" s="35">
        <v>202118</v>
      </c>
      <c r="G30" s="36">
        <v>9001</v>
      </c>
      <c r="H30" s="43" t="s">
        <v>179</v>
      </c>
      <c r="I30" s="36" t="s">
        <v>57</v>
      </c>
      <c r="J30" s="85">
        <v>0.5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44508</v>
      </c>
      <c r="F31" s="35">
        <v>202118</v>
      </c>
      <c r="G31" s="36">
        <v>9001</v>
      </c>
      <c r="H31" s="43" t="s">
        <v>180</v>
      </c>
      <c r="I31" s="36" t="s">
        <v>57</v>
      </c>
      <c r="J31" s="85">
        <v>0.5</v>
      </c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44508</v>
      </c>
      <c r="F32" s="35"/>
      <c r="G32" s="36"/>
      <c r="H32" s="43"/>
      <c r="I32" s="36"/>
      <c r="J32" s="85"/>
    </row>
    <row r="33" spans="1:10" ht="22.5" customHeight="1" x14ac:dyDescent="0.25">
      <c r="A33" s="31"/>
      <c r="C33" s="76"/>
      <c r="D33" s="74" t="str">
        <f t="shared" si="6"/>
        <v>Mo</v>
      </c>
      <c r="E33" s="34">
        <f t="shared" si="6"/>
        <v>44508</v>
      </c>
      <c r="F33" s="35"/>
      <c r="G33" s="36"/>
      <c r="H33" s="43"/>
      <c r="I33" s="36"/>
      <c r="J33" s="85"/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>+E29+1</f>
        <v>44509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>D34</f>
        <v>Tue</v>
      </c>
      <c r="E35" s="45">
        <f>E34</f>
        <v>44509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ref="D36:E38" si="7">D35</f>
        <v>Tue</v>
      </c>
      <c r="E36" s="45">
        <f t="shared" si="7"/>
        <v>44509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44509</v>
      </c>
      <c r="F37" s="46"/>
      <c r="G37" s="47"/>
      <c r="H37" s="48"/>
      <c r="I37" s="47"/>
      <c r="J37" s="86"/>
    </row>
    <row r="38" spans="1:10" ht="22.5" customHeight="1" x14ac:dyDescent="0.25">
      <c r="A38" s="31"/>
      <c r="C38" s="76"/>
      <c r="D38" s="77" t="str">
        <f t="shared" si="7"/>
        <v>Tue</v>
      </c>
      <c r="E38" s="45">
        <f t="shared" si="7"/>
        <v>44509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+E34+1</f>
        <v>44510</v>
      </c>
      <c r="F39" s="35"/>
      <c r="G39" s="36"/>
      <c r="H39" s="37"/>
      <c r="I39" s="36"/>
      <c r="J39" s="85"/>
    </row>
    <row r="40" spans="1:10" ht="22.5" customHeight="1" x14ac:dyDescent="0.25">
      <c r="A40" s="31"/>
      <c r="C40" s="76"/>
      <c r="D40" s="74" t="str">
        <f>D39</f>
        <v>Wed</v>
      </c>
      <c r="E40" s="34">
        <f>E39</f>
        <v>44510</v>
      </c>
      <c r="F40" s="35"/>
      <c r="G40" s="36"/>
      <c r="H40" s="37"/>
      <c r="I40" s="36"/>
      <c r="J40" s="85"/>
    </row>
    <row r="41" spans="1:10" ht="22.5" customHeight="1" x14ac:dyDescent="0.25">
      <c r="A41" s="31"/>
      <c r="C41" s="76"/>
      <c r="D41" s="74" t="str">
        <f t="shared" ref="D41:E43" si="8">D40</f>
        <v>Wed</v>
      </c>
      <c r="E41" s="34">
        <f t="shared" si="8"/>
        <v>44510</v>
      </c>
      <c r="F41" s="35"/>
      <c r="G41" s="36"/>
      <c r="H41" s="37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44510</v>
      </c>
      <c r="F42" s="35"/>
      <c r="G42" s="36"/>
      <c r="H42" s="37"/>
      <c r="I42" s="36"/>
      <c r="J42" s="85"/>
    </row>
    <row r="43" spans="1:10" ht="22.5" customHeight="1" x14ac:dyDescent="0.25">
      <c r="A43" s="31"/>
      <c r="C43" s="76"/>
      <c r="D43" s="74" t="str">
        <f t="shared" si="8"/>
        <v>Wed</v>
      </c>
      <c r="E43" s="34">
        <f t="shared" si="8"/>
        <v>44510</v>
      </c>
      <c r="F43" s="35"/>
      <c r="G43" s="36"/>
      <c r="H43" s="37"/>
      <c r="I43" s="36"/>
      <c r="J43" s="85"/>
    </row>
    <row r="44" spans="1:10" s="69" customFormat="1" ht="22.5" customHeight="1" x14ac:dyDescent="0.25">
      <c r="A44" s="31">
        <f t="shared" si="0"/>
        <v>1</v>
      </c>
      <c r="B44" s="69">
        <f t="shared" si="1"/>
        <v>4</v>
      </c>
      <c r="C44" s="78"/>
      <c r="D44" s="77" t="str">
        <f t="shared" si="3"/>
        <v>Thu</v>
      </c>
      <c r="E44" s="45">
        <f>+E39+1</f>
        <v>44511</v>
      </c>
      <c r="F44" s="46"/>
      <c r="G44" s="47"/>
      <c r="H44" s="48"/>
      <c r="I44" s="47"/>
      <c r="J44" s="86"/>
    </row>
    <row r="45" spans="1:10" s="69" customFormat="1" ht="22.5" customHeight="1" x14ac:dyDescent="0.25">
      <c r="A45" s="31"/>
      <c r="C45" s="78"/>
      <c r="D45" s="77" t="str">
        <f>D44</f>
        <v>Thu</v>
      </c>
      <c r="E45" s="45">
        <f>E44</f>
        <v>44511</v>
      </c>
      <c r="F45" s="46"/>
      <c r="G45" s="47"/>
      <c r="H45" s="48"/>
      <c r="I45" s="47"/>
      <c r="J45" s="86"/>
    </row>
    <row r="46" spans="1:10" s="69" customFormat="1" ht="22.5" customHeight="1" x14ac:dyDescent="0.25">
      <c r="A46" s="31"/>
      <c r="C46" s="78"/>
      <c r="D46" s="77" t="str">
        <f t="shared" ref="D46:E48" si="9">D45</f>
        <v>Thu</v>
      </c>
      <c r="E46" s="45">
        <f t="shared" si="9"/>
        <v>44511</v>
      </c>
      <c r="F46" s="46"/>
      <c r="G46" s="47"/>
      <c r="H46" s="48"/>
      <c r="I46" s="47"/>
      <c r="J46" s="86"/>
    </row>
    <row r="47" spans="1:10" s="69" customFormat="1" ht="22.5" customHeight="1" x14ac:dyDescent="0.25">
      <c r="A47" s="31"/>
      <c r="C47" s="78"/>
      <c r="D47" s="77" t="str">
        <f t="shared" si="9"/>
        <v>Thu</v>
      </c>
      <c r="E47" s="45">
        <f t="shared" si="9"/>
        <v>44511</v>
      </c>
      <c r="F47" s="46"/>
      <c r="G47" s="47"/>
      <c r="H47" s="48"/>
      <c r="I47" s="47"/>
      <c r="J47" s="86"/>
    </row>
    <row r="48" spans="1:10" s="69" customFormat="1" ht="22.5" customHeight="1" x14ac:dyDescent="0.25">
      <c r="A48" s="31"/>
      <c r="C48" s="78"/>
      <c r="D48" s="77" t="str">
        <f t="shared" si="9"/>
        <v>Thu</v>
      </c>
      <c r="E48" s="45">
        <f t="shared" si="9"/>
        <v>44511</v>
      </c>
      <c r="F48" s="46"/>
      <c r="G48" s="47"/>
      <c r="H48" s="48"/>
      <c r="I48" s="47"/>
      <c r="J48" s="86"/>
    </row>
    <row r="49" spans="1:10" s="69" customFormat="1" ht="22.5" customHeight="1" x14ac:dyDescent="0.25">
      <c r="A49" s="31">
        <f t="shared" si="0"/>
        <v>1</v>
      </c>
      <c r="B49" s="69">
        <f t="shared" si="1"/>
        <v>5</v>
      </c>
      <c r="C49" s="78"/>
      <c r="D49" s="74" t="str">
        <f t="shared" si="3"/>
        <v>Fri</v>
      </c>
      <c r="E49" s="34">
        <f>+E44+1</f>
        <v>44512</v>
      </c>
      <c r="F49" s="65"/>
      <c r="G49" s="66"/>
      <c r="H49" s="68"/>
      <c r="I49" s="66"/>
      <c r="J49" s="87"/>
    </row>
    <row r="50" spans="1:10" s="69" customFormat="1" ht="22.5" customHeight="1" x14ac:dyDescent="0.25">
      <c r="A50" s="31"/>
      <c r="C50" s="78"/>
      <c r="D50" s="74" t="str">
        <f t="shared" ref="D50:E53" si="10">D49</f>
        <v>Fri</v>
      </c>
      <c r="E50" s="34">
        <f t="shared" si="10"/>
        <v>44512</v>
      </c>
      <c r="F50" s="65"/>
      <c r="G50" s="66"/>
      <c r="H50" s="68"/>
      <c r="I50" s="66"/>
      <c r="J50" s="87"/>
    </row>
    <row r="51" spans="1:10" s="69" customFormat="1" ht="22.5" customHeight="1" x14ac:dyDescent="0.25">
      <c r="A51" s="31"/>
      <c r="C51" s="78"/>
      <c r="D51" s="74" t="str">
        <f t="shared" si="10"/>
        <v>Fri</v>
      </c>
      <c r="E51" s="34">
        <f t="shared" si="10"/>
        <v>44512</v>
      </c>
      <c r="F51" s="65"/>
      <c r="G51" s="66"/>
      <c r="H51" s="68"/>
      <c r="I51" s="66"/>
      <c r="J51" s="87"/>
    </row>
    <row r="52" spans="1:10" s="69" customFormat="1" ht="22.5" customHeight="1" x14ac:dyDescent="0.25">
      <c r="A52" s="31"/>
      <c r="C52" s="78"/>
      <c r="D52" s="74" t="str">
        <f t="shared" si="10"/>
        <v>Fri</v>
      </c>
      <c r="E52" s="34">
        <f t="shared" si="10"/>
        <v>44512</v>
      </c>
      <c r="F52" s="65"/>
      <c r="G52" s="66"/>
      <c r="H52" s="68"/>
      <c r="I52" s="66"/>
      <c r="J52" s="87"/>
    </row>
    <row r="53" spans="1:10" s="69" customFormat="1" ht="22.5" customHeight="1" x14ac:dyDescent="0.25">
      <c r="A53" s="31"/>
      <c r="C53" s="78"/>
      <c r="D53" s="74" t="str">
        <f t="shared" si="10"/>
        <v>Fri</v>
      </c>
      <c r="E53" s="34">
        <f t="shared" si="10"/>
        <v>44512</v>
      </c>
      <c r="F53" s="65"/>
      <c r="G53" s="66"/>
      <c r="H53" s="68"/>
      <c r="I53" s="66"/>
      <c r="J53" s="87"/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6"/>
      <c r="D54" s="77" t="str">
        <f t="shared" si="3"/>
        <v>Sat</v>
      </c>
      <c r="E54" s="45">
        <f>+E49+1</f>
        <v>44513</v>
      </c>
      <c r="F54" s="46"/>
      <c r="G54" s="47"/>
      <c r="H54" s="48"/>
      <c r="I54" s="47"/>
      <c r="J54" s="86"/>
    </row>
    <row r="55" spans="1:10" ht="22.5" customHeight="1" x14ac:dyDescent="0.25">
      <c r="A55" s="31" t="str">
        <f t="shared" si="0"/>
        <v/>
      </c>
      <c r="B55" s="8">
        <f t="shared" si="1"/>
        <v>7</v>
      </c>
      <c r="C55" s="76"/>
      <c r="D55" s="77" t="str">
        <f t="shared" si="3"/>
        <v>Sun</v>
      </c>
      <c r="E55" s="45">
        <f>+E54+1</f>
        <v>44514</v>
      </c>
      <c r="F55" s="46"/>
      <c r="G55" s="47"/>
      <c r="H55" s="48"/>
      <c r="I55" s="47"/>
      <c r="J55" s="86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6"/>
      <c r="D56" s="74" t="str">
        <f t="shared" si="3"/>
        <v>Mo</v>
      </c>
      <c r="E56" s="34">
        <f>+E55+1</f>
        <v>44515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44515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ref="D58:E60" si="11">D57</f>
        <v>Mo</v>
      </c>
      <c r="E58" s="34">
        <f t="shared" si="11"/>
        <v>44515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44515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 t="shared" si="11"/>
        <v>Mo</v>
      </c>
      <c r="E60" s="34">
        <f t="shared" si="11"/>
        <v>44515</v>
      </c>
      <c r="F60" s="35"/>
      <c r="G60" s="36"/>
      <c r="H60" s="43"/>
      <c r="I60" s="36"/>
      <c r="J60" s="85"/>
    </row>
    <row r="61" spans="1:10" ht="22.5" customHeight="1" x14ac:dyDescent="0.25">
      <c r="A61" s="31">
        <f t="shared" si="0"/>
        <v>1</v>
      </c>
      <c r="B61" s="8">
        <f t="shared" si="1"/>
        <v>2</v>
      </c>
      <c r="C61" s="76"/>
      <c r="D61" s="77" t="str">
        <f t="shared" si="3"/>
        <v>Tue</v>
      </c>
      <c r="E61" s="45">
        <f>+E56+1</f>
        <v>44516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>D61</f>
        <v>Tue</v>
      </c>
      <c r="E62" s="45">
        <f>E61</f>
        <v>44516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ref="D63:E65" si="12">D62</f>
        <v>Tue</v>
      </c>
      <c r="E63" s="45">
        <f t="shared" si="12"/>
        <v>44516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44516</v>
      </c>
      <c r="F64" s="46"/>
      <c r="G64" s="47"/>
      <c r="H64" s="48"/>
      <c r="I64" s="47"/>
      <c r="J64" s="86"/>
    </row>
    <row r="65" spans="1:10" ht="22.5" customHeight="1" x14ac:dyDescent="0.25">
      <c r="A65" s="31"/>
      <c r="C65" s="76"/>
      <c r="D65" s="77" t="str">
        <f t="shared" si="12"/>
        <v>Tue</v>
      </c>
      <c r="E65" s="45">
        <f t="shared" si="12"/>
        <v>44516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3</v>
      </c>
      <c r="C66" s="76"/>
      <c r="D66" s="74" t="str">
        <f t="shared" si="3"/>
        <v>Wed</v>
      </c>
      <c r="E66" s="34">
        <f>+E61+1</f>
        <v>44517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>D66</f>
        <v>Wed</v>
      </c>
      <c r="E67" s="34">
        <f>E66</f>
        <v>44517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ref="D68:E70" si="13">D67</f>
        <v>Wed</v>
      </c>
      <c r="E68" s="34">
        <f t="shared" si="13"/>
        <v>44517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44517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6"/>
      <c r="D70" s="74" t="str">
        <f t="shared" si="13"/>
        <v>Wed</v>
      </c>
      <c r="E70" s="34">
        <f t="shared" si="13"/>
        <v>44517</v>
      </c>
      <c r="F70" s="35"/>
      <c r="G70" s="36"/>
      <c r="H70" s="43"/>
      <c r="I70" s="36"/>
      <c r="J70" s="85"/>
    </row>
    <row r="71" spans="1:10" ht="22.5" customHeight="1" x14ac:dyDescent="0.25">
      <c r="A71" s="31">
        <f t="shared" si="0"/>
        <v>1</v>
      </c>
      <c r="B71" s="8">
        <f t="shared" si="1"/>
        <v>4</v>
      </c>
      <c r="C71" s="76"/>
      <c r="D71" s="77" t="str">
        <f t="shared" si="3"/>
        <v>Thu</v>
      </c>
      <c r="E71" s="45">
        <f>+E66+1</f>
        <v>44518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Thu</v>
      </c>
      <c r="E72" s="45">
        <f>E71</f>
        <v>44518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4">D72</f>
        <v>Thu</v>
      </c>
      <c r="E73" s="45">
        <f t="shared" si="14"/>
        <v>44518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44518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4"/>
        <v>Thu</v>
      </c>
      <c r="E75" s="45">
        <f t="shared" si="14"/>
        <v>44518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76"/>
      <c r="D76" s="74" t="str">
        <f t="shared" si="3"/>
        <v>Fri</v>
      </c>
      <c r="E76" s="34">
        <f>+E71+1</f>
        <v>44519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Fri</v>
      </c>
      <c r="E77" s="34">
        <f>E76</f>
        <v>44519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>D77</f>
        <v>Fri</v>
      </c>
      <c r="E78" s="34">
        <f>E77</f>
        <v>44519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ref="D79:E80" si="15">D78</f>
        <v>Fri</v>
      </c>
      <c r="E79" s="34">
        <f t="shared" si="15"/>
        <v>44519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15"/>
        <v>Fri</v>
      </c>
      <c r="E80" s="34">
        <f t="shared" si="15"/>
        <v>44519</v>
      </c>
      <c r="F80" s="65"/>
      <c r="G80" s="66"/>
      <c r="H80" s="67"/>
      <c r="I80" s="66"/>
      <c r="J80" s="87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76"/>
      <c r="D81" s="74" t="str">
        <f t="shared" si="3"/>
        <v>Sat</v>
      </c>
      <c r="E81" s="34">
        <f>+E76+1</f>
        <v>44520</v>
      </c>
      <c r="F81" s="35"/>
      <c r="G81" s="36"/>
      <c r="H81" s="43"/>
      <c r="I81" s="36"/>
      <c r="J81" s="85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76"/>
      <c r="D82" s="77" t="str">
        <f t="shared" si="3"/>
        <v>Sun</v>
      </c>
      <c r="E82" s="45">
        <f>+E81+1</f>
        <v>44521</v>
      </c>
      <c r="F82" s="46"/>
      <c r="G82" s="47"/>
      <c r="H82" s="48"/>
      <c r="I82" s="47"/>
      <c r="J82" s="86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76"/>
      <c r="D83" s="74" t="str">
        <f t="shared" si="3"/>
        <v>Mo</v>
      </c>
      <c r="E83" s="34">
        <f>+E82+1</f>
        <v>44522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>D83</f>
        <v>Mo</v>
      </c>
      <c r="E84" s="34">
        <f>E83</f>
        <v>44522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ref="D85:E88" si="16">D84</f>
        <v>Mo</v>
      </c>
      <c r="E85" s="34">
        <f t="shared" si="16"/>
        <v>44522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6"/>
        <v>Mo</v>
      </c>
      <c r="E86" s="34">
        <f t="shared" si="16"/>
        <v>44522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 t="shared" si="16"/>
        <v>Mo</v>
      </c>
      <c r="E87" s="34">
        <f t="shared" si="16"/>
        <v>44522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si="16"/>
        <v>Mo</v>
      </c>
      <c r="E88" s="34">
        <f t="shared" si="16"/>
        <v>44522</v>
      </c>
      <c r="F88" s="35"/>
      <c r="G88" s="36"/>
      <c r="H88" s="43"/>
      <c r="I88" s="36"/>
      <c r="J88" s="85"/>
    </row>
    <row r="89" spans="1:10" ht="22.5" customHeight="1" x14ac:dyDescent="0.25">
      <c r="A89" s="31">
        <f t="shared" si="0"/>
        <v>1</v>
      </c>
      <c r="B89" s="8">
        <f t="shared" si="1"/>
        <v>2</v>
      </c>
      <c r="C89" s="76"/>
      <c r="D89" s="77" t="str">
        <f t="shared" si="3"/>
        <v>Tue</v>
      </c>
      <c r="E89" s="45">
        <f>+E83+1</f>
        <v>44523</v>
      </c>
      <c r="F89" s="46"/>
      <c r="G89" s="47"/>
      <c r="H89" s="71"/>
      <c r="I89" s="47"/>
      <c r="J89" s="86"/>
    </row>
    <row r="90" spans="1:10" ht="22.5" customHeight="1" x14ac:dyDescent="0.25">
      <c r="A90" s="31"/>
      <c r="C90" s="76"/>
      <c r="D90" s="77" t="str">
        <f>D89</f>
        <v>Tue</v>
      </c>
      <c r="E90" s="45">
        <f>E89</f>
        <v>44523</v>
      </c>
      <c r="F90" s="46"/>
      <c r="G90" s="47"/>
      <c r="H90" s="71"/>
      <c r="I90" s="47"/>
      <c r="J90" s="86"/>
    </row>
    <row r="91" spans="1:10" ht="22.5" customHeight="1" x14ac:dyDescent="0.25">
      <c r="A91" s="31"/>
      <c r="C91" s="76"/>
      <c r="D91" s="77" t="str">
        <f t="shared" ref="D91:E93" si="17">D90</f>
        <v>Tue</v>
      </c>
      <c r="E91" s="45">
        <f t="shared" si="17"/>
        <v>44523</v>
      </c>
      <c r="F91" s="46"/>
      <c r="G91" s="47"/>
      <c r="H91" s="71"/>
      <c r="I91" s="47"/>
      <c r="J91" s="86"/>
    </row>
    <row r="92" spans="1:10" ht="22.5" customHeight="1" x14ac:dyDescent="0.25">
      <c r="A92" s="31"/>
      <c r="C92" s="76"/>
      <c r="D92" s="77" t="str">
        <f t="shared" si="17"/>
        <v>Tue</v>
      </c>
      <c r="E92" s="45">
        <f t="shared" si="17"/>
        <v>44523</v>
      </c>
      <c r="F92" s="46"/>
      <c r="G92" s="47"/>
      <c r="H92" s="71"/>
      <c r="I92" s="47"/>
      <c r="J92" s="86"/>
    </row>
    <row r="93" spans="1:10" ht="22.5" customHeight="1" x14ac:dyDescent="0.25">
      <c r="A93" s="31"/>
      <c r="C93" s="76"/>
      <c r="D93" s="77" t="str">
        <f t="shared" si="17"/>
        <v>Tue</v>
      </c>
      <c r="E93" s="45">
        <f t="shared" si="17"/>
        <v>44523</v>
      </c>
      <c r="F93" s="46"/>
      <c r="G93" s="47"/>
      <c r="H93" s="71"/>
      <c r="I93" s="47"/>
      <c r="J93" s="86"/>
    </row>
    <row r="94" spans="1:10" ht="22.5" customHeight="1" x14ac:dyDescent="0.25">
      <c r="A94" s="31">
        <f t="shared" si="0"/>
        <v>1</v>
      </c>
      <c r="B94" s="8">
        <f t="shared" si="1"/>
        <v>3</v>
      </c>
      <c r="C94" s="76"/>
      <c r="D94" s="74" t="str">
        <f t="shared" si="3"/>
        <v>Wed</v>
      </c>
      <c r="E94" s="34">
        <f>+E89+1</f>
        <v>44524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>D94</f>
        <v>Wed</v>
      </c>
      <c r="E95" s="34">
        <f>E94</f>
        <v>44524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ref="D96:E98" si="18">D95</f>
        <v>Wed</v>
      </c>
      <c r="E96" s="34">
        <f t="shared" si="18"/>
        <v>44524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8"/>
        <v>Wed</v>
      </c>
      <c r="E97" s="34">
        <f t="shared" si="18"/>
        <v>44524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6"/>
      <c r="D98" s="74" t="str">
        <f t="shared" si="18"/>
        <v>Wed</v>
      </c>
      <c r="E98" s="34">
        <f t="shared" si="18"/>
        <v>44524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4</v>
      </c>
      <c r="C99" s="76"/>
      <c r="D99" s="77" t="str">
        <f t="shared" si="3"/>
        <v>Thu</v>
      </c>
      <c r="E99" s="45">
        <f>+E94+1</f>
        <v>44525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>D99</f>
        <v>Thu</v>
      </c>
      <c r="E100" s="45">
        <f>E99</f>
        <v>44525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ref="D101:E103" si="19">D100</f>
        <v>Thu</v>
      </c>
      <c r="E101" s="45">
        <f t="shared" si="19"/>
        <v>44525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19"/>
        <v>Thu</v>
      </c>
      <c r="E102" s="45">
        <f t="shared" si="19"/>
        <v>44525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6"/>
      <c r="D103" s="77" t="str">
        <f t="shared" si="19"/>
        <v>Thu</v>
      </c>
      <c r="E103" s="45">
        <f t="shared" si="19"/>
        <v>44525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5</v>
      </c>
      <c r="C104" s="76"/>
      <c r="D104" s="74" t="str">
        <f t="shared" si="3"/>
        <v>Fri</v>
      </c>
      <c r="E104" s="34">
        <f>+E99+1</f>
        <v>44526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>D104</f>
        <v>Fri</v>
      </c>
      <c r="E105" s="34">
        <f>E104</f>
        <v>44526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ref="D106:E108" si="20">D105</f>
        <v>Fri</v>
      </c>
      <c r="E106" s="34">
        <f t="shared" si="20"/>
        <v>44526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0"/>
        <v>Fri</v>
      </c>
      <c r="E107" s="34">
        <f t="shared" si="20"/>
        <v>44526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6"/>
      <c r="D108" s="74" t="str">
        <f t="shared" si="20"/>
        <v>Fri</v>
      </c>
      <c r="E108" s="34">
        <f t="shared" si="20"/>
        <v>44526</v>
      </c>
      <c r="F108" s="65"/>
      <c r="G108" s="66"/>
      <c r="H108" s="67"/>
      <c r="I108" s="66"/>
      <c r="J108" s="87"/>
    </row>
    <row r="109" spans="1:10" ht="22.5" customHeight="1" x14ac:dyDescent="0.25">
      <c r="A109" s="31" t="str">
        <f t="shared" si="0"/>
        <v/>
      </c>
      <c r="B109" s="8">
        <f t="shared" si="1"/>
        <v>6</v>
      </c>
      <c r="C109" s="76"/>
      <c r="D109" s="74" t="str">
        <f t="shared" si="3"/>
        <v>Sat</v>
      </c>
      <c r="E109" s="34">
        <f>+E104+1</f>
        <v>44527</v>
      </c>
      <c r="F109" s="35"/>
      <c r="G109" s="36"/>
      <c r="H109" s="43"/>
      <c r="I109" s="36"/>
      <c r="J109" s="85"/>
    </row>
    <row r="110" spans="1:10" ht="22.5" customHeight="1" x14ac:dyDescent="0.25">
      <c r="A110" s="31" t="str">
        <f t="shared" si="0"/>
        <v/>
      </c>
      <c r="B110" s="8">
        <f t="shared" si="1"/>
        <v>7</v>
      </c>
      <c r="C110" s="76"/>
      <c r="D110" s="77" t="str">
        <f t="shared" si="3"/>
        <v>Sun</v>
      </c>
      <c r="E110" s="45">
        <f>+E109+1</f>
        <v>44528</v>
      </c>
      <c r="F110" s="65"/>
      <c r="G110" s="66"/>
      <c r="H110" s="68"/>
      <c r="I110" s="66"/>
      <c r="J110" s="87"/>
    </row>
    <row r="111" spans="1:10" ht="22.5" customHeight="1" x14ac:dyDescent="0.25">
      <c r="A111" s="31">
        <f t="shared" si="0"/>
        <v>1</v>
      </c>
      <c r="B111" s="8">
        <f>WEEKDAY(E110+1,2)</f>
        <v>1</v>
      </c>
      <c r="C111" s="76"/>
      <c r="D111" s="74" t="str">
        <f>IF(B111=1,"Mo",IF(B111=2,"Tue",IF(B111=3,"Wed",IF(B111=4,"Thu",IF(B111=5,"Fri",IF(B111=6,"Sat",IF(B111=7,"Sun","")))))))</f>
        <v>Mo</v>
      </c>
      <c r="E111" s="34">
        <f>IF(MONTH(E110+1)&gt;MONTH(E110),"",E110+1)</f>
        <v>44529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>D111</f>
        <v>Mo</v>
      </c>
      <c r="E112" s="34">
        <f>E111</f>
        <v>44529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ref="D113:E115" si="21">D112</f>
        <v>Mo</v>
      </c>
      <c r="E113" s="34">
        <f t="shared" si="21"/>
        <v>44529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1"/>
        <v>Mo</v>
      </c>
      <c r="E114" s="34">
        <f t="shared" si="21"/>
        <v>44529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si="21"/>
        <v>Mo</v>
      </c>
      <c r="E115" s="34">
        <f t="shared" si="21"/>
        <v>44529</v>
      </c>
      <c r="F115" s="35"/>
      <c r="G115" s="36"/>
      <c r="H115" s="43"/>
      <c r="I115" s="36"/>
      <c r="J115" s="85"/>
    </row>
    <row r="116" spans="1:10" ht="22.5" customHeight="1" x14ac:dyDescent="0.25">
      <c r="A116" s="31">
        <f t="shared" si="0"/>
        <v>1</v>
      </c>
      <c r="B116" s="8">
        <v>2</v>
      </c>
      <c r="C116" s="76"/>
      <c r="D116" s="77" t="str">
        <f>IF(B116=1,"Mo",IF(B116=2,"Tue",IF(B116=3,"Wed",IF(B116=4,"Thu",IF(B116=5,"Fri",IF(B116=6,"Sat",IF(B116=7,"Sun","")))))))</f>
        <v>Tue</v>
      </c>
      <c r="E116" s="45">
        <f>IF(MONTH(E111+1)&gt;MONTH(E111),"",E111+1)</f>
        <v>44530</v>
      </c>
      <c r="F116" s="46"/>
      <c r="G116" s="47"/>
      <c r="H116" s="71"/>
      <c r="I116" s="47"/>
      <c r="J116" s="86"/>
    </row>
    <row r="117" spans="1:10" ht="22.5" customHeight="1" x14ac:dyDescent="0.25">
      <c r="A117" s="31"/>
      <c r="C117" s="76"/>
      <c r="D117" s="95" t="str">
        <f>D116</f>
        <v>Tue</v>
      </c>
      <c r="E117" s="96">
        <f>E116</f>
        <v>44530</v>
      </c>
      <c r="F117" s="97"/>
      <c r="G117" s="98"/>
      <c r="H117" s="99"/>
      <c r="I117" s="98"/>
      <c r="J117" s="100"/>
    </row>
    <row r="118" spans="1:10" ht="22.5" customHeight="1" x14ac:dyDescent="0.25">
      <c r="A118" s="31"/>
      <c r="C118" s="76"/>
      <c r="D118" s="95" t="str">
        <f t="shared" ref="D118:E120" si="22">D117</f>
        <v>Tue</v>
      </c>
      <c r="E118" s="96">
        <f t="shared" si="22"/>
        <v>44530</v>
      </c>
      <c r="F118" s="97"/>
      <c r="G118" s="98"/>
      <c r="H118" s="99"/>
      <c r="I118" s="98"/>
      <c r="J118" s="100"/>
    </row>
    <row r="119" spans="1:10" ht="22.5" customHeight="1" x14ac:dyDescent="0.25">
      <c r="A119" s="31"/>
      <c r="C119" s="76"/>
      <c r="D119" s="95" t="str">
        <f t="shared" si="22"/>
        <v>Tue</v>
      </c>
      <c r="E119" s="96">
        <f t="shared" si="22"/>
        <v>44530</v>
      </c>
      <c r="F119" s="97"/>
      <c r="G119" s="98"/>
      <c r="H119" s="99"/>
      <c r="I119" s="98"/>
      <c r="J119" s="100"/>
    </row>
    <row r="120" spans="1:10" ht="22.5" customHeight="1" thickBot="1" x14ac:dyDescent="0.3">
      <c r="A120" s="31"/>
      <c r="C120" s="76"/>
      <c r="D120" s="118" t="str">
        <f t="shared" si="22"/>
        <v>Tue</v>
      </c>
      <c r="E120" s="102">
        <f t="shared" si="22"/>
        <v>44530</v>
      </c>
      <c r="F120" s="103"/>
      <c r="G120" s="104"/>
      <c r="H120" s="105"/>
      <c r="I120" s="104"/>
      <c r="J120" s="106"/>
    </row>
    <row r="121" spans="1:10" ht="22.5" customHeight="1" x14ac:dyDescent="0.25">
      <c r="A121" s="31">
        <f t="shared" si="0"/>
        <v>1</v>
      </c>
      <c r="B121" s="8">
        <v>3</v>
      </c>
      <c r="C121" s="76"/>
    </row>
    <row r="122" spans="1:10" ht="22.5" customHeight="1" x14ac:dyDescent="0.25">
      <c r="A122" s="31"/>
      <c r="C122" s="76"/>
    </row>
    <row r="123" spans="1:10" ht="22.5" customHeight="1" x14ac:dyDescent="0.25">
      <c r="A123" s="31"/>
      <c r="C123" s="76"/>
    </row>
    <row r="124" spans="1:10" ht="22.5" customHeight="1" x14ac:dyDescent="0.25">
      <c r="A124" s="31"/>
      <c r="C124" s="76"/>
    </row>
    <row r="125" spans="1:10" ht="22.5" customHeight="1" thickBot="1" x14ac:dyDescent="0.3">
      <c r="A125" s="31"/>
      <c r="C125" s="83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21:C125 C11:C12 C18:C115">
    <cfRule type="expression" dxfId="73" priority="55" stopIfTrue="1">
      <formula>IF($A11=1,B11,)</formula>
    </cfRule>
    <cfRule type="expression" dxfId="72" priority="56" stopIfTrue="1">
      <formula>IF($A11="",B11,)</formula>
    </cfRule>
  </conditionalFormatting>
  <conditionalFormatting sqref="E11:E12 E14:E15 E17">
    <cfRule type="expression" dxfId="71" priority="57" stopIfTrue="1">
      <formula>IF($A11="",B11,"")</formula>
    </cfRule>
  </conditionalFormatting>
  <conditionalFormatting sqref="E18:E115">
    <cfRule type="expression" dxfId="70" priority="58" stopIfTrue="1">
      <formula>IF($A18&lt;&gt;1,B18,"")</formula>
    </cfRule>
  </conditionalFormatting>
  <conditionalFormatting sqref="D11:D12 D14:D15 D17:D115">
    <cfRule type="expression" dxfId="69" priority="59" stopIfTrue="1">
      <formula>IF($A11="",B11,)</formula>
    </cfRule>
  </conditionalFormatting>
  <conditionalFormatting sqref="G81:G110 G13:G15 G18:G22 G27:G75">
    <cfRule type="expression" dxfId="68" priority="60" stopIfTrue="1">
      <formula>#REF!="Freelancer"</formula>
    </cfRule>
    <cfRule type="expression" dxfId="67" priority="61" stopIfTrue="1">
      <formula>#REF!="DTC Int. Staff"</formula>
    </cfRule>
  </conditionalFormatting>
  <conditionalFormatting sqref="G110 G55:G75 G82:G103 G18:G22 G28:G48">
    <cfRule type="expression" dxfId="66" priority="53" stopIfTrue="1">
      <formula>$F$5="Freelancer"</formula>
    </cfRule>
    <cfRule type="expression" dxfId="65" priority="54" stopIfTrue="1">
      <formula>$F$5="DTC Int. Staff"</formula>
    </cfRule>
  </conditionalFormatting>
  <conditionalFormatting sqref="G13:G15">
    <cfRule type="expression" dxfId="64" priority="51" stopIfTrue="1">
      <formula>#REF!="Freelancer"</formula>
    </cfRule>
    <cfRule type="expression" dxfId="63" priority="52" stopIfTrue="1">
      <formula>#REF!="DTC Int. Staff"</formula>
    </cfRule>
  </conditionalFormatting>
  <conditionalFormatting sqref="G13:G15">
    <cfRule type="expression" dxfId="62" priority="49" stopIfTrue="1">
      <formula>$F$5="Freelancer"</formula>
    </cfRule>
    <cfRule type="expression" dxfId="61" priority="50" stopIfTrue="1">
      <formula>$F$5="DTC Int. Staff"</formula>
    </cfRule>
  </conditionalFormatting>
  <conditionalFormatting sqref="C116:C120">
    <cfRule type="expression" dxfId="60" priority="42" stopIfTrue="1">
      <formula>IF($A116=1,B116,)</formula>
    </cfRule>
    <cfRule type="expression" dxfId="59" priority="43" stopIfTrue="1">
      <formula>IF($A116="",B116,)</formula>
    </cfRule>
  </conditionalFormatting>
  <conditionalFormatting sqref="D116:D120">
    <cfRule type="expression" dxfId="58" priority="44" stopIfTrue="1">
      <formula>IF($A116="",B116,)</formula>
    </cfRule>
  </conditionalFormatting>
  <conditionalFormatting sqref="E116:E120">
    <cfRule type="expression" dxfId="57" priority="41" stopIfTrue="1">
      <formula>IF($A116&lt;&gt;1,B116,"")</formula>
    </cfRule>
  </conditionalFormatting>
  <conditionalFormatting sqref="G54">
    <cfRule type="expression" dxfId="56" priority="39" stopIfTrue="1">
      <formula>$F$5="Freelancer"</formula>
    </cfRule>
    <cfRule type="expression" dxfId="55" priority="40" stopIfTrue="1">
      <formula>$F$5="DTC Int. Staff"</formula>
    </cfRule>
  </conditionalFormatting>
  <conditionalFormatting sqref="G76:G80">
    <cfRule type="expression" dxfId="54" priority="37" stopIfTrue="1">
      <formula>#REF!="Freelancer"</formula>
    </cfRule>
    <cfRule type="expression" dxfId="53" priority="38" stopIfTrue="1">
      <formula>#REF!="DTC Int. Staff"</formula>
    </cfRule>
  </conditionalFormatting>
  <conditionalFormatting sqref="G76:G80">
    <cfRule type="expression" dxfId="52" priority="35" stopIfTrue="1">
      <formula>$F$5="Freelancer"</formula>
    </cfRule>
    <cfRule type="expression" dxfId="51" priority="36" stopIfTrue="1">
      <formula>$F$5="DTC Int. Staff"</formula>
    </cfRule>
  </conditionalFormatting>
  <conditionalFormatting sqref="G18:G2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8:G2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2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6" priority="21" stopIfTrue="1">
      <formula>IF($A11=1,B11,)</formula>
    </cfRule>
    <cfRule type="expression" dxfId="45" priority="22" stopIfTrue="1">
      <formula>IF($A11="",B11,)</formula>
    </cfRule>
  </conditionalFormatting>
  <conditionalFormatting sqref="E11:E15">
    <cfRule type="expression" dxfId="44" priority="23" stopIfTrue="1">
      <formula>IF($A11="",B11,"")</formula>
    </cfRule>
  </conditionalFormatting>
  <conditionalFormatting sqref="E16:E124">
    <cfRule type="expression" dxfId="43" priority="24" stopIfTrue="1">
      <formula>IF($A16&lt;&gt;1,B16,"")</formula>
    </cfRule>
  </conditionalFormatting>
  <conditionalFormatting sqref="D11:D124">
    <cfRule type="expression" dxfId="42" priority="25" stopIfTrue="1">
      <formula>IF($A11="",B11,)</formula>
    </cfRule>
  </conditionalFormatting>
  <conditionalFormatting sqref="G11:G20 G26:G80 G82:G119">
    <cfRule type="expression" dxfId="41" priority="26" stopIfTrue="1">
      <formula>#REF!="Freelancer"</formula>
    </cfRule>
    <cfRule type="expression" dxfId="40" priority="27" stopIfTrue="1">
      <formula>#REF!="DTC Int. Staff"</formula>
    </cfRule>
  </conditionalFormatting>
  <conditionalFormatting sqref="G115:G119 G87:G108 G26 G33:G53 G60:G80">
    <cfRule type="expression" dxfId="39" priority="19" stopIfTrue="1">
      <formula>$F$5="Freelancer"</formula>
    </cfRule>
    <cfRule type="expression" dxfId="38" priority="20" stopIfTrue="1">
      <formula>$F$5="DTC Int. Staff"</formula>
    </cfRule>
  </conditionalFormatting>
  <conditionalFormatting sqref="G16:G20">
    <cfRule type="expression" dxfId="37" priority="17" stopIfTrue="1">
      <formula>#REF!="Freelancer"</formula>
    </cfRule>
    <cfRule type="expression" dxfId="36" priority="18" stopIfTrue="1">
      <formula>#REF!="DTC Int. Staff"</formula>
    </cfRule>
  </conditionalFormatting>
  <conditionalFormatting sqref="G16:G20">
    <cfRule type="expression" dxfId="35" priority="15" stopIfTrue="1">
      <formula>$F$5="Freelancer"</formula>
    </cfRule>
    <cfRule type="expression" dxfId="34" priority="16" stopIfTrue="1">
      <formula>$F$5="DTC Int. Staff"</formula>
    </cfRule>
  </conditionalFormatting>
  <conditionalFormatting sqref="G21:G25">
    <cfRule type="expression" dxfId="33" priority="13" stopIfTrue="1">
      <formula>#REF!="Freelancer"</formula>
    </cfRule>
    <cfRule type="expression" dxfId="32" priority="14" stopIfTrue="1">
      <formula>#REF!="DTC Int. Staff"</formula>
    </cfRule>
  </conditionalFormatting>
  <conditionalFormatting sqref="G21:G25">
    <cfRule type="expression" dxfId="31" priority="11" stopIfTrue="1">
      <formula>$F$5="Freelancer"</formula>
    </cfRule>
    <cfRule type="expression" dxfId="30" priority="12" stopIfTrue="1">
      <formula>$F$5="DTC Int. Staff"</formula>
    </cfRule>
  </conditionalFormatting>
  <conditionalFormatting sqref="C125:C134">
    <cfRule type="expression" dxfId="29" priority="8" stopIfTrue="1">
      <formula>IF($A125=1,B125,)</formula>
    </cfRule>
    <cfRule type="expression" dxfId="28" priority="9" stopIfTrue="1">
      <formula>IF($A125="",B125,)</formula>
    </cfRule>
  </conditionalFormatting>
  <conditionalFormatting sqref="D125:D134">
    <cfRule type="expression" dxfId="27" priority="10" stopIfTrue="1">
      <formula>IF($A125="",B125,)</formula>
    </cfRule>
  </conditionalFormatting>
  <conditionalFormatting sqref="E125:E134">
    <cfRule type="expression" dxfId="26" priority="7" stopIfTrue="1">
      <formula>IF($A125&lt;&gt;1,B125,"")</formula>
    </cfRule>
  </conditionalFormatting>
  <conditionalFormatting sqref="G55:G59">
    <cfRule type="expression" dxfId="25" priority="5" stopIfTrue="1">
      <formula>$F$5="Freelancer"</formula>
    </cfRule>
    <cfRule type="expression" dxfId="24" priority="6" stopIfTrue="1">
      <formula>$F$5="DTC Int. Staff"</formula>
    </cfRule>
  </conditionalFormatting>
  <conditionalFormatting sqref="G81">
    <cfRule type="expression" dxfId="23" priority="3" stopIfTrue="1">
      <formula>#REF!="Freelancer"</formula>
    </cfRule>
    <cfRule type="expression" dxfId="22" priority="4" stopIfTrue="1">
      <formula>#REF!="DTC Int. Staff"</formula>
    </cfRule>
  </conditionalFormatting>
  <conditionalFormatting sqref="G81">
    <cfRule type="expression" dxfId="21" priority="1" stopIfTrue="1">
      <formula>$F$5="Freelancer"</formula>
    </cfRule>
    <cfRule type="expression" dxfId="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54" priority="29" stopIfTrue="1">
      <formula>IF($A11=1,B11,)</formula>
    </cfRule>
    <cfRule type="expression" dxfId="653" priority="30" stopIfTrue="1">
      <formula>IF($A11="",B11,)</formula>
    </cfRule>
  </conditionalFormatting>
  <conditionalFormatting sqref="E11:E15">
    <cfRule type="expression" dxfId="652" priority="31" stopIfTrue="1">
      <formula>IF($A11="",B11,"")</formula>
    </cfRule>
  </conditionalFormatting>
  <conditionalFormatting sqref="E16:E124">
    <cfRule type="expression" dxfId="651" priority="32" stopIfTrue="1">
      <formula>IF($A16&lt;&gt;1,B16,"")</formula>
    </cfRule>
  </conditionalFormatting>
  <conditionalFormatting sqref="D11:D124">
    <cfRule type="expression" dxfId="650" priority="33" stopIfTrue="1">
      <formula>IF($A11="",B11,)</formula>
    </cfRule>
  </conditionalFormatting>
  <conditionalFormatting sqref="G11:G16 G82:G119 G18:G76">
    <cfRule type="expression" dxfId="649" priority="34" stopIfTrue="1">
      <formula>#REF!="Freelancer"</formula>
    </cfRule>
    <cfRule type="expression" dxfId="648" priority="35" stopIfTrue="1">
      <formula>#REF!="DTC Int. Staff"</formula>
    </cfRule>
  </conditionalFormatting>
  <conditionalFormatting sqref="G115:G119 G87:G104 G18:G22 G33:G49 G60:G76">
    <cfRule type="expression" dxfId="647" priority="27" stopIfTrue="1">
      <formula>$F$5="Freelancer"</formula>
    </cfRule>
    <cfRule type="expression" dxfId="646" priority="28" stopIfTrue="1">
      <formula>$F$5="DTC Int. Staff"</formula>
    </cfRule>
  </conditionalFormatting>
  <conditionalFormatting sqref="G16">
    <cfRule type="expression" dxfId="645" priority="25" stopIfTrue="1">
      <formula>#REF!="Freelancer"</formula>
    </cfRule>
    <cfRule type="expression" dxfId="644" priority="26" stopIfTrue="1">
      <formula>#REF!="DTC Int. Staff"</formula>
    </cfRule>
  </conditionalFormatting>
  <conditionalFormatting sqref="G16">
    <cfRule type="expression" dxfId="643" priority="23" stopIfTrue="1">
      <formula>$F$5="Freelancer"</formula>
    </cfRule>
    <cfRule type="expression" dxfId="642" priority="24" stopIfTrue="1">
      <formula>$F$5="DTC Int. Staff"</formula>
    </cfRule>
  </conditionalFormatting>
  <conditionalFormatting sqref="G17">
    <cfRule type="expression" dxfId="641" priority="21" stopIfTrue="1">
      <formula>#REF!="Freelancer"</formula>
    </cfRule>
    <cfRule type="expression" dxfId="640" priority="22" stopIfTrue="1">
      <formula>#REF!="DTC Int. Staff"</formula>
    </cfRule>
  </conditionalFormatting>
  <conditionalFormatting sqref="G17">
    <cfRule type="expression" dxfId="639" priority="19" stopIfTrue="1">
      <formula>$F$5="Freelancer"</formula>
    </cfRule>
    <cfRule type="expression" dxfId="638" priority="20" stopIfTrue="1">
      <formula>$F$5="DTC Int. Staff"</formula>
    </cfRule>
  </conditionalFormatting>
  <conditionalFormatting sqref="C126">
    <cfRule type="expression" dxfId="637" priority="16" stopIfTrue="1">
      <formula>IF($A126=1,B126,)</formula>
    </cfRule>
    <cfRule type="expression" dxfId="636" priority="17" stopIfTrue="1">
      <formula>IF($A126="",B126,)</formula>
    </cfRule>
  </conditionalFormatting>
  <conditionalFormatting sqref="D126">
    <cfRule type="expression" dxfId="635" priority="18" stopIfTrue="1">
      <formula>IF($A126="",B126,)</formula>
    </cfRule>
  </conditionalFormatting>
  <conditionalFormatting sqref="C125">
    <cfRule type="expression" dxfId="634" priority="13" stopIfTrue="1">
      <formula>IF($A125=1,B125,)</formula>
    </cfRule>
    <cfRule type="expression" dxfId="633" priority="14" stopIfTrue="1">
      <formula>IF($A125="",B125,)</formula>
    </cfRule>
  </conditionalFormatting>
  <conditionalFormatting sqref="D125">
    <cfRule type="expression" dxfId="632" priority="15" stopIfTrue="1">
      <formula>IF($A125="",B125,)</formula>
    </cfRule>
  </conditionalFormatting>
  <conditionalFormatting sqref="E125">
    <cfRule type="expression" dxfId="631" priority="12" stopIfTrue="1">
      <formula>IF($A125&lt;&gt;1,B125,"")</formula>
    </cfRule>
  </conditionalFormatting>
  <conditionalFormatting sqref="E126">
    <cfRule type="expression" dxfId="630" priority="11" stopIfTrue="1">
      <formula>IF($A126&lt;&gt;1,B126,"")</formula>
    </cfRule>
  </conditionalFormatting>
  <conditionalFormatting sqref="G55:G59">
    <cfRule type="expression" dxfId="629" priority="9" stopIfTrue="1">
      <formula>$F$5="Freelancer"</formula>
    </cfRule>
    <cfRule type="expression" dxfId="628" priority="10" stopIfTrue="1">
      <formula>$F$5="DTC Int. Staff"</formula>
    </cfRule>
  </conditionalFormatting>
  <conditionalFormatting sqref="G77:G81">
    <cfRule type="expression" dxfId="627" priority="7" stopIfTrue="1">
      <formula>#REF!="Freelancer"</formula>
    </cfRule>
    <cfRule type="expression" dxfId="626" priority="8" stopIfTrue="1">
      <formula>#REF!="DTC Int. Staff"</formula>
    </cfRule>
  </conditionalFormatting>
  <conditionalFormatting sqref="G77:G81">
    <cfRule type="expression" dxfId="625" priority="5" stopIfTrue="1">
      <formula>$F$5="Freelancer"</formula>
    </cfRule>
    <cfRule type="expression" dxfId="6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23" priority="42" stopIfTrue="1">
      <formula>IF($A11=1,B11,)</formula>
    </cfRule>
    <cfRule type="expression" dxfId="622" priority="43" stopIfTrue="1">
      <formula>IF($A11="",B11,)</formula>
    </cfRule>
  </conditionalFormatting>
  <conditionalFormatting sqref="E11:E15">
    <cfRule type="expression" dxfId="621" priority="44" stopIfTrue="1">
      <formula>IF($A11="",B11,"")</formula>
    </cfRule>
  </conditionalFormatting>
  <conditionalFormatting sqref="E17:E20 E26:E43 E48 E53:E70 E75 E80:E98 E103 E108:E119">
    <cfRule type="expression" dxfId="620" priority="45" stopIfTrue="1">
      <formula>IF($A17&lt;&gt;1,B17,"")</formula>
    </cfRule>
  </conditionalFormatting>
  <conditionalFormatting sqref="D11:D15 D26:D43 D48 D53:D70 D75 D80:D98 D103 D108:D119 D17:D20">
    <cfRule type="expression" dxfId="619" priority="46" stopIfTrue="1">
      <formula>IF($A11="",B11,)</formula>
    </cfRule>
  </conditionalFormatting>
  <conditionalFormatting sqref="G11:G20 G26:G84 G90:G119">
    <cfRule type="expression" dxfId="618" priority="47" stopIfTrue="1">
      <formula>#REF!="Freelancer"</formula>
    </cfRule>
    <cfRule type="expression" dxfId="617" priority="48" stopIfTrue="1">
      <formula>#REF!="DTC Int. Staff"</formula>
    </cfRule>
  </conditionalFormatting>
  <conditionalFormatting sqref="G119 G26:G30 G37:G57 G64:G84 G91:G112">
    <cfRule type="expression" dxfId="616" priority="40" stopIfTrue="1">
      <formula>$F$5="Freelancer"</formula>
    </cfRule>
    <cfRule type="expression" dxfId="615" priority="41" stopIfTrue="1">
      <formula>$F$5="DTC Int. Staff"</formula>
    </cfRule>
  </conditionalFormatting>
  <conditionalFormatting sqref="G16:G20">
    <cfRule type="expression" dxfId="614" priority="38" stopIfTrue="1">
      <formula>#REF!="Freelancer"</formula>
    </cfRule>
    <cfRule type="expression" dxfId="613" priority="39" stopIfTrue="1">
      <formula>#REF!="DTC Int. Staff"</formula>
    </cfRule>
  </conditionalFormatting>
  <conditionalFormatting sqref="G16:G20">
    <cfRule type="expression" dxfId="612" priority="36" stopIfTrue="1">
      <formula>$F$5="Freelancer"</formula>
    </cfRule>
    <cfRule type="expression" dxfId="611" priority="37" stopIfTrue="1">
      <formula>$F$5="DTC Int. Staff"</formula>
    </cfRule>
  </conditionalFormatting>
  <conditionalFormatting sqref="G21:G25">
    <cfRule type="expression" dxfId="610" priority="34" stopIfTrue="1">
      <formula>#REF!="Freelancer"</formula>
    </cfRule>
    <cfRule type="expression" dxfId="609" priority="35" stopIfTrue="1">
      <formula>#REF!="DTC Int. Staff"</formula>
    </cfRule>
  </conditionalFormatting>
  <conditionalFormatting sqref="G21:G25">
    <cfRule type="expression" dxfId="608" priority="32" stopIfTrue="1">
      <formula>$F$5="Freelancer"</formula>
    </cfRule>
    <cfRule type="expression" dxfId="607" priority="33" stopIfTrue="1">
      <formula>$F$5="DTC Int. Staff"</formula>
    </cfRule>
  </conditionalFormatting>
  <conditionalFormatting sqref="G63">
    <cfRule type="expression" dxfId="606" priority="22" stopIfTrue="1">
      <formula>$F$5="Freelancer"</formula>
    </cfRule>
    <cfRule type="expression" dxfId="605" priority="23" stopIfTrue="1">
      <formula>$F$5="DTC Int. Staff"</formula>
    </cfRule>
  </conditionalFormatting>
  <conditionalFormatting sqref="G85:G89">
    <cfRule type="expression" dxfId="604" priority="20" stopIfTrue="1">
      <formula>#REF!="Freelancer"</formula>
    </cfRule>
    <cfRule type="expression" dxfId="603" priority="21" stopIfTrue="1">
      <formula>#REF!="DTC Int. Staff"</formula>
    </cfRule>
  </conditionalFormatting>
  <conditionalFormatting sqref="G85:G89">
    <cfRule type="expression" dxfId="602" priority="18" stopIfTrue="1">
      <formula>$F$5="Freelancer"</formula>
    </cfRule>
    <cfRule type="expression" dxfId="601" priority="19" stopIfTrue="1">
      <formula>$F$5="DTC Int. Staff"</formula>
    </cfRule>
  </conditionalFormatting>
  <conditionalFormatting sqref="E22:E25">
    <cfRule type="expression" dxfId="600" priority="16" stopIfTrue="1">
      <formula>IF($A22&lt;&gt;1,B22,"")</formula>
    </cfRule>
  </conditionalFormatting>
  <conditionalFormatting sqref="D22:D25">
    <cfRule type="expression" dxfId="599" priority="17" stopIfTrue="1">
      <formula>IF($A22="",B22,)</formula>
    </cfRule>
  </conditionalFormatting>
  <conditionalFormatting sqref="E44:E47">
    <cfRule type="expression" dxfId="598" priority="14" stopIfTrue="1">
      <formula>IF($A44&lt;&gt;1,B44,"")</formula>
    </cfRule>
  </conditionalFormatting>
  <conditionalFormatting sqref="D44:D47">
    <cfRule type="expression" dxfId="597" priority="15" stopIfTrue="1">
      <formula>IF($A44="",B44,)</formula>
    </cfRule>
  </conditionalFormatting>
  <conditionalFormatting sqref="E49:E52">
    <cfRule type="expression" dxfId="596" priority="12" stopIfTrue="1">
      <formula>IF($A49&lt;&gt;1,B49,"")</formula>
    </cfRule>
  </conditionalFormatting>
  <conditionalFormatting sqref="D49:D52">
    <cfRule type="expression" dxfId="595" priority="13" stopIfTrue="1">
      <formula>IF($A49="",B49,)</formula>
    </cfRule>
  </conditionalFormatting>
  <conditionalFormatting sqref="E71:E74">
    <cfRule type="expression" dxfId="594" priority="10" stopIfTrue="1">
      <formula>IF($A71&lt;&gt;1,B71,"")</formula>
    </cfRule>
  </conditionalFormatting>
  <conditionalFormatting sqref="D71:D74">
    <cfRule type="expression" dxfId="593" priority="11" stopIfTrue="1">
      <formula>IF($A71="",B71,)</formula>
    </cfRule>
  </conditionalFormatting>
  <conditionalFormatting sqref="E76:E79">
    <cfRule type="expression" dxfId="592" priority="8" stopIfTrue="1">
      <formula>IF($A76&lt;&gt;1,B76,"")</formula>
    </cfRule>
  </conditionalFormatting>
  <conditionalFormatting sqref="D76:D79">
    <cfRule type="expression" dxfId="591" priority="9" stopIfTrue="1">
      <formula>IF($A76="",B76,)</formula>
    </cfRule>
  </conditionalFormatting>
  <conditionalFormatting sqref="E93">
    <cfRule type="timePeriod" dxfId="5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89" priority="5" stopIfTrue="1">
      <formula>IF($A99&lt;&gt;1,B99,"")</formula>
    </cfRule>
  </conditionalFormatting>
  <conditionalFormatting sqref="D99:D102">
    <cfRule type="expression" dxfId="588" priority="6" stopIfTrue="1">
      <formula>IF($A99="",B99,)</formula>
    </cfRule>
  </conditionalFormatting>
  <conditionalFormatting sqref="E99:E102">
    <cfRule type="timePeriod" dxfId="5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86" priority="2" stopIfTrue="1">
      <formula>IF($A104&lt;&gt;1,B104,"")</formula>
    </cfRule>
  </conditionalFormatting>
  <conditionalFormatting sqref="D104:D107">
    <cfRule type="expression" dxfId="585" priority="3" stopIfTrue="1">
      <formula>IF($A104="",B104,)</formula>
    </cfRule>
  </conditionalFormatting>
  <conditionalFormatting sqref="E104:E107">
    <cfRule type="timePeriod" dxfId="5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83" priority="29" stopIfTrue="1">
      <formula>IF($A11=1,B11,)</formula>
    </cfRule>
    <cfRule type="expression" dxfId="582" priority="30" stopIfTrue="1">
      <formula>IF($A11="",B11,)</formula>
    </cfRule>
  </conditionalFormatting>
  <conditionalFormatting sqref="E11:E15">
    <cfRule type="expression" dxfId="581" priority="31" stopIfTrue="1">
      <formula>IF($A11="",B11,"")</formula>
    </cfRule>
  </conditionalFormatting>
  <conditionalFormatting sqref="E130:E134 E26:E124">
    <cfRule type="expression" dxfId="580" priority="32" stopIfTrue="1">
      <formula>IF($A26&lt;&gt;1,B26,"")</formula>
    </cfRule>
  </conditionalFormatting>
  <conditionalFormatting sqref="D130:D134 D11:D15 D26:D124">
    <cfRule type="expression" dxfId="579" priority="33" stopIfTrue="1">
      <formula>IF($A11="",B11,)</formula>
    </cfRule>
  </conditionalFormatting>
  <conditionalFormatting sqref="G11:G20 G26:G84 G90:G119">
    <cfRule type="expression" dxfId="578" priority="34" stopIfTrue="1">
      <formula>#REF!="Freelancer"</formula>
    </cfRule>
    <cfRule type="expression" dxfId="577" priority="35" stopIfTrue="1">
      <formula>#REF!="DTC Int. Staff"</formula>
    </cfRule>
  </conditionalFormatting>
  <conditionalFormatting sqref="G119 G26:G30 G37:G57 G64:G84 G91:G112">
    <cfRule type="expression" dxfId="576" priority="27" stopIfTrue="1">
      <formula>$F$5="Freelancer"</formula>
    </cfRule>
    <cfRule type="expression" dxfId="575" priority="28" stopIfTrue="1">
      <formula>$F$5="DTC Int. Staff"</formula>
    </cfRule>
  </conditionalFormatting>
  <conditionalFormatting sqref="G16:G20">
    <cfRule type="expression" dxfId="574" priority="25" stopIfTrue="1">
      <formula>#REF!="Freelancer"</formula>
    </cfRule>
    <cfRule type="expression" dxfId="573" priority="26" stopIfTrue="1">
      <formula>#REF!="DTC Int. Staff"</formula>
    </cfRule>
  </conditionalFormatting>
  <conditionalFormatting sqref="G16:G20">
    <cfRule type="expression" dxfId="572" priority="23" stopIfTrue="1">
      <formula>$F$5="Freelancer"</formula>
    </cfRule>
    <cfRule type="expression" dxfId="571" priority="24" stopIfTrue="1">
      <formula>$F$5="DTC Int. Staff"</formula>
    </cfRule>
  </conditionalFormatting>
  <conditionalFormatting sqref="G21:G25">
    <cfRule type="expression" dxfId="570" priority="21" stopIfTrue="1">
      <formula>#REF!="Freelancer"</formula>
    </cfRule>
    <cfRule type="expression" dxfId="569" priority="22" stopIfTrue="1">
      <formula>#REF!="DTC Int. Staff"</formula>
    </cfRule>
  </conditionalFormatting>
  <conditionalFormatting sqref="G21:G25">
    <cfRule type="expression" dxfId="568" priority="19" stopIfTrue="1">
      <formula>$F$5="Freelancer"</formula>
    </cfRule>
    <cfRule type="expression" dxfId="567" priority="20" stopIfTrue="1">
      <formula>$F$5="DTC Int. Staff"</formula>
    </cfRule>
  </conditionalFormatting>
  <conditionalFormatting sqref="C125:C129">
    <cfRule type="expression" dxfId="566" priority="13" stopIfTrue="1">
      <formula>IF($A125=1,B125,)</formula>
    </cfRule>
    <cfRule type="expression" dxfId="565" priority="14" stopIfTrue="1">
      <formula>IF($A125="",B125,)</formula>
    </cfRule>
  </conditionalFormatting>
  <conditionalFormatting sqref="D125:D129">
    <cfRule type="expression" dxfId="564" priority="15" stopIfTrue="1">
      <formula>IF($A125="",B125,)</formula>
    </cfRule>
  </conditionalFormatting>
  <conditionalFormatting sqref="E125:E129">
    <cfRule type="expression" dxfId="563" priority="12" stopIfTrue="1">
      <formula>IF($A125&lt;&gt;1,B125,"")</formula>
    </cfRule>
  </conditionalFormatting>
  <conditionalFormatting sqref="G63">
    <cfRule type="expression" dxfId="562" priority="9" stopIfTrue="1">
      <formula>$F$5="Freelancer"</formula>
    </cfRule>
    <cfRule type="expression" dxfId="561" priority="10" stopIfTrue="1">
      <formula>$F$5="DTC Int. Staff"</formula>
    </cfRule>
  </conditionalFormatting>
  <conditionalFormatting sqref="G85:G89">
    <cfRule type="expression" dxfId="560" priority="7" stopIfTrue="1">
      <formula>#REF!="Freelancer"</formula>
    </cfRule>
    <cfRule type="expression" dxfId="559" priority="8" stopIfTrue="1">
      <formula>#REF!="DTC Int. Staff"</formula>
    </cfRule>
  </conditionalFormatting>
  <conditionalFormatting sqref="G85:G89">
    <cfRule type="expression" dxfId="558" priority="5" stopIfTrue="1">
      <formula>$F$5="Freelancer"</formula>
    </cfRule>
    <cfRule type="expression" dxfId="557" priority="6" stopIfTrue="1">
      <formula>$F$5="DTC Int. Staff"</formula>
    </cfRule>
  </conditionalFormatting>
  <conditionalFormatting sqref="E17:E20">
    <cfRule type="expression" dxfId="556" priority="3" stopIfTrue="1">
      <formula>IF($A17="",B17,"")</formula>
    </cfRule>
  </conditionalFormatting>
  <conditionalFormatting sqref="D17:D20">
    <cfRule type="expression" dxfId="555" priority="4" stopIfTrue="1">
      <formula>IF($A17="",B17,)</formula>
    </cfRule>
  </conditionalFormatting>
  <conditionalFormatting sqref="E22:E25">
    <cfRule type="expression" dxfId="554" priority="1" stopIfTrue="1">
      <formula>IF($A22="",B22,"")</formula>
    </cfRule>
  </conditionalFormatting>
  <conditionalFormatting sqref="D22:D25">
    <cfRule type="expression" dxfId="55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52" priority="25" stopIfTrue="1">
      <formula>IF($A11=1,B11,)</formula>
    </cfRule>
    <cfRule type="expression" dxfId="551" priority="26" stopIfTrue="1">
      <formula>IF($A11="",B11,)</formula>
    </cfRule>
  </conditionalFormatting>
  <conditionalFormatting sqref="E11:E15">
    <cfRule type="expression" dxfId="550" priority="27" stopIfTrue="1">
      <formula>IF($A11="",B11,"")</formula>
    </cfRule>
  </conditionalFormatting>
  <conditionalFormatting sqref="E16:E128">
    <cfRule type="expression" dxfId="549" priority="28" stopIfTrue="1">
      <formula>IF($A16&lt;&gt;1,B16,"")</formula>
    </cfRule>
  </conditionalFormatting>
  <conditionalFormatting sqref="D11:D128">
    <cfRule type="expression" dxfId="548" priority="29" stopIfTrue="1">
      <formula>IF($A11="",B11,)</formula>
    </cfRule>
  </conditionalFormatting>
  <conditionalFormatting sqref="G11:G20 G82:G123 G22:G76">
    <cfRule type="expression" dxfId="547" priority="30" stopIfTrue="1">
      <formula>#REF!="Freelancer"</formula>
    </cfRule>
    <cfRule type="expression" dxfId="546" priority="31" stopIfTrue="1">
      <formula>#REF!="DTC Int. Staff"</formula>
    </cfRule>
  </conditionalFormatting>
  <conditionalFormatting sqref="G119:G123 G87:G108 G22 G33:G49 G60:G76">
    <cfRule type="expression" dxfId="545" priority="23" stopIfTrue="1">
      <formula>$F$5="Freelancer"</formula>
    </cfRule>
    <cfRule type="expression" dxfId="544" priority="24" stopIfTrue="1">
      <formula>$F$5="DTC Int. Staff"</formula>
    </cfRule>
  </conditionalFormatting>
  <conditionalFormatting sqref="G16:G20">
    <cfRule type="expression" dxfId="543" priority="21" stopIfTrue="1">
      <formula>#REF!="Freelancer"</formula>
    </cfRule>
    <cfRule type="expression" dxfId="542" priority="22" stopIfTrue="1">
      <formula>#REF!="DTC Int. Staff"</formula>
    </cfRule>
  </conditionalFormatting>
  <conditionalFormatting sqref="G16:G20">
    <cfRule type="expression" dxfId="541" priority="19" stopIfTrue="1">
      <formula>$F$5="Freelancer"</formula>
    </cfRule>
    <cfRule type="expression" dxfId="540" priority="20" stopIfTrue="1">
      <formula>$F$5="DTC Int. Staff"</formula>
    </cfRule>
  </conditionalFormatting>
  <conditionalFormatting sqref="G21">
    <cfRule type="expression" dxfId="539" priority="17" stopIfTrue="1">
      <formula>#REF!="Freelancer"</formula>
    </cfRule>
    <cfRule type="expression" dxfId="538" priority="18" stopIfTrue="1">
      <formula>#REF!="DTC Int. Staff"</formula>
    </cfRule>
  </conditionalFormatting>
  <conditionalFormatting sqref="G21">
    <cfRule type="expression" dxfId="537" priority="15" stopIfTrue="1">
      <formula>$F$5="Freelancer"</formula>
    </cfRule>
    <cfRule type="expression" dxfId="536" priority="16" stopIfTrue="1">
      <formula>$F$5="DTC Int. Staff"</formula>
    </cfRule>
  </conditionalFormatting>
  <conditionalFormatting sqref="C129:C133">
    <cfRule type="expression" dxfId="535" priority="9" stopIfTrue="1">
      <formula>IF($A129=1,B129,)</formula>
    </cfRule>
    <cfRule type="expression" dxfId="534" priority="10" stopIfTrue="1">
      <formula>IF($A129="",B129,)</formula>
    </cfRule>
  </conditionalFormatting>
  <conditionalFormatting sqref="D129:D133">
    <cfRule type="expression" dxfId="533" priority="11" stopIfTrue="1">
      <formula>IF($A129="",B129,)</formula>
    </cfRule>
  </conditionalFormatting>
  <conditionalFormatting sqref="E129:E133">
    <cfRule type="expression" dxfId="532" priority="8" stopIfTrue="1">
      <formula>IF($A129&lt;&gt;1,B129,"")</formula>
    </cfRule>
  </conditionalFormatting>
  <conditionalFormatting sqref="G55:G59">
    <cfRule type="expression" dxfId="531" priority="5" stopIfTrue="1">
      <formula>$F$5="Freelancer"</formula>
    </cfRule>
    <cfRule type="expression" dxfId="530" priority="6" stopIfTrue="1">
      <formula>$F$5="DTC Int. Staff"</formula>
    </cfRule>
  </conditionalFormatting>
  <conditionalFormatting sqref="G77:G81">
    <cfRule type="expression" dxfId="529" priority="3" stopIfTrue="1">
      <formula>#REF!="Freelancer"</formula>
    </cfRule>
    <cfRule type="expression" dxfId="528" priority="4" stopIfTrue="1">
      <formula>#REF!="DTC Int. Staff"</formula>
    </cfRule>
  </conditionalFormatting>
  <conditionalFormatting sqref="G77:G81">
    <cfRule type="expression" dxfId="527" priority="1" stopIfTrue="1">
      <formula>$F$5="Freelancer"</formula>
    </cfRule>
    <cfRule type="expression" dxfId="5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25" priority="25" stopIfTrue="1">
      <formula>IF($A11=1,B11,)</formula>
    </cfRule>
    <cfRule type="expression" dxfId="524" priority="26" stopIfTrue="1">
      <formula>IF($A11="",B11,)</formula>
    </cfRule>
  </conditionalFormatting>
  <conditionalFormatting sqref="E11">
    <cfRule type="expression" dxfId="523" priority="27" stopIfTrue="1">
      <formula>IF($A11="",B11,"")</formula>
    </cfRule>
  </conditionalFormatting>
  <conditionalFormatting sqref="E12:E119">
    <cfRule type="expression" dxfId="522" priority="28" stopIfTrue="1">
      <formula>IF($A12&lt;&gt;1,B12,"")</formula>
    </cfRule>
  </conditionalFormatting>
  <conditionalFormatting sqref="D11:D119">
    <cfRule type="expression" dxfId="521" priority="29" stopIfTrue="1">
      <formula>IF($A11="",B11,)</formula>
    </cfRule>
  </conditionalFormatting>
  <conditionalFormatting sqref="G11:G12 G18:G76 G82:G118">
    <cfRule type="expression" dxfId="520" priority="30" stopIfTrue="1">
      <formula>#REF!="Freelancer"</formula>
    </cfRule>
    <cfRule type="expression" dxfId="519" priority="31" stopIfTrue="1">
      <formula>#REF!="DTC Int. Staff"</formula>
    </cfRule>
  </conditionalFormatting>
  <conditionalFormatting sqref="G114:G118 G18:G22 G33:G49 G60:G76 G87:G103">
    <cfRule type="expression" dxfId="518" priority="23" stopIfTrue="1">
      <formula>$F$5="Freelancer"</formula>
    </cfRule>
    <cfRule type="expression" dxfId="517" priority="24" stopIfTrue="1">
      <formula>$F$5="DTC Int. Staff"</formula>
    </cfRule>
  </conditionalFormatting>
  <conditionalFormatting sqref="G12">
    <cfRule type="expression" dxfId="516" priority="21" stopIfTrue="1">
      <formula>#REF!="Freelancer"</formula>
    </cfRule>
    <cfRule type="expression" dxfId="515" priority="22" stopIfTrue="1">
      <formula>#REF!="DTC Int. Staff"</formula>
    </cfRule>
  </conditionalFormatting>
  <conditionalFormatting sqref="G12">
    <cfRule type="expression" dxfId="514" priority="19" stopIfTrue="1">
      <formula>$F$5="Freelancer"</formula>
    </cfRule>
    <cfRule type="expression" dxfId="513" priority="20" stopIfTrue="1">
      <formula>$F$5="DTC Int. Staff"</formula>
    </cfRule>
  </conditionalFormatting>
  <conditionalFormatting sqref="G13:G17">
    <cfRule type="expression" dxfId="512" priority="17" stopIfTrue="1">
      <formula>#REF!="Freelancer"</formula>
    </cfRule>
    <cfRule type="expression" dxfId="511" priority="18" stopIfTrue="1">
      <formula>#REF!="DTC Int. Staff"</formula>
    </cfRule>
  </conditionalFormatting>
  <conditionalFormatting sqref="G13:G17">
    <cfRule type="expression" dxfId="510" priority="15" stopIfTrue="1">
      <formula>$F$5="Freelancer"</formula>
    </cfRule>
    <cfRule type="expression" dxfId="509" priority="16" stopIfTrue="1">
      <formula>$F$5="DTC Int. Staff"</formula>
    </cfRule>
  </conditionalFormatting>
  <conditionalFormatting sqref="C121:C125">
    <cfRule type="expression" dxfId="508" priority="12" stopIfTrue="1">
      <formula>IF($A121=1,B121,)</formula>
    </cfRule>
    <cfRule type="expression" dxfId="507" priority="13" stopIfTrue="1">
      <formula>IF($A121="",B121,)</formula>
    </cfRule>
  </conditionalFormatting>
  <conditionalFormatting sqref="D121:D125">
    <cfRule type="expression" dxfId="506" priority="14" stopIfTrue="1">
      <formula>IF($A121="",B121,)</formula>
    </cfRule>
  </conditionalFormatting>
  <conditionalFormatting sqref="C120">
    <cfRule type="expression" dxfId="505" priority="9" stopIfTrue="1">
      <formula>IF($A120=1,B120,)</formula>
    </cfRule>
    <cfRule type="expression" dxfId="504" priority="10" stopIfTrue="1">
      <formula>IF($A120="",B120,)</formula>
    </cfRule>
  </conditionalFormatting>
  <conditionalFormatting sqref="D120">
    <cfRule type="expression" dxfId="503" priority="11" stopIfTrue="1">
      <formula>IF($A120="",B120,)</formula>
    </cfRule>
  </conditionalFormatting>
  <conditionalFormatting sqref="E120">
    <cfRule type="expression" dxfId="502" priority="8" stopIfTrue="1">
      <formula>IF($A120&lt;&gt;1,B120,"")</formula>
    </cfRule>
  </conditionalFormatting>
  <conditionalFormatting sqref="E121:E125">
    <cfRule type="expression" dxfId="501" priority="7" stopIfTrue="1">
      <formula>IF($A121&lt;&gt;1,B121,"")</formula>
    </cfRule>
  </conditionalFormatting>
  <conditionalFormatting sqref="G55:G59">
    <cfRule type="expression" dxfId="500" priority="5" stopIfTrue="1">
      <formula>$F$5="Freelancer"</formula>
    </cfRule>
    <cfRule type="expression" dxfId="499" priority="6" stopIfTrue="1">
      <formula>$F$5="DTC Int. Staff"</formula>
    </cfRule>
  </conditionalFormatting>
  <conditionalFormatting sqref="G77:G81">
    <cfRule type="expression" dxfId="498" priority="3" stopIfTrue="1">
      <formula>#REF!="Freelancer"</formula>
    </cfRule>
    <cfRule type="expression" dxfId="497" priority="4" stopIfTrue="1">
      <formula>#REF!="DTC Int. Staff"</formula>
    </cfRule>
  </conditionalFormatting>
  <conditionalFormatting sqref="G77:G81">
    <cfRule type="expression" dxfId="496" priority="1" stopIfTrue="1">
      <formula>$F$5="Freelancer"</formula>
    </cfRule>
    <cfRule type="expression" dxfId="4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94" priority="25" stopIfTrue="1">
      <formula>IF($A11=1,B11,)</formula>
    </cfRule>
    <cfRule type="expression" dxfId="493" priority="26" stopIfTrue="1">
      <formula>IF($A11="",B11,)</formula>
    </cfRule>
  </conditionalFormatting>
  <conditionalFormatting sqref="E11:E15">
    <cfRule type="expression" dxfId="492" priority="27" stopIfTrue="1">
      <formula>IF($A11="",B11,"")</formula>
    </cfRule>
  </conditionalFormatting>
  <conditionalFormatting sqref="E16:E124">
    <cfRule type="expression" dxfId="491" priority="28" stopIfTrue="1">
      <formula>IF($A16&lt;&gt;1,B16,"")</formula>
    </cfRule>
  </conditionalFormatting>
  <conditionalFormatting sqref="D11:D124">
    <cfRule type="expression" dxfId="490" priority="29" stopIfTrue="1">
      <formula>IF($A11="",B11,)</formula>
    </cfRule>
  </conditionalFormatting>
  <conditionalFormatting sqref="G11:G20 G26:G84 G86:G119">
    <cfRule type="expression" dxfId="489" priority="30" stopIfTrue="1">
      <formula>#REF!="Freelancer"</formula>
    </cfRule>
    <cfRule type="expression" dxfId="488" priority="31" stopIfTrue="1">
      <formula>#REF!="DTC Int. Staff"</formula>
    </cfRule>
  </conditionalFormatting>
  <conditionalFormatting sqref="G115:G119 G87:G112 G26:G30 G33:G57 G60:G84">
    <cfRule type="expression" dxfId="487" priority="23" stopIfTrue="1">
      <formula>$F$5="Freelancer"</formula>
    </cfRule>
    <cfRule type="expression" dxfId="486" priority="24" stopIfTrue="1">
      <formula>$F$5="DTC Int. Staff"</formula>
    </cfRule>
  </conditionalFormatting>
  <conditionalFormatting sqref="G16:G20">
    <cfRule type="expression" dxfId="485" priority="21" stopIfTrue="1">
      <formula>#REF!="Freelancer"</formula>
    </cfRule>
    <cfRule type="expression" dxfId="484" priority="22" stopIfTrue="1">
      <formula>#REF!="DTC Int. Staff"</formula>
    </cfRule>
  </conditionalFormatting>
  <conditionalFormatting sqref="G16:G20">
    <cfRule type="expression" dxfId="483" priority="19" stopIfTrue="1">
      <formula>$F$5="Freelancer"</formula>
    </cfRule>
    <cfRule type="expression" dxfId="482" priority="20" stopIfTrue="1">
      <formula>$F$5="DTC Int. Staff"</formula>
    </cfRule>
  </conditionalFormatting>
  <conditionalFormatting sqref="G21:G25">
    <cfRule type="expression" dxfId="481" priority="17" stopIfTrue="1">
      <formula>#REF!="Freelancer"</formula>
    </cfRule>
    <cfRule type="expression" dxfId="480" priority="18" stopIfTrue="1">
      <formula>#REF!="DTC Int. Staff"</formula>
    </cfRule>
  </conditionalFormatting>
  <conditionalFormatting sqref="G21:G25">
    <cfRule type="expression" dxfId="479" priority="15" stopIfTrue="1">
      <formula>$F$5="Freelancer"</formula>
    </cfRule>
    <cfRule type="expression" dxfId="478" priority="16" stopIfTrue="1">
      <formula>$F$5="DTC Int. Staff"</formula>
    </cfRule>
  </conditionalFormatting>
  <conditionalFormatting sqref="C125:C129">
    <cfRule type="expression" dxfId="477" priority="9" stopIfTrue="1">
      <formula>IF($A125=1,B125,)</formula>
    </cfRule>
    <cfRule type="expression" dxfId="476" priority="10" stopIfTrue="1">
      <formula>IF($A125="",B125,)</formula>
    </cfRule>
  </conditionalFormatting>
  <conditionalFormatting sqref="D125:D129">
    <cfRule type="expression" dxfId="475" priority="11" stopIfTrue="1">
      <formula>IF($A125="",B125,)</formula>
    </cfRule>
  </conditionalFormatting>
  <conditionalFormatting sqref="E125:E129">
    <cfRule type="expression" dxfId="474" priority="8" stopIfTrue="1">
      <formula>IF($A125&lt;&gt;1,B125,"")</formula>
    </cfRule>
  </conditionalFormatting>
  <conditionalFormatting sqref="G59">
    <cfRule type="expression" dxfId="473" priority="5" stopIfTrue="1">
      <formula>$F$5="Freelancer"</formula>
    </cfRule>
    <cfRule type="expression" dxfId="472" priority="6" stopIfTrue="1">
      <formula>$F$5="DTC Int. Staff"</formula>
    </cfRule>
  </conditionalFormatting>
  <conditionalFormatting sqref="G85">
    <cfRule type="expression" dxfId="471" priority="3" stopIfTrue="1">
      <formula>#REF!="Freelancer"</formula>
    </cfRule>
    <cfRule type="expression" dxfId="470" priority="4" stopIfTrue="1">
      <formula>#REF!="DTC Int. Staff"</formula>
    </cfRule>
  </conditionalFormatting>
  <conditionalFormatting sqref="G85">
    <cfRule type="expression" dxfId="469" priority="1" stopIfTrue="1">
      <formula>$F$5="Freelancer"</formula>
    </cfRule>
    <cfRule type="expression" dxfId="46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36"/>
  <sheetViews>
    <sheetView showGridLines="0" topLeftCell="D4" zoomScale="90" zoomScaleNormal="90" workbookViewId="0">
      <pane xSplit="3" ySplit="7" topLeftCell="G81" activePane="bottomRight" state="frozen"/>
      <selection activeCell="D4" sqref="D4"/>
      <selection pane="topRight" activeCell="G4" sqref="G4"/>
      <selection pane="bottomLeft" activeCell="D11" sqref="D11"/>
      <selection pane="bottomRight" activeCell="G85" sqref="G8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79.5</v>
      </c>
      <c r="J8" s="25">
        <f>I8/8</f>
        <v>9.9375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hidden="1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hidden="1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hidden="1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hidden="1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hidden="1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hidden="1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hidden="1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hidden="1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hidden="1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85" si="4">IF(B22=1,"Mo",IF(B22=2,"Tue",IF(B22=3,"Wed",IF(B22=4,"Thu",IF(B22=5,"Fri",IF(B22=6,"Sat",IF(B22=7,"Sun","")))))))</f>
        <v>Sun</v>
      </c>
      <c r="E22" s="34">
        <f t="shared" ref="E22:E73" si="5">+E21+1</f>
        <v>44381</v>
      </c>
      <c r="F22" s="35"/>
      <c r="G22" s="36"/>
      <c r="H22" s="37"/>
      <c r="I22" s="36"/>
      <c r="J22" s="38"/>
    </row>
    <row r="23" spans="1:10" ht="22.5" hidden="1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hidden="1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hidden="1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hidden="1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hidden="1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hidden="1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hidden="1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hidden="1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hidden="1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hidden="1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hidden="1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hidden="1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hidden="1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hidden="1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hidden="1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hidden="1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hidden="1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hidden="1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hidden="1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hidden="1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hidden="1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hidden="1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hidden="1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hidden="1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hidden="1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hidden="1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hidden="1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hidden="1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hidden="1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hidden="1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hidden="1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hidden="1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hidden="1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hidden="1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hidden="1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hidden="1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hidden="1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hidden="1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hidden="1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hidden="1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>
        <v>9002</v>
      </c>
      <c r="H70" s="48" t="s">
        <v>54</v>
      </c>
      <c r="I70" s="47" t="s">
        <v>53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>
        <v>202082</v>
      </c>
      <c r="G71" s="47">
        <v>9002</v>
      </c>
      <c r="H71" s="48" t="s">
        <v>55</v>
      </c>
      <c r="I71" s="47" t="s">
        <v>53</v>
      </c>
      <c r="J71" s="49">
        <v>9.5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>+E70+1</f>
        <v>44394</v>
      </c>
      <c r="F72" s="35"/>
      <c r="G72" s="36"/>
      <c r="H72" s="43"/>
      <c r="I72" s="36"/>
      <c r="J72" s="38"/>
    </row>
    <row r="73" spans="1:10" ht="22.5" customHeight="1" x14ac:dyDescent="0.25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5"/>
        <v>44395</v>
      </c>
      <c r="F73" s="35"/>
      <c r="G73" s="36"/>
      <c r="H73" s="43"/>
      <c r="I73" s="36"/>
      <c r="J73" s="38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44396</v>
      </c>
      <c r="F74" s="46">
        <v>202101</v>
      </c>
      <c r="G74" s="47">
        <v>9002</v>
      </c>
      <c r="H74" s="48" t="s">
        <v>56</v>
      </c>
      <c r="I74" s="47" t="s">
        <v>53</v>
      </c>
      <c r="J74" s="49">
        <v>9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33" t="str">
        <f t="shared" si="4"/>
        <v>Tue</v>
      </c>
      <c r="E75" s="34">
        <f>+E74+1</f>
        <v>44397</v>
      </c>
      <c r="F75" s="35">
        <v>202101</v>
      </c>
      <c r="G75" s="36">
        <v>9002</v>
      </c>
      <c r="H75" s="43" t="s">
        <v>56</v>
      </c>
      <c r="I75" s="36" t="s">
        <v>57</v>
      </c>
      <c r="J75" s="38">
        <v>8.5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44" t="str">
        <f t="shared" si="4"/>
        <v>Wed</v>
      </c>
      <c r="E76" s="45">
        <f>+E75+1</f>
        <v>44398</v>
      </c>
      <c r="F76" s="46">
        <v>202101</v>
      </c>
      <c r="G76" s="47">
        <v>9002</v>
      </c>
      <c r="H76" s="48" t="s">
        <v>58</v>
      </c>
      <c r="I76" s="47" t="s">
        <v>57</v>
      </c>
      <c r="J76" s="49">
        <v>9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+E76+1</f>
        <v>44399</v>
      </c>
      <c r="F77" s="35">
        <v>202101</v>
      </c>
      <c r="G77" s="36">
        <v>9002</v>
      </c>
      <c r="H77" s="43" t="s">
        <v>59</v>
      </c>
      <c r="I77" s="36" t="s">
        <v>57</v>
      </c>
      <c r="J77" s="38">
        <v>7</v>
      </c>
    </row>
    <row r="78" spans="1:10" ht="22.5" customHeight="1" x14ac:dyDescent="0.25">
      <c r="A78" s="31"/>
      <c r="C78" s="40"/>
      <c r="D78" s="33" t="str">
        <f>D77</f>
        <v>Thu</v>
      </c>
      <c r="E78" s="34">
        <f>E77</f>
        <v>44399</v>
      </c>
      <c r="F78" s="35">
        <v>202101</v>
      </c>
      <c r="G78" s="36">
        <v>9002</v>
      </c>
      <c r="H78" s="43" t="s">
        <v>60</v>
      </c>
      <c r="I78" s="36" t="s">
        <v>57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4"/>
        <v>Fri</v>
      </c>
      <c r="E79" s="45">
        <f>+E77+1</f>
        <v>44400</v>
      </c>
      <c r="F79" s="46"/>
      <c r="G79" s="47">
        <v>9002</v>
      </c>
      <c r="H79" s="48" t="s">
        <v>61</v>
      </c>
      <c r="I79" s="47" t="s">
        <v>57</v>
      </c>
      <c r="J79" s="49">
        <v>2.5</v>
      </c>
    </row>
    <row r="80" spans="1:10" ht="30.5" customHeight="1" x14ac:dyDescent="0.25">
      <c r="A80" s="31"/>
      <c r="C80" s="40"/>
      <c r="D80" s="44" t="str">
        <f>D79</f>
        <v>Fri</v>
      </c>
      <c r="E80" s="45">
        <f>E79</f>
        <v>44400</v>
      </c>
      <c r="F80" s="46">
        <v>202124</v>
      </c>
      <c r="G80" s="47">
        <v>9002</v>
      </c>
      <c r="H80" s="48" t="s">
        <v>62</v>
      </c>
      <c r="I80" s="47" t="s">
        <v>57</v>
      </c>
      <c r="J80" s="49">
        <v>7</v>
      </c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+E79+1</f>
        <v>44401</v>
      </c>
      <c r="F81" s="35"/>
      <c r="G81" s="36"/>
      <c r="H81" s="43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5">+E81+1</f>
        <v>44402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44" t="str">
        <f t="shared" si="4"/>
        <v>Mo</v>
      </c>
      <c r="E83" s="45">
        <f>+E82+1</f>
        <v>44403</v>
      </c>
      <c r="F83" s="46"/>
      <c r="G83" s="47">
        <v>9014</v>
      </c>
      <c r="H83" s="48" t="s">
        <v>63</v>
      </c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+E83+1</f>
        <v>44404</v>
      </c>
      <c r="F84" s="35">
        <v>202101</v>
      </c>
      <c r="G84" s="36">
        <v>9002</v>
      </c>
      <c r="H84" s="43" t="s">
        <v>65</v>
      </c>
      <c r="I84" s="36" t="s">
        <v>57</v>
      </c>
      <c r="J84" s="38">
        <v>8</v>
      </c>
    </row>
    <row r="85" spans="1:10" ht="22.5" customHeight="1" x14ac:dyDescent="0.25">
      <c r="A85" s="31">
        <f t="shared" si="0"/>
        <v>1</v>
      </c>
      <c r="B85" s="8">
        <f t="shared" si="1"/>
        <v>3</v>
      </c>
      <c r="C85" s="40"/>
      <c r="D85" s="44" t="str">
        <f t="shared" si="4"/>
        <v>Wed</v>
      </c>
      <c r="E85" s="45">
        <f>+E84+1</f>
        <v>44405</v>
      </c>
      <c r="F85" s="46"/>
      <c r="G85" s="47">
        <v>9014</v>
      </c>
      <c r="H85" s="119" t="s">
        <v>66</v>
      </c>
      <c r="I85" s="47" t="s">
        <v>57</v>
      </c>
      <c r="J85" s="49"/>
    </row>
    <row r="86" spans="1:10" ht="22.5" customHeight="1" x14ac:dyDescent="0.25">
      <c r="A86" s="31">
        <f t="shared" si="0"/>
        <v>1</v>
      </c>
      <c r="B86" s="8">
        <f>WEEKDAY(E85+1,2)</f>
        <v>4</v>
      </c>
      <c r="C86" s="40"/>
      <c r="D86" s="33" t="str">
        <f>IF(B86=1,"Mo",IF(B86=2,"Tue",IF(B86=3,"Wed",IF(B86=4,"Thu",IF(B86=5,"Fri",IF(B86=6,"Sat",IF(B86=7,"Sun","")))))))</f>
        <v>Thu</v>
      </c>
      <c r="E86" s="34">
        <f>IF(MONTH(E85+1)&gt;MONTH(E85),"",E85+1)</f>
        <v>44406</v>
      </c>
      <c r="F86" s="35">
        <v>202101</v>
      </c>
      <c r="G86" s="36">
        <v>9002</v>
      </c>
      <c r="H86" s="43" t="s">
        <v>65</v>
      </c>
      <c r="I86" s="36"/>
      <c r="J86" s="38">
        <v>5</v>
      </c>
    </row>
    <row r="87" spans="1:10" ht="22.5" customHeight="1" x14ac:dyDescent="0.25">
      <c r="A87" s="31"/>
      <c r="C87" s="40"/>
      <c r="D87" s="33" t="str">
        <f>D86</f>
        <v>Thu</v>
      </c>
      <c r="E87" s="34">
        <f>E86</f>
        <v>44406</v>
      </c>
      <c r="F87" s="35">
        <v>202101</v>
      </c>
      <c r="G87" s="36">
        <v>9002</v>
      </c>
      <c r="H87" s="43" t="s">
        <v>64</v>
      </c>
      <c r="I87" s="36"/>
      <c r="J87" s="38">
        <v>3</v>
      </c>
    </row>
    <row r="88" spans="1:10" ht="21" customHeight="1" x14ac:dyDescent="0.25">
      <c r="A88" s="31">
        <f t="shared" si="0"/>
        <v>1</v>
      </c>
      <c r="B88" s="8">
        <v>5</v>
      </c>
      <c r="C88" s="40"/>
      <c r="D88" s="44" t="str">
        <f>IF(B88=1,"Mo",IF(B88=2,"Tue",IF(B88=3,"Wed",IF(B88=4,"Thu",IF(B88=5,"Fri",IF(B88=6,"Sat",IF(B88=7,"Sun","")))))))</f>
        <v>Fri</v>
      </c>
      <c r="E88" s="45">
        <f>IF(MONTH(E86+1)&gt;MONTH(E86),"",E86+1)</f>
        <v>44407</v>
      </c>
      <c r="F88" s="46">
        <v>202101</v>
      </c>
      <c r="G88" s="47">
        <v>9002</v>
      </c>
      <c r="H88" s="48" t="s">
        <v>64</v>
      </c>
      <c r="I88" s="47"/>
      <c r="J88" s="49">
        <v>8</v>
      </c>
    </row>
    <row r="89" spans="1:10" ht="21" customHeight="1" x14ac:dyDescent="0.25">
      <c r="C89" s="40"/>
      <c r="D89" s="44" t="e">
        <f>#REF!</f>
        <v>#REF!</v>
      </c>
      <c r="E89" s="45" t="e">
        <f>IF(MONTH(#REF!+1)&gt;MONTH(#REF!),"",#REF!+1)</f>
        <v>#REF!</v>
      </c>
      <c r="F89" s="46"/>
      <c r="G89" s="47"/>
      <c r="H89" s="71"/>
      <c r="I89" s="47"/>
      <c r="J89" s="49"/>
    </row>
    <row r="90" spans="1:10" ht="21" customHeight="1" x14ac:dyDescent="0.25">
      <c r="C90" s="40"/>
      <c r="D90" s="44" t="e">
        <f t="shared" ref="D90:D91" si="16">D89</f>
        <v>#REF!</v>
      </c>
      <c r="E90" s="45" t="e">
        <f>IF(MONTH(#REF!+1)&gt;MONTH(#REF!),"",#REF!+1)</f>
        <v>#REF!</v>
      </c>
      <c r="F90" s="46"/>
      <c r="G90" s="47"/>
      <c r="H90" s="71"/>
      <c r="I90" s="47"/>
      <c r="J90" s="49"/>
    </row>
    <row r="91" spans="1:10" ht="21" customHeight="1" x14ac:dyDescent="0.25">
      <c r="C91" s="40"/>
      <c r="D91" s="44" t="e">
        <f t="shared" si="16"/>
        <v>#REF!</v>
      </c>
      <c r="E91" s="45" t="e">
        <f>IF(MONTH(#REF!+1)&gt;MONTH(#REF!),"",#REF!+1)</f>
        <v>#REF!</v>
      </c>
      <c r="F91" s="46"/>
      <c r="G91" s="47"/>
      <c r="H91" s="71"/>
      <c r="I91" s="47"/>
      <c r="J91" s="49"/>
    </row>
    <row r="92" spans="1:10" ht="22.5" customHeight="1" x14ac:dyDescent="0.25">
      <c r="A92" s="31" t="str">
        <f t="shared" ref="A92" si="17">IF(OR(C92="f",C92="u",C92="F",C92="U"),"",IF(OR(B92=1,B92=2,B92=3,B92=4,B92=5),1,""))</f>
        <v/>
      </c>
      <c r="B92" s="8">
        <f t="shared" ref="B92" si="18">WEEKDAY(E92,2)</f>
        <v>6</v>
      </c>
      <c r="C92" s="40"/>
      <c r="D92" s="33" t="str">
        <f t="shared" ref="D92" si="19">IF(B92=1,"Mo",IF(B92=2,"Tue",IF(B92=3,"Wed",IF(B92=4,"Thu",IF(B92=5,"Fri",IF(B92=6,"Sat",IF(B92=7,"Sun","")))))))</f>
        <v>Sat</v>
      </c>
      <c r="E92" s="34">
        <f>+E88+1</f>
        <v>44408</v>
      </c>
      <c r="F92" s="35"/>
      <c r="G92" s="36"/>
      <c r="H92" s="43"/>
      <c r="I92" s="36"/>
      <c r="J92" s="38"/>
    </row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J1"/>
    <mergeCell ref="D4:E4"/>
  </mergeCells>
  <conditionalFormatting sqref="C11:C91">
    <cfRule type="expression" dxfId="467" priority="29" stopIfTrue="1">
      <formula>IF($A11=1,B11,)</formula>
    </cfRule>
    <cfRule type="expression" dxfId="466" priority="30" stopIfTrue="1">
      <formula>IF($A11="",B11,)</formula>
    </cfRule>
  </conditionalFormatting>
  <conditionalFormatting sqref="E11:E15">
    <cfRule type="expression" dxfId="465" priority="31" stopIfTrue="1">
      <formula>IF($A11="",B11,"")</formula>
    </cfRule>
  </conditionalFormatting>
  <conditionalFormatting sqref="E16:E91">
    <cfRule type="expression" dxfId="464" priority="32" stopIfTrue="1">
      <formula>IF($A16&lt;&gt;1,B16,"")</formula>
    </cfRule>
  </conditionalFormatting>
  <conditionalFormatting sqref="D11:D91">
    <cfRule type="expression" dxfId="463" priority="33" stopIfTrue="1">
      <formula>IF($A11="",B11,)</formula>
    </cfRule>
  </conditionalFormatting>
  <conditionalFormatting sqref="G11:G20 G22:G73 G75:G85">
    <cfRule type="expression" dxfId="462" priority="34" stopIfTrue="1">
      <formula>#REF!="Freelancer"</formula>
    </cfRule>
    <cfRule type="expression" dxfId="461" priority="35" stopIfTrue="1">
      <formula>#REF!="DTC Int. Staff"</formula>
    </cfRule>
  </conditionalFormatting>
  <conditionalFormatting sqref="G22 G33:G49 G60:G73 G76:G82 G85">
    <cfRule type="expression" dxfId="460" priority="27" stopIfTrue="1">
      <formula>$F$5="Freelancer"</formula>
    </cfRule>
    <cfRule type="expression" dxfId="459" priority="28" stopIfTrue="1">
      <formula>$F$5="DTC Int. Staff"</formula>
    </cfRule>
  </conditionalFormatting>
  <conditionalFormatting sqref="G16:G20">
    <cfRule type="expression" dxfId="458" priority="25" stopIfTrue="1">
      <formula>#REF!="Freelancer"</formula>
    </cfRule>
    <cfRule type="expression" dxfId="457" priority="26" stopIfTrue="1">
      <formula>#REF!="DTC Int. Staff"</formula>
    </cfRule>
  </conditionalFormatting>
  <conditionalFormatting sqref="G16:G20">
    <cfRule type="expression" dxfId="456" priority="23" stopIfTrue="1">
      <formula>$F$5="Freelancer"</formula>
    </cfRule>
    <cfRule type="expression" dxfId="455" priority="24" stopIfTrue="1">
      <formula>$F$5="DTC Int. Staff"</formula>
    </cfRule>
  </conditionalFormatting>
  <conditionalFormatting sqref="G21">
    <cfRule type="expression" dxfId="454" priority="21" stopIfTrue="1">
      <formula>#REF!="Freelancer"</formula>
    </cfRule>
    <cfRule type="expression" dxfId="453" priority="22" stopIfTrue="1">
      <formula>#REF!="DTC Int. Staff"</formula>
    </cfRule>
  </conditionalFormatting>
  <conditionalFormatting sqref="G21">
    <cfRule type="expression" dxfId="452" priority="19" stopIfTrue="1">
      <formula>$F$5="Freelancer"</formula>
    </cfRule>
    <cfRule type="expression" dxfId="451" priority="20" stopIfTrue="1">
      <formula>$F$5="DTC Int. Staff"</formula>
    </cfRule>
  </conditionalFormatting>
  <conditionalFormatting sqref="G55:G59">
    <cfRule type="expression" dxfId="450" priority="13" stopIfTrue="1">
      <formula>$F$5="Freelancer"</formula>
    </cfRule>
    <cfRule type="expression" dxfId="449" priority="14" stopIfTrue="1">
      <formula>$F$5="DTC Int. Staff"</formula>
    </cfRule>
  </conditionalFormatting>
  <conditionalFormatting sqref="G74">
    <cfRule type="expression" dxfId="448" priority="11" stopIfTrue="1">
      <formula>#REF!="Freelancer"</formula>
    </cfRule>
    <cfRule type="expression" dxfId="447" priority="12" stopIfTrue="1">
      <formula>#REF!="DTC Int. Staff"</formula>
    </cfRule>
  </conditionalFormatting>
  <conditionalFormatting sqref="G74">
    <cfRule type="expression" dxfId="446" priority="9" stopIfTrue="1">
      <formula>$F$5="Freelancer"</formula>
    </cfRule>
    <cfRule type="expression" dxfId="445" priority="10" stopIfTrue="1">
      <formula>$F$5="DTC Int. Staff"</formula>
    </cfRule>
  </conditionalFormatting>
  <conditionalFormatting sqref="G92">
    <cfRule type="expression" dxfId="444" priority="1" stopIfTrue="1">
      <formula>$F$5="Freelancer"</formula>
    </cfRule>
    <cfRule type="expression" dxfId="443" priority="2" stopIfTrue="1">
      <formula>$F$5="DTC Int. Staff"</formula>
    </cfRule>
  </conditionalFormatting>
  <conditionalFormatting sqref="C92">
    <cfRule type="expression" dxfId="442" priority="3" stopIfTrue="1">
      <formula>IF($A92=1,B92,)</formula>
    </cfRule>
    <cfRule type="expression" dxfId="441" priority="4" stopIfTrue="1">
      <formula>IF($A92="",B92,)</formula>
    </cfRule>
  </conditionalFormatting>
  <conditionalFormatting sqref="E92">
    <cfRule type="expression" dxfId="440" priority="5" stopIfTrue="1">
      <formula>IF($A92&lt;&gt;1,B92,"")</formula>
    </cfRule>
  </conditionalFormatting>
  <conditionalFormatting sqref="D92">
    <cfRule type="expression" dxfId="439" priority="6" stopIfTrue="1">
      <formula>IF($A92="",B92,)</formula>
    </cfRule>
  </conditionalFormatting>
  <conditionalFormatting sqref="G92">
    <cfRule type="expression" dxfId="438" priority="7" stopIfTrue="1">
      <formula>#REF!="Freelancer"</formula>
    </cfRule>
    <cfRule type="expression" dxfId="43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1"/>
  <sheetViews>
    <sheetView showGridLines="0" topLeftCell="D82" zoomScale="90" zoomScaleNormal="90" workbookViewId="0">
      <selection activeCell="G79" sqref="G7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5" t="s">
        <v>5</v>
      </c>
      <c r="E1" s="186"/>
      <c r="F1" s="186"/>
      <c r="G1" s="186"/>
      <c r="H1" s="186"/>
      <c r="I1" s="186"/>
      <c r="J1" s="18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Warunya</v>
      </c>
      <c r="G3" s="14"/>
      <c r="I3" s="15"/>
      <c r="J3" s="15"/>
    </row>
    <row r="4" spans="1:10" ht="20.25" customHeight="1" x14ac:dyDescent="0.25">
      <c r="D4" s="183" t="s">
        <v>8</v>
      </c>
      <c r="E4" s="184"/>
      <c r="F4" s="13" t="str">
        <f>'Information-General Settings'!C4</f>
        <v>Impramboonsak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SUM(J10:J117)</f>
        <v>176.5</v>
      </c>
      <c r="J8" s="25">
        <f>I8/8</f>
        <v>22.0625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7" si="0">IF(OR(C11="f",C11="u",C11="F",C11="U"),"",IF(OR(B11=1,B11=2,B11=3,B11=4,B11=5),1,""))</f>
        <v/>
      </c>
      <c r="B11" s="8">
        <f t="shared" ref="B11:B95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9009</v>
      </c>
      <c r="H12" s="67" t="s">
        <v>68</v>
      </c>
      <c r="I12" s="66" t="s">
        <v>57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>
        <v>202101</v>
      </c>
      <c r="G13" s="66">
        <v>9002</v>
      </c>
      <c r="H13" s="67" t="s">
        <v>69</v>
      </c>
      <c r="I13" s="66" t="s">
        <v>57</v>
      </c>
      <c r="J13" s="87">
        <v>1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>
        <v>202101</v>
      </c>
      <c r="G14" s="66">
        <v>9002</v>
      </c>
      <c r="H14" s="67" t="s">
        <v>70</v>
      </c>
      <c r="I14" s="66" t="s">
        <v>57</v>
      </c>
      <c r="J14" s="87">
        <v>0.5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>
        <v>202101</v>
      </c>
      <c r="G15" s="66">
        <v>9002</v>
      </c>
      <c r="H15" s="67" t="s">
        <v>71</v>
      </c>
      <c r="I15" s="66" t="s">
        <v>57</v>
      </c>
      <c r="J15" s="87">
        <v>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7">
        <v>202101</v>
      </c>
      <c r="G16" s="47">
        <v>9002</v>
      </c>
      <c r="H16" s="120" t="s">
        <v>71</v>
      </c>
      <c r="I16" s="47" t="s">
        <v>57</v>
      </c>
      <c r="J16" s="86">
        <v>2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>
        <v>202101</v>
      </c>
      <c r="G17" s="47">
        <v>9002</v>
      </c>
      <c r="H17" s="48" t="s">
        <v>69</v>
      </c>
      <c r="I17" s="121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>
        <v>202101</v>
      </c>
      <c r="G18" s="47">
        <v>9002</v>
      </c>
      <c r="H18" s="48" t="s">
        <v>70</v>
      </c>
      <c r="I18" s="121" t="s">
        <v>57</v>
      </c>
      <c r="J18" s="86">
        <v>0.5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>
        <v>202101</v>
      </c>
      <c r="G19" s="47">
        <v>9002</v>
      </c>
      <c r="H19" s="48" t="s">
        <v>72</v>
      </c>
      <c r="I19" s="121" t="s">
        <v>57</v>
      </c>
      <c r="J19" s="86">
        <v>4.5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5" si="4">IF(B20=1,"Mo",IF(B20=2,"Tue",IF(B20=3,"Wed",IF(B20=4,"Thu",IF(B20=5,"Fri",IF(B20=6,"Sat",IF(B20=7,"Sun","")))))))</f>
        <v>Wed</v>
      </c>
      <c r="E20" s="34">
        <f>+E16+1</f>
        <v>44412</v>
      </c>
      <c r="F20" s="65">
        <v>202101</v>
      </c>
      <c r="G20" s="66">
        <v>9002</v>
      </c>
      <c r="H20" s="67" t="s">
        <v>73</v>
      </c>
      <c r="I20" s="66" t="s">
        <v>57</v>
      </c>
      <c r="J20" s="87">
        <v>0.2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>
        <v>202101</v>
      </c>
      <c r="G21" s="66">
        <v>9002</v>
      </c>
      <c r="H21" s="67" t="s">
        <v>71</v>
      </c>
      <c r="I21" s="66" t="s">
        <v>57</v>
      </c>
      <c r="J21" s="87">
        <v>7.8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4"/>
        <v>Thu</v>
      </c>
      <c r="E22" s="45">
        <f>+E20+1</f>
        <v>44413</v>
      </c>
      <c r="F22" s="46">
        <v>202101</v>
      </c>
      <c r="G22" s="47">
        <v>9002</v>
      </c>
      <c r="H22" s="48" t="s">
        <v>71</v>
      </c>
      <c r="I22" s="121" t="s">
        <v>57</v>
      </c>
      <c r="J22" s="86">
        <v>4</v>
      </c>
    </row>
    <row r="23" spans="1:10" ht="22.5" customHeight="1" x14ac:dyDescent="0.25">
      <c r="A23" s="31"/>
      <c r="C23" s="76"/>
      <c r="D23" s="77" t="str">
        <f>D22</f>
        <v>Thu</v>
      </c>
      <c r="E23" s="45">
        <f>E22</f>
        <v>44413</v>
      </c>
      <c r="F23" s="46">
        <v>202101</v>
      </c>
      <c r="G23" s="47">
        <v>9002</v>
      </c>
      <c r="H23" s="48" t="s">
        <v>69</v>
      </c>
      <c r="I23" s="121" t="s">
        <v>57</v>
      </c>
      <c r="J23" s="86">
        <v>1</v>
      </c>
    </row>
    <row r="24" spans="1:10" ht="22.5" customHeight="1" x14ac:dyDescent="0.25">
      <c r="A24" s="31"/>
      <c r="C24" s="76"/>
      <c r="D24" s="77" t="str">
        <f t="shared" ref="D24:D26" si="5">D23</f>
        <v>Thu</v>
      </c>
      <c r="E24" s="45">
        <f t="shared" ref="E24:E26" si="6">E23</f>
        <v>44413</v>
      </c>
      <c r="F24" s="46">
        <v>202101</v>
      </c>
      <c r="G24" s="47">
        <v>9002</v>
      </c>
      <c r="H24" s="48" t="s">
        <v>70</v>
      </c>
      <c r="I24" s="121" t="s">
        <v>57</v>
      </c>
      <c r="J24" s="86">
        <v>0.5</v>
      </c>
    </row>
    <row r="25" spans="1:10" ht="22.5" customHeight="1" x14ac:dyDescent="0.25">
      <c r="A25" s="31"/>
      <c r="C25" s="76"/>
      <c r="D25" s="77" t="str">
        <f t="shared" si="5"/>
        <v>Thu</v>
      </c>
      <c r="E25" s="45">
        <f t="shared" si="6"/>
        <v>44413</v>
      </c>
      <c r="F25" s="46">
        <v>202101</v>
      </c>
      <c r="G25" s="47">
        <v>9002</v>
      </c>
      <c r="H25" s="48" t="s">
        <v>72</v>
      </c>
      <c r="I25" s="121" t="s">
        <v>57</v>
      </c>
      <c r="J25" s="86">
        <v>1.5</v>
      </c>
    </row>
    <row r="26" spans="1:10" ht="22.5" customHeight="1" x14ac:dyDescent="0.25">
      <c r="A26" s="31"/>
      <c r="C26" s="76"/>
      <c r="D26" s="77" t="str">
        <f t="shared" si="5"/>
        <v>Thu</v>
      </c>
      <c r="E26" s="45">
        <f t="shared" si="6"/>
        <v>44413</v>
      </c>
      <c r="F26" s="46">
        <v>202101</v>
      </c>
      <c r="G26" s="47">
        <v>9002</v>
      </c>
      <c r="H26" s="48" t="s">
        <v>74</v>
      </c>
      <c r="I26" s="121" t="s">
        <v>57</v>
      </c>
      <c r="J26" s="86">
        <v>1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4"/>
        <v>Fri</v>
      </c>
      <c r="E27" s="34">
        <f>+E22+1</f>
        <v>44414</v>
      </c>
      <c r="F27" s="122">
        <v>202101</v>
      </c>
      <c r="G27" s="122">
        <v>9002</v>
      </c>
      <c r="H27" s="124" t="s">
        <v>75</v>
      </c>
      <c r="I27" s="66" t="s">
        <v>57</v>
      </c>
      <c r="J27" s="85">
        <v>2</v>
      </c>
    </row>
    <row r="28" spans="1:10" ht="22.5" customHeight="1" x14ac:dyDescent="0.25">
      <c r="A28" s="31"/>
      <c r="C28" s="76"/>
      <c r="D28" s="74" t="str">
        <f>D27</f>
        <v>Fri</v>
      </c>
      <c r="E28" s="34">
        <f>E27</f>
        <v>44414</v>
      </c>
      <c r="F28" s="122">
        <v>202101</v>
      </c>
      <c r="G28" s="122">
        <v>9002</v>
      </c>
      <c r="H28" s="125" t="s">
        <v>69</v>
      </c>
      <c r="I28" s="66" t="s">
        <v>57</v>
      </c>
      <c r="J28" s="85">
        <v>2</v>
      </c>
    </row>
    <row r="29" spans="1:10" ht="22.5" customHeight="1" x14ac:dyDescent="0.25">
      <c r="A29" s="31"/>
      <c r="C29" s="76"/>
      <c r="D29" s="74" t="str">
        <f t="shared" ref="D29:D30" si="7">D28</f>
        <v>Fri</v>
      </c>
      <c r="E29" s="34">
        <f t="shared" ref="E29:E30" si="8">E28</f>
        <v>44414</v>
      </c>
      <c r="F29" s="122">
        <v>202101</v>
      </c>
      <c r="G29" s="122">
        <v>9002</v>
      </c>
      <c r="H29" s="125" t="s">
        <v>70</v>
      </c>
      <c r="I29" s="66" t="s">
        <v>57</v>
      </c>
      <c r="J29" s="85">
        <v>1</v>
      </c>
    </row>
    <row r="30" spans="1:10" ht="22.5" customHeight="1" x14ac:dyDescent="0.25">
      <c r="A30" s="31"/>
      <c r="C30" s="76"/>
      <c r="D30" s="74" t="str">
        <f t="shared" si="7"/>
        <v>Fri</v>
      </c>
      <c r="E30" s="34">
        <f t="shared" si="8"/>
        <v>44414</v>
      </c>
      <c r="F30" s="122">
        <v>202101</v>
      </c>
      <c r="G30" s="122">
        <v>9002</v>
      </c>
      <c r="H30" s="125" t="s">
        <v>72</v>
      </c>
      <c r="I30" s="66" t="s">
        <v>57</v>
      </c>
      <c r="J30" s="85">
        <v>3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+E27+1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122">
        <v>202101</v>
      </c>
      <c r="G33" s="122">
        <v>9002</v>
      </c>
      <c r="H33" s="124" t="s">
        <v>75</v>
      </c>
      <c r="I33" s="66" t="s">
        <v>57</v>
      </c>
      <c r="J33" s="85">
        <v>2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122">
        <v>202101</v>
      </c>
      <c r="G34" s="122">
        <v>9002</v>
      </c>
      <c r="H34" s="125" t="s">
        <v>69</v>
      </c>
      <c r="I34" s="6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6" si="9">D34</f>
        <v>Mo</v>
      </c>
      <c r="E35" s="34">
        <f t="shared" si="9"/>
        <v>44417</v>
      </c>
      <c r="F35" s="122">
        <v>202101</v>
      </c>
      <c r="G35" s="122">
        <v>9002</v>
      </c>
      <c r="H35" s="125" t="s">
        <v>70</v>
      </c>
      <c r="I35" s="6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9"/>
        <v>Mo</v>
      </c>
      <c r="E36" s="34">
        <f t="shared" si="9"/>
        <v>44417</v>
      </c>
      <c r="F36" s="122">
        <v>202101</v>
      </c>
      <c r="G36" s="122">
        <v>9002</v>
      </c>
      <c r="H36" s="125" t="s">
        <v>72</v>
      </c>
      <c r="I36" s="66" t="s">
        <v>57</v>
      </c>
      <c r="J36" s="85">
        <v>3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6"/>
      <c r="D37" s="77" t="str">
        <f>IF(B37=1,"Mo",IF(B37=2,"Tue",IF(B37=3,"Wed",IF(B37=4,"Thu",IF(B37=5,"Fri",IF(B37=6,"Sat",IF(B37=7,"Sun","")))))))</f>
        <v>Tue</v>
      </c>
      <c r="E37" s="45">
        <f>+E33+1</f>
        <v>44418</v>
      </c>
      <c r="F37" s="46"/>
      <c r="G37" s="47">
        <v>9009</v>
      </c>
      <c r="H37" s="48" t="s">
        <v>84</v>
      </c>
      <c r="I37" s="47" t="s">
        <v>57</v>
      </c>
      <c r="J37" s="86">
        <v>2.5</v>
      </c>
    </row>
    <row r="38" spans="1:10" ht="22.5" customHeight="1" x14ac:dyDescent="0.25">
      <c r="A38" s="31"/>
      <c r="C38" s="76"/>
      <c r="D38" s="77" t="str">
        <f>D37</f>
        <v>Tue</v>
      </c>
      <c r="E38" s="45">
        <f>E37</f>
        <v>44418</v>
      </c>
      <c r="F38" s="46">
        <v>202101</v>
      </c>
      <c r="G38" s="47">
        <v>9002</v>
      </c>
      <c r="H38" s="48" t="s">
        <v>72</v>
      </c>
      <c r="I38" s="47" t="s">
        <v>57</v>
      </c>
      <c r="J38" s="86">
        <v>2.5</v>
      </c>
    </row>
    <row r="39" spans="1:10" ht="22.5" customHeight="1" x14ac:dyDescent="0.25">
      <c r="A39" s="31"/>
      <c r="C39" s="76"/>
      <c r="D39" s="77" t="str">
        <f t="shared" ref="D39:E40" si="10">D38</f>
        <v>Tue</v>
      </c>
      <c r="E39" s="45">
        <f t="shared" si="10"/>
        <v>44418</v>
      </c>
      <c r="F39" s="46">
        <v>202101</v>
      </c>
      <c r="G39" s="47">
        <v>9002</v>
      </c>
      <c r="H39" s="48" t="s">
        <v>70</v>
      </c>
      <c r="I39" s="47" t="s">
        <v>57</v>
      </c>
      <c r="J39" s="86">
        <v>1</v>
      </c>
    </row>
    <row r="40" spans="1:10" ht="22.5" customHeight="1" x14ac:dyDescent="0.25">
      <c r="A40" s="31"/>
      <c r="C40" s="76"/>
      <c r="D40" s="77" t="str">
        <f t="shared" si="10"/>
        <v>Tue</v>
      </c>
      <c r="E40" s="45">
        <f t="shared" si="10"/>
        <v>44418</v>
      </c>
      <c r="F40" s="46">
        <v>202101</v>
      </c>
      <c r="G40" s="47">
        <v>9002</v>
      </c>
      <c r="H40" s="48" t="s">
        <v>71</v>
      </c>
      <c r="I40" s="47" t="s">
        <v>57</v>
      </c>
      <c r="J40" s="86">
        <v>2</v>
      </c>
    </row>
    <row r="41" spans="1:10" ht="22.5" customHeight="1" x14ac:dyDescent="0.25">
      <c r="A41" s="31">
        <f t="shared" si="0"/>
        <v>1</v>
      </c>
      <c r="B41" s="8">
        <f t="shared" si="1"/>
        <v>3</v>
      </c>
      <c r="C41" s="76"/>
      <c r="D41" s="74" t="str">
        <f t="shared" si="4"/>
        <v>Wed</v>
      </c>
      <c r="E41" s="34">
        <f>+E37+1</f>
        <v>44419</v>
      </c>
      <c r="F41" s="65">
        <v>202101</v>
      </c>
      <c r="G41" s="66">
        <v>9002</v>
      </c>
      <c r="H41" s="67" t="s">
        <v>71</v>
      </c>
      <c r="I41" s="66" t="s">
        <v>57</v>
      </c>
      <c r="J41" s="87">
        <v>5</v>
      </c>
    </row>
    <row r="42" spans="1:10" ht="22.5" customHeight="1" x14ac:dyDescent="0.25">
      <c r="A42" s="31"/>
      <c r="C42" s="76"/>
      <c r="D42" s="74" t="str">
        <f>D41</f>
        <v>Wed</v>
      </c>
      <c r="E42" s="34">
        <f>E41</f>
        <v>44419</v>
      </c>
      <c r="F42" s="122">
        <v>202101</v>
      </c>
      <c r="G42" s="122">
        <v>9002</v>
      </c>
      <c r="H42" s="125" t="s">
        <v>69</v>
      </c>
      <c r="I42" s="66" t="s">
        <v>57</v>
      </c>
      <c r="J42" s="85">
        <v>1</v>
      </c>
    </row>
    <row r="43" spans="1:10" ht="22.5" customHeight="1" x14ac:dyDescent="0.25">
      <c r="A43" s="31"/>
      <c r="C43" s="76"/>
      <c r="D43" s="74" t="str">
        <f t="shared" ref="D43:E44" si="11">D42</f>
        <v>Wed</v>
      </c>
      <c r="E43" s="34">
        <f t="shared" si="11"/>
        <v>44419</v>
      </c>
      <c r="F43" s="122">
        <v>202101</v>
      </c>
      <c r="G43" s="122">
        <v>9002</v>
      </c>
      <c r="H43" s="125" t="s">
        <v>70</v>
      </c>
      <c r="I43" s="66" t="s">
        <v>57</v>
      </c>
      <c r="J43" s="85">
        <v>0.5</v>
      </c>
    </row>
    <row r="44" spans="1:10" ht="22.5" customHeight="1" x14ac:dyDescent="0.25">
      <c r="A44" s="31"/>
      <c r="C44" s="76"/>
      <c r="D44" s="74" t="str">
        <f t="shared" si="11"/>
        <v>Wed</v>
      </c>
      <c r="E44" s="34">
        <f t="shared" si="11"/>
        <v>44419</v>
      </c>
      <c r="F44" s="122">
        <v>202101</v>
      </c>
      <c r="G44" s="122">
        <v>9002</v>
      </c>
      <c r="H44" s="125" t="s">
        <v>72</v>
      </c>
      <c r="I44" s="66" t="s">
        <v>57</v>
      </c>
      <c r="J44" s="85">
        <v>1.5</v>
      </c>
    </row>
    <row r="45" spans="1:10" ht="22.5" customHeight="1" x14ac:dyDescent="0.25">
      <c r="A45" s="31">
        <f t="shared" si="0"/>
        <v>1</v>
      </c>
      <c r="B45" s="8">
        <f t="shared" si="1"/>
        <v>4</v>
      </c>
      <c r="C45" s="76"/>
      <c r="D45" s="77" t="str">
        <f t="shared" si="4"/>
        <v>Thu</v>
      </c>
      <c r="E45" s="45">
        <f>+E41+1</f>
        <v>44420</v>
      </c>
      <c r="F45" s="65"/>
      <c r="G45" s="66">
        <v>9014</v>
      </c>
      <c r="H45" s="128" t="s">
        <v>85</v>
      </c>
      <c r="I45" s="66"/>
      <c r="J45" s="87"/>
    </row>
    <row r="46" spans="1:10" ht="22.5" customHeight="1" x14ac:dyDescent="0.25">
      <c r="A46" s="31">
        <f t="shared" si="0"/>
        <v>1</v>
      </c>
      <c r="B46" s="8">
        <f t="shared" si="1"/>
        <v>5</v>
      </c>
      <c r="C46" s="76"/>
      <c r="D46" s="74" t="str">
        <f t="shared" si="4"/>
        <v>Fri</v>
      </c>
      <c r="E46" s="34">
        <f>+E45+1</f>
        <v>44421</v>
      </c>
      <c r="F46" s="122">
        <v>202101</v>
      </c>
      <c r="G46" s="122">
        <v>9002</v>
      </c>
      <c r="H46" s="43" t="s">
        <v>86</v>
      </c>
      <c r="I46" s="66" t="s">
        <v>57</v>
      </c>
      <c r="J46" s="85">
        <v>1</v>
      </c>
    </row>
    <row r="47" spans="1:10" ht="22.5" customHeight="1" x14ac:dyDescent="0.25">
      <c r="A47" s="31"/>
      <c r="C47" s="76"/>
      <c r="D47" s="74" t="str">
        <f>D46</f>
        <v>Fri</v>
      </c>
      <c r="E47" s="34">
        <f>E46</f>
        <v>44421</v>
      </c>
      <c r="F47" s="122">
        <v>202101</v>
      </c>
      <c r="G47" s="122">
        <v>9002</v>
      </c>
      <c r="H47" s="125" t="s">
        <v>72</v>
      </c>
      <c r="I47" s="66" t="s">
        <v>57</v>
      </c>
      <c r="J47" s="85">
        <v>7</v>
      </c>
    </row>
    <row r="48" spans="1:10" ht="22.5" customHeight="1" x14ac:dyDescent="0.25">
      <c r="A48" s="31"/>
      <c r="C48" s="76"/>
      <c r="D48" s="74" t="str">
        <f t="shared" ref="D48" si="12">D47</f>
        <v>Fri</v>
      </c>
      <c r="E48" s="34">
        <f t="shared" ref="E48" si="13">E47</f>
        <v>44421</v>
      </c>
      <c r="F48" s="35">
        <v>202101</v>
      </c>
      <c r="G48" s="36">
        <v>9002</v>
      </c>
      <c r="H48" s="43" t="s">
        <v>74</v>
      </c>
      <c r="I48" s="36" t="s">
        <v>57</v>
      </c>
      <c r="J48" s="85">
        <v>1</v>
      </c>
    </row>
    <row r="49" spans="1:10" ht="22.5" customHeight="1" x14ac:dyDescent="0.25">
      <c r="A49" s="31" t="str">
        <f t="shared" si="0"/>
        <v/>
      </c>
      <c r="B49" s="8">
        <f t="shared" si="1"/>
        <v>6</v>
      </c>
      <c r="C49" s="76"/>
      <c r="D49" s="77" t="str">
        <f t="shared" si="4"/>
        <v>Sat</v>
      </c>
      <c r="E49" s="45">
        <f>+E46+1</f>
        <v>44422</v>
      </c>
      <c r="F49" s="46"/>
      <c r="G49" s="47"/>
      <c r="H49" s="48"/>
      <c r="I49" s="47"/>
      <c r="J49" s="86"/>
    </row>
    <row r="50" spans="1:10" ht="22.5" customHeight="1" x14ac:dyDescent="0.25">
      <c r="A50" s="31" t="str">
        <f t="shared" si="0"/>
        <v/>
      </c>
      <c r="B50" s="8">
        <f t="shared" si="1"/>
        <v>7</v>
      </c>
      <c r="C50" s="76"/>
      <c r="D50" s="74" t="str">
        <f t="shared" si="4"/>
        <v>Sun</v>
      </c>
      <c r="E50" s="34">
        <f>+E49+1</f>
        <v>44423</v>
      </c>
      <c r="F50" s="46"/>
      <c r="G50" s="47"/>
      <c r="H50" s="48"/>
      <c r="I50" s="47"/>
      <c r="J50" s="86"/>
    </row>
    <row r="51" spans="1:10" ht="22.5" customHeight="1" x14ac:dyDescent="0.25">
      <c r="A51" s="31">
        <f t="shared" si="0"/>
        <v>1</v>
      </c>
      <c r="B51" s="8">
        <f t="shared" si="1"/>
        <v>1</v>
      </c>
      <c r="C51" s="76"/>
      <c r="D51" s="74" t="str">
        <f t="shared" si="4"/>
        <v>Mo</v>
      </c>
      <c r="E51" s="34">
        <f>+E50+1</f>
        <v>44424</v>
      </c>
      <c r="F51" s="122">
        <v>202101</v>
      </c>
      <c r="G51" s="122">
        <v>9002</v>
      </c>
      <c r="H51" s="125" t="s">
        <v>72</v>
      </c>
      <c r="I51" s="66" t="s">
        <v>57</v>
      </c>
      <c r="J51" s="85">
        <v>4.5</v>
      </c>
    </row>
    <row r="52" spans="1:10" ht="22.5" customHeight="1" x14ac:dyDescent="0.25">
      <c r="A52" s="31"/>
      <c r="C52" s="76"/>
      <c r="D52" s="74" t="str">
        <f>D51</f>
        <v>Mo</v>
      </c>
      <c r="E52" s="34">
        <f>E51</f>
        <v>44424</v>
      </c>
      <c r="F52" s="122">
        <v>202101</v>
      </c>
      <c r="G52" s="122">
        <v>9002</v>
      </c>
      <c r="H52" s="124" t="s">
        <v>75</v>
      </c>
      <c r="I52" s="66" t="s">
        <v>57</v>
      </c>
      <c r="J52" s="85">
        <v>0.5</v>
      </c>
    </row>
    <row r="53" spans="1:10" ht="22.5" customHeight="1" x14ac:dyDescent="0.25">
      <c r="A53" s="31"/>
      <c r="C53" s="76"/>
      <c r="D53" s="74" t="str">
        <f t="shared" ref="D53:E53" si="14">D52</f>
        <v>Mo</v>
      </c>
      <c r="E53" s="34">
        <f t="shared" si="14"/>
        <v>44424</v>
      </c>
      <c r="F53" s="122">
        <v>202101</v>
      </c>
      <c r="G53" s="122">
        <v>9002</v>
      </c>
      <c r="H53" s="125" t="s">
        <v>69</v>
      </c>
      <c r="I53" s="6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ref="D54:E56" si="15">D52</f>
        <v>Mo</v>
      </c>
      <c r="E54" s="34">
        <f t="shared" si="15"/>
        <v>44424</v>
      </c>
      <c r="F54" s="122">
        <v>202101</v>
      </c>
      <c r="G54" s="122">
        <v>9002</v>
      </c>
      <c r="H54" s="125" t="s">
        <v>70</v>
      </c>
      <c r="I54" s="66" t="s">
        <v>57</v>
      </c>
      <c r="J54" s="85">
        <v>0.5</v>
      </c>
    </row>
    <row r="55" spans="1:10" ht="22.5" customHeight="1" x14ac:dyDescent="0.25">
      <c r="A55" s="31"/>
      <c r="C55" s="76"/>
      <c r="D55" s="74" t="str">
        <f t="shared" si="15"/>
        <v>Mo</v>
      </c>
      <c r="E55" s="34">
        <f t="shared" si="15"/>
        <v>44424</v>
      </c>
      <c r="F55" s="122">
        <v>202101</v>
      </c>
      <c r="G55" s="122">
        <v>9002</v>
      </c>
      <c r="H55" s="129" t="s">
        <v>71</v>
      </c>
      <c r="I55" s="66" t="s">
        <v>57</v>
      </c>
      <c r="J55" s="85">
        <v>2</v>
      </c>
    </row>
    <row r="56" spans="1:10" ht="22.5" customHeight="1" x14ac:dyDescent="0.25">
      <c r="A56" s="31"/>
      <c r="C56" s="76"/>
      <c r="D56" s="74" t="str">
        <f t="shared" si="15"/>
        <v>Mo</v>
      </c>
      <c r="E56" s="34">
        <f t="shared" si="15"/>
        <v>44424</v>
      </c>
      <c r="F56" s="122">
        <v>202101</v>
      </c>
      <c r="G56" s="122">
        <v>9002</v>
      </c>
      <c r="H56" s="129" t="s">
        <v>87</v>
      </c>
      <c r="I56" s="66" t="s">
        <v>57</v>
      </c>
      <c r="J56" s="85">
        <v>2</v>
      </c>
    </row>
    <row r="57" spans="1:10" ht="22.5" customHeight="1" x14ac:dyDescent="0.25">
      <c r="A57" s="31">
        <f t="shared" si="0"/>
        <v>1</v>
      </c>
      <c r="B57" s="8">
        <f t="shared" si="1"/>
        <v>2</v>
      </c>
      <c r="C57" s="76"/>
      <c r="D57" s="77" t="str">
        <f t="shared" si="4"/>
        <v>Tue</v>
      </c>
      <c r="E57" s="45">
        <f>+E51+1</f>
        <v>44425</v>
      </c>
      <c r="F57" s="46">
        <v>202101</v>
      </c>
      <c r="G57" s="46">
        <v>9002</v>
      </c>
      <c r="H57" s="130" t="s">
        <v>75</v>
      </c>
      <c r="I57" s="46" t="s">
        <v>57</v>
      </c>
      <c r="J57" s="46">
        <v>0.5</v>
      </c>
    </row>
    <row r="58" spans="1:10" ht="22.5" customHeight="1" x14ac:dyDescent="0.25">
      <c r="A58" s="31"/>
      <c r="C58" s="76"/>
      <c r="D58" s="77" t="str">
        <f>D57</f>
        <v>Tue</v>
      </c>
      <c r="E58" s="45">
        <f>E57</f>
        <v>44425</v>
      </c>
      <c r="F58" s="46">
        <v>202101</v>
      </c>
      <c r="G58" s="47">
        <v>9002</v>
      </c>
      <c r="H58" s="48" t="s">
        <v>69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ref="D59:E60" si="16">D58</f>
        <v>Tue</v>
      </c>
      <c r="E59" s="45">
        <f t="shared" si="16"/>
        <v>44425</v>
      </c>
      <c r="F59" s="46">
        <v>202101</v>
      </c>
      <c r="G59" s="46">
        <v>9002</v>
      </c>
      <c r="H59" s="130" t="s">
        <v>70</v>
      </c>
      <c r="I59" s="46" t="s">
        <v>57</v>
      </c>
      <c r="J59" s="46">
        <v>0.5</v>
      </c>
    </row>
    <row r="60" spans="1:10" ht="22.5" customHeight="1" x14ac:dyDescent="0.25">
      <c r="A60" s="31"/>
      <c r="C60" s="76"/>
      <c r="D60" s="77" t="str">
        <f t="shared" si="16"/>
        <v>Tue</v>
      </c>
      <c r="E60" s="45">
        <f t="shared" si="16"/>
        <v>44425</v>
      </c>
      <c r="F60" s="46">
        <v>202101</v>
      </c>
      <c r="G60" s="47">
        <v>9002</v>
      </c>
      <c r="H60" s="48" t="s">
        <v>72</v>
      </c>
      <c r="I60" s="47" t="s">
        <v>57</v>
      </c>
      <c r="J60" s="86">
        <v>5.5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6"/>
      <c r="D61" s="74" t="str">
        <f t="shared" si="4"/>
        <v>Wed</v>
      </c>
      <c r="E61" s="34">
        <f>+E57+1</f>
        <v>44426</v>
      </c>
      <c r="F61" s="65">
        <v>202101</v>
      </c>
      <c r="G61" s="66">
        <v>9002</v>
      </c>
      <c r="H61" s="67" t="s">
        <v>75</v>
      </c>
      <c r="I61" s="66" t="s">
        <v>57</v>
      </c>
      <c r="J61" s="87">
        <v>0.5</v>
      </c>
    </row>
    <row r="62" spans="1:10" ht="22.5" customHeight="1" x14ac:dyDescent="0.25">
      <c r="A62" s="31"/>
      <c r="C62" s="76"/>
      <c r="D62" s="74" t="str">
        <f>D61</f>
        <v>Wed</v>
      </c>
      <c r="E62" s="34">
        <f>E61</f>
        <v>44426</v>
      </c>
      <c r="F62" s="65">
        <v>202101</v>
      </c>
      <c r="G62" s="66">
        <v>9002</v>
      </c>
      <c r="H62" s="67" t="s">
        <v>69</v>
      </c>
      <c r="I62" s="66" t="s">
        <v>57</v>
      </c>
      <c r="J62" s="87">
        <v>1</v>
      </c>
    </row>
    <row r="63" spans="1:10" ht="22.5" customHeight="1" x14ac:dyDescent="0.25">
      <c r="A63" s="31"/>
      <c r="C63" s="76"/>
      <c r="D63" s="74" t="str">
        <f t="shared" ref="D63:E64" si="17">D62</f>
        <v>Wed</v>
      </c>
      <c r="E63" s="34">
        <f t="shared" si="17"/>
        <v>44426</v>
      </c>
      <c r="F63" s="65">
        <v>202101</v>
      </c>
      <c r="G63" s="66">
        <v>9002</v>
      </c>
      <c r="H63" s="67" t="s">
        <v>70</v>
      </c>
      <c r="I63" s="66" t="s">
        <v>57</v>
      </c>
      <c r="J63" s="87">
        <v>0.5</v>
      </c>
    </row>
    <row r="64" spans="1:10" ht="22.5" customHeight="1" x14ac:dyDescent="0.25">
      <c r="A64" s="31"/>
      <c r="C64" s="76"/>
      <c r="D64" s="74" t="str">
        <f t="shared" si="17"/>
        <v>Wed</v>
      </c>
      <c r="E64" s="34">
        <f t="shared" si="17"/>
        <v>44426</v>
      </c>
      <c r="F64" s="65">
        <v>202101</v>
      </c>
      <c r="G64" s="66">
        <v>9002</v>
      </c>
      <c r="H64" s="67" t="s">
        <v>72</v>
      </c>
      <c r="I64" s="66" t="s">
        <v>57</v>
      </c>
      <c r="J64" s="87">
        <v>6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76"/>
      <c r="D65" s="77" t="str">
        <f t="shared" si="4"/>
        <v>Thu</v>
      </c>
      <c r="E65" s="45">
        <f>+E61+1</f>
        <v>44427</v>
      </c>
      <c r="F65" s="46">
        <v>202101</v>
      </c>
      <c r="G65" s="47">
        <v>9002</v>
      </c>
      <c r="H65" s="48" t="s">
        <v>75</v>
      </c>
      <c r="I65" s="47" t="s">
        <v>57</v>
      </c>
      <c r="J65" s="86">
        <v>1</v>
      </c>
    </row>
    <row r="66" spans="1:10" ht="22.5" customHeight="1" x14ac:dyDescent="0.25">
      <c r="A66" s="31"/>
      <c r="C66" s="76"/>
      <c r="D66" s="77" t="str">
        <f>D65</f>
        <v>Thu</v>
      </c>
      <c r="E66" s="45">
        <f>E65</f>
        <v>44427</v>
      </c>
      <c r="F66" s="46">
        <v>202101</v>
      </c>
      <c r="G66" s="47">
        <v>9002</v>
      </c>
      <c r="H66" s="48" t="s">
        <v>69</v>
      </c>
      <c r="I66" s="47" t="s">
        <v>57</v>
      </c>
      <c r="J66" s="86">
        <v>1</v>
      </c>
    </row>
    <row r="67" spans="1:10" ht="22.5" customHeight="1" x14ac:dyDescent="0.25">
      <c r="A67" s="31"/>
      <c r="C67" s="76"/>
      <c r="D67" s="77" t="str">
        <f t="shared" ref="D67:D69" si="18">D66</f>
        <v>Thu</v>
      </c>
      <c r="E67" s="45">
        <f t="shared" ref="E67:E69" si="19">E66</f>
        <v>44427</v>
      </c>
      <c r="F67" s="46">
        <v>202101</v>
      </c>
      <c r="G67" s="47">
        <v>9002</v>
      </c>
      <c r="H67" s="48" t="s">
        <v>70</v>
      </c>
      <c r="I67" s="47" t="s">
        <v>57</v>
      </c>
      <c r="J67" s="86">
        <v>0.5</v>
      </c>
    </row>
    <row r="68" spans="1:10" ht="22.5" customHeight="1" x14ac:dyDescent="0.25">
      <c r="A68" s="31"/>
      <c r="C68" s="76"/>
      <c r="D68" s="77" t="str">
        <f t="shared" si="18"/>
        <v>Thu</v>
      </c>
      <c r="E68" s="45">
        <f t="shared" si="19"/>
        <v>44427</v>
      </c>
      <c r="F68" s="46">
        <v>202101</v>
      </c>
      <c r="G68" s="47">
        <v>9002</v>
      </c>
      <c r="H68" s="48" t="s">
        <v>88</v>
      </c>
      <c r="I68" s="47" t="s">
        <v>57</v>
      </c>
      <c r="J68" s="86">
        <v>2</v>
      </c>
    </row>
    <row r="69" spans="1:10" ht="22.5" customHeight="1" x14ac:dyDescent="0.25">
      <c r="A69" s="31"/>
      <c r="C69" s="76"/>
      <c r="D69" s="77" t="str">
        <f t="shared" si="18"/>
        <v>Thu</v>
      </c>
      <c r="E69" s="45">
        <f t="shared" si="19"/>
        <v>44427</v>
      </c>
      <c r="F69" s="46">
        <v>202101</v>
      </c>
      <c r="G69" s="47">
        <v>9002</v>
      </c>
      <c r="H69" s="48" t="s">
        <v>72</v>
      </c>
      <c r="I69" s="47" t="s">
        <v>57</v>
      </c>
      <c r="J69" s="86">
        <v>4.5</v>
      </c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76"/>
      <c r="D70" s="74" t="str">
        <f t="shared" si="4"/>
        <v>Fri</v>
      </c>
      <c r="E70" s="34">
        <f>+E65+1</f>
        <v>44428</v>
      </c>
      <c r="F70" s="35">
        <v>202101</v>
      </c>
      <c r="G70" s="36">
        <v>9002</v>
      </c>
      <c r="H70" s="43" t="s">
        <v>74</v>
      </c>
      <c r="I70" s="36" t="s">
        <v>57</v>
      </c>
      <c r="J70" s="85">
        <v>1</v>
      </c>
    </row>
    <row r="71" spans="1:10" ht="22.5" customHeight="1" x14ac:dyDescent="0.25">
      <c r="A71" s="31"/>
      <c r="C71" s="76"/>
      <c r="D71" s="74" t="str">
        <f>D70</f>
        <v>Fri</v>
      </c>
      <c r="E71" s="34">
        <f>E70</f>
        <v>44428</v>
      </c>
      <c r="F71" s="35">
        <v>202101</v>
      </c>
      <c r="G71" s="36">
        <v>9002</v>
      </c>
      <c r="H71" s="43" t="s">
        <v>72</v>
      </c>
      <c r="I71" s="36" t="s">
        <v>57</v>
      </c>
      <c r="J71" s="85">
        <v>7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4"/>
        <v>Sat</v>
      </c>
      <c r="E72" s="45">
        <f>+E70+1</f>
        <v>44429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>IF(B73=1,"Mo",IF(B73=2,"Tue",IF(B73=3,"Wed",IF(B73=4,"Thu",IF(B73=5,"Fri",IF(B73=6,"Sat",IF(B73=7,"Sun","")))))))</f>
        <v>Sun</v>
      </c>
      <c r="E73" s="45">
        <f>+E72+1</f>
        <v>44430</v>
      </c>
      <c r="F73" s="46">
        <v>202101</v>
      </c>
      <c r="G73" s="47">
        <v>9002</v>
      </c>
      <c r="H73" s="48" t="s">
        <v>75</v>
      </c>
      <c r="I73" s="47" t="s">
        <v>57</v>
      </c>
      <c r="J73" s="86">
        <v>1</v>
      </c>
    </row>
    <row r="74" spans="1:10" s="109" customFormat="1" ht="22.5" customHeight="1" x14ac:dyDescent="0.25">
      <c r="A74" s="108"/>
      <c r="C74" s="110"/>
      <c r="D74" s="77" t="s">
        <v>89</v>
      </c>
      <c r="E74" s="45">
        <v>44430</v>
      </c>
      <c r="F74" s="46">
        <v>202101</v>
      </c>
      <c r="G74" s="47">
        <v>9002</v>
      </c>
      <c r="H74" s="48" t="s">
        <v>69</v>
      </c>
      <c r="I74" s="47" t="s">
        <v>57</v>
      </c>
      <c r="J74" s="86">
        <v>1</v>
      </c>
    </row>
    <row r="75" spans="1:10" ht="22.5" customHeight="1" x14ac:dyDescent="0.25">
      <c r="A75" s="31">
        <f t="shared" si="0"/>
        <v>1</v>
      </c>
      <c r="B75" s="8">
        <f t="shared" si="1"/>
        <v>1</v>
      </c>
      <c r="C75" s="76"/>
      <c r="D75" s="74" t="str">
        <f>IF(B75=1,"Mo",IF(B75=2,"Tue",IF(B75=3,"Wed",IF(B75=4,"Thu",IF(B75=5,"Fri",IF(B75=6,"Sat",IF(B75=7,"Sun","")))))))</f>
        <v>Mo</v>
      </c>
      <c r="E75" s="34">
        <f>+E73+1</f>
        <v>44431</v>
      </c>
      <c r="F75" s="65">
        <v>202101</v>
      </c>
      <c r="G75" s="66">
        <v>9002</v>
      </c>
      <c r="H75" s="67" t="s">
        <v>75</v>
      </c>
      <c r="I75" s="66" t="s">
        <v>57</v>
      </c>
      <c r="J75" s="87">
        <v>1</v>
      </c>
    </row>
    <row r="76" spans="1:10" ht="22.5" customHeight="1" x14ac:dyDescent="0.25">
      <c r="A76" s="31"/>
      <c r="C76" s="76"/>
      <c r="D76" s="74" t="str">
        <f>D75</f>
        <v>Mo</v>
      </c>
      <c r="E76" s="34">
        <f>E75</f>
        <v>44431</v>
      </c>
      <c r="F76" s="65">
        <v>202101</v>
      </c>
      <c r="G76" s="66">
        <v>9002</v>
      </c>
      <c r="H76" s="67" t="s">
        <v>69</v>
      </c>
      <c r="I76" s="66" t="s">
        <v>57</v>
      </c>
      <c r="J76" s="87">
        <v>1</v>
      </c>
    </row>
    <row r="77" spans="1:10" ht="22.5" customHeight="1" x14ac:dyDescent="0.25">
      <c r="A77" s="31"/>
      <c r="C77" s="76"/>
      <c r="D77" s="74" t="str">
        <f t="shared" ref="D77:E78" si="20">D76</f>
        <v>Mo</v>
      </c>
      <c r="E77" s="34">
        <f t="shared" si="20"/>
        <v>44431</v>
      </c>
      <c r="F77" s="65">
        <v>202101</v>
      </c>
      <c r="G77" s="66">
        <v>9002</v>
      </c>
      <c r="H77" s="67" t="s">
        <v>90</v>
      </c>
      <c r="I77" s="66" t="s">
        <v>57</v>
      </c>
      <c r="J77" s="87">
        <v>1</v>
      </c>
    </row>
    <row r="78" spans="1:10" ht="22.5" customHeight="1" x14ac:dyDescent="0.25">
      <c r="A78" s="31"/>
      <c r="C78" s="76"/>
      <c r="D78" s="74" t="str">
        <f t="shared" si="20"/>
        <v>Mo</v>
      </c>
      <c r="E78" s="34">
        <f t="shared" si="20"/>
        <v>44431</v>
      </c>
      <c r="F78" s="65">
        <v>202101</v>
      </c>
      <c r="G78" s="66">
        <v>9002</v>
      </c>
      <c r="H78" s="67" t="s">
        <v>72</v>
      </c>
      <c r="I78" s="66" t="s">
        <v>57</v>
      </c>
      <c r="J78" s="87">
        <v>5</v>
      </c>
    </row>
    <row r="79" spans="1:10" ht="22.5" customHeight="1" x14ac:dyDescent="0.25">
      <c r="A79" s="31">
        <f t="shared" si="0"/>
        <v>1</v>
      </c>
      <c r="B79" s="8">
        <f t="shared" si="1"/>
        <v>2</v>
      </c>
      <c r="C79" s="76"/>
      <c r="D79" s="77" t="str">
        <f>IF(B79=1,"Mo",IF(B79=2,"Tue",IF(B79=3,"Wed",IF(B79=4,"Thu",IF(B79=5,"Fri",IF(B79=6,"Sat",IF(B79=7,"Sun","")))))))</f>
        <v>Tue</v>
      </c>
      <c r="E79" s="45">
        <f>+E75+1</f>
        <v>44432</v>
      </c>
      <c r="F79" s="46"/>
      <c r="G79" s="47">
        <v>9009</v>
      </c>
      <c r="H79" s="48" t="s">
        <v>67</v>
      </c>
      <c r="I79" s="47" t="s">
        <v>57</v>
      </c>
      <c r="J79" s="86">
        <v>2.5</v>
      </c>
    </row>
    <row r="80" spans="1:10" ht="22.5" customHeight="1" x14ac:dyDescent="0.25">
      <c r="A80" s="31"/>
      <c r="C80" s="76"/>
      <c r="D80" s="77" t="str">
        <f>D79</f>
        <v>Tue</v>
      </c>
      <c r="E80" s="45">
        <f>E79</f>
        <v>44432</v>
      </c>
      <c r="F80" s="46">
        <v>202101</v>
      </c>
      <c r="G80" s="47">
        <v>9002</v>
      </c>
      <c r="H80" s="48" t="s">
        <v>72</v>
      </c>
      <c r="I80" s="47" t="s">
        <v>57</v>
      </c>
      <c r="J80" s="86">
        <v>4.5</v>
      </c>
    </row>
    <row r="81" spans="1:10" ht="22.5" customHeight="1" x14ac:dyDescent="0.25">
      <c r="A81" s="31"/>
      <c r="C81" s="76"/>
      <c r="D81" s="77" t="str">
        <f t="shared" ref="D81:E81" si="21">D80</f>
        <v>Tue</v>
      </c>
      <c r="E81" s="45">
        <f t="shared" si="21"/>
        <v>44432</v>
      </c>
      <c r="F81" s="46">
        <v>202101</v>
      </c>
      <c r="G81" s="47">
        <v>9002</v>
      </c>
      <c r="H81" s="48" t="s">
        <v>91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76"/>
      <c r="D82" s="74" t="str">
        <f t="shared" si="4"/>
        <v>Wed</v>
      </c>
      <c r="E82" s="34">
        <f>+E79+1</f>
        <v>44433</v>
      </c>
      <c r="F82" s="65">
        <v>202101</v>
      </c>
      <c r="G82" s="65">
        <v>9002</v>
      </c>
      <c r="H82" s="67" t="s">
        <v>92</v>
      </c>
      <c r="I82" s="66" t="s">
        <v>57</v>
      </c>
      <c r="J82" s="87">
        <v>2</v>
      </c>
    </row>
    <row r="83" spans="1:10" ht="22.5" customHeight="1" x14ac:dyDescent="0.25">
      <c r="A83" s="31"/>
      <c r="C83" s="76"/>
      <c r="D83" s="74" t="str">
        <f>D82</f>
        <v>Wed</v>
      </c>
      <c r="E83" s="34">
        <f>E82</f>
        <v>44433</v>
      </c>
      <c r="F83" s="65">
        <v>202101</v>
      </c>
      <c r="G83" s="66">
        <v>9002</v>
      </c>
      <c r="H83" s="67" t="s">
        <v>72</v>
      </c>
      <c r="I83" s="66" t="s">
        <v>57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22">D83</f>
        <v>Wed</v>
      </c>
      <c r="E84" s="34">
        <f t="shared" si="22"/>
        <v>44433</v>
      </c>
      <c r="F84" s="65">
        <v>202101</v>
      </c>
      <c r="G84" s="66">
        <v>9002</v>
      </c>
      <c r="H84" s="67" t="s">
        <v>70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74" t="str">
        <f t="shared" si="22"/>
        <v>Wed</v>
      </c>
      <c r="E85" s="34">
        <f t="shared" si="22"/>
        <v>44433</v>
      </c>
      <c r="F85" s="65">
        <v>202101</v>
      </c>
      <c r="G85" s="66">
        <v>9002</v>
      </c>
      <c r="H85" s="67" t="s">
        <v>93</v>
      </c>
      <c r="I85" s="66" t="s">
        <v>57</v>
      </c>
      <c r="J85" s="87">
        <v>1</v>
      </c>
    </row>
    <row r="86" spans="1:10" ht="22.5" customHeight="1" x14ac:dyDescent="0.25">
      <c r="A86" s="31">
        <f t="shared" si="0"/>
        <v>1</v>
      </c>
      <c r="B86" s="8">
        <f t="shared" si="1"/>
        <v>4</v>
      </c>
      <c r="C86" s="76"/>
      <c r="D86" s="77" t="str">
        <f t="shared" si="4"/>
        <v>Thu</v>
      </c>
      <c r="E86" s="45">
        <f>+E82+1</f>
        <v>44434</v>
      </c>
      <c r="F86" s="46">
        <v>202101</v>
      </c>
      <c r="G86" s="47">
        <v>9002</v>
      </c>
      <c r="H86" s="48" t="s">
        <v>75</v>
      </c>
      <c r="I86" s="47" t="s">
        <v>57</v>
      </c>
      <c r="J86" s="86">
        <v>1</v>
      </c>
    </row>
    <row r="87" spans="1:10" ht="22.5" customHeight="1" x14ac:dyDescent="0.25">
      <c r="A87" s="31"/>
      <c r="C87" s="76"/>
      <c r="D87" s="77" t="str">
        <f>D86</f>
        <v>Thu</v>
      </c>
      <c r="E87" s="45">
        <f>E86</f>
        <v>44434</v>
      </c>
      <c r="F87" s="46">
        <v>202101</v>
      </c>
      <c r="G87" s="47">
        <v>9002</v>
      </c>
      <c r="H87" s="48" t="s">
        <v>69</v>
      </c>
      <c r="I87" s="47" t="s">
        <v>57</v>
      </c>
      <c r="J87" s="86">
        <v>1</v>
      </c>
    </row>
    <row r="88" spans="1:10" ht="22.5" customHeight="1" x14ac:dyDescent="0.25">
      <c r="A88" s="31"/>
      <c r="C88" s="76"/>
      <c r="D88" s="77" t="str">
        <f t="shared" ref="D88:D89" si="23">D87</f>
        <v>Thu</v>
      </c>
      <c r="E88" s="45">
        <f t="shared" ref="E88:E89" si="24">E87</f>
        <v>44434</v>
      </c>
      <c r="F88" s="46">
        <v>202101</v>
      </c>
      <c r="G88" s="47">
        <v>9002</v>
      </c>
      <c r="H88" s="48" t="s">
        <v>72</v>
      </c>
      <c r="I88" s="47" t="s">
        <v>57</v>
      </c>
      <c r="J88" s="86">
        <v>5.5</v>
      </c>
    </row>
    <row r="89" spans="1:10" ht="22.5" customHeight="1" x14ac:dyDescent="0.25">
      <c r="A89" s="31"/>
      <c r="C89" s="76"/>
      <c r="D89" s="77" t="str">
        <f t="shared" si="23"/>
        <v>Thu</v>
      </c>
      <c r="E89" s="45">
        <f t="shared" si="24"/>
        <v>44434</v>
      </c>
      <c r="F89" s="46">
        <v>202101</v>
      </c>
      <c r="G89" s="47">
        <v>9002</v>
      </c>
      <c r="H89" s="48" t="s">
        <v>94</v>
      </c>
      <c r="I89" s="47" t="s">
        <v>57</v>
      </c>
      <c r="J89" s="86">
        <v>0.5</v>
      </c>
    </row>
    <row r="90" spans="1:10" ht="22.5" customHeight="1" x14ac:dyDescent="0.25">
      <c r="A90" s="31">
        <f t="shared" si="0"/>
        <v>1</v>
      </c>
      <c r="B90" s="8">
        <f t="shared" si="1"/>
        <v>5</v>
      </c>
      <c r="C90" s="76"/>
      <c r="D90" s="74" t="str">
        <f t="shared" si="4"/>
        <v>Fri</v>
      </c>
      <c r="E90" s="34">
        <f>+E86+1</f>
        <v>44435</v>
      </c>
      <c r="F90" s="65">
        <v>202101</v>
      </c>
      <c r="G90" s="66">
        <v>9002</v>
      </c>
      <c r="H90" s="67" t="s">
        <v>93</v>
      </c>
      <c r="I90" s="66" t="s">
        <v>57</v>
      </c>
      <c r="J90" s="87">
        <v>1</v>
      </c>
    </row>
    <row r="91" spans="1:10" ht="22.5" customHeight="1" x14ac:dyDescent="0.25">
      <c r="A91" s="31"/>
      <c r="C91" s="76"/>
      <c r="D91" s="74" t="str">
        <f>D90</f>
        <v>Fri</v>
      </c>
      <c r="E91" s="34">
        <f>E90</f>
        <v>44435</v>
      </c>
      <c r="F91" s="65">
        <v>202101</v>
      </c>
      <c r="G91" s="66">
        <v>9002</v>
      </c>
      <c r="H91" s="67" t="s">
        <v>95</v>
      </c>
      <c r="I91" s="66" t="s">
        <v>57</v>
      </c>
      <c r="J91" s="87">
        <v>2</v>
      </c>
    </row>
    <row r="92" spans="1:10" ht="22.5" customHeight="1" x14ac:dyDescent="0.25">
      <c r="A92" s="31"/>
      <c r="C92" s="76"/>
      <c r="D92" s="74" t="str">
        <f t="shared" ref="D92:D94" si="25">D91</f>
        <v>Fri</v>
      </c>
      <c r="E92" s="34">
        <f t="shared" ref="E92:E94" si="26">E91</f>
        <v>44435</v>
      </c>
      <c r="F92" s="65">
        <v>202101</v>
      </c>
      <c r="G92" s="66">
        <v>9002</v>
      </c>
      <c r="H92" s="43" t="s">
        <v>96</v>
      </c>
      <c r="I92" s="66" t="s">
        <v>57</v>
      </c>
      <c r="J92" s="87">
        <v>1</v>
      </c>
    </row>
    <row r="93" spans="1:10" ht="22.5" customHeight="1" x14ac:dyDescent="0.25">
      <c r="A93" s="31"/>
      <c r="C93" s="76"/>
      <c r="D93" s="74" t="str">
        <f t="shared" si="25"/>
        <v>Fri</v>
      </c>
      <c r="E93" s="34">
        <f t="shared" si="26"/>
        <v>44435</v>
      </c>
      <c r="F93" s="35">
        <v>202101</v>
      </c>
      <c r="G93" s="36">
        <v>9002</v>
      </c>
      <c r="H93" s="43" t="s">
        <v>72</v>
      </c>
      <c r="I93" s="36" t="s">
        <v>57</v>
      </c>
      <c r="J93" s="85">
        <v>2</v>
      </c>
    </row>
    <row r="94" spans="1:10" ht="22.5" customHeight="1" x14ac:dyDescent="0.25">
      <c r="A94" s="31"/>
      <c r="C94" s="76"/>
      <c r="D94" s="74" t="str">
        <f t="shared" si="25"/>
        <v>Fri</v>
      </c>
      <c r="E94" s="34">
        <f t="shared" si="26"/>
        <v>44435</v>
      </c>
      <c r="F94" s="35">
        <v>202101</v>
      </c>
      <c r="G94" s="36">
        <v>9002</v>
      </c>
      <c r="H94" s="43" t="s">
        <v>97</v>
      </c>
      <c r="I94" s="36" t="s">
        <v>57</v>
      </c>
      <c r="J94" s="85">
        <v>2.5</v>
      </c>
    </row>
    <row r="95" spans="1:10" ht="22.5" customHeight="1" x14ac:dyDescent="0.25">
      <c r="A95" s="31" t="str">
        <f t="shared" si="0"/>
        <v/>
      </c>
      <c r="B95" s="8">
        <f t="shared" si="1"/>
        <v>6</v>
      </c>
      <c r="C95" s="76"/>
      <c r="D95" s="77" t="str">
        <f t="shared" si="4"/>
        <v>Sat</v>
      </c>
      <c r="E95" s="45">
        <f>+E90+1</f>
        <v>44436</v>
      </c>
      <c r="F95" s="46"/>
      <c r="G95" s="47"/>
      <c r="H95" s="51"/>
      <c r="I95" s="47"/>
      <c r="J95" s="86"/>
    </row>
    <row r="96" spans="1:10" ht="22.5" customHeight="1" x14ac:dyDescent="0.25">
      <c r="A96" s="31" t="str">
        <f t="shared" si="0"/>
        <v/>
      </c>
      <c r="B96" s="8">
        <f>WEEKDAY(E95+1,2)</f>
        <v>7</v>
      </c>
      <c r="C96" s="76"/>
      <c r="D96" s="74" t="str">
        <f>IF(B96=1,"Mo",IF(B96=2,"Tue",IF(B96=3,"Wed",IF(B96=4,"Thu",IF(B96=5,"Fri",IF(B96=6,"Sat",IF(B96=7,"Sun","")))))))</f>
        <v>Sun</v>
      </c>
      <c r="E96" s="34">
        <f>IF(MONTH(E95+1)&gt;MONTH(E95),"",E95+1)</f>
        <v>44437</v>
      </c>
      <c r="F96" s="46"/>
      <c r="G96" s="47"/>
      <c r="H96" s="48"/>
      <c r="I96" s="47"/>
      <c r="J96" s="86"/>
    </row>
    <row r="97" spans="1:10" ht="22.5" customHeight="1" x14ac:dyDescent="0.25">
      <c r="A97" s="31">
        <f t="shared" si="0"/>
        <v>1</v>
      </c>
      <c r="B97" s="8">
        <v>3</v>
      </c>
      <c r="C97" s="76"/>
      <c r="D97" s="74" t="str">
        <f>IF(B75=1,"Mo",IF(B75=2,"Tue",IF(B75=3,"Wed",IF(B75=4,"Thu",IF(B75=5,"Fri",IF(B75=6,"Sat",IF(B75=7,"Sun","")))))))</f>
        <v>Mo</v>
      </c>
      <c r="E97" s="34">
        <f>IF(MONTH(E96+1)&gt;MONTH(E96),"",E96+1)</f>
        <v>44438</v>
      </c>
      <c r="F97" s="65">
        <v>202101</v>
      </c>
      <c r="G97" s="66">
        <v>9002</v>
      </c>
      <c r="H97" s="67" t="s">
        <v>75</v>
      </c>
      <c r="I97" s="66" t="s">
        <v>57</v>
      </c>
      <c r="J97" s="87">
        <v>1</v>
      </c>
    </row>
    <row r="98" spans="1:10" ht="22.5" customHeight="1" x14ac:dyDescent="0.25">
      <c r="A98" s="31"/>
      <c r="C98" s="76"/>
      <c r="D98" s="111" t="str">
        <f>D97</f>
        <v>Mo</v>
      </c>
      <c r="E98" s="112">
        <f>E97</f>
        <v>44438</v>
      </c>
      <c r="F98" s="113">
        <v>202101</v>
      </c>
      <c r="G98" s="114">
        <v>9002</v>
      </c>
      <c r="H98" s="131" t="s">
        <v>69</v>
      </c>
      <c r="I98" s="114" t="s">
        <v>57</v>
      </c>
      <c r="J98" s="115">
        <v>1</v>
      </c>
    </row>
    <row r="99" spans="1:10" ht="22.5" customHeight="1" x14ac:dyDescent="0.25">
      <c r="A99" s="31"/>
      <c r="C99" s="76"/>
      <c r="D99" s="111" t="str">
        <f t="shared" ref="D99:E101" si="27">D98</f>
        <v>Mo</v>
      </c>
      <c r="E99" s="112">
        <f t="shared" si="27"/>
        <v>44438</v>
      </c>
      <c r="F99" s="113">
        <v>202101</v>
      </c>
      <c r="G99" s="114">
        <v>9002</v>
      </c>
      <c r="H99" s="131" t="s">
        <v>70</v>
      </c>
      <c r="I99" s="114" t="s">
        <v>57</v>
      </c>
      <c r="J99" s="115">
        <v>2</v>
      </c>
    </row>
    <row r="100" spans="1:10" ht="21.75" customHeight="1" x14ac:dyDescent="0.25">
      <c r="A100" s="31"/>
      <c r="C100" s="76"/>
      <c r="D100" s="111" t="str">
        <f t="shared" si="27"/>
        <v>Mo</v>
      </c>
      <c r="E100" s="112">
        <f t="shared" si="27"/>
        <v>44438</v>
      </c>
      <c r="F100" s="113">
        <v>202101</v>
      </c>
      <c r="G100" s="114">
        <v>9002</v>
      </c>
      <c r="H100" s="131" t="s">
        <v>98</v>
      </c>
      <c r="I100" s="114" t="s">
        <v>57</v>
      </c>
      <c r="J100" s="115">
        <v>2</v>
      </c>
    </row>
    <row r="101" spans="1:10" ht="21.75" customHeight="1" x14ac:dyDescent="0.25">
      <c r="A101" s="31"/>
      <c r="C101" s="116"/>
      <c r="D101" s="111" t="str">
        <f t="shared" si="27"/>
        <v>Mo</v>
      </c>
      <c r="E101" s="112">
        <f t="shared" si="27"/>
        <v>44438</v>
      </c>
      <c r="F101" s="113">
        <v>202101</v>
      </c>
      <c r="G101" s="114">
        <v>9002</v>
      </c>
      <c r="H101" s="131" t="s">
        <v>71</v>
      </c>
      <c r="I101" s="114" t="s">
        <v>57</v>
      </c>
      <c r="J101" s="115">
        <v>2</v>
      </c>
    </row>
    <row r="102" spans="1:10" ht="21.75" customHeight="1" x14ac:dyDescent="0.25">
      <c r="A102" s="31"/>
      <c r="C102" s="116"/>
      <c r="D102" s="95" t="str">
        <f>IF(B79=1,"Mo",IF(B79=2,"Tue",IF(B79=3,"Wed",IF(B79=4,"Thu",IF(B79=5,"Fri",IF(B79=6,"Sat",IF(B79=7,"Sun","")))))))</f>
        <v>Tue</v>
      </c>
      <c r="E102" s="96">
        <f>E101+1</f>
        <v>44439</v>
      </c>
      <c r="F102" s="97">
        <v>202101</v>
      </c>
      <c r="G102" s="98">
        <v>9002</v>
      </c>
      <c r="H102" s="132" t="s">
        <v>71</v>
      </c>
      <c r="I102" s="98" t="s">
        <v>57</v>
      </c>
      <c r="J102" s="100">
        <v>1.5</v>
      </c>
    </row>
    <row r="103" spans="1:10" ht="21.75" customHeight="1" x14ac:dyDescent="0.25">
      <c r="A103" s="31"/>
      <c r="C103" s="116"/>
      <c r="D103" s="117" t="str">
        <f>D102</f>
        <v>Tue</v>
      </c>
      <c r="E103" s="96">
        <f>E102</f>
        <v>44439</v>
      </c>
      <c r="F103" s="97">
        <v>202101</v>
      </c>
      <c r="G103" s="98">
        <v>9002</v>
      </c>
      <c r="H103" s="132" t="s">
        <v>75</v>
      </c>
      <c r="I103" s="98" t="s">
        <v>57</v>
      </c>
      <c r="J103" s="100">
        <v>1</v>
      </c>
    </row>
    <row r="104" spans="1:10" ht="21.75" customHeight="1" x14ac:dyDescent="0.25">
      <c r="A104" s="31"/>
      <c r="C104" s="116"/>
      <c r="D104" s="117" t="str">
        <f t="shared" ref="D104:D105" si="28">D103</f>
        <v>Tue</v>
      </c>
      <c r="E104" s="96">
        <f t="shared" ref="E104:E105" si="29">E103</f>
        <v>44439</v>
      </c>
      <c r="F104" s="97">
        <v>202101</v>
      </c>
      <c r="G104" s="98">
        <v>9002</v>
      </c>
      <c r="H104" s="132" t="s">
        <v>69</v>
      </c>
      <c r="I104" s="98" t="s">
        <v>57</v>
      </c>
      <c r="J104" s="100">
        <v>1</v>
      </c>
    </row>
    <row r="105" spans="1:10" ht="21.75" customHeight="1" x14ac:dyDescent="0.25">
      <c r="A105" s="31"/>
      <c r="C105" s="116"/>
      <c r="D105" s="117" t="str">
        <f t="shared" si="28"/>
        <v>Tue</v>
      </c>
      <c r="E105" s="96">
        <f t="shared" si="29"/>
        <v>44439</v>
      </c>
      <c r="F105" s="97">
        <v>202101</v>
      </c>
      <c r="G105" s="98">
        <v>9002</v>
      </c>
      <c r="H105" s="132" t="s">
        <v>70</v>
      </c>
      <c r="I105" s="98" t="s">
        <v>57</v>
      </c>
      <c r="J105" s="100">
        <v>4.5</v>
      </c>
    </row>
    <row r="106" spans="1:10" ht="21.75" customHeight="1" thickBot="1" x14ac:dyDescent="0.3">
      <c r="A106" s="31"/>
      <c r="C106" s="81"/>
      <c r="D106" s="101" t="str">
        <f>D102</f>
        <v>Tue</v>
      </c>
      <c r="E106" s="102">
        <f>E102</f>
        <v>44439</v>
      </c>
      <c r="F106" s="103"/>
      <c r="G106" s="104"/>
      <c r="H106" s="105"/>
      <c r="I106" s="104"/>
      <c r="J106" s="106"/>
    </row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</sheetData>
  <mergeCells count="2">
    <mergeCell ref="D1:J1"/>
    <mergeCell ref="D4:E4"/>
  </mergeCells>
  <conditionalFormatting sqref="C11:C96">
    <cfRule type="expression" dxfId="436" priority="66" stopIfTrue="1">
      <formula>IF($A11=1,B11,)</formula>
    </cfRule>
    <cfRule type="expression" dxfId="435" priority="67" stopIfTrue="1">
      <formula>IF($A11="",B11,)</formula>
    </cfRule>
  </conditionalFormatting>
  <conditionalFormatting sqref="E11">
    <cfRule type="expression" dxfId="434" priority="68" stopIfTrue="1">
      <formula>IF($A11="",B11,"")</formula>
    </cfRule>
  </conditionalFormatting>
  <conditionalFormatting sqref="E12:E53 E55:E73 E75:E96">
    <cfRule type="expression" dxfId="433" priority="69" stopIfTrue="1">
      <formula>IF($A12&lt;&gt;1,B12,"")</formula>
    </cfRule>
  </conditionalFormatting>
  <conditionalFormatting sqref="D11:D53 D55:D73 D75:D96">
    <cfRule type="expression" dxfId="432" priority="70" stopIfTrue="1">
      <formula>IF($A11="",B11,)</formula>
    </cfRule>
  </conditionalFormatting>
  <conditionalFormatting sqref="G11:G15 G20:G26 G31:G32 G37:G41 G45 G48:G50 G58 G60:G64 G70:G81 G85 G88:G89 G93:G95">
    <cfRule type="expression" dxfId="431" priority="71" stopIfTrue="1">
      <formula>#REF!="Freelancer"</formula>
    </cfRule>
    <cfRule type="expression" dxfId="430" priority="72" stopIfTrue="1">
      <formula>#REF!="DTC Int. Staff"</formula>
    </cfRule>
  </conditionalFormatting>
  <conditionalFormatting sqref="G95 G31:G32 G49:G50 G20:G21 G37:G41 G58 G60:G64 G72:G81 G85">
    <cfRule type="expression" dxfId="429" priority="64" stopIfTrue="1">
      <formula>$F$5="Freelancer"</formula>
    </cfRule>
    <cfRule type="expression" dxfId="428" priority="65" stopIfTrue="1">
      <formula>$F$5="DTC Int. Staff"</formula>
    </cfRule>
  </conditionalFormatting>
  <conditionalFormatting sqref="G12:G15">
    <cfRule type="expression" dxfId="427" priority="62" stopIfTrue="1">
      <formula>#REF!="Freelancer"</formula>
    </cfRule>
    <cfRule type="expression" dxfId="426" priority="63" stopIfTrue="1">
      <formula>#REF!="DTC Int. Staff"</formula>
    </cfRule>
  </conditionalFormatting>
  <conditionalFormatting sqref="G12:G15">
    <cfRule type="expression" dxfId="425" priority="60" stopIfTrue="1">
      <formula>$F$5="Freelancer"</formula>
    </cfRule>
    <cfRule type="expression" dxfId="424" priority="61" stopIfTrue="1">
      <formula>$F$5="DTC Int. Staff"</formula>
    </cfRule>
  </conditionalFormatting>
  <conditionalFormatting sqref="G17:G19">
    <cfRule type="expression" dxfId="423" priority="58" stopIfTrue="1">
      <formula>#REF!="Freelancer"</formula>
    </cfRule>
    <cfRule type="expression" dxfId="422" priority="59" stopIfTrue="1">
      <formula>#REF!="DTC Int. Staff"</formula>
    </cfRule>
  </conditionalFormatting>
  <conditionalFormatting sqref="G17:G19">
    <cfRule type="expression" dxfId="421" priority="56" stopIfTrue="1">
      <formula>$F$5="Freelancer"</formula>
    </cfRule>
    <cfRule type="expression" dxfId="420" priority="57" stopIfTrue="1">
      <formula>$F$5="DTC Int. Staff"</formula>
    </cfRule>
  </conditionalFormatting>
  <conditionalFormatting sqref="C97:C106">
    <cfRule type="expression" dxfId="419" priority="53" stopIfTrue="1">
      <formula>IF($A97=1,B97,)</formula>
    </cfRule>
    <cfRule type="expression" dxfId="418" priority="54" stopIfTrue="1">
      <formula>IF($A97="",B97,)</formula>
    </cfRule>
  </conditionalFormatting>
  <conditionalFormatting sqref="D97:D106">
    <cfRule type="expression" dxfId="417" priority="55" stopIfTrue="1">
      <formula>IF($A97="",B97,)</formula>
    </cfRule>
  </conditionalFormatting>
  <conditionalFormatting sqref="E97:E106">
    <cfRule type="expression" dxfId="416" priority="52" stopIfTrue="1">
      <formula>IF($A97&lt;&gt;1,B97,"")</formula>
    </cfRule>
  </conditionalFormatting>
  <conditionalFormatting sqref="G48">
    <cfRule type="expression" dxfId="415" priority="50" stopIfTrue="1">
      <formula>$F$5="Freelancer"</formula>
    </cfRule>
    <cfRule type="expression" dxfId="414" priority="51" stopIfTrue="1">
      <formula>$F$5="DTC Int. Staff"</formula>
    </cfRule>
  </conditionalFormatting>
  <conditionalFormatting sqref="G65:G68">
    <cfRule type="expression" dxfId="413" priority="48" stopIfTrue="1">
      <formula>#REF!="Freelancer"</formula>
    </cfRule>
    <cfRule type="expression" dxfId="412" priority="49" stopIfTrue="1">
      <formula>#REF!="DTC Int. Staff"</formula>
    </cfRule>
  </conditionalFormatting>
  <conditionalFormatting sqref="G65:G68">
    <cfRule type="expression" dxfId="411" priority="46" stopIfTrue="1">
      <formula>$F$5="Freelancer"</formula>
    </cfRule>
    <cfRule type="expression" dxfId="410" priority="47" stopIfTrue="1">
      <formula>$F$5="DTC Int. Staff"</formula>
    </cfRule>
  </conditionalFormatting>
  <conditionalFormatting sqref="F16:I16">
    <cfRule type="expression" dxfId="409" priority="44" stopIfTrue="1">
      <formula>#REF!="Freelancer"</formula>
    </cfRule>
    <cfRule type="expression" dxfId="408" priority="45" stopIfTrue="1">
      <formula>#REF!="DTC Int. Staff"</formula>
    </cfRule>
  </conditionalFormatting>
  <conditionalFormatting sqref="F16:I16">
    <cfRule type="expression" dxfId="407" priority="42" stopIfTrue="1">
      <formula>$F$5="Freelancer"</formula>
    </cfRule>
    <cfRule type="expression" dxfId="406" priority="43" stopIfTrue="1">
      <formula>$F$5="DTC Int. Staff"</formula>
    </cfRule>
  </conditionalFormatting>
  <conditionalFormatting sqref="E54">
    <cfRule type="expression" dxfId="405" priority="40" stopIfTrue="1">
      <formula>IF($A54&lt;&gt;1,B54,"")</formula>
    </cfRule>
  </conditionalFormatting>
  <conditionalFormatting sqref="D54">
    <cfRule type="expression" dxfId="404" priority="41" stopIfTrue="1">
      <formula>IF($A54="",B54,)</formula>
    </cfRule>
  </conditionalFormatting>
  <conditionalFormatting sqref="G69">
    <cfRule type="expression" dxfId="403" priority="38" stopIfTrue="1">
      <formula>#REF!="Freelancer"</formula>
    </cfRule>
    <cfRule type="expression" dxfId="402" priority="39" stopIfTrue="1">
      <formula>#REF!="DTC Int. Staff"</formula>
    </cfRule>
  </conditionalFormatting>
  <conditionalFormatting sqref="G69">
    <cfRule type="expression" dxfId="401" priority="36" stopIfTrue="1">
      <formula>$F$5="Freelancer"</formula>
    </cfRule>
    <cfRule type="expression" dxfId="400" priority="37" stopIfTrue="1">
      <formula>$F$5="DTC Int. Staff"</formula>
    </cfRule>
  </conditionalFormatting>
  <conditionalFormatting sqref="E74">
    <cfRule type="expression" dxfId="399" priority="25" stopIfTrue="1">
      <formula>IF($A74&lt;&gt;1,B74,"")</formula>
    </cfRule>
  </conditionalFormatting>
  <conditionalFormatting sqref="D74">
    <cfRule type="expression" dxfId="398" priority="26" stopIfTrue="1">
      <formula>IF($A74="",B74,)</formula>
    </cfRule>
  </conditionalFormatting>
  <conditionalFormatting sqref="G83">
    <cfRule type="expression" dxfId="397" priority="23" stopIfTrue="1">
      <formula>#REF!="Freelancer"</formula>
    </cfRule>
    <cfRule type="expression" dxfId="396" priority="24" stopIfTrue="1">
      <formula>#REF!="DTC Int. Staff"</formula>
    </cfRule>
  </conditionalFormatting>
  <conditionalFormatting sqref="G83">
    <cfRule type="expression" dxfId="395" priority="21" stopIfTrue="1">
      <formula>$F$5="Freelancer"</formula>
    </cfRule>
    <cfRule type="expression" dxfId="394" priority="22" stopIfTrue="1">
      <formula>$F$5="DTC Int. Staff"</formula>
    </cfRule>
  </conditionalFormatting>
  <conditionalFormatting sqref="G84">
    <cfRule type="expression" dxfId="393" priority="19" stopIfTrue="1">
      <formula>#REF!="Freelancer"</formula>
    </cfRule>
    <cfRule type="expression" dxfId="392" priority="20" stopIfTrue="1">
      <formula>#REF!="DTC Int. Staff"</formula>
    </cfRule>
  </conditionalFormatting>
  <conditionalFormatting sqref="G84">
    <cfRule type="expression" dxfId="391" priority="17" stopIfTrue="1">
      <formula>$F$5="Freelancer"</formula>
    </cfRule>
    <cfRule type="expression" dxfId="390" priority="18" stopIfTrue="1">
      <formula>$F$5="DTC Int. Staff"</formula>
    </cfRule>
  </conditionalFormatting>
  <conditionalFormatting sqref="G86">
    <cfRule type="expression" dxfId="389" priority="15" stopIfTrue="1">
      <formula>#REF!="Freelancer"</formula>
    </cfRule>
    <cfRule type="expression" dxfId="388" priority="16" stopIfTrue="1">
      <formula>#REF!="DTC Int. Staff"</formula>
    </cfRule>
  </conditionalFormatting>
  <conditionalFormatting sqref="G86">
    <cfRule type="expression" dxfId="387" priority="13" stopIfTrue="1">
      <formula>$F$5="Freelancer"</formula>
    </cfRule>
    <cfRule type="expression" dxfId="386" priority="14" stopIfTrue="1">
      <formula>$F$5="DTC Int. Staff"</formula>
    </cfRule>
  </conditionalFormatting>
  <conditionalFormatting sqref="G87">
    <cfRule type="expression" dxfId="385" priority="11" stopIfTrue="1">
      <formula>#REF!="Freelancer"</formula>
    </cfRule>
    <cfRule type="expression" dxfId="384" priority="12" stopIfTrue="1">
      <formula>#REF!="DTC Int. Staff"</formula>
    </cfRule>
  </conditionalFormatting>
  <conditionalFormatting sqref="G87">
    <cfRule type="expression" dxfId="383" priority="9" stopIfTrue="1">
      <formula>$F$5="Freelancer"</formula>
    </cfRule>
    <cfRule type="expression" dxfId="382" priority="10" stopIfTrue="1">
      <formula>$F$5="DTC Int. Staff"</formula>
    </cfRule>
  </conditionalFormatting>
  <conditionalFormatting sqref="G90:G92">
    <cfRule type="expression" dxfId="381" priority="7" stopIfTrue="1">
      <formula>#REF!="Freelancer"</formula>
    </cfRule>
    <cfRule type="expression" dxfId="380" priority="8" stopIfTrue="1">
      <formula>#REF!="DTC Int. Staff"</formula>
    </cfRule>
  </conditionalFormatting>
  <conditionalFormatting sqref="G90:G92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conditionalFormatting sqref="G97">
    <cfRule type="expression" dxfId="377" priority="3" stopIfTrue="1">
      <formula>#REF!="Freelancer"</formula>
    </cfRule>
    <cfRule type="expression" dxfId="376" priority="4" stopIfTrue="1">
      <formula>#REF!="DTC Int. Staff"</formula>
    </cfRule>
  </conditionalFormatting>
  <conditionalFormatting sqref="G97">
    <cfRule type="expression" dxfId="375" priority="1" stopIfTrue="1">
      <formula>$F$5="Freelancer"</formula>
    </cfRule>
    <cfRule type="expression" dxfId="3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2021-11-08T11:08:58Z</dcterms:modified>
</cp:coreProperties>
</file>